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9440" windowHeight="8520" tabRatio="883" firstSheet="1" activeTab="32"/>
  </bookViews>
  <sheets>
    <sheet name="Menu ABC_STORE" sheetId="1" r:id="rId1"/>
    <sheet name="SUM" sheetId="33" r:id="rId2"/>
    <sheet name="1" sheetId="56" r:id="rId3"/>
    <sheet name="2" sheetId="58" r:id="rId4"/>
    <sheet name="3" sheetId="59" r:id="rId5"/>
    <sheet name="4" sheetId="60" r:id="rId6"/>
    <sheet name="5" sheetId="62" r:id="rId7"/>
    <sheet name="6" sheetId="61" r:id="rId8"/>
    <sheet name="7" sheetId="63" r:id="rId9"/>
    <sheet name="8" sheetId="65" r:id="rId10"/>
    <sheet name="9" sheetId="66" r:id="rId11"/>
    <sheet name="10" sheetId="67" r:id="rId12"/>
    <sheet name="11" sheetId="69" r:id="rId13"/>
    <sheet name="12" sheetId="68" r:id="rId14"/>
    <sheet name="13" sheetId="70" r:id="rId15"/>
    <sheet name="14" sheetId="71" r:id="rId16"/>
    <sheet name="15" sheetId="72" r:id="rId17"/>
    <sheet name="16" sheetId="73" r:id="rId18"/>
    <sheet name="17" sheetId="75" r:id="rId19"/>
    <sheet name="18" sheetId="76" r:id="rId20"/>
    <sheet name="19" sheetId="77" r:id="rId21"/>
    <sheet name="20" sheetId="78" r:id="rId22"/>
    <sheet name="21" sheetId="79" r:id="rId23"/>
    <sheet name="22" sheetId="80" r:id="rId24"/>
    <sheet name="23" sheetId="81" r:id="rId25"/>
    <sheet name="24" sheetId="82" r:id="rId26"/>
    <sheet name="25" sheetId="83" r:id="rId27"/>
    <sheet name="26" sheetId="84" r:id="rId28"/>
    <sheet name="27" sheetId="85" r:id="rId29"/>
    <sheet name="28" sheetId="86" r:id="rId30"/>
    <sheet name="29" sheetId="87" r:id="rId31"/>
    <sheet name="30" sheetId="88" r:id="rId32"/>
    <sheet name="31" sheetId="89" r:id="rId33"/>
  </sheets>
  <definedNames>
    <definedName name="_xlnm._FilterDatabase" localSheetId="2" hidden="1">'1'!$A$3:$D$201</definedName>
    <definedName name="_xlnm._FilterDatabase" localSheetId="11" hidden="1">'10'!$A$3:$D$201</definedName>
    <definedName name="_xlnm._FilterDatabase" localSheetId="12" hidden="1">'11'!$A$3:$D$201</definedName>
    <definedName name="_xlnm._FilterDatabase" localSheetId="13" hidden="1">'12'!$A$3:$D$201</definedName>
    <definedName name="_xlnm._FilterDatabase" localSheetId="14" hidden="1">'13'!$A$3:$D$201</definedName>
    <definedName name="_xlnm._FilterDatabase" localSheetId="15" hidden="1">'14'!$A$3:$D$201</definedName>
    <definedName name="_xlnm._FilterDatabase" localSheetId="16" hidden="1">'15'!$A$3:$D$201</definedName>
    <definedName name="_xlnm._FilterDatabase" localSheetId="17" hidden="1">'16'!$A$3:$D$201</definedName>
    <definedName name="_xlnm._FilterDatabase" localSheetId="18" hidden="1">'17'!$A$3:$D$201</definedName>
    <definedName name="_xlnm._FilterDatabase" localSheetId="19" hidden="1">'18'!$A$3:$D$205</definedName>
    <definedName name="_xlnm._FilterDatabase" localSheetId="20" hidden="1">'19'!$A$3:$D$205</definedName>
    <definedName name="_xlnm._FilterDatabase" localSheetId="3" hidden="1">'2'!$A$3:$D$201</definedName>
    <definedName name="_xlnm._FilterDatabase" localSheetId="21" hidden="1">'20'!$A$3:$D$205</definedName>
    <definedName name="_xlnm._FilterDatabase" localSheetId="22" hidden="1">'21'!$A$3:$D$205</definedName>
    <definedName name="_xlnm._FilterDatabase" localSheetId="23" hidden="1">'22'!$A$3:$D$205</definedName>
    <definedName name="_xlnm._FilterDatabase" localSheetId="24" hidden="1">'23'!$A$3:$D$205</definedName>
    <definedName name="_xlnm._FilterDatabase" localSheetId="25" hidden="1">'24'!$A$3:$D$205</definedName>
    <definedName name="_xlnm._FilterDatabase" localSheetId="26" hidden="1">'25'!$A$3:$D$205</definedName>
    <definedName name="_xlnm._FilterDatabase" localSheetId="27" hidden="1">'26'!$A$3:$D$205</definedName>
    <definedName name="_xlnm._FilterDatabase" localSheetId="28" hidden="1">'27'!$A$3:$D$205</definedName>
    <definedName name="_xlnm._FilterDatabase" localSheetId="29" hidden="1">'28'!$A$3:$D$205</definedName>
    <definedName name="_xlnm._FilterDatabase" localSheetId="30" hidden="1">'29'!$A$3:$D$205</definedName>
    <definedName name="_xlnm._FilterDatabase" localSheetId="4" hidden="1">'3'!$A$3:$D$201</definedName>
    <definedName name="_xlnm._FilterDatabase" localSheetId="31" hidden="1">'30'!$A$3:$D$205</definedName>
    <definedName name="_xlnm._FilterDatabase" localSheetId="32" hidden="1">'31'!$A$3:$D$205</definedName>
    <definedName name="_xlnm._FilterDatabase" localSheetId="5" hidden="1">'4'!$A$3:$D$201</definedName>
    <definedName name="_xlnm._FilterDatabase" localSheetId="6" hidden="1">'5'!$A$3:$D$201</definedName>
    <definedName name="_xlnm._FilterDatabase" localSheetId="7" hidden="1">'6'!$A$3:$D$201</definedName>
    <definedName name="_xlnm._FilterDatabase" localSheetId="8" hidden="1">'7'!$A$3:$D$201</definedName>
    <definedName name="_xlnm._FilterDatabase" localSheetId="9" hidden="1">'8'!$A$3:$D$201</definedName>
    <definedName name="_xlnm._FilterDatabase" localSheetId="10" hidden="1">'9'!$A$3:$D$201</definedName>
    <definedName name="_xlnm._FilterDatabase" localSheetId="0" hidden="1">'Menu ABC_STORE'!$A$4:$G$234</definedName>
    <definedName name="_xlnm._FilterDatabase" localSheetId="1" hidden="1">SUM!$A$3:$D$227</definedName>
    <definedName name="_xlnm.Print_Area" localSheetId="2">'1'!$B$3:$D$201</definedName>
    <definedName name="_xlnm.Print_Area" localSheetId="11">'10'!$B$3:$D$201</definedName>
    <definedName name="_xlnm.Print_Area" localSheetId="12">'11'!$B$3:$D$201</definedName>
    <definedName name="_xlnm.Print_Area" localSheetId="13">'12'!$B$3:$D$201</definedName>
    <definedName name="_xlnm.Print_Area" localSheetId="14">'13'!$B$3:$D$201</definedName>
    <definedName name="_xlnm.Print_Area" localSheetId="15">'14'!$B$3:$D$201</definedName>
    <definedName name="_xlnm.Print_Area" localSheetId="16">'15'!$B$3:$D$201</definedName>
    <definedName name="_xlnm.Print_Area" localSheetId="17">'16'!$B$3:$D$201</definedName>
    <definedName name="_xlnm.Print_Area" localSheetId="18">'17'!$B$3:$D$201</definedName>
    <definedName name="_xlnm.Print_Area" localSheetId="19">'18'!$B$3:$D$205</definedName>
    <definedName name="_xlnm.Print_Area" localSheetId="20">'19'!$B$3:$D$205</definedName>
    <definedName name="_xlnm.Print_Area" localSheetId="3">'2'!$B$3:$D$201</definedName>
    <definedName name="_xlnm.Print_Area" localSheetId="21">'20'!$B$3:$D$205</definedName>
    <definedName name="_xlnm.Print_Area" localSheetId="22">'21'!$B$3:$D$205</definedName>
    <definedName name="_xlnm.Print_Area" localSheetId="23">'22'!$B$3:$D$205</definedName>
    <definedName name="_xlnm.Print_Area" localSheetId="24">'23'!$B$3:$D$205</definedName>
    <definedName name="_xlnm.Print_Area" localSheetId="25">'24'!$B$3:$D$205</definedName>
    <definedName name="_xlnm.Print_Area" localSheetId="26">'25'!$B$3:$D$205</definedName>
    <definedName name="_xlnm.Print_Area" localSheetId="27">'26'!$B$3:$D$205</definedName>
    <definedName name="_xlnm.Print_Area" localSheetId="28">'27'!$B$3:$D$205</definedName>
    <definedName name="_xlnm.Print_Area" localSheetId="29">'28'!$B$3:$D$205</definedName>
    <definedName name="_xlnm.Print_Area" localSheetId="30">'29'!$B$3:$D$205</definedName>
    <definedName name="_xlnm.Print_Area" localSheetId="4">'3'!$B$3:$D$201</definedName>
    <definedName name="_xlnm.Print_Area" localSheetId="31">'30'!$B$3:$D$205</definedName>
    <definedName name="_xlnm.Print_Area" localSheetId="32">'31'!$B$3:$D$205</definedName>
    <definedName name="_xlnm.Print_Area" localSheetId="5">'4'!$B$3:$D$201</definedName>
    <definedName name="_xlnm.Print_Area" localSheetId="6">'5'!$B$3:$D$201</definedName>
    <definedName name="_xlnm.Print_Area" localSheetId="7">'6'!$B$3:$D$201</definedName>
    <definedName name="_xlnm.Print_Area" localSheetId="8">'7'!$B$3:$D$201</definedName>
    <definedName name="_xlnm.Print_Area" localSheetId="9">'8'!$B$3:$D$201</definedName>
    <definedName name="_xlnm.Print_Area" localSheetId="10">'9'!$B$3:$D$201</definedName>
    <definedName name="_xlnm.Print_Area" localSheetId="0">'Menu ABC_STORE'!$B$4:$D$234</definedName>
    <definedName name="_xlnm.Print_Area" localSheetId="1">SUM!$B$3:$D$227</definedName>
    <definedName name="_xlnm.Print_Titles" localSheetId="2">'1'!$A:$C,'1'!$3:$3</definedName>
    <definedName name="_xlnm.Print_Titles" localSheetId="11">'10'!$A:$C,'10'!$3:$3</definedName>
    <definedName name="_xlnm.Print_Titles" localSheetId="12">'11'!$A:$C,'11'!$3:$3</definedName>
    <definedName name="_xlnm.Print_Titles" localSheetId="13">'12'!$A:$C,'12'!$3:$3</definedName>
    <definedName name="_xlnm.Print_Titles" localSheetId="14">'13'!$A:$C,'13'!$3:$3</definedName>
    <definedName name="_xlnm.Print_Titles" localSheetId="15">'14'!$A:$C,'14'!$3:$3</definedName>
    <definedName name="_xlnm.Print_Titles" localSheetId="16">'15'!$A:$C,'15'!$3:$3</definedName>
    <definedName name="_xlnm.Print_Titles" localSheetId="17">'16'!$A:$C,'16'!$3:$3</definedName>
    <definedName name="_xlnm.Print_Titles" localSheetId="18">'17'!$A:$C,'17'!$3:$3</definedName>
    <definedName name="_xlnm.Print_Titles" localSheetId="19">'18'!$A:$C,'18'!$3:$3</definedName>
    <definedName name="_xlnm.Print_Titles" localSheetId="20">'19'!$A:$C,'19'!$3:$3</definedName>
    <definedName name="_xlnm.Print_Titles" localSheetId="3">'2'!$A:$C,'2'!$3:$3</definedName>
    <definedName name="_xlnm.Print_Titles" localSheetId="21">'20'!$A:$C,'20'!$3:$3</definedName>
    <definedName name="_xlnm.Print_Titles" localSheetId="22">'21'!$A:$C,'21'!$3:$3</definedName>
    <definedName name="_xlnm.Print_Titles" localSheetId="23">'22'!$A:$C,'22'!$3:$3</definedName>
    <definedName name="_xlnm.Print_Titles" localSheetId="24">'23'!$A:$C,'23'!$3:$3</definedName>
    <definedName name="_xlnm.Print_Titles" localSheetId="25">'24'!$A:$C,'24'!$3:$3</definedName>
    <definedName name="_xlnm.Print_Titles" localSheetId="26">'25'!$A:$C,'25'!$3:$3</definedName>
    <definedName name="_xlnm.Print_Titles" localSheetId="27">'26'!$A:$C,'26'!$3:$3</definedName>
    <definedName name="_xlnm.Print_Titles" localSheetId="28">'27'!$A:$C,'27'!$3:$3</definedName>
    <definedName name="_xlnm.Print_Titles" localSheetId="29">'28'!$A:$C,'28'!$3:$3</definedName>
    <definedName name="_xlnm.Print_Titles" localSheetId="30">'29'!$A:$C,'29'!$3:$3</definedName>
    <definedName name="_xlnm.Print_Titles" localSheetId="4">'3'!$A:$C,'3'!$3:$3</definedName>
    <definedName name="_xlnm.Print_Titles" localSheetId="31">'30'!$A:$C,'30'!$3:$3</definedName>
    <definedName name="_xlnm.Print_Titles" localSheetId="32">'31'!$A:$C,'31'!$3:$3</definedName>
    <definedName name="_xlnm.Print_Titles" localSheetId="5">'4'!$A:$C,'4'!$3:$3</definedName>
    <definedName name="_xlnm.Print_Titles" localSheetId="6">'5'!$A:$C,'5'!$3:$3</definedName>
    <definedName name="_xlnm.Print_Titles" localSheetId="7">'6'!$A:$C,'6'!$3:$3</definedName>
    <definedName name="_xlnm.Print_Titles" localSheetId="8">'7'!$A:$C,'7'!$3:$3</definedName>
    <definedName name="_xlnm.Print_Titles" localSheetId="9">'8'!$A:$C,'8'!$3:$3</definedName>
    <definedName name="_xlnm.Print_Titles" localSheetId="10">'9'!$A:$C,'9'!$3:$3</definedName>
    <definedName name="_xlnm.Print_Titles" localSheetId="0">'Menu ABC_STORE'!$A:$C,'Menu ABC_STORE'!$4:$4</definedName>
    <definedName name="_xlnm.Print_Titles" localSheetId="1">SUM!$A:$C,SUM!$3:$3</definedName>
  </definedNames>
  <calcPr calcId="144525"/>
</workbook>
</file>

<file path=xl/calcChain.xml><?xml version="1.0" encoding="utf-8"?>
<calcChain xmlns="http://schemas.openxmlformats.org/spreadsheetml/2006/main">
  <c r="E199" i="89" l="1"/>
  <c r="E200" i="89"/>
  <c r="E201" i="89"/>
  <c r="E202" i="89"/>
  <c r="E203" i="89"/>
  <c r="E204" i="89"/>
  <c r="E205" i="89"/>
  <c r="E198" i="89"/>
  <c r="E195" i="89"/>
  <c r="E194" i="89"/>
  <c r="E183" i="89"/>
  <c r="E184" i="89"/>
  <c r="E185" i="89"/>
  <c r="E186" i="89"/>
  <c r="E187" i="89"/>
  <c r="E188" i="89"/>
  <c r="E189" i="89"/>
  <c r="E190" i="89"/>
  <c r="E182" i="89"/>
  <c r="M182" i="89" s="1"/>
  <c r="E165" i="89"/>
  <c r="E166" i="89"/>
  <c r="E164" i="89"/>
  <c r="M164" i="89" s="1"/>
  <c r="E151" i="89"/>
  <c r="E152" i="89"/>
  <c r="E153" i="89"/>
  <c r="E154" i="89"/>
  <c r="E155" i="89"/>
  <c r="E156" i="89"/>
  <c r="E157" i="89"/>
  <c r="E158" i="89"/>
  <c r="E159" i="89"/>
  <c r="E160" i="89"/>
  <c r="E161" i="89"/>
  <c r="E150" i="89"/>
  <c r="M150" i="89" s="1"/>
  <c r="E142" i="89"/>
  <c r="E143" i="89"/>
  <c r="E144" i="89"/>
  <c r="E145" i="89"/>
  <c r="E146" i="89"/>
  <c r="E147" i="89"/>
  <c r="E141" i="89"/>
  <c r="M141" i="89" s="1"/>
  <c r="E110" i="89"/>
  <c r="E111" i="89"/>
  <c r="E112" i="89"/>
  <c r="E113" i="89"/>
  <c r="E114" i="89"/>
  <c r="E115" i="89"/>
  <c r="E116" i="89"/>
  <c r="E117" i="89"/>
  <c r="E118" i="89"/>
  <c r="E119" i="89"/>
  <c r="E120" i="89"/>
  <c r="E121" i="89"/>
  <c r="E122" i="89"/>
  <c r="E123" i="89"/>
  <c r="E124" i="89"/>
  <c r="E125" i="89"/>
  <c r="E126" i="89"/>
  <c r="E127" i="89"/>
  <c r="E128" i="89"/>
  <c r="E129" i="89"/>
  <c r="E130" i="89"/>
  <c r="E131" i="89"/>
  <c r="E132" i="89"/>
  <c r="E133" i="89"/>
  <c r="E134" i="89"/>
  <c r="E135" i="89"/>
  <c r="E136" i="89"/>
  <c r="E137" i="89"/>
  <c r="E138" i="89"/>
  <c r="E109" i="89"/>
  <c r="E98" i="89"/>
  <c r="E99" i="89"/>
  <c r="E100" i="89"/>
  <c r="E101" i="89"/>
  <c r="E102" i="89"/>
  <c r="E103" i="89"/>
  <c r="E104" i="89"/>
  <c r="E105" i="89"/>
  <c r="E97" i="89"/>
  <c r="M97" i="89" s="1"/>
  <c r="E94" i="89"/>
  <c r="M94" i="89" s="1"/>
  <c r="E84" i="89"/>
  <c r="E85" i="89"/>
  <c r="E86" i="89"/>
  <c r="E87" i="89"/>
  <c r="E88" i="89"/>
  <c r="E89" i="89"/>
  <c r="E90" i="89"/>
  <c r="E91" i="89"/>
  <c r="E83" i="89"/>
  <c r="E75" i="89"/>
  <c r="E76" i="89"/>
  <c r="E77" i="89"/>
  <c r="E78" i="89"/>
  <c r="E79" i="89"/>
  <c r="E80" i="89"/>
  <c r="E74" i="89"/>
  <c r="E65" i="89"/>
  <c r="E66" i="89"/>
  <c r="E67" i="89"/>
  <c r="E68" i="89"/>
  <c r="E69" i="89"/>
  <c r="E70" i="89"/>
  <c r="E71" i="89"/>
  <c r="E64" i="89"/>
  <c r="E61" i="89"/>
  <c r="E60" i="89"/>
  <c r="E47" i="89"/>
  <c r="E48" i="89"/>
  <c r="E49" i="89"/>
  <c r="E50" i="89"/>
  <c r="E51" i="89"/>
  <c r="E52" i="89"/>
  <c r="E53" i="89"/>
  <c r="E54" i="89"/>
  <c r="E55" i="89"/>
  <c r="E56" i="89"/>
  <c r="E57" i="89"/>
  <c r="E46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E23" i="89"/>
  <c r="E24" i="89"/>
  <c r="E25" i="89"/>
  <c r="E26" i="89"/>
  <c r="E27" i="89"/>
  <c r="E28" i="89"/>
  <c r="E29" i="89"/>
  <c r="E30" i="89"/>
  <c r="E31" i="89"/>
  <c r="E32" i="89"/>
  <c r="E33" i="89"/>
  <c r="E34" i="89"/>
  <c r="E35" i="89"/>
  <c r="E36" i="89"/>
  <c r="E37" i="89"/>
  <c r="E38" i="89"/>
  <c r="E39" i="89"/>
  <c r="E40" i="89"/>
  <c r="E41" i="89"/>
  <c r="E42" i="89"/>
  <c r="E43" i="89"/>
  <c r="E7" i="89"/>
  <c r="M205" i="89"/>
  <c r="M204" i="89"/>
  <c r="M203" i="89"/>
  <c r="M202" i="89"/>
  <c r="M201" i="89"/>
  <c r="M200" i="89"/>
  <c r="M199" i="89"/>
  <c r="M198" i="89"/>
  <c r="L197" i="89"/>
  <c r="K197" i="89"/>
  <c r="J197" i="89"/>
  <c r="I197" i="89"/>
  <c r="H197" i="89"/>
  <c r="G197" i="89"/>
  <c r="F197" i="89"/>
  <c r="M196" i="89"/>
  <c r="M195" i="89"/>
  <c r="M194" i="89"/>
  <c r="M193" i="89"/>
  <c r="L192" i="89"/>
  <c r="K192" i="89"/>
  <c r="J192" i="89"/>
  <c r="I192" i="89"/>
  <c r="H192" i="89"/>
  <c r="G192" i="89"/>
  <c r="F192" i="89"/>
  <c r="M191" i="89"/>
  <c r="M190" i="89"/>
  <c r="M189" i="89"/>
  <c r="M188" i="89"/>
  <c r="M187" i="89"/>
  <c r="M186" i="89"/>
  <c r="M185" i="89"/>
  <c r="M184" i="89"/>
  <c r="M183" i="89"/>
  <c r="L181" i="89"/>
  <c r="K181" i="89"/>
  <c r="K163" i="89" s="1"/>
  <c r="J181" i="89"/>
  <c r="I181" i="89"/>
  <c r="I163" i="89" s="1"/>
  <c r="H181" i="89"/>
  <c r="G181" i="89"/>
  <c r="G163" i="89" s="1"/>
  <c r="F181" i="89"/>
  <c r="E181" i="89"/>
  <c r="M180" i="89"/>
  <c r="M179" i="89"/>
  <c r="M178" i="89"/>
  <c r="M177" i="89"/>
  <c r="M176" i="89"/>
  <c r="M175" i="89"/>
  <c r="M174" i="89"/>
  <c r="M173" i="89"/>
  <c r="M172" i="89"/>
  <c r="M171" i="89"/>
  <c r="M170" i="89"/>
  <c r="M169" i="89"/>
  <c r="F168" i="89"/>
  <c r="M168" i="89" s="1"/>
  <c r="M167" i="89"/>
  <c r="M166" i="89"/>
  <c r="M165" i="89"/>
  <c r="J163" i="89"/>
  <c r="H163" i="89"/>
  <c r="F163" i="89"/>
  <c r="M162" i="89"/>
  <c r="M161" i="89"/>
  <c r="M160" i="89"/>
  <c r="M159" i="89"/>
  <c r="M158" i="89"/>
  <c r="M157" i="89"/>
  <c r="M156" i="89"/>
  <c r="M155" i="89"/>
  <c r="M154" i="89"/>
  <c r="M153" i="89"/>
  <c r="M152" i="89"/>
  <c r="M151" i="89"/>
  <c r="L149" i="89"/>
  <c r="K149" i="89"/>
  <c r="J149" i="89"/>
  <c r="I149" i="89"/>
  <c r="H149" i="89"/>
  <c r="G149" i="89"/>
  <c r="F149" i="89"/>
  <c r="M148" i="89"/>
  <c r="M147" i="89"/>
  <c r="M146" i="89"/>
  <c r="M145" i="89"/>
  <c r="M144" i="89"/>
  <c r="M143" i="89"/>
  <c r="M142" i="89"/>
  <c r="K140" i="89"/>
  <c r="J140" i="89"/>
  <c r="I140" i="89"/>
  <c r="H140" i="89"/>
  <c r="G140" i="89"/>
  <c r="F140" i="89"/>
  <c r="E140" i="89"/>
  <c r="M139" i="89"/>
  <c r="M138" i="89"/>
  <c r="M137" i="89"/>
  <c r="M136" i="89"/>
  <c r="M135" i="89"/>
  <c r="M134" i="89"/>
  <c r="M133" i="89"/>
  <c r="M132" i="89"/>
  <c r="M131" i="89"/>
  <c r="M130" i="89"/>
  <c r="M129" i="89"/>
  <c r="M128" i="89"/>
  <c r="M127" i="89"/>
  <c r="M126" i="89"/>
  <c r="M125" i="89"/>
  <c r="M124" i="89"/>
  <c r="M123" i="89"/>
  <c r="M122" i="89"/>
  <c r="M121" i="89"/>
  <c r="M120" i="89"/>
  <c r="M119" i="89"/>
  <c r="M118" i="89"/>
  <c r="M117" i="89"/>
  <c r="M116" i="89"/>
  <c r="M115" i="89"/>
  <c r="M114" i="89"/>
  <c r="M113" i="89"/>
  <c r="M112" i="89"/>
  <c r="M111" i="89"/>
  <c r="M110" i="89"/>
  <c r="M109" i="89"/>
  <c r="L108" i="89"/>
  <c r="K108" i="89"/>
  <c r="J108" i="89"/>
  <c r="I108" i="89"/>
  <c r="H108" i="89"/>
  <c r="G108" i="89"/>
  <c r="F108" i="89"/>
  <c r="E108" i="89"/>
  <c r="M107" i="89"/>
  <c r="M106" i="89"/>
  <c r="M105" i="89"/>
  <c r="M104" i="89"/>
  <c r="M103" i="89"/>
  <c r="M102" i="89"/>
  <c r="M101" i="89"/>
  <c r="M100" i="89"/>
  <c r="M99" i="89"/>
  <c r="M98" i="89"/>
  <c r="L96" i="89"/>
  <c r="K96" i="89"/>
  <c r="J96" i="89"/>
  <c r="I96" i="89"/>
  <c r="H96" i="89"/>
  <c r="G96" i="89"/>
  <c r="F96" i="89"/>
  <c r="M95" i="89"/>
  <c r="M92" i="89"/>
  <c r="M91" i="89"/>
  <c r="M90" i="89"/>
  <c r="M89" i="89"/>
  <c r="M88" i="89"/>
  <c r="M87" i="89"/>
  <c r="M86" i="89"/>
  <c r="M85" i="89"/>
  <c r="M84" i="89"/>
  <c r="M83" i="89"/>
  <c r="L82" i="89"/>
  <c r="K82" i="89"/>
  <c r="J82" i="89"/>
  <c r="I82" i="89"/>
  <c r="H82" i="89"/>
  <c r="G82" i="89"/>
  <c r="F82" i="89"/>
  <c r="M81" i="89"/>
  <c r="M80" i="89"/>
  <c r="M79" i="89"/>
  <c r="M78" i="89"/>
  <c r="M77" i="89"/>
  <c r="M76" i="89"/>
  <c r="M75" i="89"/>
  <c r="M74" i="89"/>
  <c r="L73" i="89"/>
  <c r="K73" i="89"/>
  <c r="J73" i="89"/>
  <c r="I73" i="89"/>
  <c r="H73" i="89"/>
  <c r="G73" i="89"/>
  <c r="F73" i="89"/>
  <c r="M71" i="89"/>
  <c r="M70" i="89"/>
  <c r="M69" i="89"/>
  <c r="M68" i="89"/>
  <c r="M67" i="89"/>
  <c r="M66" i="89"/>
  <c r="M65" i="89"/>
  <c r="M64" i="89"/>
  <c r="L63" i="89"/>
  <c r="K63" i="89"/>
  <c r="J63" i="89"/>
  <c r="I63" i="89"/>
  <c r="H63" i="89"/>
  <c r="G63" i="89"/>
  <c r="F63" i="89"/>
  <c r="E63" i="89"/>
  <c r="M62" i="89"/>
  <c r="M61" i="89"/>
  <c r="M60" i="89"/>
  <c r="L59" i="89"/>
  <c r="K59" i="89"/>
  <c r="J59" i="89"/>
  <c r="I59" i="89"/>
  <c r="H59" i="89"/>
  <c r="G59" i="89"/>
  <c r="F59" i="89"/>
  <c r="E59" i="89"/>
  <c r="M59" i="89" s="1"/>
  <c r="M58" i="89"/>
  <c r="M57" i="89"/>
  <c r="M56" i="89"/>
  <c r="M55" i="89"/>
  <c r="M54" i="89"/>
  <c r="M53" i="89"/>
  <c r="M52" i="89"/>
  <c r="M51" i="89"/>
  <c r="M50" i="89"/>
  <c r="M49" i="89"/>
  <c r="M48" i="89"/>
  <c r="M47" i="89"/>
  <c r="M46" i="89"/>
  <c r="L45" i="89"/>
  <c r="K45" i="89"/>
  <c r="J45" i="89"/>
  <c r="I45" i="89"/>
  <c r="H45" i="89"/>
  <c r="G45" i="89"/>
  <c r="F45" i="89"/>
  <c r="E45" i="89"/>
  <c r="M44" i="89"/>
  <c r="M43" i="89"/>
  <c r="M42" i="89"/>
  <c r="M41" i="89"/>
  <c r="M40" i="89"/>
  <c r="M39" i="89"/>
  <c r="M38" i="89"/>
  <c r="M37" i="89"/>
  <c r="M36" i="89"/>
  <c r="M35" i="89"/>
  <c r="M34" i="89"/>
  <c r="M33" i="89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16" i="89"/>
  <c r="M15" i="89"/>
  <c r="M14" i="89"/>
  <c r="M13" i="89"/>
  <c r="M12" i="89"/>
  <c r="M11" i="89"/>
  <c r="M10" i="89"/>
  <c r="M9" i="89"/>
  <c r="M8" i="89"/>
  <c r="M7" i="89"/>
  <c r="N6" i="89"/>
  <c r="L6" i="89"/>
  <c r="L5" i="89" s="1"/>
  <c r="K6" i="89"/>
  <c r="K5" i="89" s="1"/>
  <c r="J6" i="89"/>
  <c r="J5" i="89" s="1"/>
  <c r="I6" i="89"/>
  <c r="H6" i="89"/>
  <c r="H5" i="89" s="1"/>
  <c r="G6" i="89"/>
  <c r="F6" i="89"/>
  <c r="F5" i="89" s="1"/>
  <c r="I5" i="89"/>
  <c r="L163" i="89" l="1"/>
  <c r="M140" i="89"/>
  <c r="G5" i="89"/>
  <c r="M6" i="89"/>
  <c r="M181" i="89"/>
  <c r="E192" i="89"/>
  <c r="M192" i="89" s="1"/>
  <c r="E197" i="89"/>
  <c r="M197" i="89" s="1"/>
  <c r="E6" i="89"/>
  <c r="M63" i="89"/>
  <c r="E163" i="89"/>
  <c r="M108" i="89"/>
  <c r="M45" i="89"/>
  <c r="E73" i="89"/>
  <c r="E82" i="89"/>
  <c r="M82" i="89" s="1"/>
  <c r="E96" i="89"/>
  <c r="M96" i="89" s="1"/>
  <c r="E149" i="89"/>
  <c r="M149" i="89" s="1"/>
  <c r="E199" i="88"/>
  <c r="E200" i="88"/>
  <c r="E201" i="88"/>
  <c r="E202" i="88"/>
  <c r="E203" i="88"/>
  <c r="E204" i="88"/>
  <c r="E205" i="88"/>
  <c r="E198" i="88"/>
  <c r="E195" i="88"/>
  <c r="E194" i="88"/>
  <c r="E183" i="88"/>
  <c r="E184" i="88"/>
  <c r="E185" i="88"/>
  <c r="E186" i="88"/>
  <c r="E187" i="88"/>
  <c r="E188" i="88"/>
  <c r="E189" i="88"/>
  <c r="E190" i="88"/>
  <c r="E182" i="88"/>
  <c r="E165" i="88"/>
  <c r="E166" i="88"/>
  <c r="E164" i="88"/>
  <c r="E151" i="88"/>
  <c r="E152" i="88"/>
  <c r="E153" i="88"/>
  <c r="E154" i="88"/>
  <c r="E155" i="88"/>
  <c r="E156" i="88"/>
  <c r="E157" i="88"/>
  <c r="E158" i="88"/>
  <c r="E159" i="88"/>
  <c r="E160" i="88"/>
  <c r="E161" i="88"/>
  <c r="E150" i="88"/>
  <c r="E142" i="88"/>
  <c r="E143" i="88"/>
  <c r="E144" i="88"/>
  <c r="E145" i="88"/>
  <c r="E146" i="88"/>
  <c r="E147" i="88"/>
  <c r="E141" i="88"/>
  <c r="E110" i="88"/>
  <c r="E111" i="88"/>
  <c r="E112" i="88"/>
  <c r="E113" i="88"/>
  <c r="E114" i="88"/>
  <c r="E115" i="88"/>
  <c r="E116" i="88"/>
  <c r="E117" i="88"/>
  <c r="E118" i="88"/>
  <c r="E119" i="88"/>
  <c r="E120" i="88"/>
  <c r="E121" i="88"/>
  <c r="E122" i="88"/>
  <c r="E123" i="88"/>
  <c r="E124" i="88"/>
  <c r="E125" i="88"/>
  <c r="E126" i="88"/>
  <c r="E127" i="88"/>
  <c r="E128" i="88"/>
  <c r="E129" i="88"/>
  <c r="E130" i="88"/>
  <c r="E131" i="88"/>
  <c r="E132" i="88"/>
  <c r="E133" i="88"/>
  <c r="E134" i="88"/>
  <c r="E135" i="88"/>
  <c r="E136" i="88"/>
  <c r="E137" i="88"/>
  <c r="E138" i="88"/>
  <c r="E109" i="88"/>
  <c r="E98" i="88"/>
  <c r="E99" i="88"/>
  <c r="E100" i="88"/>
  <c r="E101" i="88"/>
  <c r="E102" i="88"/>
  <c r="E103" i="88"/>
  <c r="E104" i="88"/>
  <c r="E105" i="88"/>
  <c r="E97" i="88"/>
  <c r="E94" i="88"/>
  <c r="E84" i="88"/>
  <c r="E85" i="88"/>
  <c r="E86" i="88"/>
  <c r="E87" i="88"/>
  <c r="E88" i="88"/>
  <c r="E89" i="88"/>
  <c r="E90" i="88"/>
  <c r="E91" i="88"/>
  <c r="E83" i="88"/>
  <c r="E75" i="88"/>
  <c r="E76" i="88"/>
  <c r="E77" i="88"/>
  <c r="E78" i="88"/>
  <c r="E79" i="88"/>
  <c r="E80" i="88"/>
  <c r="E74" i="88"/>
  <c r="E65" i="88"/>
  <c r="E66" i="88"/>
  <c r="E67" i="88"/>
  <c r="E68" i="88"/>
  <c r="E69" i="88"/>
  <c r="E70" i="88"/>
  <c r="E71" i="88"/>
  <c r="E64" i="88"/>
  <c r="E61" i="88"/>
  <c r="E60" i="88"/>
  <c r="E47" i="88"/>
  <c r="E48" i="88"/>
  <c r="E49" i="88"/>
  <c r="E50" i="88"/>
  <c r="E51" i="88"/>
  <c r="E52" i="88"/>
  <c r="E53" i="88"/>
  <c r="E54" i="88"/>
  <c r="E55" i="88"/>
  <c r="E56" i="88"/>
  <c r="E57" i="88"/>
  <c r="E46" i="88"/>
  <c r="E8" i="88"/>
  <c r="E9" i="88"/>
  <c r="E10" i="88"/>
  <c r="E11" i="88"/>
  <c r="E12" i="88"/>
  <c r="E13" i="88"/>
  <c r="E14" i="88"/>
  <c r="E15" i="88"/>
  <c r="E16" i="88"/>
  <c r="E17" i="88"/>
  <c r="E18" i="88"/>
  <c r="E19" i="88"/>
  <c r="E20" i="88"/>
  <c r="E21" i="88"/>
  <c r="E22" i="88"/>
  <c r="E23" i="88"/>
  <c r="E24" i="88"/>
  <c r="E25" i="88"/>
  <c r="E26" i="88"/>
  <c r="E27" i="88"/>
  <c r="E28" i="88"/>
  <c r="E29" i="88"/>
  <c r="E30" i="88"/>
  <c r="E31" i="88"/>
  <c r="E32" i="88"/>
  <c r="E33" i="88"/>
  <c r="E34" i="88"/>
  <c r="E35" i="88"/>
  <c r="E36" i="88"/>
  <c r="E37" i="88"/>
  <c r="E38" i="88"/>
  <c r="E39" i="88"/>
  <c r="E40" i="88"/>
  <c r="E41" i="88"/>
  <c r="E42" i="88"/>
  <c r="E43" i="88"/>
  <c r="E7" i="88"/>
  <c r="M205" i="88"/>
  <c r="M204" i="88"/>
  <c r="M203" i="88"/>
  <c r="M202" i="88"/>
  <c r="M201" i="88"/>
  <c r="M200" i="88"/>
  <c r="M199" i="88"/>
  <c r="M198" i="88"/>
  <c r="L197" i="88"/>
  <c r="K197" i="88"/>
  <c r="J197" i="88"/>
  <c r="I197" i="88"/>
  <c r="H197" i="88"/>
  <c r="G197" i="88"/>
  <c r="F197" i="88"/>
  <c r="M196" i="88"/>
  <c r="M195" i="88"/>
  <c r="M194" i="88"/>
  <c r="M193" i="88"/>
  <c r="L192" i="88"/>
  <c r="K192" i="88"/>
  <c r="J192" i="88"/>
  <c r="I192" i="88"/>
  <c r="H192" i="88"/>
  <c r="G192" i="88"/>
  <c r="F192" i="88"/>
  <c r="M191" i="88"/>
  <c r="M190" i="88"/>
  <c r="M189" i="88"/>
  <c r="M188" i="88"/>
  <c r="M187" i="88"/>
  <c r="M186" i="88"/>
  <c r="M185" i="88"/>
  <c r="M184" i="88"/>
  <c r="M183" i="88"/>
  <c r="M182" i="88"/>
  <c r="L181" i="88"/>
  <c r="K181" i="88"/>
  <c r="J181" i="88"/>
  <c r="I181" i="88"/>
  <c r="H181" i="88"/>
  <c r="G181" i="88"/>
  <c r="F181" i="88"/>
  <c r="E181" i="88"/>
  <c r="M180" i="88"/>
  <c r="M179" i="88"/>
  <c r="M178" i="88"/>
  <c r="M177" i="88"/>
  <c r="M176" i="88"/>
  <c r="M175" i="88"/>
  <c r="M174" i="88"/>
  <c r="M173" i="88"/>
  <c r="M172" i="88"/>
  <c r="M171" i="88"/>
  <c r="M170" i="88"/>
  <c r="M169" i="88"/>
  <c r="F168" i="88"/>
  <c r="M168" i="88" s="1"/>
  <c r="M167" i="88"/>
  <c r="M166" i="88"/>
  <c r="M165" i="88"/>
  <c r="M164" i="88"/>
  <c r="K163" i="88"/>
  <c r="J163" i="88"/>
  <c r="I163" i="88"/>
  <c r="H163" i="88"/>
  <c r="G163" i="88"/>
  <c r="F163" i="88"/>
  <c r="E163" i="88"/>
  <c r="M162" i="88"/>
  <c r="M161" i="88"/>
  <c r="M160" i="88"/>
  <c r="M159" i="88"/>
  <c r="M158" i="88"/>
  <c r="M157" i="88"/>
  <c r="M156" i="88"/>
  <c r="M155" i="88"/>
  <c r="M154" i="88"/>
  <c r="M153" i="88"/>
  <c r="M152" i="88"/>
  <c r="M151" i="88"/>
  <c r="M150" i="88"/>
  <c r="L149" i="88"/>
  <c r="K149" i="88"/>
  <c r="J149" i="88"/>
  <c r="I149" i="88"/>
  <c r="H149" i="88"/>
  <c r="G149" i="88"/>
  <c r="F149" i="88"/>
  <c r="E149" i="88"/>
  <c r="M148" i="88"/>
  <c r="M147" i="88"/>
  <c r="M146" i="88"/>
  <c r="M145" i="88"/>
  <c r="M144" i="88"/>
  <c r="M143" i="88"/>
  <c r="M142" i="88"/>
  <c r="M141" i="88"/>
  <c r="K140" i="88"/>
  <c r="J140" i="88"/>
  <c r="I140" i="88"/>
  <c r="H140" i="88"/>
  <c r="G140" i="88"/>
  <c r="F140" i="88"/>
  <c r="E140" i="88"/>
  <c r="M139" i="88"/>
  <c r="M138" i="88"/>
  <c r="M137" i="88"/>
  <c r="M136" i="88"/>
  <c r="M135" i="88"/>
  <c r="M134" i="88"/>
  <c r="M133" i="88"/>
  <c r="M132" i="88"/>
  <c r="M131" i="88"/>
  <c r="M130" i="88"/>
  <c r="M129" i="88"/>
  <c r="M128" i="88"/>
  <c r="M127" i="88"/>
  <c r="M126" i="88"/>
  <c r="M125" i="88"/>
  <c r="M124" i="88"/>
  <c r="M123" i="88"/>
  <c r="M122" i="88"/>
  <c r="M121" i="88"/>
  <c r="M120" i="88"/>
  <c r="M119" i="88"/>
  <c r="M118" i="88"/>
  <c r="M117" i="88"/>
  <c r="M116" i="88"/>
  <c r="M115" i="88"/>
  <c r="M114" i="88"/>
  <c r="M113" i="88"/>
  <c r="M112" i="88"/>
  <c r="M111" i="88"/>
  <c r="M110" i="88"/>
  <c r="M109" i="88"/>
  <c r="L108" i="88"/>
  <c r="K108" i="88"/>
  <c r="J108" i="88"/>
  <c r="I108" i="88"/>
  <c r="H108" i="88"/>
  <c r="G108" i="88"/>
  <c r="F108" i="88"/>
  <c r="M107" i="88"/>
  <c r="M106" i="88"/>
  <c r="M105" i="88"/>
  <c r="M104" i="88"/>
  <c r="M103" i="88"/>
  <c r="M102" i="88"/>
  <c r="M101" i="88"/>
  <c r="M100" i="88"/>
  <c r="M99" i="88"/>
  <c r="M98" i="88"/>
  <c r="M97" i="88"/>
  <c r="L96" i="88"/>
  <c r="K96" i="88"/>
  <c r="J96" i="88"/>
  <c r="I96" i="88"/>
  <c r="H96" i="88"/>
  <c r="G96" i="88"/>
  <c r="F96" i="88"/>
  <c r="E96" i="88"/>
  <c r="M96" i="88" s="1"/>
  <c r="M95" i="88"/>
  <c r="M94" i="88"/>
  <c r="M92" i="88"/>
  <c r="M91" i="88"/>
  <c r="M90" i="88"/>
  <c r="M89" i="88"/>
  <c r="M88" i="88"/>
  <c r="M87" i="88"/>
  <c r="M86" i="88"/>
  <c r="M85" i="88"/>
  <c r="M84" i="88"/>
  <c r="M83" i="88"/>
  <c r="L82" i="88"/>
  <c r="K82" i="88"/>
  <c r="J82" i="88"/>
  <c r="I82" i="88"/>
  <c r="H82" i="88"/>
  <c r="G82" i="88"/>
  <c r="F82" i="88"/>
  <c r="E82" i="88"/>
  <c r="M81" i="88"/>
  <c r="M80" i="88"/>
  <c r="M79" i="88"/>
  <c r="M78" i="88"/>
  <c r="M77" i="88"/>
  <c r="M76" i="88"/>
  <c r="M75" i="88"/>
  <c r="M74" i="88"/>
  <c r="L73" i="88"/>
  <c r="K73" i="88"/>
  <c r="J73" i="88"/>
  <c r="I73" i="88"/>
  <c r="H73" i="88"/>
  <c r="G73" i="88"/>
  <c r="F73" i="88"/>
  <c r="E73" i="88"/>
  <c r="M71" i="88"/>
  <c r="M70" i="88"/>
  <c r="M69" i="88"/>
  <c r="M68" i="88"/>
  <c r="M67" i="88"/>
  <c r="M66" i="88"/>
  <c r="M65" i="88"/>
  <c r="L63" i="88"/>
  <c r="K63" i="88"/>
  <c r="J63" i="88"/>
  <c r="I63" i="88"/>
  <c r="H63" i="88"/>
  <c r="G63" i="88"/>
  <c r="F63" i="88"/>
  <c r="M62" i="88"/>
  <c r="M61" i="88"/>
  <c r="L59" i="88"/>
  <c r="K59" i="88"/>
  <c r="J59" i="88"/>
  <c r="I59" i="88"/>
  <c r="H59" i="88"/>
  <c r="G59" i="88"/>
  <c r="F59" i="88"/>
  <c r="M58" i="88"/>
  <c r="M57" i="88"/>
  <c r="M56" i="88"/>
  <c r="M55" i="88"/>
  <c r="M54" i="88"/>
  <c r="M53" i="88"/>
  <c r="M52" i="88"/>
  <c r="M51" i="88"/>
  <c r="M50" i="88"/>
  <c r="M49" i="88"/>
  <c r="M48" i="88"/>
  <c r="M47" i="88"/>
  <c r="L45" i="88"/>
  <c r="K45" i="88"/>
  <c r="J45" i="88"/>
  <c r="I45" i="88"/>
  <c r="H45" i="88"/>
  <c r="G45" i="88"/>
  <c r="F45" i="88"/>
  <c r="M44" i="88"/>
  <c r="M43" i="88"/>
  <c r="M42" i="88"/>
  <c r="M41" i="88"/>
  <c r="M40" i="88"/>
  <c r="M39" i="88"/>
  <c r="M38" i="88"/>
  <c r="M37" i="88"/>
  <c r="M36" i="88"/>
  <c r="M35" i="88"/>
  <c r="M34" i="88"/>
  <c r="M33" i="88"/>
  <c r="M32" i="88"/>
  <c r="M31" i="88"/>
  <c r="M30" i="88"/>
  <c r="M29" i="88"/>
  <c r="M28" i="88"/>
  <c r="M27" i="88"/>
  <c r="M26" i="88"/>
  <c r="M25" i="88"/>
  <c r="M24" i="88"/>
  <c r="M23" i="88"/>
  <c r="M22" i="88"/>
  <c r="M21" i="88"/>
  <c r="M20" i="88"/>
  <c r="M19" i="88"/>
  <c r="M18" i="88"/>
  <c r="M17" i="88"/>
  <c r="M16" i="88"/>
  <c r="M15" i="88"/>
  <c r="M14" i="88"/>
  <c r="M13" i="88"/>
  <c r="M12" i="88"/>
  <c r="M11" i="88"/>
  <c r="M10" i="88"/>
  <c r="M9" i="88"/>
  <c r="M8" i="88"/>
  <c r="M7" i="88"/>
  <c r="N6" i="88"/>
  <c r="L6" i="88"/>
  <c r="K6" i="88"/>
  <c r="K5" i="88" s="1"/>
  <c r="J6" i="88"/>
  <c r="I6" i="88"/>
  <c r="I5" i="88" s="1"/>
  <c r="H6" i="88"/>
  <c r="G6" i="88"/>
  <c r="G5" i="88" s="1"/>
  <c r="F6" i="88"/>
  <c r="E6" i="88"/>
  <c r="L5" i="88"/>
  <c r="J5" i="88"/>
  <c r="H5" i="88"/>
  <c r="F5" i="88"/>
  <c r="M163" i="89" l="1"/>
  <c r="M73" i="89"/>
  <c r="M5" i="89" s="1"/>
  <c r="E5" i="89"/>
  <c r="M181" i="88"/>
  <c r="L163" i="88"/>
  <c r="M163" i="88" s="1"/>
  <c r="E192" i="88"/>
  <c r="M192" i="88" s="1"/>
  <c r="M6" i="88"/>
  <c r="M149" i="88"/>
  <c r="M140" i="88"/>
  <c r="M82" i="88"/>
  <c r="M73" i="88"/>
  <c r="M46" i="88"/>
  <c r="E45" i="88"/>
  <c r="M45" i="88" s="1"/>
  <c r="M60" i="88"/>
  <c r="E59" i="88"/>
  <c r="M59" i="88" s="1"/>
  <c r="M64" i="88"/>
  <c r="E63" i="88"/>
  <c r="M63" i="88" s="1"/>
  <c r="E108" i="88"/>
  <c r="M108" i="88" s="1"/>
  <c r="E197" i="88"/>
  <c r="M197" i="88" s="1"/>
  <c r="E199" i="87"/>
  <c r="E200" i="87"/>
  <c r="E201" i="87"/>
  <c r="E202" i="87"/>
  <c r="E203" i="87"/>
  <c r="E204" i="87"/>
  <c r="E205" i="87"/>
  <c r="E198" i="87"/>
  <c r="E195" i="87"/>
  <c r="E194" i="87"/>
  <c r="E183" i="87"/>
  <c r="E184" i="87"/>
  <c r="E185" i="87"/>
  <c r="E186" i="87"/>
  <c r="E187" i="87"/>
  <c r="E188" i="87"/>
  <c r="E189" i="87"/>
  <c r="E190" i="87"/>
  <c r="E182" i="87"/>
  <c r="E165" i="87"/>
  <c r="E166" i="87"/>
  <c r="E164" i="87"/>
  <c r="M164" i="87" s="1"/>
  <c r="E151" i="87"/>
  <c r="E152" i="87"/>
  <c r="E153" i="87"/>
  <c r="E154" i="87"/>
  <c r="E155" i="87"/>
  <c r="E156" i="87"/>
  <c r="E157" i="87"/>
  <c r="E158" i="87"/>
  <c r="E159" i="87"/>
  <c r="E160" i="87"/>
  <c r="E161" i="87"/>
  <c r="E150" i="87"/>
  <c r="E142" i="87"/>
  <c r="E143" i="87"/>
  <c r="E144" i="87"/>
  <c r="E145" i="87"/>
  <c r="E146" i="87"/>
  <c r="E147" i="87"/>
  <c r="E141" i="87"/>
  <c r="E110" i="87"/>
  <c r="E111" i="87"/>
  <c r="E112" i="87"/>
  <c r="E113" i="87"/>
  <c r="E114" i="87"/>
  <c r="M114" i="87" s="1"/>
  <c r="E115" i="87"/>
  <c r="E116" i="87"/>
  <c r="M116" i="87" s="1"/>
  <c r="E117" i="87"/>
  <c r="E118" i="87"/>
  <c r="M118" i="87" s="1"/>
  <c r="E119" i="87"/>
  <c r="E120" i="87"/>
  <c r="M120" i="87" s="1"/>
  <c r="E121" i="87"/>
  <c r="E122" i="87"/>
  <c r="M122" i="87" s="1"/>
  <c r="E123" i="87"/>
  <c r="E124" i="87"/>
  <c r="M124" i="87" s="1"/>
  <c r="E125" i="87"/>
  <c r="E126" i="87"/>
  <c r="M126" i="87" s="1"/>
  <c r="E127" i="87"/>
  <c r="E128" i="87"/>
  <c r="M128" i="87" s="1"/>
  <c r="E129" i="87"/>
  <c r="E130" i="87"/>
  <c r="M130" i="87" s="1"/>
  <c r="E131" i="87"/>
  <c r="E132" i="87"/>
  <c r="M132" i="87" s="1"/>
  <c r="E133" i="87"/>
  <c r="E134" i="87"/>
  <c r="M134" i="87" s="1"/>
  <c r="E135" i="87"/>
  <c r="E136" i="87"/>
  <c r="M136" i="87" s="1"/>
  <c r="E137" i="87"/>
  <c r="E138" i="87"/>
  <c r="M138" i="87" s="1"/>
  <c r="E109" i="87"/>
  <c r="M109" i="87" s="1"/>
  <c r="E98" i="87"/>
  <c r="E99" i="87"/>
  <c r="E100" i="87"/>
  <c r="E101" i="87"/>
  <c r="E102" i="87"/>
  <c r="E103" i="87"/>
  <c r="E104" i="87"/>
  <c r="E105" i="87"/>
  <c r="E97" i="87"/>
  <c r="E94" i="87"/>
  <c r="E84" i="87"/>
  <c r="E85" i="87"/>
  <c r="E86" i="87"/>
  <c r="E87" i="87"/>
  <c r="E88" i="87"/>
  <c r="E89" i="87"/>
  <c r="E90" i="87"/>
  <c r="E91" i="87"/>
  <c r="E83" i="87"/>
  <c r="E75" i="87"/>
  <c r="E76" i="87"/>
  <c r="E77" i="87"/>
  <c r="E78" i="87"/>
  <c r="E79" i="87"/>
  <c r="E80" i="87"/>
  <c r="E74" i="87"/>
  <c r="E65" i="87"/>
  <c r="E66" i="87"/>
  <c r="E67" i="87"/>
  <c r="E68" i="87"/>
  <c r="E69" i="87"/>
  <c r="E70" i="87"/>
  <c r="E71" i="87"/>
  <c r="E64" i="87"/>
  <c r="E61" i="87"/>
  <c r="E60" i="87"/>
  <c r="E47" i="87"/>
  <c r="E48" i="87"/>
  <c r="E49" i="87"/>
  <c r="E50" i="87"/>
  <c r="E51" i="87"/>
  <c r="E52" i="87"/>
  <c r="E53" i="87"/>
  <c r="E54" i="87"/>
  <c r="E55" i="87"/>
  <c r="E56" i="87"/>
  <c r="E57" i="87"/>
  <c r="E46" i="87"/>
  <c r="E8" i="87"/>
  <c r="E9" i="87"/>
  <c r="E10" i="87"/>
  <c r="E11" i="87"/>
  <c r="E12" i="87"/>
  <c r="E13" i="87"/>
  <c r="E14" i="87"/>
  <c r="E15" i="87"/>
  <c r="E16" i="87"/>
  <c r="E17" i="87"/>
  <c r="E18" i="87"/>
  <c r="E19" i="87"/>
  <c r="E20" i="87"/>
  <c r="E21" i="87"/>
  <c r="E22" i="87"/>
  <c r="E23" i="87"/>
  <c r="E24" i="87"/>
  <c r="E25" i="87"/>
  <c r="E26" i="87"/>
  <c r="E27" i="87"/>
  <c r="E28" i="87"/>
  <c r="E29" i="87"/>
  <c r="E30" i="87"/>
  <c r="E31" i="87"/>
  <c r="E32" i="87"/>
  <c r="E33" i="87"/>
  <c r="E34" i="87"/>
  <c r="E35" i="87"/>
  <c r="E36" i="87"/>
  <c r="E37" i="87"/>
  <c r="E38" i="87"/>
  <c r="E39" i="87"/>
  <c r="E40" i="87"/>
  <c r="E41" i="87"/>
  <c r="E42" i="87"/>
  <c r="E43" i="87"/>
  <c r="E7" i="87"/>
  <c r="M205" i="87"/>
  <c r="M204" i="87"/>
  <c r="M203" i="87"/>
  <c r="M202" i="87"/>
  <c r="M201" i="87"/>
  <c r="M200" i="87"/>
  <c r="M199" i="87"/>
  <c r="M198" i="87"/>
  <c r="L197" i="87"/>
  <c r="K197" i="87"/>
  <c r="J197" i="87"/>
  <c r="I197" i="87"/>
  <c r="H197" i="87"/>
  <c r="G197" i="87"/>
  <c r="F197" i="87"/>
  <c r="M196" i="87"/>
  <c r="M195" i="87"/>
  <c r="M194" i="87"/>
  <c r="M193" i="87"/>
  <c r="L192" i="87"/>
  <c r="K192" i="87"/>
  <c r="J192" i="87"/>
  <c r="I192" i="87"/>
  <c r="H192" i="87"/>
  <c r="G192" i="87"/>
  <c r="F192" i="87"/>
  <c r="M191" i="87"/>
  <c r="M190" i="87"/>
  <c r="M189" i="87"/>
  <c r="M188" i="87"/>
  <c r="M187" i="87"/>
  <c r="M186" i="87"/>
  <c r="M185" i="87"/>
  <c r="M184" i="87"/>
  <c r="M183" i="87"/>
  <c r="M182" i="87"/>
  <c r="L181" i="87"/>
  <c r="K181" i="87"/>
  <c r="J181" i="87"/>
  <c r="I181" i="87"/>
  <c r="H181" i="87"/>
  <c r="G181" i="87"/>
  <c r="F181" i="87"/>
  <c r="E181" i="87"/>
  <c r="M180" i="87"/>
  <c r="M179" i="87"/>
  <c r="M178" i="87"/>
  <c r="M177" i="87"/>
  <c r="M176" i="87"/>
  <c r="M175" i="87"/>
  <c r="M174" i="87"/>
  <c r="M173" i="87"/>
  <c r="M172" i="87"/>
  <c r="M171" i="87"/>
  <c r="M170" i="87"/>
  <c r="M169" i="87"/>
  <c r="F168" i="87"/>
  <c r="M168" i="87" s="1"/>
  <c r="M167" i="87"/>
  <c r="M166" i="87"/>
  <c r="M165" i="87"/>
  <c r="L163" i="87"/>
  <c r="K163" i="87"/>
  <c r="J163" i="87"/>
  <c r="I163" i="87"/>
  <c r="H163" i="87"/>
  <c r="G163" i="87"/>
  <c r="F163" i="87"/>
  <c r="E163" i="87"/>
  <c r="M162" i="87"/>
  <c r="M161" i="87"/>
  <c r="M160" i="87"/>
  <c r="M159" i="87"/>
  <c r="M158" i="87"/>
  <c r="M157" i="87"/>
  <c r="M156" i="87"/>
  <c r="M155" i="87"/>
  <c r="M154" i="87"/>
  <c r="M153" i="87"/>
  <c r="M152" i="87"/>
  <c r="M151" i="87"/>
  <c r="M150" i="87"/>
  <c r="L149" i="87"/>
  <c r="K149" i="87"/>
  <c r="J149" i="87"/>
  <c r="I149" i="87"/>
  <c r="H149" i="87"/>
  <c r="G149" i="87"/>
  <c r="F149" i="87"/>
  <c r="E149" i="87"/>
  <c r="M148" i="87"/>
  <c r="M147" i="87"/>
  <c r="M146" i="87"/>
  <c r="M145" i="87"/>
  <c r="M144" i="87"/>
  <c r="M143" i="87"/>
  <c r="M142" i="87"/>
  <c r="M141" i="87"/>
  <c r="K140" i="87"/>
  <c r="J140" i="87"/>
  <c r="I140" i="87"/>
  <c r="H140" i="87"/>
  <c r="G140" i="87"/>
  <c r="F140" i="87"/>
  <c r="E140" i="87"/>
  <c r="M139" i="87"/>
  <c r="M137" i="87"/>
  <c r="M135" i="87"/>
  <c r="M133" i="87"/>
  <c r="M131" i="87"/>
  <c r="M129" i="87"/>
  <c r="M127" i="87"/>
  <c r="M125" i="87"/>
  <c r="M123" i="87"/>
  <c r="M121" i="87"/>
  <c r="M119" i="87"/>
  <c r="M117" i="87"/>
  <c r="M115" i="87"/>
  <c r="M113" i="87"/>
  <c r="M112" i="87"/>
  <c r="M111" i="87"/>
  <c r="M110" i="87"/>
  <c r="L108" i="87"/>
  <c r="K108" i="87"/>
  <c r="J108" i="87"/>
  <c r="I108" i="87"/>
  <c r="H108" i="87"/>
  <c r="G108" i="87"/>
  <c r="F108" i="87"/>
  <c r="M107" i="87"/>
  <c r="M106" i="87"/>
  <c r="M105" i="87"/>
  <c r="M104" i="87"/>
  <c r="M103" i="87"/>
  <c r="M102" i="87"/>
  <c r="M101" i="87"/>
  <c r="M100" i="87"/>
  <c r="M99" i="87"/>
  <c r="M98" i="87"/>
  <c r="M97" i="87"/>
  <c r="L96" i="87"/>
  <c r="K96" i="87"/>
  <c r="J96" i="87"/>
  <c r="I96" i="87"/>
  <c r="H96" i="87"/>
  <c r="G96" i="87"/>
  <c r="F96" i="87"/>
  <c r="E96" i="87"/>
  <c r="M96" i="87" s="1"/>
  <c r="M95" i="87"/>
  <c r="M94" i="87"/>
  <c r="M92" i="87"/>
  <c r="M91" i="87"/>
  <c r="M90" i="87"/>
  <c r="M89" i="87"/>
  <c r="M88" i="87"/>
  <c r="M87" i="87"/>
  <c r="M86" i="87"/>
  <c r="M85" i="87"/>
  <c r="M84" i="87"/>
  <c r="M83" i="87"/>
  <c r="L82" i="87"/>
  <c r="K82" i="87"/>
  <c r="J82" i="87"/>
  <c r="I82" i="87"/>
  <c r="H82" i="87"/>
  <c r="G82" i="87"/>
  <c r="F82" i="87"/>
  <c r="E82" i="87"/>
  <c r="M81" i="87"/>
  <c r="M80" i="87"/>
  <c r="M79" i="87"/>
  <c r="M78" i="87"/>
  <c r="M77" i="87"/>
  <c r="M76" i="87"/>
  <c r="M75" i="87"/>
  <c r="M74" i="87"/>
  <c r="L73" i="87"/>
  <c r="K73" i="87"/>
  <c r="J73" i="87"/>
  <c r="I73" i="87"/>
  <c r="H73" i="87"/>
  <c r="G73" i="87"/>
  <c r="F73" i="87"/>
  <c r="E73" i="87"/>
  <c r="M71" i="87"/>
  <c r="M70" i="87"/>
  <c r="M69" i="87"/>
  <c r="M68" i="87"/>
  <c r="M67" i="87"/>
  <c r="M66" i="87"/>
  <c r="M65" i="87"/>
  <c r="L63" i="87"/>
  <c r="K63" i="87"/>
  <c r="J63" i="87"/>
  <c r="I63" i="87"/>
  <c r="H63" i="87"/>
  <c r="G63" i="87"/>
  <c r="F63" i="87"/>
  <c r="M62" i="87"/>
  <c r="M61" i="87"/>
  <c r="L59" i="87"/>
  <c r="K59" i="87"/>
  <c r="J59" i="87"/>
  <c r="I59" i="87"/>
  <c r="H59" i="87"/>
  <c r="G59" i="87"/>
  <c r="F59" i="87"/>
  <c r="M58" i="87"/>
  <c r="M57" i="87"/>
  <c r="M56" i="87"/>
  <c r="M55" i="87"/>
  <c r="M54" i="87"/>
  <c r="M53" i="87"/>
  <c r="M52" i="87"/>
  <c r="M51" i="87"/>
  <c r="M50" i="87"/>
  <c r="M49" i="87"/>
  <c r="M48" i="87"/>
  <c r="M47" i="87"/>
  <c r="L45" i="87"/>
  <c r="K45" i="87"/>
  <c r="J45" i="87"/>
  <c r="I45" i="87"/>
  <c r="H45" i="87"/>
  <c r="G45" i="87"/>
  <c r="F45" i="87"/>
  <c r="M44" i="87"/>
  <c r="M43" i="87"/>
  <c r="M42" i="87"/>
  <c r="M41" i="87"/>
  <c r="M40" i="87"/>
  <c r="M39" i="87"/>
  <c r="M38" i="87"/>
  <c r="M37" i="87"/>
  <c r="M36" i="87"/>
  <c r="M35" i="87"/>
  <c r="M34" i="87"/>
  <c r="M33" i="87"/>
  <c r="M32" i="87"/>
  <c r="M31" i="87"/>
  <c r="M30" i="87"/>
  <c r="M29" i="87"/>
  <c r="M28" i="87"/>
  <c r="M27" i="87"/>
  <c r="M26" i="87"/>
  <c r="M25" i="87"/>
  <c r="M24" i="8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N6" i="87"/>
  <c r="L6" i="87"/>
  <c r="L5" i="87" s="1"/>
  <c r="K6" i="87"/>
  <c r="J6" i="87"/>
  <c r="J5" i="87" s="1"/>
  <c r="I6" i="87"/>
  <c r="I5" i="87" s="1"/>
  <c r="H6" i="87"/>
  <c r="G6" i="87"/>
  <c r="F6" i="87"/>
  <c r="E6" i="87"/>
  <c r="F5" i="87"/>
  <c r="M5" i="88" l="1"/>
  <c r="E5" i="88"/>
  <c r="M149" i="87"/>
  <c r="M73" i="87"/>
  <c r="K5" i="87"/>
  <c r="M82" i="87"/>
  <c r="G5" i="87"/>
  <c r="E192" i="87"/>
  <c r="M192" i="87" s="1"/>
  <c r="M163" i="87"/>
  <c r="M181" i="87"/>
  <c r="M140" i="87"/>
  <c r="H5" i="87"/>
  <c r="M6" i="87"/>
  <c r="M46" i="87"/>
  <c r="E45" i="87"/>
  <c r="M45" i="87" s="1"/>
  <c r="M60" i="87"/>
  <c r="E59" i="87"/>
  <c r="M59" i="87" s="1"/>
  <c r="M64" i="87"/>
  <c r="E63" i="87"/>
  <c r="M63" i="87" s="1"/>
  <c r="E108" i="87"/>
  <c r="M108" i="87" s="1"/>
  <c r="E197" i="87"/>
  <c r="M197" i="87" s="1"/>
  <c r="E199" i="86"/>
  <c r="E200" i="86"/>
  <c r="E201" i="86"/>
  <c r="E202" i="86"/>
  <c r="E203" i="86"/>
  <c r="E204" i="86"/>
  <c r="E205" i="86"/>
  <c r="E198" i="86"/>
  <c r="E195" i="86"/>
  <c r="E194" i="86"/>
  <c r="E183" i="86"/>
  <c r="E184" i="86"/>
  <c r="E185" i="86"/>
  <c r="E186" i="86"/>
  <c r="E187" i="86"/>
  <c r="E188" i="86"/>
  <c r="E189" i="86"/>
  <c r="E190" i="86"/>
  <c r="E182" i="86"/>
  <c r="E165" i="86"/>
  <c r="E166" i="86"/>
  <c r="E164" i="86"/>
  <c r="E151" i="86"/>
  <c r="E152" i="86"/>
  <c r="E153" i="86"/>
  <c r="E154" i="86"/>
  <c r="E155" i="86"/>
  <c r="E156" i="86"/>
  <c r="E157" i="86"/>
  <c r="E158" i="86"/>
  <c r="E159" i="86"/>
  <c r="E160" i="86"/>
  <c r="E161" i="86"/>
  <c r="E150" i="86"/>
  <c r="E142" i="86"/>
  <c r="E143" i="86"/>
  <c r="E144" i="86"/>
  <c r="E145" i="86"/>
  <c r="E146" i="86"/>
  <c r="E147" i="86"/>
  <c r="E141" i="86"/>
  <c r="E110" i="86"/>
  <c r="E111" i="86"/>
  <c r="E112" i="86"/>
  <c r="E113" i="86"/>
  <c r="E114" i="86"/>
  <c r="E115" i="86"/>
  <c r="E116" i="86"/>
  <c r="E117" i="86"/>
  <c r="E118" i="86"/>
  <c r="E119" i="86"/>
  <c r="E120" i="86"/>
  <c r="E121" i="86"/>
  <c r="E122" i="86"/>
  <c r="E123" i="86"/>
  <c r="E124" i="86"/>
  <c r="E125" i="86"/>
  <c r="E126" i="86"/>
  <c r="E127" i="86"/>
  <c r="E128" i="86"/>
  <c r="E129" i="86"/>
  <c r="E130" i="86"/>
  <c r="E131" i="86"/>
  <c r="E132" i="86"/>
  <c r="E133" i="86"/>
  <c r="E134" i="86"/>
  <c r="E135" i="86"/>
  <c r="E136" i="86"/>
  <c r="E137" i="86"/>
  <c r="E138" i="86"/>
  <c r="E109" i="86"/>
  <c r="M109" i="86" s="1"/>
  <c r="E98" i="86"/>
  <c r="E99" i="86"/>
  <c r="E100" i="86"/>
  <c r="E101" i="86"/>
  <c r="E102" i="86"/>
  <c r="E103" i="86"/>
  <c r="E104" i="86"/>
  <c r="E105" i="86"/>
  <c r="E97" i="86"/>
  <c r="E94" i="86"/>
  <c r="E84" i="86"/>
  <c r="E85" i="86"/>
  <c r="E86" i="86"/>
  <c r="E87" i="86"/>
  <c r="E88" i="86"/>
  <c r="E89" i="86"/>
  <c r="E90" i="86"/>
  <c r="E91" i="86"/>
  <c r="E83" i="86"/>
  <c r="E75" i="86"/>
  <c r="E76" i="86"/>
  <c r="E77" i="86"/>
  <c r="E78" i="86"/>
  <c r="E79" i="86"/>
  <c r="E80" i="86"/>
  <c r="E74" i="86"/>
  <c r="E65" i="86"/>
  <c r="E66" i="86"/>
  <c r="E67" i="86"/>
  <c r="E68" i="86"/>
  <c r="E69" i="86"/>
  <c r="E70" i="86"/>
  <c r="E71" i="86"/>
  <c r="E64" i="86"/>
  <c r="E61" i="86"/>
  <c r="E60" i="86"/>
  <c r="E47" i="86"/>
  <c r="E48" i="86"/>
  <c r="E49" i="86"/>
  <c r="E50" i="86"/>
  <c r="E51" i="86"/>
  <c r="E52" i="86"/>
  <c r="E53" i="86"/>
  <c r="E54" i="86"/>
  <c r="E55" i="86"/>
  <c r="E56" i="86"/>
  <c r="E57" i="86"/>
  <c r="E46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6" i="86"/>
  <c r="E27" i="86"/>
  <c r="E28" i="86"/>
  <c r="E29" i="86"/>
  <c r="E30" i="86"/>
  <c r="E31" i="86"/>
  <c r="E32" i="86"/>
  <c r="E33" i="86"/>
  <c r="E34" i="86"/>
  <c r="E35" i="86"/>
  <c r="E36" i="86"/>
  <c r="E37" i="86"/>
  <c r="E38" i="86"/>
  <c r="E39" i="86"/>
  <c r="E40" i="86"/>
  <c r="E41" i="86"/>
  <c r="E42" i="86"/>
  <c r="E43" i="86"/>
  <c r="E7" i="86"/>
  <c r="M205" i="86"/>
  <c r="M204" i="86"/>
  <c r="M203" i="86"/>
  <c r="M202" i="86"/>
  <c r="M201" i="86"/>
  <c r="M200" i="86"/>
  <c r="M199" i="86"/>
  <c r="M198" i="86"/>
  <c r="L197" i="86"/>
  <c r="K197" i="86"/>
  <c r="J197" i="86"/>
  <c r="I197" i="86"/>
  <c r="H197" i="86"/>
  <c r="G197" i="86"/>
  <c r="F197" i="86"/>
  <c r="M196" i="86"/>
  <c r="M195" i="86"/>
  <c r="M194" i="86"/>
  <c r="M193" i="86"/>
  <c r="L192" i="86"/>
  <c r="K192" i="86"/>
  <c r="J192" i="86"/>
  <c r="I192" i="86"/>
  <c r="H192" i="86"/>
  <c r="G192" i="86"/>
  <c r="F192" i="86"/>
  <c r="M191" i="86"/>
  <c r="M190" i="86"/>
  <c r="M189" i="86"/>
  <c r="M188" i="86"/>
  <c r="M187" i="86"/>
  <c r="M186" i="86"/>
  <c r="M185" i="86"/>
  <c r="M184" i="86"/>
  <c r="M183" i="86"/>
  <c r="M182" i="86"/>
  <c r="L181" i="86"/>
  <c r="L163" i="86" s="1"/>
  <c r="K181" i="86"/>
  <c r="J181" i="86"/>
  <c r="I181" i="86"/>
  <c r="H181" i="86"/>
  <c r="G181" i="86"/>
  <c r="F181" i="86"/>
  <c r="M180" i="86"/>
  <c r="M179" i="86"/>
  <c r="M178" i="86"/>
  <c r="M177" i="86"/>
  <c r="M176" i="86"/>
  <c r="M175" i="86"/>
  <c r="M174" i="86"/>
  <c r="M173" i="86"/>
  <c r="M172" i="86"/>
  <c r="M171" i="86"/>
  <c r="M170" i="86"/>
  <c r="M169" i="86"/>
  <c r="M168" i="86"/>
  <c r="F168" i="86"/>
  <c r="M167" i="86"/>
  <c r="M166" i="86"/>
  <c r="M165" i="86"/>
  <c r="M164" i="86"/>
  <c r="K163" i="86"/>
  <c r="J163" i="86"/>
  <c r="I163" i="86"/>
  <c r="H163" i="86"/>
  <c r="G163" i="86"/>
  <c r="F163" i="86"/>
  <c r="M162" i="86"/>
  <c r="M161" i="86"/>
  <c r="M160" i="86"/>
  <c r="M159" i="86"/>
  <c r="M158" i="86"/>
  <c r="M157" i="86"/>
  <c r="M156" i="86"/>
  <c r="M155" i="86"/>
  <c r="M154" i="86"/>
  <c r="M153" i="86"/>
  <c r="M152" i="86"/>
  <c r="M151" i="86"/>
  <c r="M150" i="86"/>
  <c r="L149" i="86"/>
  <c r="K149" i="86"/>
  <c r="J149" i="86"/>
  <c r="I149" i="86"/>
  <c r="H149" i="86"/>
  <c r="G149" i="86"/>
  <c r="F149" i="86"/>
  <c r="M148" i="86"/>
  <c r="M147" i="86"/>
  <c r="M146" i="86"/>
  <c r="M145" i="86"/>
  <c r="M144" i="86"/>
  <c r="M143" i="86"/>
  <c r="M142" i="86"/>
  <c r="M141" i="86"/>
  <c r="K140" i="86"/>
  <c r="J140" i="86"/>
  <c r="I140" i="86"/>
  <c r="H140" i="86"/>
  <c r="G140" i="86"/>
  <c r="F140" i="86"/>
  <c r="E140" i="86"/>
  <c r="M139" i="86"/>
  <c r="M138" i="86"/>
  <c r="M137" i="86"/>
  <c r="M136" i="86"/>
  <c r="M135" i="86"/>
  <c r="M134" i="86"/>
  <c r="M133" i="86"/>
  <c r="M132" i="86"/>
  <c r="M131" i="86"/>
  <c r="M130" i="86"/>
  <c r="M129" i="86"/>
  <c r="M128" i="86"/>
  <c r="M127" i="86"/>
  <c r="M126" i="86"/>
  <c r="M125" i="86"/>
  <c r="M124" i="86"/>
  <c r="M123" i="86"/>
  <c r="M122" i="86"/>
  <c r="M121" i="86"/>
  <c r="M120" i="86"/>
  <c r="M119" i="86"/>
  <c r="M118" i="86"/>
  <c r="M117" i="86"/>
  <c r="M116" i="86"/>
  <c r="M115" i="86"/>
  <c r="M114" i="86"/>
  <c r="M113" i="86"/>
  <c r="M112" i="86"/>
  <c r="M111" i="86"/>
  <c r="M110" i="86"/>
  <c r="L108" i="86"/>
  <c r="K108" i="86"/>
  <c r="J108" i="86"/>
  <c r="I108" i="86"/>
  <c r="H108" i="86"/>
  <c r="G108" i="86"/>
  <c r="F108" i="86"/>
  <c r="E108" i="86"/>
  <c r="M107" i="86"/>
  <c r="M106" i="86"/>
  <c r="M105" i="86"/>
  <c r="M104" i="86"/>
  <c r="M103" i="86"/>
  <c r="M102" i="86"/>
  <c r="M101" i="86"/>
  <c r="M100" i="86"/>
  <c r="M99" i="86"/>
  <c r="M98" i="86"/>
  <c r="M97" i="86"/>
  <c r="L96" i="86"/>
  <c r="K96" i="86"/>
  <c r="J96" i="86"/>
  <c r="I96" i="86"/>
  <c r="H96" i="86"/>
  <c r="G96" i="86"/>
  <c r="F96" i="86"/>
  <c r="M95" i="86"/>
  <c r="M94" i="86"/>
  <c r="M92" i="86"/>
  <c r="M91" i="86"/>
  <c r="M90" i="86"/>
  <c r="M89" i="86"/>
  <c r="M88" i="86"/>
  <c r="M87" i="86"/>
  <c r="M86" i="86"/>
  <c r="M85" i="86"/>
  <c r="M84" i="86"/>
  <c r="M83" i="86"/>
  <c r="L82" i="86"/>
  <c r="K82" i="86"/>
  <c r="J82" i="86"/>
  <c r="I82" i="86"/>
  <c r="H82" i="86"/>
  <c r="G82" i="86"/>
  <c r="F82" i="86"/>
  <c r="M81" i="86"/>
  <c r="M80" i="86"/>
  <c r="M79" i="86"/>
  <c r="M78" i="86"/>
  <c r="M77" i="86"/>
  <c r="M76" i="86"/>
  <c r="M75" i="86"/>
  <c r="M74" i="86"/>
  <c r="L73" i="86"/>
  <c r="K73" i="86"/>
  <c r="J73" i="86"/>
  <c r="I73" i="86"/>
  <c r="H73" i="86"/>
  <c r="G73" i="86"/>
  <c r="F73" i="86"/>
  <c r="M71" i="86"/>
  <c r="M70" i="86"/>
  <c r="M69" i="86"/>
  <c r="M68" i="86"/>
  <c r="M67" i="86"/>
  <c r="M66" i="86"/>
  <c r="M65" i="86"/>
  <c r="M64" i="86"/>
  <c r="L63" i="86"/>
  <c r="K63" i="86"/>
  <c r="J63" i="86"/>
  <c r="I63" i="86"/>
  <c r="H63" i="86"/>
  <c r="G63" i="86"/>
  <c r="F63" i="86"/>
  <c r="E63" i="86"/>
  <c r="M62" i="86"/>
  <c r="M61" i="86"/>
  <c r="M60" i="86"/>
  <c r="L59" i="86"/>
  <c r="K59" i="86"/>
  <c r="J59" i="86"/>
  <c r="I59" i="86"/>
  <c r="H59" i="86"/>
  <c r="G59" i="86"/>
  <c r="F59" i="86"/>
  <c r="E59" i="86"/>
  <c r="M58" i="86"/>
  <c r="M57" i="86"/>
  <c r="M56" i="86"/>
  <c r="M55" i="86"/>
  <c r="M54" i="86"/>
  <c r="M53" i="86"/>
  <c r="M52" i="86"/>
  <c r="M51" i="86"/>
  <c r="M50" i="86"/>
  <c r="M49" i="86"/>
  <c r="M48" i="86"/>
  <c r="M47" i="86"/>
  <c r="M46" i="86"/>
  <c r="L45" i="86"/>
  <c r="K45" i="86"/>
  <c r="J45" i="86"/>
  <c r="I45" i="86"/>
  <c r="H45" i="86"/>
  <c r="G45" i="86"/>
  <c r="F45" i="86"/>
  <c r="E45" i="86"/>
  <c r="M44" i="86"/>
  <c r="M43" i="86"/>
  <c r="M42" i="86"/>
  <c r="M41" i="86"/>
  <c r="M40" i="86"/>
  <c r="M39" i="86"/>
  <c r="M38" i="86"/>
  <c r="M37" i="86"/>
  <c r="M36" i="86"/>
  <c r="M35" i="86"/>
  <c r="M34" i="86"/>
  <c r="M33" i="86"/>
  <c r="M32" i="86"/>
  <c r="M31" i="86"/>
  <c r="M30" i="86"/>
  <c r="M29" i="86"/>
  <c r="M28" i="86"/>
  <c r="M27" i="86"/>
  <c r="M26" i="86"/>
  <c r="M25" i="86"/>
  <c r="M24" i="86"/>
  <c r="M23" i="86"/>
  <c r="M22" i="86"/>
  <c r="M21" i="86"/>
  <c r="M20" i="86"/>
  <c r="M19" i="86"/>
  <c r="M18" i="86"/>
  <c r="M17" i="86"/>
  <c r="M16" i="86"/>
  <c r="M15" i="86"/>
  <c r="M14" i="86"/>
  <c r="M13" i="86"/>
  <c r="M12" i="86"/>
  <c r="M11" i="86"/>
  <c r="M10" i="86"/>
  <c r="M9" i="86"/>
  <c r="M8" i="86"/>
  <c r="M7" i="86"/>
  <c r="N6" i="86"/>
  <c r="L6" i="86"/>
  <c r="L5" i="86" s="1"/>
  <c r="K6" i="86"/>
  <c r="J6" i="86"/>
  <c r="J5" i="86" s="1"/>
  <c r="I6" i="86"/>
  <c r="H6" i="86"/>
  <c r="H5" i="86" s="1"/>
  <c r="G6" i="86"/>
  <c r="F6" i="86"/>
  <c r="F5" i="86" s="1"/>
  <c r="E6" i="86"/>
  <c r="I5" i="86"/>
  <c r="M5" i="87" l="1"/>
  <c r="E5" i="87"/>
  <c r="K5" i="86"/>
  <c r="M108" i="86"/>
  <c r="M63" i="86"/>
  <c r="M59" i="86"/>
  <c r="M45" i="86"/>
  <c r="G5" i="86"/>
  <c r="M140" i="86"/>
  <c r="E192" i="86"/>
  <c r="M192" i="86" s="1"/>
  <c r="M6" i="86"/>
  <c r="E73" i="86"/>
  <c r="E82" i="86"/>
  <c r="M82" i="86" s="1"/>
  <c r="E96" i="86"/>
  <c r="M96" i="86" s="1"/>
  <c r="E149" i="86"/>
  <c r="M149" i="86" s="1"/>
  <c r="E163" i="86"/>
  <c r="M163" i="86" s="1"/>
  <c r="E181" i="86"/>
  <c r="M181" i="86" s="1"/>
  <c r="E197" i="86"/>
  <c r="M197" i="86" s="1"/>
  <c r="E199" i="85"/>
  <c r="E200" i="85"/>
  <c r="E201" i="85"/>
  <c r="E202" i="85"/>
  <c r="E203" i="85"/>
  <c r="E204" i="85"/>
  <c r="E205" i="85"/>
  <c r="E198" i="85"/>
  <c r="M198" i="85" s="1"/>
  <c r="E195" i="85"/>
  <c r="M195" i="85" s="1"/>
  <c r="E194" i="85"/>
  <c r="M194" i="85" s="1"/>
  <c r="E183" i="85"/>
  <c r="E184" i="85"/>
  <c r="E185" i="85"/>
  <c r="E186" i="85"/>
  <c r="E187" i="85"/>
  <c r="E188" i="85"/>
  <c r="E189" i="85"/>
  <c r="E190" i="85"/>
  <c r="E182" i="85"/>
  <c r="M182" i="85" s="1"/>
  <c r="E165" i="85"/>
  <c r="E166" i="85"/>
  <c r="E164" i="85"/>
  <c r="E151" i="85"/>
  <c r="E152" i="85"/>
  <c r="E153" i="85"/>
  <c r="E154" i="85"/>
  <c r="E155" i="85"/>
  <c r="E156" i="85"/>
  <c r="E157" i="85"/>
  <c r="E158" i="85"/>
  <c r="E159" i="85"/>
  <c r="E160" i="85"/>
  <c r="E161" i="85"/>
  <c r="E150" i="85"/>
  <c r="M150" i="85" s="1"/>
  <c r="E142" i="85"/>
  <c r="E143" i="85"/>
  <c r="E144" i="85"/>
  <c r="E145" i="85"/>
  <c r="E146" i="85"/>
  <c r="E147" i="85"/>
  <c r="E141" i="85"/>
  <c r="M141" i="85" s="1"/>
  <c r="E110" i="85"/>
  <c r="E111" i="85"/>
  <c r="E112" i="85"/>
  <c r="E113" i="85"/>
  <c r="E114" i="85"/>
  <c r="E115" i="85"/>
  <c r="E116" i="85"/>
  <c r="E117" i="85"/>
  <c r="E118" i="85"/>
  <c r="E119" i="85"/>
  <c r="E120" i="85"/>
  <c r="E121" i="85"/>
  <c r="E122" i="85"/>
  <c r="E123" i="85"/>
  <c r="E124" i="85"/>
  <c r="E125" i="85"/>
  <c r="E126" i="85"/>
  <c r="E127" i="85"/>
  <c r="E128" i="85"/>
  <c r="E129" i="85"/>
  <c r="E130" i="85"/>
  <c r="E131" i="85"/>
  <c r="E132" i="85"/>
  <c r="E133" i="85"/>
  <c r="E134" i="85"/>
  <c r="E135" i="85"/>
  <c r="E136" i="85"/>
  <c r="E137" i="85"/>
  <c r="E138" i="85"/>
  <c r="E109" i="85"/>
  <c r="E98" i="85"/>
  <c r="E99" i="85"/>
  <c r="E100" i="85"/>
  <c r="E101" i="85"/>
  <c r="E102" i="85"/>
  <c r="E103" i="85"/>
  <c r="E104" i="85"/>
  <c r="E105" i="85"/>
  <c r="E97" i="85"/>
  <c r="E94" i="85"/>
  <c r="E84" i="85"/>
  <c r="E85" i="85"/>
  <c r="E86" i="85"/>
  <c r="E87" i="85"/>
  <c r="E88" i="85"/>
  <c r="E89" i="85"/>
  <c r="E90" i="85"/>
  <c r="E91" i="85"/>
  <c r="M84" i="85"/>
  <c r="E83" i="85"/>
  <c r="E75" i="85"/>
  <c r="E76" i="85"/>
  <c r="E77" i="85"/>
  <c r="E78" i="85"/>
  <c r="E79" i="85"/>
  <c r="E80" i="85"/>
  <c r="E74" i="85"/>
  <c r="E65" i="85"/>
  <c r="E66" i="85"/>
  <c r="E67" i="85"/>
  <c r="E68" i="85"/>
  <c r="E69" i="85"/>
  <c r="E70" i="85"/>
  <c r="E71" i="85"/>
  <c r="E64" i="85"/>
  <c r="E61" i="85"/>
  <c r="E60" i="85"/>
  <c r="E47" i="85"/>
  <c r="E48" i="85"/>
  <c r="E49" i="85"/>
  <c r="E50" i="85"/>
  <c r="E51" i="85"/>
  <c r="E52" i="85"/>
  <c r="E53" i="85"/>
  <c r="E54" i="85"/>
  <c r="E55" i="85"/>
  <c r="E56" i="85"/>
  <c r="E57" i="85"/>
  <c r="E46" i="85"/>
  <c r="E8" i="85"/>
  <c r="E9" i="85"/>
  <c r="E10" i="85"/>
  <c r="E11" i="85"/>
  <c r="E12" i="85"/>
  <c r="E13" i="85"/>
  <c r="E14" i="85"/>
  <c r="E15" i="85"/>
  <c r="E16" i="85"/>
  <c r="E17" i="85"/>
  <c r="E18" i="85"/>
  <c r="E19" i="85"/>
  <c r="E20" i="85"/>
  <c r="E21" i="85"/>
  <c r="E22" i="85"/>
  <c r="E23" i="85"/>
  <c r="E24" i="85"/>
  <c r="E25" i="85"/>
  <c r="E26" i="85"/>
  <c r="E27" i="85"/>
  <c r="E28" i="85"/>
  <c r="E29" i="85"/>
  <c r="E30" i="85"/>
  <c r="E31" i="85"/>
  <c r="E32" i="85"/>
  <c r="E33" i="85"/>
  <c r="E34" i="85"/>
  <c r="E35" i="85"/>
  <c r="E36" i="85"/>
  <c r="E37" i="85"/>
  <c r="E38" i="85"/>
  <c r="E39" i="85"/>
  <c r="E40" i="85"/>
  <c r="E41" i="85"/>
  <c r="E42" i="85"/>
  <c r="E43" i="85"/>
  <c r="E7" i="85"/>
  <c r="M205" i="85"/>
  <c r="M204" i="85"/>
  <c r="M203" i="85"/>
  <c r="M202" i="85"/>
  <c r="M201" i="85"/>
  <c r="M200" i="85"/>
  <c r="M199" i="85"/>
  <c r="L197" i="85"/>
  <c r="K197" i="85"/>
  <c r="J197" i="85"/>
  <c r="I197" i="85"/>
  <c r="H197" i="85"/>
  <c r="G197" i="85"/>
  <c r="F197" i="85"/>
  <c r="M196" i="85"/>
  <c r="M193" i="85"/>
  <c r="L192" i="85"/>
  <c r="K192" i="85"/>
  <c r="J192" i="85"/>
  <c r="I192" i="85"/>
  <c r="H192" i="85"/>
  <c r="G192" i="85"/>
  <c r="F192" i="85"/>
  <c r="E192" i="85"/>
  <c r="M192" i="85" s="1"/>
  <c r="M191" i="85"/>
  <c r="M190" i="85"/>
  <c r="M189" i="85"/>
  <c r="M188" i="85"/>
  <c r="M187" i="85"/>
  <c r="M186" i="85"/>
  <c r="M185" i="85"/>
  <c r="M184" i="85"/>
  <c r="M183" i="85"/>
  <c r="L181" i="85"/>
  <c r="L163" i="85" s="1"/>
  <c r="K181" i="85"/>
  <c r="J181" i="85"/>
  <c r="J163" i="85" s="1"/>
  <c r="I181" i="85"/>
  <c r="H181" i="85"/>
  <c r="H163" i="85" s="1"/>
  <c r="G181" i="85"/>
  <c r="F181" i="85"/>
  <c r="E181" i="85"/>
  <c r="M180" i="85"/>
  <c r="M179" i="85"/>
  <c r="M178" i="85"/>
  <c r="M177" i="85"/>
  <c r="M176" i="85"/>
  <c r="M175" i="85"/>
  <c r="M174" i="85"/>
  <c r="M173" i="85"/>
  <c r="M172" i="85"/>
  <c r="M171" i="85"/>
  <c r="M170" i="85"/>
  <c r="M169" i="85"/>
  <c r="F168" i="85"/>
  <c r="M168" i="85" s="1"/>
  <c r="M167" i="85"/>
  <c r="M166" i="85"/>
  <c r="M165" i="85"/>
  <c r="M164" i="85"/>
  <c r="K163" i="85"/>
  <c r="I163" i="85"/>
  <c r="G163" i="85"/>
  <c r="F163" i="85"/>
  <c r="E163" i="85"/>
  <c r="M162" i="85"/>
  <c r="M161" i="85"/>
  <c r="M160" i="85"/>
  <c r="M159" i="85"/>
  <c r="M158" i="85"/>
  <c r="M157" i="85"/>
  <c r="M156" i="85"/>
  <c r="M155" i="85"/>
  <c r="M154" i="85"/>
  <c r="M153" i="85"/>
  <c r="M152" i="85"/>
  <c r="M151" i="85"/>
  <c r="L149" i="85"/>
  <c r="K149" i="85"/>
  <c r="J149" i="85"/>
  <c r="I149" i="85"/>
  <c r="H149" i="85"/>
  <c r="G149" i="85"/>
  <c r="F149" i="85"/>
  <c r="E149" i="85"/>
  <c r="M148" i="85"/>
  <c r="M147" i="85"/>
  <c r="M146" i="85"/>
  <c r="M145" i="85"/>
  <c r="M144" i="85"/>
  <c r="M143" i="85"/>
  <c r="M142" i="85"/>
  <c r="K140" i="85"/>
  <c r="J140" i="85"/>
  <c r="I140" i="85"/>
  <c r="H140" i="85"/>
  <c r="G140" i="85"/>
  <c r="F140" i="85"/>
  <c r="E140" i="85"/>
  <c r="M139" i="85"/>
  <c r="M138" i="85"/>
  <c r="M137" i="85"/>
  <c r="M136" i="85"/>
  <c r="M135" i="85"/>
  <c r="M134" i="85"/>
  <c r="M133" i="85"/>
  <c r="M132" i="85"/>
  <c r="M131" i="85"/>
  <c r="M130" i="85"/>
  <c r="M129" i="85"/>
  <c r="M128" i="85"/>
  <c r="M127" i="85"/>
  <c r="M126" i="85"/>
  <c r="M125" i="85"/>
  <c r="M124" i="85"/>
  <c r="M123" i="85"/>
  <c r="M122" i="85"/>
  <c r="M121" i="85"/>
  <c r="M120" i="85"/>
  <c r="M119" i="85"/>
  <c r="M118" i="85"/>
  <c r="M117" i="85"/>
  <c r="M116" i="85"/>
  <c r="M115" i="85"/>
  <c r="M114" i="85"/>
  <c r="M113" i="85"/>
  <c r="M112" i="85"/>
  <c r="M111" i="85"/>
  <c r="M110" i="85"/>
  <c r="M109" i="85"/>
  <c r="L108" i="85"/>
  <c r="K108" i="85"/>
  <c r="J108" i="85"/>
  <c r="I108" i="85"/>
  <c r="H108" i="85"/>
  <c r="G108" i="85"/>
  <c r="F108" i="85"/>
  <c r="M107" i="85"/>
  <c r="M106" i="85"/>
  <c r="M105" i="85"/>
  <c r="M104" i="85"/>
  <c r="M103" i="85"/>
  <c r="M102" i="85"/>
  <c r="M101" i="85"/>
  <c r="M100" i="85"/>
  <c r="M99" i="85"/>
  <c r="M98" i="85"/>
  <c r="M97" i="85"/>
  <c r="L96" i="85"/>
  <c r="K96" i="85"/>
  <c r="J96" i="85"/>
  <c r="I96" i="85"/>
  <c r="H96" i="85"/>
  <c r="G96" i="85"/>
  <c r="F96" i="85"/>
  <c r="E96" i="85"/>
  <c r="M96" i="85" s="1"/>
  <c r="M95" i="85"/>
  <c r="M94" i="85"/>
  <c r="M92" i="85"/>
  <c r="M91" i="85"/>
  <c r="M90" i="85"/>
  <c r="M89" i="85"/>
  <c r="M88" i="85"/>
  <c r="M87" i="85"/>
  <c r="M86" i="85"/>
  <c r="M85" i="85"/>
  <c r="M83" i="85"/>
  <c r="L82" i="85"/>
  <c r="K82" i="85"/>
  <c r="J82" i="85"/>
  <c r="I82" i="85"/>
  <c r="H82" i="85"/>
  <c r="G82" i="85"/>
  <c r="F82" i="85"/>
  <c r="E82" i="85"/>
  <c r="M81" i="85"/>
  <c r="M80" i="85"/>
  <c r="M79" i="85"/>
  <c r="M78" i="85"/>
  <c r="M77" i="85"/>
  <c r="M76" i="85"/>
  <c r="M75" i="85"/>
  <c r="M74" i="85"/>
  <c r="L73" i="85"/>
  <c r="K73" i="85"/>
  <c r="J73" i="85"/>
  <c r="I73" i="85"/>
  <c r="H73" i="85"/>
  <c r="G73" i="85"/>
  <c r="F73" i="85"/>
  <c r="E73" i="85"/>
  <c r="M73" i="85" s="1"/>
  <c r="M71" i="85"/>
  <c r="M70" i="85"/>
  <c r="M69" i="85"/>
  <c r="M68" i="85"/>
  <c r="M67" i="85"/>
  <c r="M66" i="85"/>
  <c r="M65" i="85"/>
  <c r="L63" i="85"/>
  <c r="K63" i="85"/>
  <c r="J63" i="85"/>
  <c r="I63" i="85"/>
  <c r="H63" i="85"/>
  <c r="G63" i="85"/>
  <c r="F63" i="85"/>
  <c r="M62" i="85"/>
  <c r="M61" i="85"/>
  <c r="L59" i="85"/>
  <c r="K59" i="85"/>
  <c r="J59" i="85"/>
  <c r="I59" i="85"/>
  <c r="H59" i="85"/>
  <c r="G59" i="85"/>
  <c r="F59" i="85"/>
  <c r="M58" i="85"/>
  <c r="M57" i="85"/>
  <c r="M56" i="85"/>
  <c r="M55" i="85"/>
  <c r="M54" i="85"/>
  <c r="M53" i="85"/>
  <c r="M52" i="85"/>
  <c r="M51" i="85"/>
  <c r="M50" i="85"/>
  <c r="M49" i="85"/>
  <c r="M48" i="85"/>
  <c r="M47" i="85"/>
  <c r="L45" i="85"/>
  <c r="K45" i="85"/>
  <c r="J45" i="85"/>
  <c r="J5" i="85" s="1"/>
  <c r="I45" i="85"/>
  <c r="H45" i="85"/>
  <c r="G45" i="85"/>
  <c r="F45" i="85"/>
  <c r="M44" i="85"/>
  <c r="M43" i="85"/>
  <c r="M42" i="85"/>
  <c r="M41" i="85"/>
  <c r="M40" i="85"/>
  <c r="M39" i="85"/>
  <c r="M38" i="85"/>
  <c r="M37" i="85"/>
  <c r="M36" i="85"/>
  <c r="M35" i="85"/>
  <c r="M34" i="85"/>
  <c r="M33" i="85"/>
  <c r="M32" i="85"/>
  <c r="M31" i="85"/>
  <c r="M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N6" i="85"/>
  <c r="L6" i="85"/>
  <c r="K6" i="85"/>
  <c r="J6" i="85"/>
  <c r="I6" i="85"/>
  <c r="I5" i="85" s="1"/>
  <c r="H6" i="85"/>
  <c r="H5" i="85" s="1"/>
  <c r="G6" i="85"/>
  <c r="F6" i="85"/>
  <c r="E6" i="85"/>
  <c r="L5" i="85"/>
  <c r="F5" i="85"/>
  <c r="M73" i="86" l="1"/>
  <c r="M5" i="86" s="1"/>
  <c r="E5" i="86"/>
  <c r="K5" i="85"/>
  <c r="M149" i="85"/>
  <c r="M82" i="85"/>
  <c r="G5" i="85"/>
  <c r="M181" i="85"/>
  <c r="M163" i="85"/>
  <c r="M140" i="85"/>
  <c r="M6" i="85"/>
  <c r="M46" i="85"/>
  <c r="E45" i="85"/>
  <c r="M45" i="85" s="1"/>
  <c r="M60" i="85"/>
  <c r="E59" i="85"/>
  <c r="M59" i="85" s="1"/>
  <c r="M64" i="85"/>
  <c r="E63" i="85"/>
  <c r="M63" i="85" s="1"/>
  <c r="E108" i="85"/>
  <c r="M108" i="85" s="1"/>
  <c r="E197" i="85"/>
  <c r="M197" i="85" s="1"/>
  <c r="E5" i="85" l="1"/>
  <c r="M5" i="85"/>
  <c r="K6" i="84" l="1"/>
  <c r="E199" i="84" l="1"/>
  <c r="E200" i="84"/>
  <c r="E201" i="84"/>
  <c r="E202" i="84"/>
  <c r="E203" i="84"/>
  <c r="E204" i="84"/>
  <c r="E205" i="84"/>
  <c r="E198" i="84"/>
  <c r="E195" i="84"/>
  <c r="E194" i="84"/>
  <c r="E183" i="84"/>
  <c r="E184" i="84"/>
  <c r="E185" i="84"/>
  <c r="E186" i="84"/>
  <c r="E187" i="84"/>
  <c r="E188" i="84"/>
  <c r="E189" i="84"/>
  <c r="E190" i="84"/>
  <c r="E182" i="84"/>
  <c r="E165" i="84" l="1"/>
  <c r="E166" i="84"/>
  <c r="E164" i="84"/>
  <c r="M164" i="84" s="1"/>
  <c r="E151" i="84"/>
  <c r="E152" i="84"/>
  <c r="E153" i="84"/>
  <c r="E154" i="84"/>
  <c r="E155" i="84"/>
  <c r="E156" i="84"/>
  <c r="E157" i="84"/>
  <c r="E158" i="84"/>
  <c r="E159" i="84"/>
  <c r="E160" i="84"/>
  <c r="E161" i="84"/>
  <c r="E150" i="84"/>
  <c r="E142" i="84"/>
  <c r="E143" i="84"/>
  <c r="E144" i="84"/>
  <c r="E145" i="84"/>
  <c r="E146" i="84"/>
  <c r="E147" i="84"/>
  <c r="E141" i="84"/>
  <c r="E110" i="84"/>
  <c r="E111" i="84"/>
  <c r="E112" i="84"/>
  <c r="E113" i="84"/>
  <c r="E114" i="84"/>
  <c r="E115" i="84"/>
  <c r="E116" i="84"/>
  <c r="E117" i="84"/>
  <c r="E118" i="84"/>
  <c r="E119" i="84"/>
  <c r="E120" i="84"/>
  <c r="E121" i="84"/>
  <c r="E122" i="84"/>
  <c r="E123" i="84"/>
  <c r="E124" i="84"/>
  <c r="E125" i="84"/>
  <c r="E126" i="84"/>
  <c r="E127" i="84"/>
  <c r="E128" i="84"/>
  <c r="E129" i="84"/>
  <c r="E130" i="84"/>
  <c r="E131" i="84"/>
  <c r="E132" i="84"/>
  <c r="E133" i="84"/>
  <c r="E134" i="84"/>
  <c r="E135" i="84"/>
  <c r="E136" i="84"/>
  <c r="E137" i="84"/>
  <c r="E138" i="84"/>
  <c r="E109" i="84"/>
  <c r="E98" i="84"/>
  <c r="E99" i="84"/>
  <c r="E100" i="84"/>
  <c r="E101" i="84"/>
  <c r="E102" i="84"/>
  <c r="E103" i="84"/>
  <c r="E104" i="84"/>
  <c r="E105" i="84"/>
  <c r="E97" i="84"/>
  <c r="E94" i="84"/>
  <c r="E84" i="84"/>
  <c r="E85" i="84"/>
  <c r="E86" i="84"/>
  <c r="E87" i="84"/>
  <c r="E88" i="84"/>
  <c r="E89" i="84"/>
  <c r="E90" i="84"/>
  <c r="E91" i="84"/>
  <c r="E83" i="84"/>
  <c r="E75" i="84"/>
  <c r="E76" i="84"/>
  <c r="E77" i="84"/>
  <c r="E78" i="84"/>
  <c r="E79" i="84"/>
  <c r="E80" i="84"/>
  <c r="E74" i="84"/>
  <c r="E65" i="84"/>
  <c r="E66" i="84"/>
  <c r="E67" i="84"/>
  <c r="E68" i="84"/>
  <c r="E69" i="84"/>
  <c r="E70" i="84"/>
  <c r="E71" i="84"/>
  <c r="E64" i="84"/>
  <c r="E61" i="84"/>
  <c r="M61" i="84" s="1"/>
  <c r="E60" i="84"/>
  <c r="E47" i="84"/>
  <c r="E48" i="84"/>
  <c r="E49" i="84"/>
  <c r="E50" i="84"/>
  <c r="E51" i="84"/>
  <c r="E52" i="84"/>
  <c r="E53" i="84"/>
  <c r="E54" i="84"/>
  <c r="E55" i="84"/>
  <c r="E56" i="84"/>
  <c r="E57" i="84"/>
  <c r="E46" i="84"/>
  <c r="E8" i="84"/>
  <c r="E9" i="84"/>
  <c r="E10" i="84"/>
  <c r="E11" i="84"/>
  <c r="E12" i="84"/>
  <c r="E13" i="84"/>
  <c r="E14" i="84"/>
  <c r="E15" i="84"/>
  <c r="E16" i="84"/>
  <c r="E17" i="84"/>
  <c r="E18" i="84"/>
  <c r="E19" i="84"/>
  <c r="E20" i="84"/>
  <c r="E21" i="84"/>
  <c r="E22" i="84"/>
  <c r="E23" i="84"/>
  <c r="E24" i="84"/>
  <c r="E25" i="84"/>
  <c r="E26" i="84"/>
  <c r="E27" i="84"/>
  <c r="E28" i="84"/>
  <c r="E29" i="84"/>
  <c r="E30" i="84"/>
  <c r="E31" i="84"/>
  <c r="E32" i="84"/>
  <c r="E33" i="84"/>
  <c r="E34" i="84"/>
  <c r="E35" i="84"/>
  <c r="E36" i="84"/>
  <c r="E37" i="84"/>
  <c r="E38" i="84"/>
  <c r="E39" i="84"/>
  <c r="E40" i="84"/>
  <c r="E41" i="84"/>
  <c r="E42" i="84"/>
  <c r="E43" i="84"/>
  <c r="E7" i="84"/>
  <c r="M205" i="84"/>
  <c r="M204" i="84"/>
  <c r="M203" i="84"/>
  <c r="M202" i="84"/>
  <c r="M201" i="84"/>
  <c r="M200" i="84"/>
  <c r="M199" i="84"/>
  <c r="M198" i="84"/>
  <c r="L197" i="84"/>
  <c r="K197" i="84"/>
  <c r="J197" i="84"/>
  <c r="I197" i="84"/>
  <c r="H197" i="84"/>
  <c r="G197" i="84"/>
  <c r="F197" i="84"/>
  <c r="E197" i="84"/>
  <c r="M196" i="84"/>
  <c r="M195" i="84"/>
  <c r="M194" i="84"/>
  <c r="M193" i="84"/>
  <c r="L192" i="84"/>
  <c r="K192" i="84"/>
  <c r="J192" i="84"/>
  <c r="I192" i="84"/>
  <c r="H192" i="84"/>
  <c r="G192" i="84"/>
  <c r="F192" i="84"/>
  <c r="E192" i="84"/>
  <c r="M192" i="84" s="1"/>
  <c r="M191" i="84"/>
  <c r="M190" i="84"/>
  <c r="M189" i="84"/>
  <c r="M188" i="84"/>
  <c r="M187" i="84"/>
  <c r="M186" i="84"/>
  <c r="M185" i="84"/>
  <c r="M184" i="84"/>
  <c r="M183" i="84"/>
  <c r="M182" i="84"/>
  <c r="L181" i="84"/>
  <c r="K181" i="84"/>
  <c r="J181" i="84"/>
  <c r="I181" i="84"/>
  <c r="H181" i="84"/>
  <c r="G181" i="84"/>
  <c r="F181" i="84"/>
  <c r="E181" i="84"/>
  <c r="M180" i="84"/>
  <c r="M179" i="84"/>
  <c r="M178" i="84"/>
  <c r="M177" i="84"/>
  <c r="M176" i="84"/>
  <c r="M175" i="84"/>
  <c r="M174" i="84"/>
  <c r="M173" i="84"/>
  <c r="M172" i="84"/>
  <c r="M171" i="84"/>
  <c r="M170" i="84"/>
  <c r="M169" i="84"/>
  <c r="F168" i="84"/>
  <c r="M168" i="84" s="1"/>
  <c r="M167" i="84"/>
  <c r="M166" i="84"/>
  <c r="M165" i="84"/>
  <c r="L163" i="84"/>
  <c r="K163" i="84"/>
  <c r="J163" i="84"/>
  <c r="I163" i="84"/>
  <c r="H163" i="84"/>
  <c r="G163" i="84"/>
  <c r="F163" i="84"/>
  <c r="E163" i="84"/>
  <c r="M162" i="84"/>
  <c r="M161" i="84"/>
  <c r="M160" i="84"/>
  <c r="M159" i="84"/>
  <c r="M158" i="84"/>
  <c r="M157" i="84"/>
  <c r="M156" i="84"/>
  <c r="M155" i="84"/>
  <c r="M154" i="84"/>
  <c r="M153" i="84"/>
  <c r="M152" i="84"/>
  <c r="M151" i="84"/>
  <c r="M150" i="84"/>
  <c r="L149" i="84"/>
  <c r="K149" i="84"/>
  <c r="J149" i="84"/>
  <c r="I149" i="84"/>
  <c r="H149" i="84"/>
  <c r="G149" i="84"/>
  <c r="F149" i="84"/>
  <c r="M148" i="84"/>
  <c r="M147" i="84"/>
  <c r="M146" i="84"/>
  <c r="M145" i="84"/>
  <c r="M144" i="84"/>
  <c r="M143" i="84"/>
  <c r="M142" i="84"/>
  <c r="M141" i="84"/>
  <c r="K140" i="84"/>
  <c r="J140" i="84"/>
  <c r="I140" i="84"/>
  <c r="H140" i="84"/>
  <c r="G140" i="84"/>
  <c r="F140" i="84"/>
  <c r="E140" i="84"/>
  <c r="M140" i="84" s="1"/>
  <c r="M139" i="84"/>
  <c r="M138" i="84"/>
  <c r="M137" i="84"/>
  <c r="M136" i="84"/>
  <c r="M135" i="84"/>
  <c r="M134" i="84"/>
  <c r="M133" i="84"/>
  <c r="M132" i="84"/>
  <c r="M131" i="84"/>
  <c r="M130" i="84"/>
  <c r="M129" i="84"/>
  <c r="M128" i="84"/>
  <c r="M127" i="84"/>
  <c r="M126" i="84"/>
  <c r="M125" i="84"/>
  <c r="M124" i="84"/>
  <c r="M123" i="84"/>
  <c r="M122" i="84"/>
  <c r="M121" i="84"/>
  <c r="M120" i="84"/>
  <c r="M119" i="84"/>
  <c r="M118" i="84"/>
  <c r="M117" i="84"/>
  <c r="M116" i="84"/>
  <c r="M115" i="84"/>
  <c r="M114" i="84"/>
  <c r="M113" i="84"/>
  <c r="M112" i="84"/>
  <c r="M111" i="84"/>
  <c r="M110" i="84"/>
  <c r="M109" i="84"/>
  <c r="L108" i="84"/>
  <c r="K108" i="84"/>
  <c r="J108" i="84"/>
  <c r="I108" i="84"/>
  <c r="H108" i="84"/>
  <c r="G108" i="84"/>
  <c r="F108" i="84"/>
  <c r="E108" i="84"/>
  <c r="M107" i="84"/>
  <c r="M106" i="84"/>
  <c r="M105" i="84"/>
  <c r="M104" i="84"/>
  <c r="M103" i="84"/>
  <c r="M102" i="84"/>
  <c r="M101" i="84"/>
  <c r="M100" i="84"/>
  <c r="M99" i="84"/>
  <c r="M98" i="84"/>
  <c r="M97" i="84"/>
  <c r="L96" i="84"/>
  <c r="K96" i="84"/>
  <c r="J96" i="84"/>
  <c r="I96" i="84"/>
  <c r="H96" i="84"/>
  <c r="G96" i="84"/>
  <c r="F96" i="84"/>
  <c r="M95" i="84"/>
  <c r="M94" i="84"/>
  <c r="M92" i="84"/>
  <c r="M91" i="84"/>
  <c r="M90" i="84"/>
  <c r="M89" i="84"/>
  <c r="M88" i="84"/>
  <c r="M87" i="84"/>
  <c r="M86" i="84"/>
  <c r="M85" i="84"/>
  <c r="M84" i="84"/>
  <c r="M83" i="84"/>
  <c r="L82" i="84"/>
  <c r="K82" i="84"/>
  <c r="J82" i="84"/>
  <c r="I82" i="84"/>
  <c r="H82" i="84"/>
  <c r="G82" i="84"/>
  <c r="F82" i="84"/>
  <c r="M81" i="84"/>
  <c r="M80" i="84"/>
  <c r="M79" i="84"/>
  <c r="M78" i="84"/>
  <c r="M77" i="84"/>
  <c r="M76" i="84"/>
  <c r="M75" i="84"/>
  <c r="M74" i="84"/>
  <c r="L73" i="84"/>
  <c r="K73" i="84"/>
  <c r="J73" i="84"/>
  <c r="I73" i="84"/>
  <c r="H73" i="84"/>
  <c r="G73" i="84"/>
  <c r="F73" i="84"/>
  <c r="M71" i="84"/>
  <c r="M70" i="84"/>
  <c r="M69" i="84"/>
  <c r="M68" i="84"/>
  <c r="M67" i="84"/>
  <c r="M66" i="84"/>
  <c r="M65" i="84"/>
  <c r="M64" i="84"/>
  <c r="L63" i="84"/>
  <c r="K63" i="84"/>
  <c r="J63" i="84"/>
  <c r="I63" i="84"/>
  <c r="H63" i="84"/>
  <c r="G63" i="84"/>
  <c r="F63" i="84"/>
  <c r="E63" i="84"/>
  <c r="M62" i="84"/>
  <c r="M60" i="84"/>
  <c r="L59" i="84"/>
  <c r="K59" i="84"/>
  <c r="J59" i="84"/>
  <c r="I59" i="84"/>
  <c r="H59" i="84"/>
  <c r="G59" i="84"/>
  <c r="F59" i="84"/>
  <c r="E59" i="84"/>
  <c r="M59" i="84" s="1"/>
  <c r="M58" i="84"/>
  <c r="M57" i="84"/>
  <c r="M56" i="84"/>
  <c r="M55" i="84"/>
  <c r="M54" i="84"/>
  <c r="M53" i="84"/>
  <c r="M52" i="84"/>
  <c r="M51" i="84"/>
  <c r="M50" i="84"/>
  <c r="M49" i="84"/>
  <c r="M48" i="84"/>
  <c r="M47" i="84"/>
  <c r="M46" i="84"/>
  <c r="L45" i="84"/>
  <c r="K45" i="84"/>
  <c r="J45" i="84"/>
  <c r="I45" i="84"/>
  <c r="H45" i="84"/>
  <c r="G45" i="84"/>
  <c r="F45" i="84"/>
  <c r="E45" i="84"/>
  <c r="M44" i="84"/>
  <c r="M43" i="84"/>
  <c r="M42" i="84"/>
  <c r="M41" i="84"/>
  <c r="M40" i="84"/>
  <c r="M39" i="84"/>
  <c r="M38" i="84"/>
  <c r="M37" i="84"/>
  <c r="M36" i="84"/>
  <c r="M35" i="84"/>
  <c r="M34" i="84"/>
  <c r="M33" i="84"/>
  <c r="M32" i="84"/>
  <c r="M31" i="84"/>
  <c r="M30" i="84"/>
  <c r="M29" i="84"/>
  <c r="M28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N6" i="84"/>
  <c r="L6" i="84"/>
  <c r="J6" i="84"/>
  <c r="I6" i="84"/>
  <c r="H6" i="84"/>
  <c r="G6" i="84"/>
  <c r="F6" i="84"/>
  <c r="F5" i="84" s="1"/>
  <c r="E6" i="84"/>
  <c r="I5" i="84"/>
  <c r="M181" i="84" l="1"/>
  <c r="K5" i="84"/>
  <c r="M108" i="84"/>
  <c r="M63" i="84"/>
  <c r="G5" i="84"/>
  <c r="M163" i="84"/>
  <c r="M197" i="84"/>
  <c r="H5" i="84"/>
  <c r="J5" i="84"/>
  <c r="L5" i="84"/>
  <c r="M45" i="84"/>
  <c r="M6" i="84"/>
  <c r="E73" i="84"/>
  <c r="E82" i="84"/>
  <c r="M82" i="84" s="1"/>
  <c r="E96" i="84"/>
  <c r="M96" i="84" s="1"/>
  <c r="E149" i="84"/>
  <c r="M149" i="84" s="1"/>
  <c r="E199" i="83"/>
  <c r="E200" i="83"/>
  <c r="E201" i="83"/>
  <c r="E202" i="83"/>
  <c r="E203" i="83"/>
  <c r="E204" i="83"/>
  <c r="E205" i="83"/>
  <c r="E198" i="83"/>
  <c r="E195" i="83"/>
  <c r="E194" i="83"/>
  <c r="E183" i="83"/>
  <c r="E184" i="83"/>
  <c r="E185" i="83"/>
  <c r="E186" i="83"/>
  <c r="E187" i="83"/>
  <c r="E188" i="83"/>
  <c r="E189" i="83"/>
  <c r="E190" i="83"/>
  <c r="E182" i="83"/>
  <c r="E151" i="83"/>
  <c r="E152" i="83"/>
  <c r="E153" i="83"/>
  <c r="E154" i="83"/>
  <c r="E155" i="83"/>
  <c r="E156" i="83"/>
  <c r="E157" i="83"/>
  <c r="E158" i="83"/>
  <c r="E159" i="83"/>
  <c r="E160" i="83"/>
  <c r="E161" i="83"/>
  <c r="E150" i="83"/>
  <c r="E142" i="83"/>
  <c r="E143" i="83"/>
  <c r="E144" i="83"/>
  <c r="E145" i="83"/>
  <c r="E146" i="83"/>
  <c r="E147" i="83"/>
  <c r="E141" i="83"/>
  <c r="E110" i="83"/>
  <c r="E111" i="83"/>
  <c r="E112" i="83"/>
  <c r="E113" i="83"/>
  <c r="E114" i="83"/>
  <c r="E115" i="83"/>
  <c r="E116" i="83"/>
  <c r="E117" i="83"/>
  <c r="E118" i="83"/>
  <c r="E119" i="83"/>
  <c r="E120" i="83"/>
  <c r="E121" i="83"/>
  <c r="E122" i="83"/>
  <c r="E123" i="83"/>
  <c r="E124" i="83"/>
  <c r="E125" i="83"/>
  <c r="E126" i="83"/>
  <c r="E127" i="83"/>
  <c r="E128" i="83"/>
  <c r="E129" i="83"/>
  <c r="E130" i="83"/>
  <c r="E131" i="83"/>
  <c r="E132" i="83"/>
  <c r="E133" i="83"/>
  <c r="E134" i="83"/>
  <c r="E135" i="83"/>
  <c r="E136" i="83"/>
  <c r="E137" i="83"/>
  <c r="E138" i="83"/>
  <c r="E109" i="83"/>
  <c r="E98" i="83"/>
  <c r="E99" i="83"/>
  <c r="E100" i="83"/>
  <c r="E101" i="83"/>
  <c r="E102" i="83"/>
  <c r="E103" i="83"/>
  <c r="E104" i="83"/>
  <c r="E105" i="83"/>
  <c r="E97" i="83"/>
  <c r="E94" i="83"/>
  <c r="E84" i="83"/>
  <c r="M84" i="83" s="1"/>
  <c r="E85" i="83"/>
  <c r="E86" i="83"/>
  <c r="M86" i="83" s="1"/>
  <c r="E87" i="83"/>
  <c r="E88" i="83"/>
  <c r="M88" i="83" s="1"/>
  <c r="E89" i="83"/>
  <c r="E90" i="83"/>
  <c r="M90" i="83" s="1"/>
  <c r="E91" i="83"/>
  <c r="E83" i="83"/>
  <c r="E75" i="83"/>
  <c r="E76" i="83"/>
  <c r="E77" i="83"/>
  <c r="E78" i="83"/>
  <c r="E79" i="83"/>
  <c r="E80" i="83"/>
  <c r="E74" i="83"/>
  <c r="E65" i="83"/>
  <c r="E66" i="83"/>
  <c r="E67" i="83"/>
  <c r="E68" i="83"/>
  <c r="E69" i="83"/>
  <c r="E70" i="83"/>
  <c r="E71" i="83"/>
  <c r="E64" i="83"/>
  <c r="E61" i="83"/>
  <c r="E60" i="83"/>
  <c r="E47" i="83"/>
  <c r="E48" i="83"/>
  <c r="E49" i="83"/>
  <c r="E50" i="83"/>
  <c r="E51" i="83"/>
  <c r="E52" i="83"/>
  <c r="E53" i="83"/>
  <c r="E54" i="83"/>
  <c r="E55" i="83"/>
  <c r="E56" i="83"/>
  <c r="E57" i="83"/>
  <c r="E46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M20" i="83" s="1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7" i="83"/>
  <c r="M7" i="83" s="1"/>
  <c r="E199" i="82"/>
  <c r="E200" i="82"/>
  <c r="E201" i="82"/>
  <c r="E202" i="82"/>
  <c r="E203" i="82"/>
  <c r="E204" i="82"/>
  <c r="E205" i="82"/>
  <c r="E198" i="82"/>
  <c r="E195" i="82"/>
  <c r="E194" i="82"/>
  <c r="E183" i="82"/>
  <c r="E184" i="82"/>
  <c r="E185" i="82"/>
  <c r="E186" i="82"/>
  <c r="E187" i="82"/>
  <c r="E188" i="82"/>
  <c r="E189" i="82"/>
  <c r="E190" i="82"/>
  <c r="E182" i="82"/>
  <c r="E165" i="82"/>
  <c r="E166" i="82"/>
  <c r="E164" i="82"/>
  <c r="E151" i="82"/>
  <c r="E152" i="82"/>
  <c r="E153" i="82"/>
  <c r="E154" i="82"/>
  <c r="E155" i="82"/>
  <c r="E156" i="82"/>
  <c r="E157" i="82"/>
  <c r="E158" i="82"/>
  <c r="E159" i="82"/>
  <c r="E160" i="82"/>
  <c r="E161" i="82"/>
  <c r="E150" i="82"/>
  <c r="E142" i="82"/>
  <c r="E143" i="82"/>
  <c r="E144" i="82"/>
  <c r="E145" i="82"/>
  <c r="E146" i="82"/>
  <c r="E147" i="82"/>
  <c r="E141" i="82"/>
  <c r="E110" i="82"/>
  <c r="E111" i="82"/>
  <c r="E112" i="82"/>
  <c r="E113" i="82"/>
  <c r="E114" i="82"/>
  <c r="E115" i="82"/>
  <c r="E116" i="82"/>
  <c r="E117" i="82"/>
  <c r="E118" i="82"/>
  <c r="E119" i="82"/>
  <c r="E120" i="82"/>
  <c r="E121" i="82"/>
  <c r="E122" i="82"/>
  <c r="E123" i="82"/>
  <c r="E124" i="82"/>
  <c r="E125" i="82"/>
  <c r="E126" i="82"/>
  <c r="E127" i="82"/>
  <c r="E128" i="82"/>
  <c r="E129" i="82"/>
  <c r="E130" i="82"/>
  <c r="E131" i="82"/>
  <c r="E132" i="82"/>
  <c r="E133" i="82"/>
  <c r="E134" i="82"/>
  <c r="E135" i="82"/>
  <c r="E136" i="82"/>
  <c r="E137" i="82"/>
  <c r="E138" i="82"/>
  <c r="E109" i="82"/>
  <c r="E98" i="82"/>
  <c r="E99" i="82"/>
  <c r="E100" i="82"/>
  <c r="E101" i="82"/>
  <c r="E102" i="82"/>
  <c r="E103" i="82"/>
  <c r="E104" i="82"/>
  <c r="E105" i="82"/>
  <c r="E97" i="82"/>
  <c r="E94" i="82"/>
  <c r="E84" i="82"/>
  <c r="E85" i="82"/>
  <c r="E86" i="82"/>
  <c r="E87" i="82"/>
  <c r="E88" i="82"/>
  <c r="E89" i="82"/>
  <c r="E90" i="82"/>
  <c r="E91" i="82"/>
  <c r="E83" i="82"/>
  <c r="E75" i="82"/>
  <c r="E76" i="82"/>
  <c r="E77" i="82"/>
  <c r="E78" i="82"/>
  <c r="E79" i="82"/>
  <c r="E80" i="82"/>
  <c r="E74" i="82"/>
  <c r="E65" i="82"/>
  <c r="E66" i="82"/>
  <c r="E67" i="82"/>
  <c r="E68" i="82"/>
  <c r="E69" i="82"/>
  <c r="E70" i="82"/>
  <c r="E71" i="82"/>
  <c r="E64" i="82"/>
  <c r="E61" i="82"/>
  <c r="E60" i="82"/>
  <c r="E47" i="82"/>
  <c r="E48" i="82"/>
  <c r="E49" i="82"/>
  <c r="E50" i="82"/>
  <c r="E51" i="82"/>
  <c r="E52" i="82"/>
  <c r="E53" i="82"/>
  <c r="E54" i="82"/>
  <c r="E55" i="82"/>
  <c r="E56" i="82"/>
  <c r="E57" i="82"/>
  <c r="E46" i="82"/>
  <c r="E8" i="82"/>
  <c r="E9" i="82"/>
  <c r="E10" i="82"/>
  <c r="E11" i="82"/>
  <c r="E12" i="82"/>
  <c r="E13" i="82"/>
  <c r="E14" i="82"/>
  <c r="E15" i="82"/>
  <c r="E16" i="82"/>
  <c r="E17" i="82"/>
  <c r="E18" i="82"/>
  <c r="E19" i="82"/>
  <c r="E20" i="82"/>
  <c r="E21" i="82"/>
  <c r="E22" i="82"/>
  <c r="E23" i="82"/>
  <c r="E24" i="82"/>
  <c r="E25" i="82"/>
  <c r="E26" i="82"/>
  <c r="E27" i="82"/>
  <c r="E28" i="82"/>
  <c r="E29" i="82"/>
  <c r="E30" i="82"/>
  <c r="E31" i="82"/>
  <c r="E32" i="82"/>
  <c r="E33" i="82"/>
  <c r="E34" i="82"/>
  <c r="E35" i="82"/>
  <c r="E36" i="82"/>
  <c r="E37" i="82"/>
  <c r="E38" i="82"/>
  <c r="E39" i="82"/>
  <c r="E40" i="82"/>
  <c r="E41" i="82"/>
  <c r="E42" i="82"/>
  <c r="E43" i="82"/>
  <c r="E7" i="82"/>
  <c r="M205" i="83"/>
  <c r="M204" i="83"/>
  <c r="M203" i="83"/>
  <c r="M202" i="83"/>
  <c r="M201" i="83"/>
  <c r="M200" i="83"/>
  <c r="M199" i="83"/>
  <c r="M198" i="83"/>
  <c r="L197" i="83"/>
  <c r="K197" i="83"/>
  <c r="J197" i="83"/>
  <c r="I197" i="83"/>
  <c r="H197" i="83"/>
  <c r="G197" i="83"/>
  <c r="F197" i="83"/>
  <c r="M196" i="83"/>
  <c r="M195" i="83"/>
  <c r="M194" i="83"/>
  <c r="M193" i="83"/>
  <c r="L192" i="83"/>
  <c r="K192" i="83"/>
  <c r="J192" i="83"/>
  <c r="I192" i="83"/>
  <c r="H192" i="83"/>
  <c r="G192" i="83"/>
  <c r="F192" i="83"/>
  <c r="E192" i="83"/>
  <c r="M191" i="83"/>
  <c r="M190" i="83"/>
  <c r="M189" i="83"/>
  <c r="M188" i="83"/>
  <c r="M187" i="83"/>
  <c r="M186" i="83"/>
  <c r="M185" i="83"/>
  <c r="M184" i="83"/>
  <c r="M183" i="83"/>
  <c r="M182" i="83"/>
  <c r="L181" i="83"/>
  <c r="K181" i="83"/>
  <c r="J181" i="83"/>
  <c r="I181" i="83"/>
  <c r="H181" i="83"/>
  <c r="G181" i="83"/>
  <c r="F181" i="83"/>
  <c r="E181" i="83"/>
  <c r="M180" i="83"/>
  <c r="M179" i="83"/>
  <c r="M178" i="83"/>
  <c r="M177" i="83"/>
  <c r="M176" i="83"/>
  <c r="M175" i="83"/>
  <c r="M174" i="83"/>
  <c r="M173" i="83"/>
  <c r="M172" i="83"/>
  <c r="M171" i="83"/>
  <c r="M170" i="83"/>
  <c r="M169" i="83"/>
  <c r="F168" i="83"/>
  <c r="M168" i="83" s="1"/>
  <c r="M167" i="83"/>
  <c r="M166" i="83"/>
  <c r="E166" i="83"/>
  <c r="M165" i="83"/>
  <c r="E165" i="83"/>
  <c r="M164" i="83"/>
  <c r="E164" i="83"/>
  <c r="L163" i="83"/>
  <c r="K163" i="83"/>
  <c r="J163" i="83"/>
  <c r="I163" i="83"/>
  <c r="H163" i="83"/>
  <c r="G163" i="83"/>
  <c r="F163" i="83"/>
  <c r="E163" i="83"/>
  <c r="M162" i="83"/>
  <c r="M161" i="83"/>
  <c r="M160" i="83"/>
  <c r="M159" i="83"/>
  <c r="M158" i="83"/>
  <c r="M157" i="83"/>
  <c r="M156" i="83"/>
  <c r="M155" i="83"/>
  <c r="M154" i="83"/>
  <c r="M153" i="83"/>
  <c r="M152" i="83"/>
  <c r="M151" i="83"/>
  <c r="M150" i="83"/>
  <c r="L149" i="83"/>
  <c r="K149" i="83"/>
  <c r="J149" i="83"/>
  <c r="I149" i="83"/>
  <c r="H149" i="83"/>
  <c r="G149" i="83"/>
  <c r="F149" i="83"/>
  <c r="E149" i="83"/>
  <c r="M148" i="83"/>
  <c r="M147" i="83"/>
  <c r="M146" i="83"/>
  <c r="M145" i="83"/>
  <c r="M144" i="83"/>
  <c r="M143" i="83"/>
  <c r="M142" i="83"/>
  <c r="M141" i="83"/>
  <c r="K140" i="83"/>
  <c r="J140" i="83"/>
  <c r="I140" i="83"/>
  <c r="H140" i="83"/>
  <c r="G140" i="83"/>
  <c r="F140" i="83"/>
  <c r="E140" i="83"/>
  <c r="M139" i="83"/>
  <c r="M138" i="83"/>
  <c r="M137" i="83"/>
  <c r="M136" i="83"/>
  <c r="M135" i="83"/>
  <c r="M134" i="83"/>
  <c r="M133" i="83"/>
  <c r="M132" i="83"/>
  <c r="M131" i="83"/>
  <c r="M130" i="83"/>
  <c r="M129" i="83"/>
  <c r="M128" i="83"/>
  <c r="M127" i="83"/>
  <c r="M126" i="83"/>
  <c r="M125" i="83"/>
  <c r="M124" i="83"/>
  <c r="M123" i="83"/>
  <c r="M122" i="83"/>
  <c r="M121" i="83"/>
  <c r="M120" i="83"/>
  <c r="M119" i="83"/>
  <c r="M118" i="83"/>
  <c r="M117" i="83"/>
  <c r="M116" i="83"/>
  <c r="M115" i="83"/>
  <c r="M114" i="83"/>
  <c r="M113" i="83"/>
  <c r="M112" i="83"/>
  <c r="M111" i="83"/>
  <c r="M110" i="83"/>
  <c r="M109" i="83"/>
  <c r="L108" i="83"/>
  <c r="K108" i="83"/>
  <c r="J108" i="83"/>
  <c r="I108" i="83"/>
  <c r="H108" i="83"/>
  <c r="G108" i="83"/>
  <c r="F108" i="83"/>
  <c r="M107" i="83"/>
  <c r="M106" i="83"/>
  <c r="M105" i="83"/>
  <c r="M104" i="83"/>
  <c r="M103" i="83"/>
  <c r="M102" i="83"/>
  <c r="M101" i="83"/>
  <c r="M100" i="83"/>
  <c r="M99" i="83"/>
  <c r="M98" i="83"/>
  <c r="M97" i="83"/>
  <c r="L96" i="83"/>
  <c r="K96" i="83"/>
  <c r="J96" i="83"/>
  <c r="I96" i="83"/>
  <c r="H96" i="83"/>
  <c r="G96" i="83"/>
  <c r="F96" i="83"/>
  <c r="E96" i="83"/>
  <c r="M96" i="83" s="1"/>
  <c r="M95" i="83"/>
  <c r="M94" i="83"/>
  <c r="M92" i="83"/>
  <c r="M91" i="83"/>
  <c r="M89" i="83"/>
  <c r="M87" i="83"/>
  <c r="M85" i="83"/>
  <c r="M83" i="83"/>
  <c r="L82" i="83"/>
  <c r="K82" i="83"/>
  <c r="J82" i="83"/>
  <c r="I82" i="83"/>
  <c r="H82" i="83"/>
  <c r="G82" i="83"/>
  <c r="F82" i="83"/>
  <c r="E82" i="83"/>
  <c r="M81" i="83"/>
  <c r="M80" i="83"/>
  <c r="M79" i="83"/>
  <c r="M78" i="83"/>
  <c r="M77" i="83"/>
  <c r="M76" i="83"/>
  <c r="M75" i="83"/>
  <c r="M74" i="83"/>
  <c r="L73" i="83"/>
  <c r="K73" i="83"/>
  <c r="J73" i="83"/>
  <c r="J5" i="83" s="1"/>
  <c r="I73" i="83"/>
  <c r="H73" i="83"/>
  <c r="G73" i="83"/>
  <c r="F73" i="83"/>
  <c r="E73" i="83"/>
  <c r="M71" i="83"/>
  <c r="M70" i="83"/>
  <c r="M69" i="83"/>
  <c r="M68" i="83"/>
  <c r="M67" i="83"/>
  <c r="M66" i="83"/>
  <c r="M65" i="83"/>
  <c r="L63" i="83"/>
  <c r="K63" i="83"/>
  <c r="J63" i="83"/>
  <c r="I63" i="83"/>
  <c r="H63" i="83"/>
  <c r="G63" i="83"/>
  <c r="F63" i="83"/>
  <c r="M62" i="83"/>
  <c r="M61" i="83"/>
  <c r="L59" i="83"/>
  <c r="K59" i="83"/>
  <c r="J59" i="83"/>
  <c r="I59" i="83"/>
  <c r="H59" i="83"/>
  <c r="G59" i="83"/>
  <c r="F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L45" i="83"/>
  <c r="K45" i="83"/>
  <c r="J45" i="83"/>
  <c r="I45" i="83"/>
  <c r="H45" i="83"/>
  <c r="G45" i="83"/>
  <c r="F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N6" i="83"/>
  <c r="L6" i="83"/>
  <c r="L5" i="83" s="1"/>
  <c r="K6" i="83"/>
  <c r="J6" i="83"/>
  <c r="I6" i="83"/>
  <c r="I5" i="83" s="1"/>
  <c r="H6" i="83"/>
  <c r="G6" i="83"/>
  <c r="F6" i="83"/>
  <c r="E6" i="83"/>
  <c r="H5" i="83"/>
  <c r="F5" i="83"/>
  <c r="M73" i="84" l="1"/>
  <c r="M5" i="84" s="1"/>
  <c r="E5" i="84"/>
  <c r="K5" i="83"/>
  <c r="M82" i="83"/>
  <c r="G5" i="83"/>
  <c r="M192" i="83"/>
  <c r="M163" i="83"/>
  <c r="M181" i="83"/>
  <c r="M149" i="83"/>
  <c r="M140" i="83"/>
  <c r="M73" i="83"/>
  <c r="M6" i="83"/>
  <c r="M46" i="83"/>
  <c r="E45" i="83"/>
  <c r="M45" i="83" s="1"/>
  <c r="M64" i="83"/>
  <c r="E63" i="83"/>
  <c r="M63" i="83" s="1"/>
  <c r="M60" i="83"/>
  <c r="E59" i="83"/>
  <c r="M59" i="83" s="1"/>
  <c r="E108" i="83"/>
  <c r="M108" i="83" s="1"/>
  <c r="E197" i="83"/>
  <c r="M197" i="83" s="1"/>
  <c r="E5" i="83" l="1"/>
  <c r="M5" i="83"/>
  <c r="M205" i="82" l="1"/>
  <c r="M204" i="82"/>
  <c r="M203" i="82"/>
  <c r="M202" i="82"/>
  <c r="M201" i="82"/>
  <c r="M200" i="82"/>
  <c r="M199" i="82"/>
  <c r="M198" i="82"/>
  <c r="L197" i="82"/>
  <c r="K197" i="82"/>
  <c r="J197" i="82"/>
  <c r="I197" i="82"/>
  <c r="H197" i="82"/>
  <c r="G197" i="82"/>
  <c r="F197" i="82"/>
  <c r="E197" i="82"/>
  <c r="M196" i="82"/>
  <c r="M195" i="82"/>
  <c r="M194" i="82"/>
  <c r="M193" i="82"/>
  <c r="L192" i="82"/>
  <c r="K192" i="82"/>
  <c r="J192" i="82"/>
  <c r="I192" i="82"/>
  <c r="H192" i="82"/>
  <c r="G192" i="82"/>
  <c r="F192" i="82"/>
  <c r="E192" i="82"/>
  <c r="M191" i="82"/>
  <c r="M190" i="82"/>
  <c r="M189" i="82"/>
  <c r="M188" i="82"/>
  <c r="M187" i="82"/>
  <c r="M186" i="82"/>
  <c r="M185" i="82"/>
  <c r="M184" i="82"/>
  <c r="M183" i="82"/>
  <c r="M182" i="82"/>
  <c r="L181" i="82"/>
  <c r="L163" i="82" s="1"/>
  <c r="K181" i="82"/>
  <c r="J181" i="82"/>
  <c r="I181" i="82"/>
  <c r="H181" i="82"/>
  <c r="G181" i="82"/>
  <c r="F181" i="82"/>
  <c r="M180" i="82"/>
  <c r="M179" i="82"/>
  <c r="M178" i="82"/>
  <c r="M177" i="82"/>
  <c r="M176" i="82"/>
  <c r="M175" i="82"/>
  <c r="M174" i="82"/>
  <c r="M173" i="82"/>
  <c r="M172" i="82"/>
  <c r="M171" i="82"/>
  <c r="M170" i="82"/>
  <c r="M169" i="82"/>
  <c r="M168" i="82"/>
  <c r="F168" i="82"/>
  <c r="M167" i="82"/>
  <c r="M166" i="82"/>
  <c r="M165" i="82"/>
  <c r="M164" i="82"/>
  <c r="K163" i="82"/>
  <c r="J163" i="82"/>
  <c r="I163" i="82"/>
  <c r="H163" i="82"/>
  <c r="G163" i="82"/>
  <c r="F163" i="82"/>
  <c r="M162" i="82"/>
  <c r="M161" i="82"/>
  <c r="M160" i="82"/>
  <c r="M159" i="82"/>
  <c r="M158" i="82"/>
  <c r="M157" i="82"/>
  <c r="M156" i="82"/>
  <c r="M155" i="82"/>
  <c r="M154" i="82"/>
  <c r="M153" i="82"/>
  <c r="M152" i="82"/>
  <c r="M151" i="82"/>
  <c r="M150" i="82"/>
  <c r="L149" i="82"/>
  <c r="K149" i="82"/>
  <c r="J149" i="82"/>
  <c r="I149" i="82"/>
  <c r="H149" i="82"/>
  <c r="G149" i="82"/>
  <c r="F149" i="82"/>
  <c r="M148" i="82"/>
  <c r="M147" i="82"/>
  <c r="M146" i="82"/>
  <c r="M145" i="82"/>
  <c r="M144" i="82"/>
  <c r="M143" i="82"/>
  <c r="M142" i="82"/>
  <c r="M141" i="82"/>
  <c r="K140" i="82"/>
  <c r="J140" i="82"/>
  <c r="I140" i="82"/>
  <c r="H140" i="82"/>
  <c r="G140" i="82"/>
  <c r="F140" i="82"/>
  <c r="E140" i="82"/>
  <c r="M139" i="82"/>
  <c r="M138" i="82"/>
  <c r="M137" i="82"/>
  <c r="M136" i="82"/>
  <c r="M135" i="82"/>
  <c r="M134" i="82"/>
  <c r="M133" i="82"/>
  <c r="M132" i="82"/>
  <c r="M131" i="82"/>
  <c r="M130" i="82"/>
  <c r="M129" i="82"/>
  <c r="M128" i="82"/>
  <c r="M127" i="82"/>
  <c r="M126" i="82"/>
  <c r="M125" i="82"/>
  <c r="M124" i="82"/>
  <c r="M123" i="82"/>
  <c r="M122" i="82"/>
  <c r="M121" i="82"/>
  <c r="M120" i="82"/>
  <c r="M119" i="82"/>
  <c r="M118" i="82"/>
  <c r="M117" i="82"/>
  <c r="M116" i="82"/>
  <c r="M115" i="82"/>
  <c r="M114" i="82"/>
  <c r="M113" i="82"/>
  <c r="M112" i="82"/>
  <c r="M111" i="82"/>
  <c r="M110" i="82"/>
  <c r="M109" i="82"/>
  <c r="L108" i="82"/>
  <c r="K108" i="82"/>
  <c r="J108" i="82"/>
  <c r="I108" i="82"/>
  <c r="H108" i="82"/>
  <c r="G108" i="82"/>
  <c r="F108" i="82"/>
  <c r="E108" i="82"/>
  <c r="M107" i="82"/>
  <c r="M106" i="82"/>
  <c r="M105" i="82"/>
  <c r="M104" i="82"/>
  <c r="M103" i="82"/>
  <c r="M102" i="82"/>
  <c r="M101" i="82"/>
  <c r="M100" i="82"/>
  <c r="M99" i="82"/>
  <c r="M98" i="82"/>
  <c r="M97" i="82"/>
  <c r="L96" i="82"/>
  <c r="K96" i="82"/>
  <c r="J96" i="82"/>
  <c r="I96" i="82"/>
  <c r="H96" i="82"/>
  <c r="G96" i="82"/>
  <c r="F96" i="82"/>
  <c r="M95" i="82"/>
  <c r="M94" i="82"/>
  <c r="M92" i="82"/>
  <c r="M91" i="82"/>
  <c r="M90" i="82"/>
  <c r="M89" i="82"/>
  <c r="M88" i="82"/>
  <c r="M87" i="82"/>
  <c r="M86" i="82"/>
  <c r="M85" i="82"/>
  <c r="M84" i="82"/>
  <c r="M83" i="82"/>
  <c r="L82" i="82"/>
  <c r="K82" i="82"/>
  <c r="J82" i="82"/>
  <c r="I82" i="82"/>
  <c r="H82" i="82"/>
  <c r="G82" i="82"/>
  <c r="F82" i="82"/>
  <c r="M81" i="82"/>
  <c r="M80" i="82"/>
  <c r="M79" i="82"/>
  <c r="M78" i="82"/>
  <c r="M77" i="82"/>
  <c r="M76" i="82"/>
  <c r="M75" i="82"/>
  <c r="M74" i="82"/>
  <c r="L73" i="82"/>
  <c r="K73" i="82"/>
  <c r="J73" i="82"/>
  <c r="I73" i="82"/>
  <c r="H73" i="82"/>
  <c r="G73" i="82"/>
  <c r="F73" i="82"/>
  <c r="M71" i="82"/>
  <c r="M70" i="82"/>
  <c r="M69" i="82"/>
  <c r="M68" i="82"/>
  <c r="M67" i="82"/>
  <c r="M66" i="82"/>
  <c r="M65" i="82"/>
  <c r="M64" i="82"/>
  <c r="L63" i="82"/>
  <c r="K63" i="82"/>
  <c r="J63" i="82"/>
  <c r="I63" i="82"/>
  <c r="H63" i="82"/>
  <c r="G63" i="82"/>
  <c r="F63" i="82"/>
  <c r="E63" i="82"/>
  <c r="M63" i="82" s="1"/>
  <c r="M62" i="82"/>
  <c r="M61" i="82"/>
  <c r="M60" i="82"/>
  <c r="L59" i="82"/>
  <c r="K59" i="82"/>
  <c r="J59" i="82"/>
  <c r="I59" i="82"/>
  <c r="H59" i="82"/>
  <c r="G59" i="82"/>
  <c r="F59" i="82"/>
  <c r="E59" i="82"/>
  <c r="M59" i="82" s="1"/>
  <c r="M58" i="82"/>
  <c r="M57" i="82"/>
  <c r="M56" i="82"/>
  <c r="M55" i="82"/>
  <c r="M54" i="82"/>
  <c r="M53" i="82"/>
  <c r="M52" i="82"/>
  <c r="M51" i="82"/>
  <c r="M50" i="82"/>
  <c r="M49" i="82"/>
  <c r="M48" i="82"/>
  <c r="M47" i="82"/>
  <c r="M46" i="82"/>
  <c r="L45" i="82"/>
  <c r="K45" i="82"/>
  <c r="J45" i="82"/>
  <c r="I45" i="82"/>
  <c r="H45" i="82"/>
  <c r="G45" i="82"/>
  <c r="F45" i="82"/>
  <c r="E45" i="82"/>
  <c r="M45" i="82" s="1"/>
  <c r="M44" i="82"/>
  <c r="M43" i="82"/>
  <c r="M42" i="82"/>
  <c r="M41" i="82"/>
  <c r="M40" i="82"/>
  <c r="M39" i="82"/>
  <c r="M38" i="82"/>
  <c r="M37" i="82"/>
  <c r="M36" i="82"/>
  <c r="M35" i="82"/>
  <c r="M34" i="82"/>
  <c r="M33" i="82"/>
  <c r="M32" i="82"/>
  <c r="M31" i="82"/>
  <c r="M30" i="82"/>
  <c r="M29" i="82"/>
  <c r="M28" i="82"/>
  <c r="M27" i="82"/>
  <c r="M26" i="82"/>
  <c r="M25" i="82"/>
  <c r="M24" i="82"/>
  <c r="M23" i="82"/>
  <c r="M22" i="82"/>
  <c r="M21" i="82"/>
  <c r="M20" i="82"/>
  <c r="M19" i="82"/>
  <c r="M18" i="82"/>
  <c r="M17" i="82"/>
  <c r="M16" i="82"/>
  <c r="M15" i="82"/>
  <c r="M14" i="82"/>
  <c r="M13" i="82"/>
  <c r="M12" i="82"/>
  <c r="M11" i="82"/>
  <c r="M10" i="82"/>
  <c r="M9" i="82"/>
  <c r="M8" i="82"/>
  <c r="M7" i="82"/>
  <c r="N6" i="82"/>
  <c r="L6" i="82"/>
  <c r="L5" i="82" s="1"/>
  <c r="K6" i="82"/>
  <c r="K5" i="82" s="1"/>
  <c r="J6" i="82"/>
  <c r="J5" i="82" s="1"/>
  <c r="I6" i="82"/>
  <c r="H6" i="82"/>
  <c r="H5" i="82" s="1"/>
  <c r="G6" i="82"/>
  <c r="G5" i="82" s="1"/>
  <c r="F6" i="82"/>
  <c r="F5" i="82" s="1"/>
  <c r="E6" i="82"/>
  <c r="I5" i="82"/>
  <c r="M197" i="82" l="1"/>
  <c r="M192" i="82"/>
  <c r="M140" i="82"/>
  <c r="M108" i="82"/>
  <c r="M6" i="82"/>
  <c r="E73" i="82"/>
  <c r="E82" i="82"/>
  <c r="M82" i="82" s="1"/>
  <c r="E96" i="82"/>
  <c r="M96" i="82" s="1"/>
  <c r="E149" i="82"/>
  <c r="M149" i="82" s="1"/>
  <c r="E163" i="82"/>
  <c r="M163" i="82" s="1"/>
  <c r="E181" i="82"/>
  <c r="M181" i="82" s="1"/>
  <c r="E199" i="81"/>
  <c r="E200" i="81"/>
  <c r="E201" i="81"/>
  <c r="E202" i="81"/>
  <c r="E203" i="81"/>
  <c r="E204" i="81"/>
  <c r="E205" i="81"/>
  <c r="E198" i="81"/>
  <c r="M198" i="81" s="1"/>
  <c r="E195" i="81"/>
  <c r="E194" i="81"/>
  <c r="E183" i="81"/>
  <c r="E184" i="81"/>
  <c r="E185" i="81"/>
  <c r="E186" i="81"/>
  <c r="E187" i="81"/>
  <c r="E188" i="81"/>
  <c r="E189" i="81"/>
  <c r="E190" i="81"/>
  <c r="E182" i="81"/>
  <c r="M182" i="81" s="1"/>
  <c r="E165" i="81"/>
  <c r="E166" i="81"/>
  <c r="E164" i="81"/>
  <c r="M164" i="81" s="1"/>
  <c r="E151" i="81"/>
  <c r="E152" i="81"/>
  <c r="E153" i="81"/>
  <c r="E154" i="81"/>
  <c r="E155" i="81"/>
  <c r="E156" i="81"/>
  <c r="E157" i="81"/>
  <c r="E158" i="81"/>
  <c r="E159" i="81"/>
  <c r="E160" i="81"/>
  <c r="E161" i="81"/>
  <c r="E150" i="81"/>
  <c r="E142" i="81"/>
  <c r="E143" i="81"/>
  <c r="E144" i="81"/>
  <c r="E145" i="81"/>
  <c r="E146" i="81"/>
  <c r="E147" i="81"/>
  <c r="E141" i="81"/>
  <c r="E110" i="81"/>
  <c r="E111" i="81"/>
  <c r="E112" i="81"/>
  <c r="E113" i="81"/>
  <c r="E114" i="81"/>
  <c r="E115" i="81"/>
  <c r="E116" i="81"/>
  <c r="E117" i="81"/>
  <c r="E118" i="81"/>
  <c r="E119" i="81"/>
  <c r="E120" i="81"/>
  <c r="E121" i="81"/>
  <c r="E122" i="81"/>
  <c r="E123" i="81"/>
  <c r="E124" i="81"/>
  <c r="E125" i="81"/>
  <c r="E126" i="81"/>
  <c r="E127" i="81"/>
  <c r="E128" i="81"/>
  <c r="E129" i="81"/>
  <c r="E130" i="81"/>
  <c r="E131" i="81"/>
  <c r="E132" i="81"/>
  <c r="E133" i="81"/>
  <c r="E134" i="81"/>
  <c r="E135" i="81"/>
  <c r="E136" i="81"/>
  <c r="E137" i="81"/>
  <c r="E138" i="81"/>
  <c r="E109" i="81"/>
  <c r="M109" i="81" s="1"/>
  <c r="E98" i="81"/>
  <c r="M98" i="81" s="1"/>
  <c r="E99" i="81"/>
  <c r="E100" i="81"/>
  <c r="M100" i="81" s="1"/>
  <c r="E101" i="81"/>
  <c r="E102" i="81"/>
  <c r="M102" i="81" s="1"/>
  <c r="E103" i="81"/>
  <c r="E104" i="81"/>
  <c r="M104" i="81" s="1"/>
  <c r="E105" i="81"/>
  <c r="E97" i="81"/>
  <c r="E94" i="81"/>
  <c r="E84" i="81"/>
  <c r="E85" i="81"/>
  <c r="E86" i="81"/>
  <c r="E87" i="81"/>
  <c r="E88" i="81"/>
  <c r="E89" i="81"/>
  <c r="E90" i="81"/>
  <c r="E91" i="81"/>
  <c r="E83" i="81"/>
  <c r="E75" i="81"/>
  <c r="E76" i="81"/>
  <c r="E77" i="81"/>
  <c r="E78" i="81"/>
  <c r="E79" i="81"/>
  <c r="E80" i="81"/>
  <c r="E74" i="81"/>
  <c r="E65" i="81"/>
  <c r="E66" i="81"/>
  <c r="E67" i="81"/>
  <c r="E68" i="81"/>
  <c r="E69" i="81"/>
  <c r="E70" i="81"/>
  <c r="E71" i="81"/>
  <c r="E64" i="81"/>
  <c r="E61" i="81"/>
  <c r="E60" i="81"/>
  <c r="E47" i="81"/>
  <c r="E48" i="81"/>
  <c r="E49" i="81"/>
  <c r="E50" i="81"/>
  <c r="E51" i="81"/>
  <c r="E52" i="81"/>
  <c r="E53" i="81"/>
  <c r="E54" i="81"/>
  <c r="E55" i="81"/>
  <c r="E56" i="81"/>
  <c r="E57" i="81"/>
  <c r="E46" i="81"/>
  <c r="E8" i="81"/>
  <c r="E9" i="81"/>
  <c r="E10" i="81"/>
  <c r="E11" i="81"/>
  <c r="E12" i="81"/>
  <c r="E13" i="81"/>
  <c r="E14" i="81"/>
  <c r="E15" i="81"/>
  <c r="E16" i="81"/>
  <c r="E17" i="81"/>
  <c r="E18" i="81"/>
  <c r="E19" i="81"/>
  <c r="E20" i="81"/>
  <c r="E21" i="81"/>
  <c r="E22" i="81"/>
  <c r="E23" i="81"/>
  <c r="E24" i="81"/>
  <c r="E25" i="81"/>
  <c r="E26" i="81"/>
  <c r="E27" i="81"/>
  <c r="E28" i="81"/>
  <c r="E29" i="81"/>
  <c r="E30" i="81"/>
  <c r="E31" i="81"/>
  <c r="E32" i="81"/>
  <c r="E33" i="81"/>
  <c r="E34" i="81"/>
  <c r="E35" i="81"/>
  <c r="E36" i="81"/>
  <c r="E37" i="81"/>
  <c r="E38" i="81"/>
  <c r="E39" i="81"/>
  <c r="E40" i="81"/>
  <c r="E41" i="81"/>
  <c r="E42" i="81"/>
  <c r="E43" i="81"/>
  <c r="E7" i="81"/>
  <c r="M205" i="81"/>
  <c r="M204" i="81"/>
  <c r="M203" i="81"/>
  <c r="M202" i="81"/>
  <c r="M201" i="81"/>
  <c r="M200" i="81"/>
  <c r="M199" i="81"/>
  <c r="L197" i="81"/>
  <c r="K197" i="81"/>
  <c r="J197" i="81"/>
  <c r="I197" i="81"/>
  <c r="H197" i="81"/>
  <c r="G197" i="81"/>
  <c r="F197" i="81"/>
  <c r="E197" i="81"/>
  <c r="M196" i="81"/>
  <c r="M195" i="81"/>
  <c r="M194" i="81"/>
  <c r="M193" i="81"/>
  <c r="L192" i="81"/>
  <c r="K192" i="81"/>
  <c r="J192" i="81"/>
  <c r="I192" i="81"/>
  <c r="H192" i="81"/>
  <c r="G192" i="81"/>
  <c r="F192" i="81"/>
  <c r="M191" i="81"/>
  <c r="M190" i="81"/>
  <c r="M189" i="81"/>
  <c r="M188" i="81"/>
  <c r="M187" i="81"/>
  <c r="M186" i="81"/>
  <c r="M185" i="81"/>
  <c r="M184" i="81"/>
  <c r="M183" i="81"/>
  <c r="L181" i="81"/>
  <c r="L163" i="81" s="1"/>
  <c r="K181" i="81"/>
  <c r="J181" i="81"/>
  <c r="I181" i="81"/>
  <c r="H181" i="81"/>
  <c r="G181" i="81"/>
  <c r="F181" i="81"/>
  <c r="M180" i="81"/>
  <c r="M179" i="81"/>
  <c r="M178" i="81"/>
  <c r="M177" i="81"/>
  <c r="M176" i="81"/>
  <c r="M175" i="81"/>
  <c r="M174" i="81"/>
  <c r="M173" i="81"/>
  <c r="M172" i="81"/>
  <c r="M171" i="81"/>
  <c r="M170" i="81"/>
  <c r="M169" i="81"/>
  <c r="M168" i="81"/>
  <c r="F168" i="81"/>
  <c r="M167" i="81"/>
  <c r="M166" i="81"/>
  <c r="M165" i="81"/>
  <c r="K163" i="81"/>
  <c r="J163" i="81"/>
  <c r="I163" i="81"/>
  <c r="H163" i="81"/>
  <c r="G163" i="81"/>
  <c r="F163" i="81"/>
  <c r="M162" i="81"/>
  <c r="M161" i="81"/>
  <c r="M160" i="81"/>
  <c r="M159" i="81"/>
  <c r="M158" i="81"/>
  <c r="M157" i="81"/>
  <c r="M156" i="81"/>
  <c r="M155" i="81"/>
  <c r="M154" i="81"/>
  <c r="M153" i="81"/>
  <c r="M152" i="81"/>
  <c r="M151" i="81"/>
  <c r="M150" i="81"/>
  <c r="L149" i="81"/>
  <c r="K149" i="81"/>
  <c r="J149" i="81"/>
  <c r="I149" i="81"/>
  <c r="H149" i="81"/>
  <c r="G149" i="81"/>
  <c r="F149" i="81"/>
  <c r="M148" i="81"/>
  <c r="M147" i="81"/>
  <c r="M146" i="81"/>
  <c r="M145" i="81"/>
  <c r="M144" i="81"/>
  <c r="M143" i="81"/>
  <c r="M142" i="81"/>
  <c r="M141" i="81"/>
  <c r="K140" i="81"/>
  <c r="J140" i="81"/>
  <c r="I140" i="81"/>
  <c r="H140" i="81"/>
  <c r="G140" i="81"/>
  <c r="F140" i="81"/>
  <c r="E140" i="81"/>
  <c r="M140" i="81" s="1"/>
  <c r="M139" i="81"/>
  <c r="M138" i="81"/>
  <c r="M137" i="81"/>
  <c r="M136" i="81"/>
  <c r="M135" i="81"/>
  <c r="M134" i="81"/>
  <c r="M133" i="81"/>
  <c r="M132" i="81"/>
  <c r="M131" i="81"/>
  <c r="M130" i="81"/>
  <c r="M129" i="81"/>
  <c r="M128" i="81"/>
  <c r="M127" i="81"/>
  <c r="M126" i="81"/>
  <c r="M125" i="81"/>
  <c r="M124" i="81"/>
  <c r="M123" i="81"/>
  <c r="M122" i="81"/>
  <c r="M121" i="81"/>
  <c r="M120" i="81"/>
  <c r="M119" i="81"/>
  <c r="M118" i="81"/>
  <c r="M117" i="81"/>
  <c r="M116" i="81"/>
  <c r="M115" i="81"/>
  <c r="M114" i="81"/>
  <c r="M113" i="81"/>
  <c r="M112" i="81"/>
  <c r="M111" i="81"/>
  <c r="M110" i="81"/>
  <c r="L108" i="81"/>
  <c r="K108" i="81"/>
  <c r="J108" i="81"/>
  <c r="I108" i="81"/>
  <c r="H108" i="81"/>
  <c r="G108" i="81"/>
  <c r="F108" i="81"/>
  <c r="E108" i="81"/>
  <c r="M107" i="81"/>
  <c r="M106" i="81"/>
  <c r="M105" i="81"/>
  <c r="M103" i="81"/>
  <c r="M101" i="81"/>
  <c r="M99" i="81"/>
  <c r="M97" i="81"/>
  <c r="L96" i="81"/>
  <c r="K96" i="81"/>
  <c r="J96" i="81"/>
  <c r="I96" i="81"/>
  <c r="H96" i="81"/>
  <c r="G96" i="81"/>
  <c r="F96" i="81"/>
  <c r="M95" i="81"/>
  <c r="M94" i="81"/>
  <c r="M92" i="81"/>
  <c r="M91" i="81"/>
  <c r="M90" i="81"/>
  <c r="M89" i="81"/>
  <c r="M88" i="81"/>
  <c r="M87" i="81"/>
  <c r="M86" i="81"/>
  <c r="M85" i="81"/>
  <c r="M84" i="81"/>
  <c r="M83" i="81"/>
  <c r="L82" i="81"/>
  <c r="K82" i="81"/>
  <c r="J82" i="81"/>
  <c r="I82" i="81"/>
  <c r="H82" i="81"/>
  <c r="G82" i="81"/>
  <c r="F82" i="81"/>
  <c r="M81" i="81"/>
  <c r="M80" i="81"/>
  <c r="M79" i="81"/>
  <c r="M78" i="81"/>
  <c r="M77" i="81"/>
  <c r="M76" i="81"/>
  <c r="M75" i="81"/>
  <c r="M74" i="81"/>
  <c r="L73" i="81"/>
  <c r="K73" i="81"/>
  <c r="J73" i="81"/>
  <c r="I73" i="81"/>
  <c r="H73" i="81"/>
  <c r="G73" i="81"/>
  <c r="F73" i="81"/>
  <c r="M71" i="81"/>
  <c r="M70" i="81"/>
  <c r="M69" i="81"/>
  <c r="M68" i="81"/>
  <c r="M67" i="81"/>
  <c r="M66" i="81"/>
  <c r="M65" i="81"/>
  <c r="M64" i="81"/>
  <c r="L63" i="81"/>
  <c r="K63" i="81"/>
  <c r="J63" i="81"/>
  <c r="I63" i="81"/>
  <c r="H63" i="81"/>
  <c r="G63" i="81"/>
  <c r="F63" i="81"/>
  <c r="E63" i="81"/>
  <c r="M62" i="81"/>
  <c r="M61" i="81"/>
  <c r="M60" i="81"/>
  <c r="L59" i="81"/>
  <c r="K59" i="81"/>
  <c r="J59" i="81"/>
  <c r="I59" i="81"/>
  <c r="H59" i="81"/>
  <c r="G59" i="81"/>
  <c r="F59" i="81"/>
  <c r="E59" i="81"/>
  <c r="M59" i="81" s="1"/>
  <c r="M58" i="81"/>
  <c r="M57" i="81"/>
  <c r="M56" i="81"/>
  <c r="M55" i="81"/>
  <c r="M54" i="81"/>
  <c r="M53" i="81"/>
  <c r="M52" i="81"/>
  <c r="M51" i="81"/>
  <c r="M50" i="81"/>
  <c r="M49" i="81"/>
  <c r="M48" i="81"/>
  <c r="M47" i="81"/>
  <c r="M46" i="81"/>
  <c r="L45" i="81"/>
  <c r="K45" i="81"/>
  <c r="J45" i="81"/>
  <c r="I45" i="81"/>
  <c r="H45" i="81"/>
  <c r="G45" i="81"/>
  <c r="F45" i="81"/>
  <c r="E45" i="81"/>
  <c r="M44" i="81"/>
  <c r="M43" i="81"/>
  <c r="M42" i="81"/>
  <c r="M41" i="81"/>
  <c r="M40" i="81"/>
  <c r="M39" i="81"/>
  <c r="M38" i="81"/>
  <c r="M37" i="81"/>
  <c r="M36" i="81"/>
  <c r="M35" i="81"/>
  <c r="M34" i="81"/>
  <c r="M33" i="81"/>
  <c r="M32" i="81"/>
  <c r="M31" i="81"/>
  <c r="M30" i="81"/>
  <c r="M29" i="81"/>
  <c r="M28" i="81"/>
  <c r="M27" i="81"/>
  <c r="M26" i="81"/>
  <c r="M25" i="81"/>
  <c r="M24" i="81"/>
  <c r="M23" i="81"/>
  <c r="M22" i="81"/>
  <c r="M21" i="81"/>
  <c r="M20" i="81"/>
  <c r="M19" i="81"/>
  <c r="M18" i="81"/>
  <c r="M17" i="81"/>
  <c r="M16" i="81"/>
  <c r="M15" i="81"/>
  <c r="M14" i="81"/>
  <c r="M13" i="81"/>
  <c r="M12" i="81"/>
  <c r="M11" i="81"/>
  <c r="M10" i="81"/>
  <c r="M9" i="81"/>
  <c r="M8" i="81"/>
  <c r="M7" i="81"/>
  <c r="N6" i="81"/>
  <c r="L6" i="81"/>
  <c r="L5" i="81" s="1"/>
  <c r="K6" i="81"/>
  <c r="J6" i="81"/>
  <c r="J5" i="81" s="1"/>
  <c r="I6" i="81"/>
  <c r="H6" i="81"/>
  <c r="H5" i="81" s="1"/>
  <c r="G6" i="81"/>
  <c r="G5" i="81" s="1"/>
  <c r="F6" i="81"/>
  <c r="F5" i="81" s="1"/>
  <c r="E6" i="81"/>
  <c r="I5" i="81"/>
  <c r="E199" i="80"/>
  <c r="M199" i="80" s="1"/>
  <c r="E200" i="80"/>
  <c r="E201" i="80"/>
  <c r="E202" i="80"/>
  <c r="E203" i="80"/>
  <c r="M203" i="80" s="1"/>
  <c r="E204" i="80"/>
  <c r="E205" i="80"/>
  <c r="M205" i="80" s="1"/>
  <c r="E198" i="80"/>
  <c r="M198" i="80" s="1"/>
  <c r="M195" i="80"/>
  <c r="E194" i="80"/>
  <c r="E183" i="80"/>
  <c r="M183" i="80" s="1"/>
  <c r="E184" i="80"/>
  <c r="E185" i="80"/>
  <c r="M185" i="80" s="1"/>
  <c r="E186" i="80"/>
  <c r="E187" i="80"/>
  <c r="M187" i="80" s="1"/>
  <c r="E188" i="80"/>
  <c r="E189" i="80"/>
  <c r="M189" i="80" s="1"/>
  <c r="E190" i="80"/>
  <c r="E182" i="80"/>
  <c r="E165" i="80"/>
  <c r="E166" i="80"/>
  <c r="E164" i="80"/>
  <c r="E151" i="80"/>
  <c r="E152" i="80"/>
  <c r="E153" i="80"/>
  <c r="E154" i="80"/>
  <c r="E155" i="80"/>
  <c r="E156" i="80"/>
  <c r="E157" i="80"/>
  <c r="E158" i="80"/>
  <c r="E159" i="80"/>
  <c r="E160" i="80"/>
  <c r="E161" i="80"/>
  <c r="E150" i="80"/>
  <c r="E142" i="80"/>
  <c r="E143" i="80"/>
  <c r="E144" i="80"/>
  <c r="E145" i="80"/>
  <c r="E146" i="80"/>
  <c r="E147" i="80"/>
  <c r="E141" i="80"/>
  <c r="E110" i="80"/>
  <c r="E111" i="80"/>
  <c r="E112" i="80"/>
  <c r="E113" i="80"/>
  <c r="E114" i="80"/>
  <c r="E115" i="80"/>
  <c r="E116" i="80"/>
  <c r="E117" i="80"/>
  <c r="E118" i="80"/>
  <c r="E119" i="80"/>
  <c r="E120" i="80"/>
  <c r="E121" i="80"/>
  <c r="E122" i="80"/>
  <c r="E123" i="80"/>
  <c r="E124" i="80"/>
  <c r="E125" i="80"/>
  <c r="E126" i="80"/>
  <c r="E127" i="80"/>
  <c r="E128" i="80"/>
  <c r="E129" i="80"/>
  <c r="E130" i="80"/>
  <c r="E131" i="80"/>
  <c r="E132" i="80"/>
  <c r="E133" i="80"/>
  <c r="E134" i="80"/>
  <c r="E135" i="80"/>
  <c r="E136" i="80"/>
  <c r="E137" i="80"/>
  <c r="E138" i="80"/>
  <c r="E109" i="80"/>
  <c r="E98" i="80"/>
  <c r="E99" i="80"/>
  <c r="E100" i="80"/>
  <c r="E101" i="80"/>
  <c r="E102" i="80"/>
  <c r="E103" i="80"/>
  <c r="E104" i="80"/>
  <c r="E105" i="80"/>
  <c r="E97" i="80"/>
  <c r="E94" i="80"/>
  <c r="E84" i="80"/>
  <c r="E85" i="80"/>
  <c r="E86" i="80"/>
  <c r="E87" i="80"/>
  <c r="E88" i="80"/>
  <c r="E89" i="80"/>
  <c r="E90" i="80"/>
  <c r="E91" i="80"/>
  <c r="E83" i="80"/>
  <c r="E75" i="80"/>
  <c r="E76" i="80"/>
  <c r="E77" i="80"/>
  <c r="E78" i="80"/>
  <c r="E79" i="80"/>
  <c r="E80" i="80"/>
  <c r="E74" i="80"/>
  <c r="E65" i="80"/>
  <c r="E66" i="80"/>
  <c r="E67" i="80"/>
  <c r="E68" i="80"/>
  <c r="E69" i="80"/>
  <c r="E70" i="80"/>
  <c r="E71" i="80"/>
  <c r="E64" i="80"/>
  <c r="E61" i="80"/>
  <c r="E60" i="80"/>
  <c r="E47" i="80"/>
  <c r="E48" i="80"/>
  <c r="E49" i="80"/>
  <c r="E50" i="80"/>
  <c r="E51" i="80"/>
  <c r="E52" i="80"/>
  <c r="E53" i="80"/>
  <c r="E54" i="80"/>
  <c r="E55" i="80"/>
  <c r="E56" i="80"/>
  <c r="E57" i="80"/>
  <c r="E46" i="80"/>
  <c r="E8" i="80"/>
  <c r="E9" i="80"/>
  <c r="E10" i="80"/>
  <c r="E11" i="80"/>
  <c r="E12" i="80"/>
  <c r="E13" i="80"/>
  <c r="E14" i="80"/>
  <c r="E15" i="80"/>
  <c r="E16" i="80"/>
  <c r="E17" i="80"/>
  <c r="E18" i="80"/>
  <c r="E19" i="80"/>
  <c r="E20" i="80"/>
  <c r="E21" i="80"/>
  <c r="E22" i="80"/>
  <c r="E23" i="80"/>
  <c r="E24" i="80"/>
  <c r="E25" i="80"/>
  <c r="E26" i="80"/>
  <c r="E27" i="80"/>
  <c r="E28" i="80"/>
  <c r="E29" i="80"/>
  <c r="E30" i="80"/>
  <c r="E31" i="80"/>
  <c r="E32" i="80"/>
  <c r="E33" i="80"/>
  <c r="E34" i="80"/>
  <c r="E35" i="80"/>
  <c r="E36" i="80"/>
  <c r="E37" i="80"/>
  <c r="E38" i="80"/>
  <c r="E39" i="80"/>
  <c r="E40" i="80"/>
  <c r="E41" i="80"/>
  <c r="E42" i="80"/>
  <c r="E43" i="80"/>
  <c r="E7" i="80"/>
  <c r="M8" i="80"/>
  <c r="M204" i="80"/>
  <c r="M202" i="80"/>
  <c r="M201" i="80"/>
  <c r="M200" i="80"/>
  <c r="L197" i="80"/>
  <c r="K197" i="80"/>
  <c r="J197" i="80"/>
  <c r="I197" i="80"/>
  <c r="H197" i="80"/>
  <c r="G197" i="80"/>
  <c r="F197" i="80"/>
  <c r="E197" i="80"/>
  <c r="M197" i="80" s="1"/>
  <c r="M196" i="80"/>
  <c r="M194" i="80"/>
  <c r="M193" i="80"/>
  <c r="L192" i="80"/>
  <c r="K192" i="80"/>
  <c r="J192" i="80"/>
  <c r="I192" i="80"/>
  <c r="H192" i="80"/>
  <c r="G192" i="80"/>
  <c r="F192" i="80"/>
  <c r="M191" i="80"/>
  <c r="M190" i="80"/>
  <c r="M188" i="80"/>
  <c r="M186" i="80"/>
  <c r="M184" i="80"/>
  <c r="M182" i="80"/>
  <c r="L181" i="80"/>
  <c r="L163" i="80" s="1"/>
  <c r="K181" i="80"/>
  <c r="J181" i="80"/>
  <c r="I181" i="80"/>
  <c r="H181" i="80"/>
  <c r="G181" i="80"/>
  <c r="F181" i="80"/>
  <c r="E181" i="80"/>
  <c r="M180" i="80"/>
  <c r="M179" i="80"/>
  <c r="M178" i="80"/>
  <c r="M177" i="80"/>
  <c r="M176" i="80"/>
  <c r="M175" i="80"/>
  <c r="M174" i="80"/>
  <c r="M173" i="80"/>
  <c r="M172" i="80"/>
  <c r="M171" i="80"/>
  <c r="M170" i="80"/>
  <c r="M169" i="80"/>
  <c r="F168" i="80"/>
  <c r="M168" i="80" s="1"/>
  <c r="M167" i="80"/>
  <c r="M166" i="80"/>
  <c r="M165" i="80"/>
  <c r="M164" i="80"/>
  <c r="K163" i="80"/>
  <c r="J163" i="80"/>
  <c r="I163" i="80"/>
  <c r="H163" i="80"/>
  <c r="G163" i="80"/>
  <c r="F163" i="80"/>
  <c r="E163" i="80"/>
  <c r="M162" i="80"/>
  <c r="M161" i="80"/>
  <c r="M160" i="80"/>
  <c r="M159" i="80"/>
  <c r="M158" i="80"/>
  <c r="M157" i="80"/>
  <c r="M156" i="80"/>
  <c r="M155" i="80"/>
  <c r="M154" i="80"/>
  <c r="M153" i="80"/>
  <c r="M152" i="80"/>
  <c r="M151" i="80"/>
  <c r="M150" i="80"/>
  <c r="L149" i="80"/>
  <c r="K149" i="80"/>
  <c r="J149" i="80"/>
  <c r="I149" i="80"/>
  <c r="H149" i="80"/>
  <c r="G149" i="80"/>
  <c r="F149" i="80"/>
  <c r="E149" i="80"/>
  <c r="M148" i="80"/>
  <c r="M147" i="80"/>
  <c r="M146" i="80"/>
  <c r="M145" i="80"/>
  <c r="M144" i="80"/>
  <c r="M143" i="80"/>
  <c r="M142" i="80"/>
  <c r="M141" i="80"/>
  <c r="K140" i="80"/>
  <c r="J140" i="80"/>
  <c r="I140" i="80"/>
  <c r="H140" i="80"/>
  <c r="G140" i="80"/>
  <c r="F140" i="80"/>
  <c r="E140" i="80"/>
  <c r="M140" i="80" s="1"/>
  <c r="M139" i="80"/>
  <c r="M138" i="80"/>
  <c r="M137" i="80"/>
  <c r="M136" i="80"/>
  <c r="M135" i="80"/>
  <c r="M134" i="80"/>
  <c r="M133" i="80"/>
  <c r="M132" i="80"/>
  <c r="M131" i="80"/>
  <c r="M130" i="80"/>
  <c r="M129" i="80"/>
  <c r="M128" i="80"/>
  <c r="M127" i="80"/>
  <c r="M126" i="80"/>
  <c r="M125" i="80"/>
  <c r="M124" i="80"/>
  <c r="M123" i="80"/>
  <c r="M122" i="80"/>
  <c r="M121" i="80"/>
  <c r="M120" i="80"/>
  <c r="M119" i="80"/>
  <c r="M118" i="80"/>
  <c r="M117" i="80"/>
  <c r="M116" i="80"/>
  <c r="M115" i="80"/>
  <c r="M114" i="80"/>
  <c r="M113" i="80"/>
  <c r="M112" i="80"/>
  <c r="M111" i="80"/>
  <c r="M110" i="80"/>
  <c r="M109" i="80"/>
  <c r="L108" i="80"/>
  <c r="K108" i="80"/>
  <c r="J108" i="80"/>
  <c r="I108" i="80"/>
  <c r="H108" i="80"/>
  <c r="G108" i="80"/>
  <c r="F108" i="80"/>
  <c r="E108" i="80"/>
  <c r="M107" i="80"/>
  <c r="M106" i="80"/>
  <c r="M105" i="80"/>
  <c r="M104" i="80"/>
  <c r="M103" i="80"/>
  <c r="M102" i="80"/>
  <c r="M101" i="80"/>
  <c r="M100" i="80"/>
  <c r="M99" i="80"/>
  <c r="M98" i="80"/>
  <c r="M97" i="80"/>
  <c r="L96" i="80"/>
  <c r="K96" i="80"/>
  <c r="J96" i="80"/>
  <c r="I96" i="80"/>
  <c r="H96" i="80"/>
  <c r="G96" i="80"/>
  <c r="F96" i="80"/>
  <c r="M95" i="80"/>
  <c r="M94" i="80"/>
  <c r="M92" i="80"/>
  <c r="M91" i="80"/>
  <c r="M90" i="80"/>
  <c r="M89" i="80"/>
  <c r="M88" i="80"/>
  <c r="M87" i="80"/>
  <c r="M86" i="80"/>
  <c r="M85" i="80"/>
  <c r="M84" i="80"/>
  <c r="M83" i="80"/>
  <c r="L82" i="80"/>
  <c r="K82" i="80"/>
  <c r="J82" i="80"/>
  <c r="I82" i="80"/>
  <c r="H82" i="80"/>
  <c r="G82" i="80"/>
  <c r="F82" i="80"/>
  <c r="M81" i="80"/>
  <c r="M80" i="80"/>
  <c r="M79" i="80"/>
  <c r="M78" i="80"/>
  <c r="M77" i="80"/>
  <c r="M76" i="80"/>
  <c r="M75" i="80"/>
  <c r="M74" i="80"/>
  <c r="L73" i="80"/>
  <c r="K73" i="80"/>
  <c r="J73" i="80"/>
  <c r="I73" i="80"/>
  <c r="H73" i="80"/>
  <c r="G73" i="80"/>
  <c r="F73" i="80"/>
  <c r="M71" i="80"/>
  <c r="M70" i="80"/>
  <c r="M69" i="80"/>
  <c r="M68" i="80"/>
  <c r="M67" i="80"/>
  <c r="M66" i="80"/>
  <c r="M65" i="80"/>
  <c r="M64" i="80"/>
  <c r="L63" i="80"/>
  <c r="K63" i="80"/>
  <c r="J63" i="80"/>
  <c r="I63" i="80"/>
  <c r="H63" i="80"/>
  <c r="G63" i="80"/>
  <c r="F63" i="80"/>
  <c r="E63" i="80"/>
  <c r="M63" i="80" s="1"/>
  <c r="M62" i="80"/>
  <c r="M61" i="80"/>
  <c r="M60" i="80"/>
  <c r="L59" i="80"/>
  <c r="K59" i="80"/>
  <c r="J59" i="80"/>
  <c r="I59" i="80"/>
  <c r="H59" i="80"/>
  <c r="G59" i="80"/>
  <c r="F59" i="80"/>
  <c r="E59" i="80"/>
  <c r="M59" i="80" s="1"/>
  <c r="M58" i="80"/>
  <c r="M57" i="80"/>
  <c r="M56" i="80"/>
  <c r="M55" i="80"/>
  <c r="M54" i="80"/>
  <c r="M53" i="80"/>
  <c r="M52" i="80"/>
  <c r="M51" i="80"/>
  <c r="M50" i="80"/>
  <c r="M49" i="80"/>
  <c r="M48" i="80"/>
  <c r="M47" i="80"/>
  <c r="M46" i="80"/>
  <c r="L45" i="80"/>
  <c r="K45" i="80"/>
  <c r="J45" i="80"/>
  <c r="I45" i="80"/>
  <c r="H45" i="80"/>
  <c r="G45" i="80"/>
  <c r="F45" i="80"/>
  <c r="E45" i="80"/>
  <c r="M44" i="80"/>
  <c r="M43" i="80"/>
  <c r="M42" i="80"/>
  <c r="M41" i="80"/>
  <c r="M40" i="80"/>
  <c r="M39" i="80"/>
  <c r="M38" i="80"/>
  <c r="M37" i="80"/>
  <c r="M36" i="80"/>
  <c r="M35" i="80"/>
  <c r="M34" i="80"/>
  <c r="M33" i="80"/>
  <c r="M32" i="80"/>
  <c r="M31" i="80"/>
  <c r="M30" i="80"/>
  <c r="M29" i="80"/>
  <c r="M28" i="80"/>
  <c r="M27" i="80"/>
  <c r="M26" i="80"/>
  <c r="M25" i="80"/>
  <c r="M24" i="80"/>
  <c r="M23" i="80"/>
  <c r="M22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7" i="80"/>
  <c r="N6" i="80"/>
  <c r="L6" i="80"/>
  <c r="K6" i="80"/>
  <c r="J6" i="80"/>
  <c r="I6" i="80"/>
  <c r="H6" i="80"/>
  <c r="G6" i="80"/>
  <c r="F6" i="80"/>
  <c r="F5" i="80" s="1"/>
  <c r="E6" i="80"/>
  <c r="I5" i="80"/>
  <c r="K5" i="81" l="1"/>
  <c r="M73" i="82"/>
  <c r="M5" i="82" s="1"/>
  <c r="E5" i="82"/>
  <c r="E192" i="81"/>
  <c r="M192" i="81" s="1"/>
  <c r="M6" i="81"/>
  <c r="M197" i="81"/>
  <c r="M108" i="81"/>
  <c r="M63" i="81"/>
  <c r="M45" i="81"/>
  <c r="E73" i="81"/>
  <c r="E82" i="81"/>
  <c r="M82" i="81" s="1"/>
  <c r="E96" i="81"/>
  <c r="M96" i="81" s="1"/>
  <c r="E149" i="81"/>
  <c r="M149" i="81" s="1"/>
  <c r="E163" i="81"/>
  <c r="M163" i="81" s="1"/>
  <c r="E181" i="81"/>
  <c r="M181" i="81" s="1"/>
  <c r="M163" i="80"/>
  <c r="M181" i="80"/>
  <c r="M149" i="80"/>
  <c r="K5" i="80"/>
  <c r="G5" i="80"/>
  <c r="E192" i="80"/>
  <c r="M192" i="80" s="1"/>
  <c r="M108" i="80"/>
  <c r="H5" i="80"/>
  <c r="J5" i="80"/>
  <c r="L5" i="80"/>
  <c r="M45" i="80"/>
  <c r="M6" i="80"/>
  <c r="E73" i="80"/>
  <c r="E82" i="80"/>
  <c r="M82" i="80" s="1"/>
  <c r="E96" i="80"/>
  <c r="M96" i="80" s="1"/>
  <c r="E199" i="79"/>
  <c r="E200" i="79"/>
  <c r="E201" i="79"/>
  <c r="E202" i="79"/>
  <c r="E203" i="79"/>
  <c r="E204" i="79"/>
  <c r="E205" i="79"/>
  <c r="E198" i="79"/>
  <c r="M198" i="79" s="1"/>
  <c r="E195" i="79"/>
  <c r="M195" i="79" s="1"/>
  <c r="E194" i="79"/>
  <c r="E183" i="79"/>
  <c r="E184" i="79"/>
  <c r="E185" i="79"/>
  <c r="E186" i="79"/>
  <c r="E187" i="79"/>
  <c r="E188" i="79"/>
  <c r="E189" i="79"/>
  <c r="E190" i="79"/>
  <c r="E182" i="79"/>
  <c r="M182" i="79" s="1"/>
  <c r="E165" i="79"/>
  <c r="E166" i="79"/>
  <c r="E164" i="79"/>
  <c r="E151" i="79"/>
  <c r="E152" i="79"/>
  <c r="E153" i="79"/>
  <c r="E154" i="79"/>
  <c r="E155" i="79"/>
  <c r="E156" i="79"/>
  <c r="E157" i="79"/>
  <c r="E158" i="79"/>
  <c r="E159" i="79"/>
  <c r="E160" i="79"/>
  <c r="E161" i="79"/>
  <c r="E150" i="79"/>
  <c r="M150" i="79" s="1"/>
  <c r="E142" i="79"/>
  <c r="E143" i="79"/>
  <c r="E144" i="79"/>
  <c r="E145" i="79"/>
  <c r="E146" i="79"/>
  <c r="E147" i="79"/>
  <c r="E141" i="79"/>
  <c r="M141" i="79" s="1"/>
  <c r="E110" i="79"/>
  <c r="E111" i="79"/>
  <c r="E112" i="79"/>
  <c r="E113" i="79"/>
  <c r="E114" i="79"/>
  <c r="E115" i="79"/>
  <c r="E116" i="79"/>
  <c r="E117" i="79"/>
  <c r="E118" i="79"/>
  <c r="E119" i="79"/>
  <c r="E120" i="79"/>
  <c r="E121" i="79"/>
  <c r="E122" i="79"/>
  <c r="E123" i="79"/>
  <c r="E124" i="79"/>
  <c r="E125" i="79"/>
  <c r="E126" i="79"/>
  <c r="E127" i="79"/>
  <c r="E128" i="79"/>
  <c r="E129" i="79"/>
  <c r="E130" i="79"/>
  <c r="E131" i="79"/>
  <c r="E132" i="79"/>
  <c r="E133" i="79"/>
  <c r="E134" i="79"/>
  <c r="E135" i="79"/>
  <c r="E136" i="79"/>
  <c r="E137" i="79"/>
  <c r="E138" i="79"/>
  <c r="E109" i="79"/>
  <c r="E98" i="79"/>
  <c r="E99" i="79"/>
  <c r="E100" i="79"/>
  <c r="E101" i="79"/>
  <c r="E102" i="79"/>
  <c r="E103" i="79"/>
  <c r="E104" i="79"/>
  <c r="E105" i="79"/>
  <c r="E97" i="79"/>
  <c r="E94" i="79"/>
  <c r="E84" i="79"/>
  <c r="E85" i="79"/>
  <c r="E86" i="79"/>
  <c r="E87" i="79"/>
  <c r="E88" i="79"/>
  <c r="E89" i="79"/>
  <c r="E90" i="79"/>
  <c r="E91" i="79"/>
  <c r="E83" i="79"/>
  <c r="E75" i="79"/>
  <c r="E76" i="79"/>
  <c r="E77" i="79"/>
  <c r="E78" i="79"/>
  <c r="E79" i="79"/>
  <c r="E80" i="79"/>
  <c r="E74" i="79"/>
  <c r="E65" i="79"/>
  <c r="E66" i="79"/>
  <c r="E67" i="79"/>
  <c r="E68" i="79"/>
  <c r="E69" i="79"/>
  <c r="E70" i="79"/>
  <c r="E71" i="79"/>
  <c r="E64" i="79"/>
  <c r="E61" i="79"/>
  <c r="E60" i="79"/>
  <c r="E47" i="79"/>
  <c r="E48" i="79"/>
  <c r="E49" i="79"/>
  <c r="E50" i="79"/>
  <c r="E51" i="79"/>
  <c r="E52" i="79"/>
  <c r="E53" i="79"/>
  <c r="E54" i="79"/>
  <c r="E55" i="79"/>
  <c r="E56" i="79"/>
  <c r="E57" i="79"/>
  <c r="E46" i="79"/>
  <c r="E8" i="79"/>
  <c r="E9" i="79"/>
  <c r="E10" i="79"/>
  <c r="E11" i="79"/>
  <c r="E12" i="79"/>
  <c r="E13" i="79"/>
  <c r="E14" i="79"/>
  <c r="E15" i="79"/>
  <c r="E16" i="79"/>
  <c r="E17" i="79"/>
  <c r="E18" i="79"/>
  <c r="E19" i="79"/>
  <c r="E20" i="79"/>
  <c r="E21" i="79"/>
  <c r="E22" i="79"/>
  <c r="E23" i="79"/>
  <c r="E24" i="79"/>
  <c r="E25" i="79"/>
  <c r="E26" i="79"/>
  <c r="E27" i="79"/>
  <c r="E28" i="79"/>
  <c r="E29" i="79"/>
  <c r="E30" i="79"/>
  <c r="E31" i="79"/>
  <c r="E32" i="79"/>
  <c r="E33" i="79"/>
  <c r="E34" i="79"/>
  <c r="E35" i="79"/>
  <c r="E36" i="79"/>
  <c r="E37" i="79"/>
  <c r="E38" i="79"/>
  <c r="E39" i="79"/>
  <c r="E40" i="79"/>
  <c r="E41" i="79"/>
  <c r="E42" i="79"/>
  <c r="E43" i="79"/>
  <c r="E7" i="79"/>
  <c r="F149" i="78"/>
  <c r="G149" i="78"/>
  <c r="H149" i="78"/>
  <c r="I149" i="78"/>
  <c r="J149" i="78"/>
  <c r="K149" i="78"/>
  <c r="L149" i="78"/>
  <c r="F140" i="78"/>
  <c r="G140" i="78"/>
  <c r="H140" i="78"/>
  <c r="I140" i="78"/>
  <c r="J140" i="78"/>
  <c r="K140" i="78"/>
  <c r="L140" i="78"/>
  <c r="M205" i="79"/>
  <c r="M204" i="79"/>
  <c r="M203" i="79"/>
  <c r="M202" i="79"/>
  <c r="M201" i="79"/>
  <c r="M200" i="79"/>
  <c r="M199" i="79"/>
  <c r="L197" i="79"/>
  <c r="K197" i="79"/>
  <c r="J197" i="79"/>
  <c r="I197" i="79"/>
  <c r="H197" i="79"/>
  <c r="G197" i="79"/>
  <c r="F197" i="79"/>
  <c r="E197" i="79"/>
  <c r="M196" i="79"/>
  <c r="M194" i="79"/>
  <c r="M193" i="79"/>
  <c r="L192" i="79"/>
  <c r="K192" i="79"/>
  <c r="J192" i="79"/>
  <c r="I192" i="79"/>
  <c r="H192" i="79"/>
  <c r="G192" i="79"/>
  <c r="F192" i="79"/>
  <c r="E192" i="79"/>
  <c r="M191" i="79"/>
  <c r="M190" i="79"/>
  <c r="M189" i="79"/>
  <c r="M188" i="79"/>
  <c r="M187" i="79"/>
  <c r="M186" i="79"/>
  <c r="M185" i="79"/>
  <c r="M184" i="79"/>
  <c r="M183" i="79"/>
  <c r="L181" i="79"/>
  <c r="K181" i="79"/>
  <c r="J181" i="79"/>
  <c r="I181" i="79"/>
  <c r="H181" i="79"/>
  <c r="G181" i="79"/>
  <c r="F181" i="79"/>
  <c r="M180" i="79"/>
  <c r="M179" i="79"/>
  <c r="M178" i="79"/>
  <c r="M177" i="79"/>
  <c r="M176" i="79"/>
  <c r="M175" i="79"/>
  <c r="M174" i="79"/>
  <c r="M173" i="79"/>
  <c r="M172" i="79"/>
  <c r="M171" i="79"/>
  <c r="M170" i="79"/>
  <c r="M169" i="79"/>
  <c r="M168" i="79"/>
  <c r="F168" i="79"/>
  <c r="M167" i="79"/>
  <c r="M166" i="79"/>
  <c r="M165" i="79"/>
  <c r="M164" i="79"/>
  <c r="K163" i="79"/>
  <c r="J163" i="79"/>
  <c r="I163" i="79"/>
  <c r="H163" i="79"/>
  <c r="G163" i="79"/>
  <c r="F163" i="79"/>
  <c r="M162" i="79"/>
  <c r="M161" i="79"/>
  <c r="M160" i="79"/>
  <c r="M159" i="79"/>
  <c r="M158" i="79"/>
  <c r="M157" i="79"/>
  <c r="M156" i="79"/>
  <c r="M155" i="79"/>
  <c r="M154" i="79"/>
  <c r="M153" i="79"/>
  <c r="M152" i="79"/>
  <c r="M151" i="79"/>
  <c r="L149" i="79"/>
  <c r="K149" i="79"/>
  <c r="J149" i="79"/>
  <c r="I149" i="79"/>
  <c r="H149" i="79"/>
  <c r="G149" i="79"/>
  <c r="F149" i="79"/>
  <c r="M148" i="79"/>
  <c r="M147" i="79"/>
  <c r="M146" i="79"/>
  <c r="M145" i="79"/>
  <c r="M144" i="79"/>
  <c r="M143" i="79"/>
  <c r="M142" i="79"/>
  <c r="K140" i="79"/>
  <c r="J140" i="79"/>
  <c r="I140" i="79"/>
  <c r="H140" i="79"/>
  <c r="G140" i="79"/>
  <c r="F140" i="79"/>
  <c r="E140" i="79"/>
  <c r="M139" i="79"/>
  <c r="M138" i="79"/>
  <c r="M137" i="79"/>
  <c r="M136" i="79"/>
  <c r="M135" i="79"/>
  <c r="M134" i="79"/>
  <c r="M133" i="79"/>
  <c r="M132" i="79"/>
  <c r="M131" i="79"/>
  <c r="M130" i="79"/>
  <c r="M129" i="79"/>
  <c r="M128" i="79"/>
  <c r="M127" i="79"/>
  <c r="M126" i="79"/>
  <c r="M125" i="79"/>
  <c r="M124" i="79"/>
  <c r="M123" i="79"/>
  <c r="M122" i="79"/>
  <c r="M121" i="79"/>
  <c r="M120" i="79"/>
  <c r="M119" i="79"/>
  <c r="M118" i="79"/>
  <c r="M117" i="79"/>
  <c r="M116" i="79"/>
  <c r="M115" i="79"/>
  <c r="M114" i="79"/>
  <c r="M113" i="79"/>
  <c r="M112" i="79"/>
  <c r="M111" i="79"/>
  <c r="M110" i="79"/>
  <c r="M109" i="79"/>
  <c r="L108" i="79"/>
  <c r="K108" i="79"/>
  <c r="J108" i="79"/>
  <c r="I108" i="79"/>
  <c r="H108" i="79"/>
  <c r="G108" i="79"/>
  <c r="F108" i="79"/>
  <c r="E108" i="79"/>
  <c r="M107" i="79"/>
  <c r="M106" i="79"/>
  <c r="M105" i="79"/>
  <c r="M104" i="79"/>
  <c r="M103" i="79"/>
  <c r="M102" i="79"/>
  <c r="M101" i="79"/>
  <c r="M100" i="79"/>
  <c r="M99" i="79"/>
  <c r="M98" i="79"/>
  <c r="M97" i="79"/>
  <c r="L96" i="79"/>
  <c r="K96" i="79"/>
  <c r="J96" i="79"/>
  <c r="I96" i="79"/>
  <c r="H96" i="79"/>
  <c r="G96" i="79"/>
  <c r="F96" i="79"/>
  <c r="M95" i="79"/>
  <c r="M94" i="79"/>
  <c r="M92" i="79"/>
  <c r="M91" i="79"/>
  <c r="M90" i="79"/>
  <c r="M89" i="79"/>
  <c r="M88" i="79"/>
  <c r="M87" i="79"/>
  <c r="M86" i="79"/>
  <c r="M85" i="79"/>
  <c r="M84" i="79"/>
  <c r="M83" i="79"/>
  <c r="L82" i="79"/>
  <c r="K82" i="79"/>
  <c r="J82" i="79"/>
  <c r="I82" i="79"/>
  <c r="H82" i="79"/>
  <c r="G82" i="79"/>
  <c r="F82" i="79"/>
  <c r="M81" i="79"/>
  <c r="M80" i="79"/>
  <c r="M79" i="79"/>
  <c r="M78" i="79"/>
  <c r="M77" i="79"/>
  <c r="M76" i="79"/>
  <c r="M75" i="79"/>
  <c r="M74" i="79"/>
  <c r="L73" i="79"/>
  <c r="K73" i="79"/>
  <c r="J73" i="79"/>
  <c r="I73" i="79"/>
  <c r="H73" i="79"/>
  <c r="G73" i="79"/>
  <c r="F73" i="79"/>
  <c r="M71" i="79"/>
  <c r="M70" i="79"/>
  <c r="M69" i="79"/>
  <c r="M68" i="79"/>
  <c r="M67" i="79"/>
  <c r="M66" i="79"/>
  <c r="M65" i="79"/>
  <c r="M64" i="79"/>
  <c r="L63" i="79"/>
  <c r="K63" i="79"/>
  <c r="J63" i="79"/>
  <c r="I63" i="79"/>
  <c r="H63" i="79"/>
  <c r="G63" i="79"/>
  <c r="F63" i="79"/>
  <c r="E63" i="79"/>
  <c r="M63" i="79" s="1"/>
  <c r="M62" i="79"/>
  <c r="M61" i="79"/>
  <c r="M60" i="79"/>
  <c r="L59" i="79"/>
  <c r="K59" i="79"/>
  <c r="J59" i="79"/>
  <c r="I59" i="79"/>
  <c r="H59" i="79"/>
  <c r="G59" i="79"/>
  <c r="F59" i="79"/>
  <c r="E59" i="79"/>
  <c r="M59" i="79" s="1"/>
  <c r="M58" i="79"/>
  <c r="M57" i="79"/>
  <c r="M56" i="79"/>
  <c r="M55" i="79"/>
  <c r="M54" i="79"/>
  <c r="M53" i="79"/>
  <c r="M52" i="79"/>
  <c r="M51" i="79"/>
  <c r="M50" i="79"/>
  <c r="M49" i="79"/>
  <c r="M48" i="79"/>
  <c r="M47" i="79"/>
  <c r="M46" i="79"/>
  <c r="L45" i="79"/>
  <c r="K45" i="79"/>
  <c r="J45" i="79"/>
  <c r="I45" i="79"/>
  <c r="H45" i="79"/>
  <c r="G45" i="79"/>
  <c r="F45" i="79"/>
  <c r="E45" i="79"/>
  <c r="M44" i="79"/>
  <c r="M43" i="79"/>
  <c r="M42" i="79"/>
  <c r="M41" i="79"/>
  <c r="M40" i="79"/>
  <c r="M39" i="79"/>
  <c r="M38" i="79"/>
  <c r="M37" i="79"/>
  <c r="M36" i="79"/>
  <c r="M35" i="79"/>
  <c r="M34" i="79"/>
  <c r="M33" i="79"/>
  <c r="M32" i="79"/>
  <c r="M31" i="79"/>
  <c r="M30" i="79"/>
  <c r="M29" i="79"/>
  <c r="M28" i="79"/>
  <c r="M27" i="79"/>
  <c r="M26" i="79"/>
  <c r="M25" i="79"/>
  <c r="M24" i="79"/>
  <c r="M23" i="79"/>
  <c r="M22" i="79"/>
  <c r="M21" i="79"/>
  <c r="M20" i="79"/>
  <c r="M19" i="79"/>
  <c r="M18" i="79"/>
  <c r="M17" i="79"/>
  <c r="M16" i="79"/>
  <c r="M15" i="79"/>
  <c r="M14" i="79"/>
  <c r="M13" i="79"/>
  <c r="M12" i="79"/>
  <c r="M11" i="79"/>
  <c r="M10" i="79"/>
  <c r="M9" i="79"/>
  <c r="M8" i="79"/>
  <c r="M7" i="79"/>
  <c r="N6" i="79"/>
  <c r="L6" i="79"/>
  <c r="K6" i="79"/>
  <c r="J6" i="79"/>
  <c r="I6" i="79"/>
  <c r="H6" i="79"/>
  <c r="G6" i="79"/>
  <c r="F6" i="79"/>
  <c r="F5" i="79" s="1"/>
  <c r="E6" i="79"/>
  <c r="E5" i="81" l="1"/>
  <c r="M73" i="81"/>
  <c r="M5" i="81" s="1"/>
  <c r="L163" i="79"/>
  <c r="M192" i="79"/>
  <c r="M73" i="80"/>
  <c r="M5" i="80" s="1"/>
  <c r="E5" i="80"/>
  <c r="K5" i="79"/>
  <c r="M108" i="79"/>
  <c r="G5" i="79"/>
  <c r="I5" i="79"/>
  <c r="M6" i="79"/>
  <c r="M197" i="79"/>
  <c r="M140" i="79"/>
  <c r="H5" i="79"/>
  <c r="J5" i="79"/>
  <c r="L5" i="79"/>
  <c r="M45" i="79"/>
  <c r="E73" i="79"/>
  <c r="E82" i="79"/>
  <c r="M82" i="79" s="1"/>
  <c r="E96" i="79"/>
  <c r="M96" i="79" s="1"/>
  <c r="E149" i="79"/>
  <c r="M149" i="79" s="1"/>
  <c r="E163" i="79"/>
  <c r="E181" i="79"/>
  <c r="M181" i="79" s="1"/>
  <c r="E199" i="78"/>
  <c r="E200" i="78"/>
  <c r="E201" i="78"/>
  <c r="E202" i="78"/>
  <c r="E203" i="78"/>
  <c r="E204" i="78"/>
  <c r="E205" i="78"/>
  <c r="E198" i="78"/>
  <c r="E195" i="78"/>
  <c r="M195" i="78" s="1"/>
  <c r="E194" i="78"/>
  <c r="M194" i="78" s="1"/>
  <c r="E183" i="78"/>
  <c r="E184" i="78"/>
  <c r="E185" i="78"/>
  <c r="E186" i="78"/>
  <c r="E187" i="78"/>
  <c r="E188" i="78"/>
  <c r="E189" i="78"/>
  <c r="E190" i="78"/>
  <c r="E182" i="78"/>
  <c r="M182" i="78" s="1"/>
  <c r="E165" i="78"/>
  <c r="E166" i="78"/>
  <c r="E164" i="78"/>
  <c r="E151" i="78"/>
  <c r="E152" i="78"/>
  <c r="E153" i="78"/>
  <c r="E154" i="78"/>
  <c r="E155" i="78"/>
  <c r="E156" i="78"/>
  <c r="E157" i="78"/>
  <c r="E158" i="78"/>
  <c r="E159" i="78"/>
  <c r="E160" i="78"/>
  <c r="E161" i="78"/>
  <c r="E150" i="78"/>
  <c r="E142" i="78"/>
  <c r="E143" i="78"/>
  <c r="E144" i="78"/>
  <c r="E145" i="78"/>
  <c r="E146" i="78"/>
  <c r="E147" i="78"/>
  <c r="E141" i="78"/>
  <c r="E110" i="78"/>
  <c r="E111" i="78"/>
  <c r="E112" i="78"/>
  <c r="E113" i="78"/>
  <c r="E114" i="78"/>
  <c r="E115" i="78"/>
  <c r="E116" i="78"/>
  <c r="E117" i="78"/>
  <c r="E118" i="78"/>
  <c r="E119" i="78"/>
  <c r="E120" i="78"/>
  <c r="E121" i="78"/>
  <c r="E122" i="78"/>
  <c r="E123" i="78"/>
  <c r="E124" i="78"/>
  <c r="E125" i="78"/>
  <c r="E126" i="78"/>
  <c r="E127" i="78"/>
  <c r="E128" i="78"/>
  <c r="E129" i="78"/>
  <c r="E130" i="78"/>
  <c r="E131" i="78"/>
  <c r="E132" i="78"/>
  <c r="E133" i="78"/>
  <c r="E134" i="78"/>
  <c r="E135" i="78"/>
  <c r="E136" i="78"/>
  <c r="E137" i="78"/>
  <c r="E138" i="78"/>
  <c r="E109" i="78"/>
  <c r="E98" i="78"/>
  <c r="E99" i="78"/>
  <c r="E100" i="78"/>
  <c r="E101" i="78"/>
  <c r="E102" i="78"/>
  <c r="E103" i="78"/>
  <c r="E104" i="78"/>
  <c r="E105" i="78"/>
  <c r="E97" i="78"/>
  <c r="E94" i="78"/>
  <c r="E84" i="78"/>
  <c r="E85" i="78"/>
  <c r="E86" i="78"/>
  <c r="E87" i="78"/>
  <c r="E88" i="78"/>
  <c r="E89" i="78"/>
  <c r="E90" i="78"/>
  <c r="E91" i="78"/>
  <c r="E83" i="78"/>
  <c r="E75" i="78"/>
  <c r="E76" i="78"/>
  <c r="E77" i="78"/>
  <c r="E78" i="78"/>
  <c r="E79" i="78"/>
  <c r="E80" i="78"/>
  <c r="E74" i="78"/>
  <c r="E65" i="78"/>
  <c r="E66" i="78"/>
  <c r="E67" i="78"/>
  <c r="E68" i="78"/>
  <c r="E69" i="78"/>
  <c r="E70" i="78"/>
  <c r="E71" i="78"/>
  <c r="E64" i="78"/>
  <c r="E61" i="78"/>
  <c r="E60" i="78"/>
  <c r="E47" i="78"/>
  <c r="E48" i="78"/>
  <c r="E49" i="78"/>
  <c r="E50" i="78"/>
  <c r="E51" i="78"/>
  <c r="E52" i="78"/>
  <c r="E53" i="78"/>
  <c r="E54" i="78"/>
  <c r="E55" i="78"/>
  <c r="E56" i="78"/>
  <c r="E57" i="78"/>
  <c r="E46" i="78"/>
  <c r="E8" i="78"/>
  <c r="E9" i="78"/>
  <c r="E10" i="78"/>
  <c r="E11" i="78"/>
  <c r="E12" i="78"/>
  <c r="E13" i="78"/>
  <c r="E14" i="78"/>
  <c r="E15" i="78"/>
  <c r="E16" i="78"/>
  <c r="E17" i="78"/>
  <c r="E18" i="78"/>
  <c r="E19" i="78"/>
  <c r="E20" i="78"/>
  <c r="E21" i="78"/>
  <c r="E22" i="78"/>
  <c r="E23" i="78"/>
  <c r="E24" i="78"/>
  <c r="E25" i="78"/>
  <c r="E26" i="78"/>
  <c r="E27" i="78"/>
  <c r="E28" i="78"/>
  <c r="E29" i="78"/>
  <c r="E30" i="78"/>
  <c r="E31" i="78"/>
  <c r="E32" i="78"/>
  <c r="E33" i="78"/>
  <c r="E34" i="78"/>
  <c r="E35" i="78"/>
  <c r="E36" i="78"/>
  <c r="E37" i="78"/>
  <c r="E38" i="78"/>
  <c r="E39" i="78"/>
  <c r="E40" i="78"/>
  <c r="E41" i="78"/>
  <c r="E42" i="78"/>
  <c r="E43" i="78"/>
  <c r="E7" i="78"/>
  <c r="M205" i="78"/>
  <c r="M204" i="78"/>
  <c r="M203" i="78"/>
  <c r="M202" i="78"/>
  <c r="M201" i="78"/>
  <c r="M200" i="78"/>
  <c r="M199" i="78"/>
  <c r="M198" i="78"/>
  <c r="L197" i="78"/>
  <c r="K197" i="78"/>
  <c r="J197" i="78"/>
  <c r="I197" i="78"/>
  <c r="H197" i="78"/>
  <c r="G197" i="78"/>
  <c r="F197" i="78"/>
  <c r="E197" i="78"/>
  <c r="M196" i="78"/>
  <c r="M193" i="78"/>
  <c r="L192" i="78"/>
  <c r="L163" i="78" s="1"/>
  <c r="K192" i="78"/>
  <c r="J192" i="78"/>
  <c r="I192" i="78"/>
  <c r="H192" i="78"/>
  <c r="G192" i="78"/>
  <c r="F192" i="78"/>
  <c r="E192" i="78"/>
  <c r="M191" i="78"/>
  <c r="M190" i="78"/>
  <c r="M189" i="78"/>
  <c r="M188" i="78"/>
  <c r="M187" i="78"/>
  <c r="M186" i="78"/>
  <c r="M185" i="78"/>
  <c r="M184" i="78"/>
  <c r="M183" i="78"/>
  <c r="L181" i="78"/>
  <c r="K181" i="78"/>
  <c r="J181" i="78"/>
  <c r="I181" i="78"/>
  <c r="H181" i="78"/>
  <c r="G181" i="78"/>
  <c r="F181" i="78"/>
  <c r="E181" i="78"/>
  <c r="M180" i="78"/>
  <c r="M179" i="78"/>
  <c r="M178" i="78"/>
  <c r="M177" i="78"/>
  <c r="M176" i="78"/>
  <c r="M175" i="78"/>
  <c r="M174" i="78"/>
  <c r="M173" i="78"/>
  <c r="M172" i="78"/>
  <c r="M171" i="78"/>
  <c r="M170" i="78"/>
  <c r="M169" i="78"/>
  <c r="M168" i="78"/>
  <c r="F168" i="78"/>
  <c r="M167" i="78"/>
  <c r="M166" i="78"/>
  <c r="M165" i="78"/>
  <c r="M164" i="78"/>
  <c r="K163" i="78"/>
  <c r="J163" i="78"/>
  <c r="I163" i="78"/>
  <c r="H163" i="78"/>
  <c r="G163" i="78"/>
  <c r="F163" i="78"/>
  <c r="M162" i="78"/>
  <c r="M161" i="78"/>
  <c r="M160" i="78"/>
  <c r="M159" i="78"/>
  <c r="M158" i="78"/>
  <c r="M157" i="78"/>
  <c r="M156" i="78"/>
  <c r="M155" i="78"/>
  <c r="M154" i="78"/>
  <c r="M153" i="78"/>
  <c r="M152" i="78"/>
  <c r="M151" i="78"/>
  <c r="M150" i="78"/>
  <c r="M148" i="78"/>
  <c r="M147" i="78"/>
  <c r="M146" i="78"/>
  <c r="M145" i="78"/>
  <c r="M144" i="78"/>
  <c r="M143" i="78"/>
  <c r="M142" i="78"/>
  <c r="M141" i="78"/>
  <c r="E140" i="78"/>
  <c r="M139" i="78"/>
  <c r="M138" i="78"/>
  <c r="M137" i="78"/>
  <c r="M136" i="78"/>
  <c r="M135" i="78"/>
  <c r="M134" i="78"/>
  <c r="M133" i="78"/>
  <c r="M132" i="78"/>
  <c r="M131" i="78"/>
  <c r="M130" i="78"/>
  <c r="M129" i="78"/>
  <c r="M128" i="78"/>
  <c r="M127" i="78"/>
  <c r="M126" i="78"/>
  <c r="M125" i="78"/>
  <c r="M124" i="78"/>
  <c r="M123" i="78"/>
  <c r="M122" i="78"/>
  <c r="M121" i="78"/>
  <c r="M120" i="78"/>
  <c r="M119" i="78"/>
  <c r="M118" i="78"/>
  <c r="M117" i="78"/>
  <c r="M116" i="78"/>
  <c r="M115" i="78"/>
  <c r="M114" i="78"/>
  <c r="M113" i="78"/>
  <c r="M112" i="78"/>
  <c r="M111" i="78"/>
  <c r="M110" i="78"/>
  <c r="M109" i="78"/>
  <c r="L108" i="78"/>
  <c r="K108" i="78"/>
  <c r="J108" i="78"/>
  <c r="I108" i="78"/>
  <c r="H108" i="78"/>
  <c r="G108" i="78"/>
  <c r="F108" i="78"/>
  <c r="E108" i="78"/>
  <c r="M107" i="78"/>
  <c r="M106" i="78"/>
  <c r="M105" i="78"/>
  <c r="M104" i="78"/>
  <c r="M103" i="78"/>
  <c r="M102" i="78"/>
  <c r="M101" i="78"/>
  <c r="M100" i="78"/>
  <c r="M99" i="78"/>
  <c r="M98" i="78"/>
  <c r="M97" i="78"/>
  <c r="L96" i="78"/>
  <c r="K96" i="78"/>
  <c r="J96" i="78"/>
  <c r="I96" i="78"/>
  <c r="H96" i="78"/>
  <c r="G96" i="78"/>
  <c r="F96" i="78"/>
  <c r="M95" i="78"/>
  <c r="M94" i="78"/>
  <c r="M92" i="78"/>
  <c r="M91" i="78"/>
  <c r="M90" i="78"/>
  <c r="M89" i="78"/>
  <c r="M88" i="78"/>
  <c r="M87" i="78"/>
  <c r="M86" i="78"/>
  <c r="M85" i="78"/>
  <c r="M84" i="78"/>
  <c r="M83" i="78"/>
  <c r="L82" i="78"/>
  <c r="K82" i="78"/>
  <c r="J82" i="78"/>
  <c r="I82" i="78"/>
  <c r="H82" i="78"/>
  <c r="G82" i="78"/>
  <c r="F82" i="78"/>
  <c r="M81" i="78"/>
  <c r="M80" i="78"/>
  <c r="M79" i="78"/>
  <c r="M78" i="78"/>
  <c r="M77" i="78"/>
  <c r="M76" i="78"/>
  <c r="M75" i="78"/>
  <c r="M74" i="78"/>
  <c r="L73" i="78"/>
  <c r="K73" i="78"/>
  <c r="J73" i="78"/>
  <c r="I73" i="78"/>
  <c r="H73" i="78"/>
  <c r="G73" i="78"/>
  <c r="F73" i="78"/>
  <c r="M71" i="78"/>
  <c r="M70" i="78"/>
  <c r="M69" i="78"/>
  <c r="M68" i="78"/>
  <c r="M67" i="78"/>
  <c r="M66" i="78"/>
  <c r="M65" i="78"/>
  <c r="M64" i="78"/>
  <c r="L63" i="78"/>
  <c r="K63" i="78"/>
  <c r="J63" i="78"/>
  <c r="I63" i="78"/>
  <c r="H63" i="78"/>
  <c r="G63" i="78"/>
  <c r="F63" i="78"/>
  <c r="E63" i="78"/>
  <c r="M62" i="78"/>
  <c r="M61" i="78"/>
  <c r="M60" i="78"/>
  <c r="L59" i="78"/>
  <c r="K59" i="78"/>
  <c r="J59" i="78"/>
  <c r="I59" i="78"/>
  <c r="H59" i="78"/>
  <c r="G59" i="78"/>
  <c r="F59" i="78"/>
  <c r="E59" i="78"/>
  <c r="M59" i="78" s="1"/>
  <c r="M58" i="78"/>
  <c r="M57" i="78"/>
  <c r="M56" i="78"/>
  <c r="M55" i="78"/>
  <c r="M54" i="78"/>
  <c r="M53" i="78"/>
  <c r="M52" i="78"/>
  <c r="M51" i="78"/>
  <c r="M50" i="78"/>
  <c r="M49" i="78"/>
  <c r="M48" i="78"/>
  <c r="M47" i="78"/>
  <c r="M46" i="78"/>
  <c r="L45" i="78"/>
  <c r="K45" i="78"/>
  <c r="J45" i="78"/>
  <c r="I45" i="78"/>
  <c r="H45" i="78"/>
  <c r="G45" i="78"/>
  <c r="F45" i="78"/>
  <c r="E45" i="78"/>
  <c r="M44" i="78"/>
  <c r="M43" i="78"/>
  <c r="M42" i="78"/>
  <c r="M41" i="78"/>
  <c r="M40" i="78"/>
  <c r="M39" i="78"/>
  <c r="M38" i="78"/>
  <c r="M37" i="78"/>
  <c r="M36" i="78"/>
  <c r="M35" i="78"/>
  <c r="M34" i="78"/>
  <c r="M33" i="78"/>
  <c r="M32" i="78"/>
  <c r="M31" i="78"/>
  <c r="M30" i="78"/>
  <c r="M29" i="78"/>
  <c r="M28" i="78"/>
  <c r="M27" i="78"/>
  <c r="M26" i="78"/>
  <c r="M25" i="78"/>
  <c r="M24" i="78"/>
  <c r="M23" i="78"/>
  <c r="M22" i="78"/>
  <c r="M21" i="78"/>
  <c r="M20" i="78"/>
  <c r="M19" i="78"/>
  <c r="M18" i="78"/>
  <c r="M17" i="78"/>
  <c r="M16" i="78"/>
  <c r="M15" i="78"/>
  <c r="M14" i="78"/>
  <c r="M13" i="78"/>
  <c r="M12" i="78"/>
  <c r="M11" i="78"/>
  <c r="M10" i="78"/>
  <c r="M9" i="78"/>
  <c r="M8" i="78"/>
  <c r="M7" i="78"/>
  <c r="N6" i="78"/>
  <c r="L6" i="78"/>
  <c r="K6" i="78"/>
  <c r="J6" i="78"/>
  <c r="I6" i="78"/>
  <c r="H6" i="78"/>
  <c r="H5" i="78" s="1"/>
  <c r="G6" i="78"/>
  <c r="F6" i="78"/>
  <c r="F5" i="78" s="1"/>
  <c r="E6" i="78"/>
  <c r="I5" i="78"/>
  <c r="M163" i="79" l="1"/>
  <c r="E5" i="79"/>
  <c r="M73" i="79"/>
  <c r="M5" i="79" s="1"/>
  <c r="K5" i="78"/>
  <c r="L5" i="78"/>
  <c r="J5" i="78"/>
  <c r="G5" i="78"/>
  <c r="M6" i="78"/>
  <c r="M197" i="78"/>
  <c r="M192" i="78"/>
  <c r="M181" i="78"/>
  <c r="M140" i="78"/>
  <c r="M108" i="78"/>
  <c r="M63" i="78"/>
  <c r="M45" i="78"/>
  <c r="E73" i="78"/>
  <c r="E82" i="78"/>
  <c r="M82" i="78" s="1"/>
  <c r="E96" i="78"/>
  <c r="M96" i="78" s="1"/>
  <c r="E149" i="78"/>
  <c r="M149" i="78" s="1"/>
  <c r="E163" i="78"/>
  <c r="M163" i="78" s="1"/>
  <c r="E199" i="77"/>
  <c r="E200" i="77"/>
  <c r="E201" i="77"/>
  <c r="E202" i="77"/>
  <c r="E203" i="77"/>
  <c r="E204" i="77"/>
  <c r="E205" i="77"/>
  <c r="E198" i="77"/>
  <c r="M198" i="77" s="1"/>
  <c r="E195" i="77"/>
  <c r="M195" i="77" s="1"/>
  <c r="E194" i="77"/>
  <c r="M194" i="77" s="1"/>
  <c r="E183" i="77"/>
  <c r="E184" i="77"/>
  <c r="E185" i="77"/>
  <c r="E186" i="77"/>
  <c r="E187" i="77"/>
  <c r="E188" i="77"/>
  <c r="E189" i="77"/>
  <c r="E190" i="77"/>
  <c r="E182" i="77"/>
  <c r="M182" i="77" s="1"/>
  <c r="E165" i="77"/>
  <c r="E166" i="77"/>
  <c r="E164" i="77"/>
  <c r="E151" i="77"/>
  <c r="E152" i="77"/>
  <c r="E153" i="77"/>
  <c r="E154" i="77"/>
  <c r="E155" i="77"/>
  <c r="E156" i="77"/>
  <c r="E157" i="77"/>
  <c r="E158" i="77"/>
  <c r="E159" i="77"/>
  <c r="E160" i="77"/>
  <c r="E161" i="77"/>
  <c r="E150" i="77"/>
  <c r="M150" i="77" s="1"/>
  <c r="E142" i="77"/>
  <c r="E143" i="77"/>
  <c r="E144" i="77"/>
  <c r="E145" i="77"/>
  <c r="E146" i="77"/>
  <c r="E147" i="77"/>
  <c r="E141" i="77"/>
  <c r="M141" i="77" s="1"/>
  <c r="E110" i="77"/>
  <c r="E111" i="77"/>
  <c r="E112" i="77"/>
  <c r="E113" i="77"/>
  <c r="E114" i="77"/>
  <c r="E115" i="77"/>
  <c r="E116" i="77"/>
  <c r="E117" i="77"/>
  <c r="E118" i="77"/>
  <c r="E119" i="77"/>
  <c r="E120" i="77"/>
  <c r="E121" i="77"/>
  <c r="E122" i="77"/>
  <c r="E123" i="77"/>
  <c r="E124" i="77"/>
  <c r="E125" i="77"/>
  <c r="E126" i="77"/>
  <c r="E127" i="77"/>
  <c r="E128" i="77"/>
  <c r="E129" i="77"/>
  <c r="E130" i="77"/>
  <c r="E131" i="77"/>
  <c r="E132" i="77"/>
  <c r="E133" i="77"/>
  <c r="E134" i="77"/>
  <c r="E135" i="77"/>
  <c r="E136" i="77"/>
  <c r="E137" i="77"/>
  <c r="E138" i="77"/>
  <c r="E109" i="77"/>
  <c r="E98" i="77"/>
  <c r="M98" i="77" s="1"/>
  <c r="E99" i="77"/>
  <c r="E100" i="77"/>
  <c r="M100" i="77" s="1"/>
  <c r="E101" i="77"/>
  <c r="E102" i="77"/>
  <c r="M102" i="77" s="1"/>
  <c r="E103" i="77"/>
  <c r="E104" i="77"/>
  <c r="M104" i="77" s="1"/>
  <c r="E105" i="77"/>
  <c r="E97" i="77"/>
  <c r="E94" i="77"/>
  <c r="E84" i="77"/>
  <c r="E85" i="77"/>
  <c r="E86" i="77"/>
  <c r="E87" i="77"/>
  <c r="E88" i="77"/>
  <c r="E89" i="77"/>
  <c r="E90" i="77"/>
  <c r="E91" i="77"/>
  <c r="E83" i="77"/>
  <c r="E75" i="77"/>
  <c r="E76" i="77"/>
  <c r="E77" i="77"/>
  <c r="E78" i="77"/>
  <c r="E79" i="77"/>
  <c r="E80" i="77"/>
  <c r="E74" i="77"/>
  <c r="E65" i="77"/>
  <c r="E66" i="77"/>
  <c r="E67" i="77"/>
  <c r="E68" i="77"/>
  <c r="E69" i="77"/>
  <c r="E70" i="77"/>
  <c r="E71" i="77"/>
  <c r="E64" i="77"/>
  <c r="E61" i="77"/>
  <c r="E60" i="77"/>
  <c r="E47" i="77"/>
  <c r="E48" i="77"/>
  <c r="E49" i="77"/>
  <c r="E50" i="77"/>
  <c r="E51" i="77"/>
  <c r="E52" i="77"/>
  <c r="E53" i="77"/>
  <c r="E54" i="77"/>
  <c r="E55" i="77"/>
  <c r="E56" i="77"/>
  <c r="E57" i="77"/>
  <c r="E46" i="77"/>
  <c r="E8" i="77"/>
  <c r="E9" i="77"/>
  <c r="E10" i="77"/>
  <c r="E11" i="77"/>
  <c r="E12" i="77"/>
  <c r="E13" i="77"/>
  <c r="E14" i="77"/>
  <c r="E15" i="77"/>
  <c r="E16" i="77"/>
  <c r="E17" i="77"/>
  <c r="E18" i="77"/>
  <c r="E19" i="77"/>
  <c r="E20" i="77"/>
  <c r="E21" i="77"/>
  <c r="E22" i="77"/>
  <c r="E23" i="77"/>
  <c r="E24" i="77"/>
  <c r="E25" i="77"/>
  <c r="E26" i="77"/>
  <c r="E27" i="77"/>
  <c r="E28" i="77"/>
  <c r="E29" i="77"/>
  <c r="E30" i="77"/>
  <c r="E31" i="77"/>
  <c r="E32" i="77"/>
  <c r="E33" i="77"/>
  <c r="E34" i="77"/>
  <c r="E35" i="77"/>
  <c r="E36" i="77"/>
  <c r="E37" i="77"/>
  <c r="E38" i="77"/>
  <c r="E39" i="77"/>
  <c r="E40" i="77"/>
  <c r="E41" i="77"/>
  <c r="E42" i="77"/>
  <c r="E43" i="77"/>
  <c r="E7" i="77"/>
  <c r="M205" i="77"/>
  <c r="M204" i="77"/>
  <c r="M203" i="77"/>
  <c r="M202" i="77"/>
  <c r="M201" i="77"/>
  <c r="M200" i="77"/>
  <c r="M199" i="77"/>
  <c r="L197" i="77"/>
  <c r="K197" i="77"/>
  <c r="J197" i="77"/>
  <c r="I197" i="77"/>
  <c r="H197" i="77"/>
  <c r="G197" i="77"/>
  <c r="F197" i="77"/>
  <c r="M196" i="77"/>
  <c r="M193" i="77"/>
  <c r="L192" i="77"/>
  <c r="K192" i="77"/>
  <c r="J192" i="77"/>
  <c r="I192" i="77"/>
  <c r="H192" i="77"/>
  <c r="G192" i="77"/>
  <c r="F192" i="77"/>
  <c r="E192" i="77"/>
  <c r="M191" i="77"/>
  <c r="M190" i="77"/>
  <c r="M189" i="77"/>
  <c r="M188" i="77"/>
  <c r="M187" i="77"/>
  <c r="M186" i="77"/>
  <c r="M185" i="77"/>
  <c r="M184" i="77"/>
  <c r="M183" i="77"/>
  <c r="L181" i="77"/>
  <c r="K181" i="77"/>
  <c r="J181" i="77"/>
  <c r="I181" i="77"/>
  <c r="H181" i="77"/>
  <c r="G181" i="77"/>
  <c r="F181" i="77"/>
  <c r="E181" i="77"/>
  <c r="M180" i="77"/>
  <c r="M179" i="77"/>
  <c r="M178" i="77"/>
  <c r="M177" i="77"/>
  <c r="M176" i="77"/>
  <c r="M175" i="77"/>
  <c r="M174" i="77"/>
  <c r="M173" i="77"/>
  <c r="M172" i="77"/>
  <c r="M171" i="77"/>
  <c r="M170" i="77"/>
  <c r="M169" i="77"/>
  <c r="F168" i="77"/>
  <c r="M168" i="77" s="1"/>
  <c r="M167" i="77"/>
  <c r="M166" i="77"/>
  <c r="M165" i="77"/>
  <c r="M164" i="77"/>
  <c r="K163" i="77"/>
  <c r="J163" i="77"/>
  <c r="I163" i="77"/>
  <c r="H163" i="77"/>
  <c r="G163" i="77"/>
  <c r="F163" i="77"/>
  <c r="E163" i="77"/>
  <c r="M162" i="77"/>
  <c r="M161" i="77"/>
  <c r="M160" i="77"/>
  <c r="M159" i="77"/>
  <c r="M158" i="77"/>
  <c r="M157" i="77"/>
  <c r="M156" i="77"/>
  <c r="M155" i="77"/>
  <c r="M154" i="77"/>
  <c r="M153" i="77"/>
  <c r="M152" i="77"/>
  <c r="M151" i="77"/>
  <c r="L149" i="77"/>
  <c r="K149" i="77"/>
  <c r="J149" i="77"/>
  <c r="I149" i="77"/>
  <c r="H149" i="77"/>
  <c r="G149" i="77"/>
  <c r="F149" i="77"/>
  <c r="E149" i="77"/>
  <c r="M148" i="77"/>
  <c r="M147" i="77"/>
  <c r="M146" i="77"/>
  <c r="M145" i="77"/>
  <c r="M144" i="77"/>
  <c r="M143" i="77"/>
  <c r="M142" i="77"/>
  <c r="K140" i="77"/>
  <c r="J140" i="77"/>
  <c r="I140" i="77"/>
  <c r="H140" i="77"/>
  <c r="G140" i="77"/>
  <c r="F140" i="77"/>
  <c r="E140" i="77"/>
  <c r="M139" i="77"/>
  <c r="M138" i="77"/>
  <c r="M137" i="77"/>
  <c r="M136" i="77"/>
  <c r="M135" i="77"/>
  <c r="M134" i="77"/>
  <c r="M133" i="77"/>
  <c r="M132" i="77"/>
  <c r="M131" i="77"/>
  <c r="M130" i="77"/>
  <c r="M129" i="77"/>
  <c r="M128" i="77"/>
  <c r="M127" i="77"/>
  <c r="M126" i="77"/>
  <c r="M125" i="77"/>
  <c r="M124" i="77"/>
  <c r="M123" i="77"/>
  <c r="M122" i="77"/>
  <c r="M121" i="77"/>
  <c r="M120" i="77"/>
  <c r="M119" i="77"/>
  <c r="M118" i="77"/>
  <c r="M117" i="77"/>
  <c r="M116" i="77"/>
  <c r="M115" i="77"/>
  <c r="M114" i="77"/>
  <c r="M113" i="77"/>
  <c r="M112" i="77"/>
  <c r="M111" i="77"/>
  <c r="M110" i="77"/>
  <c r="M109" i="77"/>
  <c r="L108" i="77"/>
  <c r="K108" i="77"/>
  <c r="J108" i="77"/>
  <c r="I108" i="77"/>
  <c r="H108" i="77"/>
  <c r="G108" i="77"/>
  <c r="F108" i="77"/>
  <c r="M107" i="77"/>
  <c r="M106" i="77"/>
  <c r="M105" i="77"/>
  <c r="M103" i="77"/>
  <c r="M101" i="77"/>
  <c r="M99" i="77"/>
  <c r="L96" i="77"/>
  <c r="K96" i="77"/>
  <c r="J96" i="77"/>
  <c r="I96" i="77"/>
  <c r="H96" i="77"/>
  <c r="G96" i="77"/>
  <c r="F96" i="77"/>
  <c r="M95" i="77"/>
  <c r="M94" i="77"/>
  <c r="M92" i="77"/>
  <c r="M91" i="77"/>
  <c r="M90" i="77"/>
  <c r="M89" i="77"/>
  <c r="M88" i="77"/>
  <c r="M87" i="77"/>
  <c r="M86" i="77"/>
  <c r="M85" i="77"/>
  <c r="M84" i="77"/>
  <c r="M83" i="77"/>
  <c r="L82" i="77"/>
  <c r="K82" i="77"/>
  <c r="J82" i="77"/>
  <c r="I82" i="77"/>
  <c r="H82" i="77"/>
  <c r="G82" i="77"/>
  <c r="F82" i="77"/>
  <c r="E82" i="77"/>
  <c r="M81" i="77"/>
  <c r="M80" i="77"/>
  <c r="M79" i="77"/>
  <c r="M78" i="77"/>
  <c r="M77" i="77"/>
  <c r="M76" i="77"/>
  <c r="M75" i="77"/>
  <c r="M74" i="77"/>
  <c r="L73" i="77"/>
  <c r="K73" i="77"/>
  <c r="J73" i="77"/>
  <c r="I73" i="77"/>
  <c r="H73" i="77"/>
  <c r="G73" i="77"/>
  <c r="F73" i="77"/>
  <c r="E73" i="77"/>
  <c r="M71" i="77"/>
  <c r="M70" i="77"/>
  <c r="M69" i="77"/>
  <c r="M68" i="77"/>
  <c r="M67" i="77"/>
  <c r="M66" i="77"/>
  <c r="M65" i="77"/>
  <c r="L63" i="77"/>
  <c r="K63" i="77"/>
  <c r="J63" i="77"/>
  <c r="I63" i="77"/>
  <c r="H63" i="77"/>
  <c r="G63" i="77"/>
  <c r="F63" i="77"/>
  <c r="M62" i="77"/>
  <c r="M61" i="77"/>
  <c r="L59" i="77"/>
  <c r="K59" i="77"/>
  <c r="J59" i="77"/>
  <c r="I59" i="77"/>
  <c r="H59" i="77"/>
  <c r="G59" i="77"/>
  <c r="F59" i="77"/>
  <c r="M58" i="77"/>
  <c r="M57" i="77"/>
  <c r="M56" i="77"/>
  <c r="M55" i="77"/>
  <c r="M54" i="77"/>
  <c r="M53" i="77"/>
  <c r="M52" i="77"/>
  <c r="M51" i="77"/>
  <c r="M50" i="77"/>
  <c r="M49" i="77"/>
  <c r="M48" i="77"/>
  <c r="M47" i="77"/>
  <c r="L45" i="77"/>
  <c r="K45" i="77"/>
  <c r="J45" i="77"/>
  <c r="I45" i="77"/>
  <c r="H45" i="77"/>
  <c r="G45" i="77"/>
  <c r="F45" i="77"/>
  <c r="M44" i="77"/>
  <c r="M43" i="77"/>
  <c r="M42" i="77"/>
  <c r="M41" i="77"/>
  <c r="M40" i="77"/>
  <c r="M39" i="77"/>
  <c r="M38" i="77"/>
  <c r="M37" i="77"/>
  <c r="M36" i="77"/>
  <c r="M35" i="77"/>
  <c r="M34" i="77"/>
  <c r="M33" i="77"/>
  <c r="M32" i="77"/>
  <c r="M31" i="77"/>
  <c r="M30" i="77"/>
  <c r="M29" i="77"/>
  <c r="M28" i="77"/>
  <c r="M27" i="77"/>
  <c r="M26" i="77"/>
  <c r="M25" i="77"/>
  <c r="M24" i="77"/>
  <c r="M23" i="77"/>
  <c r="M22" i="77"/>
  <c r="M21" i="77"/>
  <c r="M20" i="77"/>
  <c r="M19" i="77"/>
  <c r="M18" i="77"/>
  <c r="M17" i="77"/>
  <c r="M16" i="77"/>
  <c r="M15" i="77"/>
  <c r="M14" i="77"/>
  <c r="M13" i="77"/>
  <c r="M12" i="77"/>
  <c r="M11" i="77"/>
  <c r="M10" i="77"/>
  <c r="M9" i="77"/>
  <c r="M8" i="77"/>
  <c r="M7" i="77"/>
  <c r="N6" i="77"/>
  <c r="L6" i="77"/>
  <c r="L5" i="77" s="1"/>
  <c r="K6" i="77"/>
  <c r="J6" i="77"/>
  <c r="I6" i="77"/>
  <c r="H6" i="77"/>
  <c r="G6" i="77"/>
  <c r="F6" i="77"/>
  <c r="F5" i="77" s="1"/>
  <c r="E6" i="77"/>
  <c r="I5" i="77"/>
  <c r="E5" i="78" l="1"/>
  <c r="M73" i="78"/>
  <c r="M5" i="78" s="1"/>
  <c r="L163" i="77"/>
  <c r="M163" i="77" s="1"/>
  <c r="M192" i="77"/>
  <c r="M149" i="77"/>
  <c r="K5" i="77"/>
  <c r="G5" i="77"/>
  <c r="M6" i="77"/>
  <c r="M181" i="77"/>
  <c r="M140" i="77"/>
  <c r="M82" i="77"/>
  <c r="H5" i="77"/>
  <c r="J5" i="77"/>
  <c r="M73" i="77"/>
  <c r="M46" i="77"/>
  <c r="E45" i="77"/>
  <c r="M60" i="77"/>
  <c r="E59" i="77"/>
  <c r="M59" i="77" s="1"/>
  <c r="M64" i="77"/>
  <c r="E63" i="77"/>
  <c r="M63" i="77" s="1"/>
  <c r="E108" i="77"/>
  <c r="M108" i="77" s="1"/>
  <c r="E197" i="77"/>
  <c r="M197" i="77" s="1"/>
  <c r="M40" i="76"/>
  <c r="M41" i="76"/>
  <c r="M42" i="76"/>
  <c r="M43" i="76"/>
  <c r="E39" i="76"/>
  <c r="E199" i="76"/>
  <c r="E200" i="76"/>
  <c r="E201" i="76"/>
  <c r="E202" i="76"/>
  <c r="E203" i="76"/>
  <c r="E204" i="76"/>
  <c r="E205" i="76"/>
  <c r="E198" i="76"/>
  <c r="E195" i="76"/>
  <c r="E194" i="76"/>
  <c r="E183" i="76"/>
  <c r="E184" i="76"/>
  <c r="E185" i="76"/>
  <c r="E186" i="76"/>
  <c r="E187" i="76"/>
  <c r="E188" i="76"/>
  <c r="E189" i="76"/>
  <c r="E190" i="76"/>
  <c r="E182" i="76"/>
  <c r="E165" i="76"/>
  <c r="E166" i="76"/>
  <c r="E164" i="76"/>
  <c r="E151" i="76"/>
  <c r="E152" i="76"/>
  <c r="E153" i="76"/>
  <c r="E154" i="76"/>
  <c r="E155" i="76"/>
  <c r="E156" i="76"/>
  <c r="E157" i="76"/>
  <c r="E158" i="76"/>
  <c r="E159" i="76"/>
  <c r="E160" i="76"/>
  <c r="E161" i="76"/>
  <c r="E150" i="76"/>
  <c r="E142" i="76"/>
  <c r="E143" i="76"/>
  <c r="E144" i="76"/>
  <c r="E145" i="76"/>
  <c r="E146" i="76"/>
  <c r="E147" i="76"/>
  <c r="E141" i="76"/>
  <c r="E110" i="76"/>
  <c r="E111" i="76"/>
  <c r="E112" i="76"/>
  <c r="E113" i="76"/>
  <c r="E114" i="76"/>
  <c r="E115" i="76"/>
  <c r="E116" i="76"/>
  <c r="E117" i="76"/>
  <c r="E118" i="76"/>
  <c r="E119" i="76"/>
  <c r="E120" i="76"/>
  <c r="E121" i="76"/>
  <c r="E122" i="76"/>
  <c r="E123" i="76"/>
  <c r="E124" i="76"/>
  <c r="E125" i="76"/>
  <c r="E126" i="76"/>
  <c r="E127" i="76"/>
  <c r="E128" i="76"/>
  <c r="E129" i="76"/>
  <c r="E130" i="76"/>
  <c r="E131" i="76"/>
  <c r="E132" i="76"/>
  <c r="E133" i="76"/>
  <c r="E134" i="76"/>
  <c r="E135" i="76"/>
  <c r="E136" i="76"/>
  <c r="E137" i="76"/>
  <c r="E138" i="76"/>
  <c r="E109" i="76"/>
  <c r="E98" i="76"/>
  <c r="E99" i="76"/>
  <c r="E100" i="76"/>
  <c r="E101" i="76"/>
  <c r="E102" i="76"/>
  <c r="E103" i="76"/>
  <c r="E104" i="76"/>
  <c r="E105" i="76"/>
  <c r="E97" i="76"/>
  <c r="E94" i="76"/>
  <c r="E84" i="76"/>
  <c r="E85" i="76"/>
  <c r="E86" i="76"/>
  <c r="E87" i="76"/>
  <c r="E88" i="76"/>
  <c r="E89" i="76"/>
  <c r="E90" i="76"/>
  <c r="E91" i="76"/>
  <c r="E83" i="76"/>
  <c r="E75" i="76"/>
  <c r="E76" i="76"/>
  <c r="E77" i="76"/>
  <c r="E78" i="76"/>
  <c r="E79" i="76"/>
  <c r="E80" i="76"/>
  <c r="E74" i="76"/>
  <c r="E65" i="76"/>
  <c r="E66" i="76"/>
  <c r="E67" i="76"/>
  <c r="E68" i="76"/>
  <c r="E69" i="76"/>
  <c r="E70" i="76"/>
  <c r="E71" i="76"/>
  <c r="E64" i="76"/>
  <c r="E61" i="76"/>
  <c r="E60" i="76"/>
  <c r="E47" i="76"/>
  <c r="E48" i="76"/>
  <c r="E49" i="76"/>
  <c r="E50" i="76"/>
  <c r="E51" i="76"/>
  <c r="E52" i="76"/>
  <c r="E53" i="76"/>
  <c r="E54" i="76"/>
  <c r="E55" i="76"/>
  <c r="E56" i="76"/>
  <c r="E57" i="76"/>
  <c r="E46" i="76"/>
  <c r="E8" i="76"/>
  <c r="E9" i="76"/>
  <c r="E10" i="76"/>
  <c r="E11" i="76"/>
  <c r="E12" i="76"/>
  <c r="E13" i="76"/>
  <c r="E14" i="76"/>
  <c r="E15" i="76"/>
  <c r="E16" i="76"/>
  <c r="E17" i="76"/>
  <c r="E18" i="76"/>
  <c r="E19" i="76"/>
  <c r="E20" i="76"/>
  <c r="E21" i="76"/>
  <c r="E22" i="76"/>
  <c r="E23" i="76"/>
  <c r="E24" i="76"/>
  <c r="E25" i="76"/>
  <c r="E26" i="76"/>
  <c r="E27" i="76"/>
  <c r="E28" i="76"/>
  <c r="E29" i="76"/>
  <c r="E30" i="76"/>
  <c r="E31" i="76"/>
  <c r="E32" i="76"/>
  <c r="E33" i="76"/>
  <c r="E34" i="76"/>
  <c r="E35" i="76"/>
  <c r="E36" i="76"/>
  <c r="E37" i="76"/>
  <c r="E38" i="76"/>
  <c r="E7" i="76"/>
  <c r="M45" i="77" l="1"/>
  <c r="M5" i="77" s="1"/>
  <c r="E5" i="77"/>
  <c r="E195" i="75"/>
  <c r="E196" i="75"/>
  <c r="E197" i="75"/>
  <c r="E198" i="75"/>
  <c r="E199" i="75"/>
  <c r="E200" i="75"/>
  <c r="E201" i="75"/>
  <c r="E194" i="75"/>
  <c r="E191" i="75"/>
  <c r="E190" i="75"/>
  <c r="E179" i="75"/>
  <c r="E180" i="75"/>
  <c r="E181" i="75"/>
  <c r="E182" i="75"/>
  <c r="E183" i="75"/>
  <c r="E184" i="75"/>
  <c r="E185" i="75"/>
  <c r="E186" i="75"/>
  <c r="E178" i="75"/>
  <c r="E161" i="75"/>
  <c r="E162" i="75"/>
  <c r="E160" i="75"/>
  <c r="E147" i="75"/>
  <c r="E148" i="75"/>
  <c r="E149" i="75"/>
  <c r="E150" i="75"/>
  <c r="E151" i="75"/>
  <c r="E152" i="75"/>
  <c r="E153" i="75"/>
  <c r="E154" i="75"/>
  <c r="E155" i="75"/>
  <c r="E156" i="75"/>
  <c r="E157" i="75"/>
  <c r="E146" i="75"/>
  <c r="E138" i="75"/>
  <c r="E139" i="75"/>
  <c r="E140" i="75"/>
  <c r="E141" i="75"/>
  <c r="E142" i="75"/>
  <c r="E143" i="75"/>
  <c r="E137" i="75"/>
  <c r="E106" i="75"/>
  <c r="E107" i="75"/>
  <c r="E108" i="75"/>
  <c r="E109" i="75"/>
  <c r="E110" i="75"/>
  <c r="E111" i="75"/>
  <c r="E112" i="75"/>
  <c r="E113" i="75"/>
  <c r="E114" i="75"/>
  <c r="E115" i="75"/>
  <c r="E116" i="75"/>
  <c r="E117" i="75"/>
  <c r="E118" i="75"/>
  <c r="E119" i="75"/>
  <c r="E120" i="75"/>
  <c r="E121" i="75"/>
  <c r="E122" i="75"/>
  <c r="E123" i="75"/>
  <c r="E124" i="75"/>
  <c r="E125" i="75"/>
  <c r="E126" i="75"/>
  <c r="E127" i="75"/>
  <c r="E128" i="75"/>
  <c r="E129" i="75"/>
  <c r="E130" i="75"/>
  <c r="E131" i="75"/>
  <c r="E132" i="75"/>
  <c r="E133" i="75"/>
  <c r="E134" i="75"/>
  <c r="E105" i="75"/>
  <c r="E94" i="75"/>
  <c r="E95" i="75"/>
  <c r="E96" i="75"/>
  <c r="E97" i="75"/>
  <c r="E98" i="75"/>
  <c r="E99" i="75"/>
  <c r="E100" i="75"/>
  <c r="E101" i="75"/>
  <c r="E93" i="75"/>
  <c r="E90" i="75"/>
  <c r="E80" i="75"/>
  <c r="E81" i="75"/>
  <c r="E82" i="75"/>
  <c r="E83" i="75"/>
  <c r="E84" i="75"/>
  <c r="E85" i="75"/>
  <c r="E86" i="75"/>
  <c r="E87" i="75"/>
  <c r="E79" i="75"/>
  <c r="E71" i="75"/>
  <c r="E72" i="75"/>
  <c r="E73" i="75"/>
  <c r="E74" i="75"/>
  <c r="E75" i="75"/>
  <c r="E76" i="75"/>
  <c r="E70" i="75"/>
  <c r="E61" i="75"/>
  <c r="E62" i="75"/>
  <c r="E63" i="75"/>
  <c r="E64" i="75"/>
  <c r="E65" i="75"/>
  <c r="E66" i="75"/>
  <c r="E67" i="75"/>
  <c r="E60" i="75"/>
  <c r="E57" i="75"/>
  <c r="E56" i="75"/>
  <c r="E43" i="75"/>
  <c r="E44" i="75"/>
  <c r="E45" i="75"/>
  <c r="E46" i="75"/>
  <c r="E47" i="75"/>
  <c r="E48" i="75"/>
  <c r="E49" i="75"/>
  <c r="E50" i="75"/>
  <c r="E51" i="75"/>
  <c r="E52" i="75"/>
  <c r="E53" i="75"/>
  <c r="E42" i="75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7" i="75"/>
  <c r="M205" i="76"/>
  <c r="M204" i="76"/>
  <c r="M203" i="76"/>
  <c r="M202" i="76"/>
  <c r="M201" i="76"/>
  <c r="M200" i="76"/>
  <c r="M199" i="76"/>
  <c r="M198" i="76"/>
  <c r="L197" i="76"/>
  <c r="K197" i="76"/>
  <c r="J197" i="76"/>
  <c r="I197" i="76"/>
  <c r="H197" i="76"/>
  <c r="G197" i="76"/>
  <c r="F197" i="76"/>
  <c r="E197" i="76"/>
  <c r="M196" i="76"/>
  <c r="M195" i="76"/>
  <c r="M194" i="76"/>
  <c r="M193" i="76"/>
  <c r="L192" i="76"/>
  <c r="K192" i="76"/>
  <c r="J192" i="76"/>
  <c r="I192" i="76"/>
  <c r="H192" i="76"/>
  <c r="G192" i="76"/>
  <c r="F192" i="76"/>
  <c r="E192" i="76"/>
  <c r="M191" i="76"/>
  <c r="M190" i="76"/>
  <c r="M189" i="76"/>
  <c r="M188" i="76"/>
  <c r="M187" i="76"/>
  <c r="M186" i="76"/>
  <c r="M185" i="76"/>
  <c r="M184" i="76"/>
  <c r="M183" i="76"/>
  <c r="M182" i="76"/>
  <c r="L181" i="76"/>
  <c r="K181" i="76"/>
  <c r="J181" i="76"/>
  <c r="I181" i="76"/>
  <c r="H181" i="76"/>
  <c r="G181" i="76"/>
  <c r="F181" i="76"/>
  <c r="M180" i="76"/>
  <c r="M179" i="76"/>
  <c r="M178" i="76"/>
  <c r="M177" i="76"/>
  <c r="M176" i="76"/>
  <c r="M175" i="76"/>
  <c r="M174" i="76"/>
  <c r="M173" i="76"/>
  <c r="M172" i="76"/>
  <c r="M171" i="76"/>
  <c r="M170" i="76"/>
  <c r="M169" i="76"/>
  <c r="F168" i="76"/>
  <c r="M168" i="76" s="1"/>
  <c r="M167" i="76"/>
  <c r="M166" i="76"/>
  <c r="M165" i="76"/>
  <c r="M164" i="76"/>
  <c r="L163" i="76"/>
  <c r="K163" i="76"/>
  <c r="J163" i="76"/>
  <c r="I163" i="76"/>
  <c r="H163" i="76"/>
  <c r="G163" i="76"/>
  <c r="F163" i="76"/>
  <c r="M162" i="76"/>
  <c r="M161" i="76"/>
  <c r="M160" i="76"/>
  <c r="M159" i="76"/>
  <c r="M158" i="76"/>
  <c r="M157" i="76"/>
  <c r="M156" i="76"/>
  <c r="M155" i="76"/>
  <c r="M154" i="76"/>
  <c r="M153" i="76"/>
  <c r="M152" i="76"/>
  <c r="M151" i="76"/>
  <c r="M150" i="76"/>
  <c r="L149" i="76"/>
  <c r="K149" i="76"/>
  <c r="J149" i="76"/>
  <c r="I149" i="76"/>
  <c r="H149" i="76"/>
  <c r="G149" i="76"/>
  <c r="F149" i="76"/>
  <c r="M148" i="76"/>
  <c r="M147" i="76"/>
  <c r="M146" i="76"/>
  <c r="M145" i="76"/>
  <c r="M144" i="76"/>
  <c r="M143" i="76"/>
  <c r="M142" i="76"/>
  <c r="M141" i="76"/>
  <c r="K140" i="76"/>
  <c r="J140" i="76"/>
  <c r="I140" i="76"/>
  <c r="H140" i="76"/>
  <c r="G140" i="76"/>
  <c r="F140" i="76"/>
  <c r="E140" i="76"/>
  <c r="M140" i="76" s="1"/>
  <c r="M139" i="76"/>
  <c r="M138" i="76"/>
  <c r="M137" i="76"/>
  <c r="M136" i="76"/>
  <c r="M135" i="76"/>
  <c r="M134" i="76"/>
  <c r="M133" i="76"/>
  <c r="M132" i="76"/>
  <c r="M131" i="76"/>
  <c r="M130" i="76"/>
  <c r="M129" i="76"/>
  <c r="M128" i="76"/>
  <c r="M127" i="76"/>
  <c r="M126" i="76"/>
  <c r="M125" i="76"/>
  <c r="M124" i="76"/>
  <c r="M123" i="76"/>
  <c r="M122" i="76"/>
  <c r="M121" i="76"/>
  <c r="M120" i="76"/>
  <c r="M119" i="76"/>
  <c r="M118" i="76"/>
  <c r="M117" i="76"/>
  <c r="M116" i="76"/>
  <c r="M115" i="76"/>
  <c r="M114" i="76"/>
  <c r="M113" i="76"/>
  <c r="M112" i="76"/>
  <c r="M111" i="76"/>
  <c r="M110" i="76"/>
  <c r="M109" i="76"/>
  <c r="L108" i="76"/>
  <c r="K108" i="76"/>
  <c r="J108" i="76"/>
  <c r="I108" i="76"/>
  <c r="H108" i="76"/>
  <c r="G108" i="76"/>
  <c r="F108" i="76"/>
  <c r="E108" i="76"/>
  <c r="M107" i="76"/>
  <c r="M106" i="76"/>
  <c r="M105" i="76"/>
  <c r="M104" i="76"/>
  <c r="M103" i="76"/>
  <c r="M102" i="76"/>
  <c r="M101" i="76"/>
  <c r="M100" i="76"/>
  <c r="M99" i="76"/>
  <c r="M98" i="76"/>
  <c r="M97" i="76"/>
  <c r="L96" i="76"/>
  <c r="K96" i="76"/>
  <c r="J96" i="76"/>
  <c r="I96" i="76"/>
  <c r="H96" i="76"/>
  <c r="G96" i="76"/>
  <c r="F96" i="76"/>
  <c r="M95" i="76"/>
  <c r="M94" i="76"/>
  <c r="M92" i="76"/>
  <c r="M91" i="76"/>
  <c r="M90" i="76"/>
  <c r="M89" i="76"/>
  <c r="M88" i="76"/>
  <c r="M87" i="76"/>
  <c r="M86" i="76"/>
  <c r="M85" i="76"/>
  <c r="M84" i="76"/>
  <c r="M83" i="76"/>
  <c r="L82" i="76"/>
  <c r="K82" i="76"/>
  <c r="J82" i="76"/>
  <c r="I82" i="76"/>
  <c r="H82" i="76"/>
  <c r="G82" i="76"/>
  <c r="F82" i="76"/>
  <c r="M81" i="76"/>
  <c r="M80" i="76"/>
  <c r="M79" i="76"/>
  <c r="M78" i="76"/>
  <c r="M77" i="76"/>
  <c r="M76" i="76"/>
  <c r="M75" i="76"/>
  <c r="M74" i="76"/>
  <c r="L73" i="76"/>
  <c r="K73" i="76"/>
  <c r="J73" i="76"/>
  <c r="I73" i="76"/>
  <c r="H73" i="76"/>
  <c r="G73" i="76"/>
  <c r="F73" i="76"/>
  <c r="M71" i="76"/>
  <c r="M70" i="76"/>
  <c r="M69" i="76"/>
  <c r="M68" i="76"/>
  <c r="M67" i="76"/>
  <c r="M66" i="76"/>
  <c r="M65" i="76"/>
  <c r="M64" i="76"/>
  <c r="L63" i="76"/>
  <c r="K63" i="76"/>
  <c r="J63" i="76"/>
  <c r="I63" i="76"/>
  <c r="H63" i="76"/>
  <c r="G63" i="76"/>
  <c r="F63" i="76"/>
  <c r="E63" i="76"/>
  <c r="M63" i="76" s="1"/>
  <c r="M62" i="76"/>
  <c r="M61" i="76"/>
  <c r="M60" i="76"/>
  <c r="L59" i="76"/>
  <c r="K59" i="76"/>
  <c r="J59" i="76"/>
  <c r="I59" i="76"/>
  <c r="H59" i="76"/>
  <c r="G59" i="76"/>
  <c r="F59" i="76"/>
  <c r="E59" i="76"/>
  <c r="M58" i="76"/>
  <c r="M57" i="76"/>
  <c r="M56" i="76"/>
  <c r="M55" i="76"/>
  <c r="M54" i="76"/>
  <c r="M53" i="76"/>
  <c r="M52" i="76"/>
  <c r="M51" i="76"/>
  <c r="M50" i="76"/>
  <c r="M49" i="76"/>
  <c r="M48" i="76"/>
  <c r="M47" i="76"/>
  <c r="M46" i="76"/>
  <c r="L45" i="76"/>
  <c r="K45" i="76"/>
  <c r="J45" i="76"/>
  <c r="I45" i="76"/>
  <c r="H45" i="76"/>
  <c r="G45" i="76"/>
  <c r="F45" i="76"/>
  <c r="E45" i="76"/>
  <c r="M44" i="76"/>
  <c r="M39" i="76"/>
  <c r="M38" i="76"/>
  <c r="M37" i="76"/>
  <c r="M36" i="76"/>
  <c r="M35" i="76"/>
  <c r="M34" i="76"/>
  <c r="M33" i="76"/>
  <c r="M32" i="76"/>
  <c r="M31" i="76"/>
  <c r="M30" i="76"/>
  <c r="M29" i="76"/>
  <c r="M28" i="76"/>
  <c r="M27" i="76"/>
  <c r="M26" i="76"/>
  <c r="M25" i="76"/>
  <c r="M24" i="76"/>
  <c r="M23" i="76"/>
  <c r="M22" i="76"/>
  <c r="M21" i="76"/>
  <c r="M20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N6" i="76"/>
  <c r="L6" i="76"/>
  <c r="L5" i="76" s="1"/>
  <c r="K6" i="76"/>
  <c r="J6" i="76"/>
  <c r="J5" i="76" s="1"/>
  <c r="I6" i="76"/>
  <c r="H6" i="76"/>
  <c r="H5" i="76" s="1"/>
  <c r="G6" i="76"/>
  <c r="F6" i="76"/>
  <c r="F5" i="76" s="1"/>
  <c r="E6" i="76"/>
  <c r="I5" i="76"/>
  <c r="M201" i="75"/>
  <c r="M200" i="75"/>
  <c r="M199" i="75"/>
  <c r="M198" i="75"/>
  <c r="M197" i="75"/>
  <c r="M196" i="75"/>
  <c r="M195" i="75"/>
  <c r="M194" i="75"/>
  <c r="L193" i="75"/>
  <c r="K193" i="75"/>
  <c r="J193" i="75"/>
  <c r="I193" i="75"/>
  <c r="H193" i="75"/>
  <c r="G193" i="75"/>
  <c r="F193" i="75"/>
  <c r="M192" i="75"/>
  <c r="M191" i="75"/>
  <c r="M190" i="75"/>
  <c r="M189" i="75"/>
  <c r="L188" i="75"/>
  <c r="K188" i="75"/>
  <c r="J188" i="75"/>
  <c r="I188" i="75"/>
  <c r="H188" i="75"/>
  <c r="G188" i="75"/>
  <c r="F188" i="75"/>
  <c r="E188" i="75"/>
  <c r="M187" i="75"/>
  <c r="M186" i="75"/>
  <c r="M185" i="75"/>
  <c r="M184" i="75"/>
  <c r="M183" i="75"/>
  <c r="M182" i="75"/>
  <c r="M181" i="75"/>
  <c r="M180" i="75"/>
  <c r="M179" i="75"/>
  <c r="M178" i="75"/>
  <c r="L177" i="75"/>
  <c r="K177" i="75"/>
  <c r="J177" i="75"/>
  <c r="I177" i="75"/>
  <c r="H177" i="75"/>
  <c r="G177" i="75"/>
  <c r="F177" i="75"/>
  <c r="E177" i="75"/>
  <c r="M176" i="75"/>
  <c r="M175" i="75"/>
  <c r="M174" i="75"/>
  <c r="M173" i="75"/>
  <c r="M172" i="75"/>
  <c r="M171" i="75"/>
  <c r="M170" i="75"/>
  <c r="M169" i="75"/>
  <c r="M168" i="75"/>
  <c r="M167" i="75"/>
  <c r="M166" i="75"/>
  <c r="M165" i="75"/>
  <c r="F164" i="75"/>
  <c r="M164" i="75" s="1"/>
  <c r="M163" i="75"/>
  <c r="M162" i="75"/>
  <c r="M161" i="75"/>
  <c r="M160" i="75"/>
  <c r="K159" i="75"/>
  <c r="J159" i="75"/>
  <c r="I159" i="75"/>
  <c r="H159" i="75"/>
  <c r="G159" i="75"/>
  <c r="F159" i="75"/>
  <c r="E159" i="75"/>
  <c r="M158" i="75"/>
  <c r="M157" i="75"/>
  <c r="M156" i="75"/>
  <c r="M155" i="75"/>
  <c r="M154" i="75"/>
  <c r="M153" i="75"/>
  <c r="M152" i="75"/>
  <c r="M151" i="75"/>
  <c r="M150" i="75"/>
  <c r="M149" i="75"/>
  <c r="M148" i="75"/>
  <c r="M147" i="75"/>
  <c r="M146" i="75"/>
  <c r="L145" i="75"/>
  <c r="K145" i="75"/>
  <c r="J145" i="75"/>
  <c r="I145" i="75"/>
  <c r="H145" i="75"/>
  <c r="G145" i="75"/>
  <c r="F145" i="75"/>
  <c r="E145" i="75"/>
  <c r="M144" i="75"/>
  <c r="M143" i="75"/>
  <c r="M142" i="75"/>
  <c r="M141" i="75"/>
  <c r="M140" i="75"/>
  <c r="M139" i="75"/>
  <c r="M138" i="75"/>
  <c r="M137" i="75"/>
  <c r="K136" i="75"/>
  <c r="J136" i="75"/>
  <c r="I136" i="75"/>
  <c r="H136" i="75"/>
  <c r="G136" i="75"/>
  <c r="F136" i="75"/>
  <c r="E136" i="75"/>
  <c r="M135" i="75"/>
  <c r="M134" i="75"/>
  <c r="M133" i="75"/>
  <c r="M132" i="75"/>
  <c r="M131" i="75"/>
  <c r="M130" i="75"/>
  <c r="M129" i="75"/>
  <c r="M128" i="75"/>
  <c r="M127" i="75"/>
  <c r="M126" i="75"/>
  <c r="M125" i="75"/>
  <c r="M124" i="75"/>
  <c r="M123" i="75"/>
  <c r="M122" i="75"/>
  <c r="M121" i="75"/>
  <c r="M120" i="75"/>
  <c r="M119" i="75"/>
  <c r="M118" i="75"/>
  <c r="M117" i="75"/>
  <c r="M116" i="75"/>
  <c r="M115" i="75"/>
  <c r="M114" i="75"/>
  <c r="M113" i="75"/>
  <c r="M112" i="75"/>
  <c r="M111" i="75"/>
  <c r="M110" i="75"/>
  <c r="M109" i="75"/>
  <c r="M108" i="75"/>
  <c r="M107" i="75"/>
  <c r="M106" i="75"/>
  <c r="M105" i="75"/>
  <c r="L104" i="75"/>
  <c r="K104" i="75"/>
  <c r="J104" i="75"/>
  <c r="I104" i="75"/>
  <c r="H104" i="75"/>
  <c r="G104" i="75"/>
  <c r="F104" i="75"/>
  <c r="M103" i="75"/>
  <c r="M102" i="75"/>
  <c r="M101" i="75"/>
  <c r="M100" i="75"/>
  <c r="M99" i="75"/>
  <c r="M98" i="75"/>
  <c r="M97" i="75"/>
  <c r="M96" i="75"/>
  <c r="M95" i="75"/>
  <c r="M94" i="75"/>
  <c r="M93" i="75"/>
  <c r="L92" i="75"/>
  <c r="K92" i="75"/>
  <c r="J92" i="75"/>
  <c r="I92" i="75"/>
  <c r="H92" i="75"/>
  <c r="G92" i="75"/>
  <c r="F92" i="75"/>
  <c r="E92" i="75"/>
  <c r="M92" i="75" s="1"/>
  <c r="M91" i="75"/>
  <c r="M90" i="75"/>
  <c r="M88" i="75"/>
  <c r="M87" i="75"/>
  <c r="M86" i="75"/>
  <c r="M85" i="75"/>
  <c r="M84" i="75"/>
  <c r="M83" i="75"/>
  <c r="M82" i="75"/>
  <c r="M81" i="75"/>
  <c r="M80" i="75"/>
  <c r="M79" i="75"/>
  <c r="L78" i="75"/>
  <c r="K78" i="75"/>
  <c r="J78" i="75"/>
  <c r="I78" i="75"/>
  <c r="H78" i="75"/>
  <c r="G78" i="75"/>
  <c r="F78" i="75"/>
  <c r="E78" i="75"/>
  <c r="M77" i="75"/>
  <c r="M76" i="75"/>
  <c r="M75" i="75"/>
  <c r="M74" i="75"/>
  <c r="M73" i="75"/>
  <c r="M72" i="75"/>
  <c r="M71" i="75"/>
  <c r="M70" i="75"/>
  <c r="L69" i="75"/>
  <c r="K69" i="75"/>
  <c r="J69" i="75"/>
  <c r="I69" i="75"/>
  <c r="H69" i="75"/>
  <c r="G69" i="75"/>
  <c r="F69" i="75"/>
  <c r="E69" i="75"/>
  <c r="M69" i="75" s="1"/>
  <c r="M67" i="75"/>
  <c r="M66" i="75"/>
  <c r="M65" i="75"/>
  <c r="M64" i="75"/>
  <c r="M63" i="75"/>
  <c r="M62" i="75"/>
  <c r="M61" i="75"/>
  <c r="L59" i="75"/>
  <c r="K59" i="75"/>
  <c r="J59" i="75"/>
  <c r="I59" i="75"/>
  <c r="H59" i="75"/>
  <c r="G59" i="75"/>
  <c r="F59" i="75"/>
  <c r="M58" i="75"/>
  <c r="M57" i="75"/>
  <c r="L55" i="75"/>
  <c r="K55" i="75"/>
  <c r="J55" i="75"/>
  <c r="I55" i="75"/>
  <c r="H55" i="75"/>
  <c r="G55" i="75"/>
  <c r="F55" i="75"/>
  <c r="M54" i="75"/>
  <c r="M53" i="75"/>
  <c r="M52" i="75"/>
  <c r="M51" i="75"/>
  <c r="M50" i="75"/>
  <c r="M49" i="75"/>
  <c r="M48" i="75"/>
  <c r="M47" i="75"/>
  <c r="M46" i="75"/>
  <c r="M45" i="75"/>
  <c r="M44" i="75"/>
  <c r="M43" i="75"/>
  <c r="L41" i="75"/>
  <c r="K41" i="75"/>
  <c r="J41" i="75"/>
  <c r="I41" i="75"/>
  <c r="H41" i="75"/>
  <c r="G41" i="75"/>
  <c r="F41" i="75"/>
  <c r="M40" i="75"/>
  <c r="M39" i="75"/>
  <c r="M38" i="75"/>
  <c r="M37" i="75"/>
  <c r="M36" i="75"/>
  <c r="M35" i="75"/>
  <c r="M34" i="75"/>
  <c r="M33" i="75"/>
  <c r="M32" i="75"/>
  <c r="M31" i="75"/>
  <c r="M30" i="75"/>
  <c r="M29" i="75"/>
  <c r="M28" i="75"/>
  <c r="M27" i="75"/>
  <c r="M26" i="75"/>
  <c r="M25" i="75"/>
  <c r="M24" i="75"/>
  <c r="M23" i="75"/>
  <c r="M22" i="75"/>
  <c r="M21" i="75"/>
  <c r="M20" i="75"/>
  <c r="M19" i="75"/>
  <c r="M18" i="75"/>
  <c r="M17" i="75"/>
  <c r="M16" i="75"/>
  <c r="M15" i="75"/>
  <c r="M14" i="75"/>
  <c r="M13" i="75"/>
  <c r="M12" i="75"/>
  <c r="M11" i="75"/>
  <c r="M10" i="75"/>
  <c r="M9" i="75"/>
  <c r="M8" i="75"/>
  <c r="M7" i="75"/>
  <c r="N6" i="75"/>
  <c r="L6" i="75"/>
  <c r="K6" i="75"/>
  <c r="J6" i="75"/>
  <c r="J5" i="75" s="1"/>
  <c r="I6" i="75"/>
  <c r="I5" i="75" s="1"/>
  <c r="H6" i="75"/>
  <c r="G6" i="75"/>
  <c r="F6" i="75"/>
  <c r="E6" i="75"/>
  <c r="L5" i="75"/>
  <c r="H5" i="75"/>
  <c r="F5" i="75"/>
  <c r="E195" i="73"/>
  <c r="E196" i="73"/>
  <c r="E197" i="73"/>
  <c r="E198" i="73"/>
  <c r="E199" i="73"/>
  <c r="E200" i="73"/>
  <c r="E201" i="73"/>
  <c r="E194" i="73"/>
  <c r="E191" i="73"/>
  <c r="E190" i="73"/>
  <c r="E179" i="73"/>
  <c r="E180" i="73"/>
  <c r="E181" i="73"/>
  <c r="E182" i="73"/>
  <c r="E183" i="73"/>
  <c r="E184" i="73"/>
  <c r="E185" i="73"/>
  <c r="E186" i="73"/>
  <c r="E178" i="73"/>
  <c r="E161" i="73"/>
  <c r="E162" i="73"/>
  <c r="E160" i="73"/>
  <c r="M160" i="73" s="1"/>
  <c r="E147" i="73"/>
  <c r="E148" i="73"/>
  <c r="E149" i="73"/>
  <c r="E150" i="73"/>
  <c r="E151" i="73"/>
  <c r="E152" i="73"/>
  <c r="E153" i="73"/>
  <c r="E154" i="73"/>
  <c r="E155" i="73"/>
  <c r="E156" i="73"/>
  <c r="E157" i="73"/>
  <c r="E146" i="73"/>
  <c r="E138" i="73"/>
  <c r="E139" i="73"/>
  <c r="E140" i="73"/>
  <c r="E141" i="73"/>
  <c r="E142" i="73"/>
  <c r="E143" i="73"/>
  <c r="E137" i="73"/>
  <c r="E136" i="73" s="1"/>
  <c r="E106" i="73"/>
  <c r="E107" i="73"/>
  <c r="E108" i="73"/>
  <c r="E109" i="73"/>
  <c r="E110" i="73"/>
  <c r="E111" i="73"/>
  <c r="E112" i="73"/>
  <c r="E113" i="73"/>
  <c r="E114" i="73"/>
  <c r="E115" i="73"/>
  <c r="E116" i="73"/>
  <c r="E117" i="73"/>
  <c r="E118" i="73"/>
  <c r="E119" i="73"/>
  <c r="E120" i="73"/>
  <c r="E121" i="73"/>
  <c r="E122" i="73"/>
  <c r="E123" i="73"/>
  <c r="E124" i="73"/>
  <c r="E125" i="73"/>
  <c r="E126" i="73"/>
  <c r="E127" i="73"/>
  <c r="E128" i="73"/>
  <c r="E129" i="73"/>
  <c r="E130" i="73"/>
  <c r="E131" i="73"/>
  <c r="E132" i="73"/>
  <c r="E133" i="73"/>
  <c r="E134" i="73"/>
  <c r="E105" i="73"/>
  <c r="E94" i="73"/>
  <c r="E95" i="73"/>
  <c r="E96" i="73"/>
  <c r="E97" i="73"/>
  <c r="E98" i="73"/>
  <c r="E99" i="73"/>
  <c r="E100" i="73"/>
  <c r="E101" i="73"/>
  <c r="E93" i="73"/>
  <c r="E90" i="73"/>
  <c r="E80" i="73"/>
  <c r="E81" i="73"/>
  <c r="E82" i="73"/>
  <c r="E83" i="73"/>
  <c r="E84" i="73"/>
  <c r="E85" i="73"/>
  <c r="E86" i="73"/>
  <c r="E87" i="73"/>
  <c r="E79" i="73"/>
  <c r="E71" i="73"/>
  <c r="M71" i="73" s="1"/>
  <c r="E72" i="73"/>
  <c r="E73" i="73"/>
  <c r="M73" i="73" s="1"/>
  <c r="E74" i="73"/>
  <c r="E75" i="73"/>
  <c r="M75" i="73" s="1"/>
  <c r="E76" i="73"/>
  <c r="E70" i="73"/>
  <c r="E61" i="73"/>
  <c r="E62" i="73"/>
  <c r="E63" i="73"/>
  <c r="E64" i="73"/>
  <c r="E65" i="73"/>
  <c r="E66" i="73"/>
  <c r="E67" i="73"/>
  <c r="E60" i="73"/>
  <c r="E57" i="73"/>
  <c r="E56" i="73"/>
  <c r="E43" i="73"/>
  <c r="M43" i="73" s="1"/>
  <c r="E44" i="73"/>
  <c r="E45" i="73"/>
  <c r="M45" i="73" s="1"/>
  <c r="E46" i="73"/>
  <c r="E47" i="73"/>
  <c r="M47" i="73" s="1"/>
  <c r="E48" i="73"/>
  <c r="E49" i="73"/>
  <c r="M49" i="73" s="1"/>
  <c r="E50" i="73"/>
  <c r="E51" i="73"/>
  <c r="M51" i="73" s="1"/>
  <c r="E52" i="73"/>
  <c r="E53" i="73"/>
  <c r="M53" i="73" s="1"/>
  <c r="E42" i="73"/>
  <c r="E8" i="73"/>
  <c r="E9" i="73"/>
  <c r="E10" i="73"/>
  <c r="E11" i="73"/>
  <c r="E12" i="73"/>
  <c r="E13" i="73"/>
  <c r="E14" i="73"/>
  <c r="E15" i="73"/>
  <c r="E16" i="73"/>
  <c r="E17" i="73"/>
  <c r="E18" i="73"/>
  <c r="E19" i="73"/>
  <c r="E20" i="73"/>
  <c r="E21" i="73"/>
  <c r="E22" i="73"/>
  <c r="E23" i="73"/>
  <c r="E24" i="73"/>
  <c r="E25" i="73"/>
  <c r="E26" i="73"/>
  <c r="E27" i="73"/>
  <c r="E28" i="73"/>
  <c r="E29" i="73"/>
  <c r="E30" i="73"/>
  <c r="E31" i="73"/>
  <c r="E32" i="73"/>
  <c r="E33" i="73"/>
  <c r="E34" i="73"/>
  <c r="E35" i="73"/>
  <c r="E36" i="73"/>
  <c r="E37" i="73"/>
  <c r="E38" i="73"/>
  <c r="E39" i="73"/>
  <c r="E7" i="73"/>
  <c r="E6" i="73" s="1"/>
  <c r="M201" i="73"/>
  <c r="M200" i="73"/>
  <c r="M199" i="73"/>
  <c r="M198" i="73"/>
  <c r="M197" i="73"/>
  <c r="M196" i="73"/>
  <c r="M195" i="73"/>
  <c r="M194" i="73"/>
  <c r="L193" i="73"/>
  <c r="K193" i="73"/>
  <c r="J193" i="73"/>
  <c r="I193" i="73"/>
  <c r="H193" i="73"/>
  <c r="G193" i="73"/>
  <c r="F193" i="73"/>
  <c r="M192" i="73"/>
  <c r="M191" i="73"/>
  <c r="M190" i="73"/>
  <c r="M189" i="73"/>
  <c r="L188" i="73"/>
  <c r="K188" i="73"/>
  <c r="J188" i="73"/>
  <c r="I188" i="73"/>
  <c r="H188" i="73"/>
  <c r="G188" i="73"/>
  <c r="F188" i="73"/>
  <c r="M187" i="73"/>
  <c r="M186" i="73"/>
  <c r="M185" i="73"/>
  <c r="M184" i="73"/>
  <c r="M183" i="73"/>
  <c r="M182" i="73"/>
  <c r="M181" i="73"/>
  <c r="M180" i="73"/>
  <c r="M179" i="73"/>
  <c r="M178" i="73"/>
  <c r="L177" i="73"/>
  <c r="K177" i="73"/>
  <c r="J177" i="73"/>
  <c r="I177" i="73"/>
  <c r="H177" i="73"/>
  <c r="G177" i="73"/>
  <c r="F177" i="73"/>
  <c r="E177" i="73"/>
  <c r="M176" i="73"/>
  <c r="M175" i="73"/>
  <c r="M174" i="73"/>
  <c r="M173" i="73"/>
  <c r="M172" i="73"/>
  <c r="M171" i="73"/>
  <c r="M170" i="73"/>
  <c r="M169" i="73"/>
  <c r="M168" i="73"/>
  <c r="M167" i="73"/>
  <c r="M166" i="73"/>
  <c r="M165" i="73"/>
  <c r="F164" i="73"/>
  <c r="M164" i="73" s="1"/>
  <c r="M163" i="73"/>
  <c r="M162" i="73"/>
  <c r="M161" i="73"/>
  <c r="K159" i="73"/>
  <c r="J159" i="73"/>
  <c r="I159" i="73"/>
  <c r="H159" i="73"/>
  <c r="G159" i="73"/>
  <c r="F159" i="73"/>
  <c r="E159" i="73"/>
  <c r="M158" i="73"/>
  <c r="M157" i="73"/>
  <c r="M156" i="73"/>
  <c r="M155" i="73"/>
  <c r="M154" i="73"/>
  <c r="M153" i="73"/>
  <c r="M152" i="73"/>
  <c r="M151" i="73"/>
  <c r="M150" i="73"/>
  <c r="M149" i="73"/>
  <c r="M148" i="73"/>
  <c r="M147" i="73"/>
  <c r="M146" i="73"/>
  <c r="L145" i="73"/>
  <c r="K145" i="73"/>
  <c r="J145" i="73"/>
  <c r="I145" i="73"/>
  <c r="H145" i="73"/>
  <c r="G145" i="73"/>
  <c r="F145" i="73"/>
  <c r="E145" i="73"/>
  <c r="M144" i="73"/>
  <c r="M143" i="73"/>
  <c r="M142" i="73"/>
  <c r="M141" i="73"/>
  <c r="M140" i="73"/>
  <c r="M139" i="73"/>
  <c r="M138" i="73"/>
  <c r="M137" i="73"/>
  <c r="K136" i="73"/>
  <c r="J136" i="73"/>
  <c r="I136" i="73"/>
  <c r="H136" i="73"/>
  <c r="G136" i="73"/>
  <c r="F136" i="73"/>
  <c r="M135" i="73"/>
  <c r="M134" i="73"/>
  <c r="M133" i="73"/>
  <c r="M132" i="73"/>
  <c r="M131" i="73"/>
  <c r="M130" i="73"/>
  <c r="M129" i="73"/>
  <c r="M128" i="73"/>
  <c r="M127" i="73"/>
  <c r="M126" i="73"/>
  <c r="M125" i="73"/>
  <c r="M124" i="73"/>
  <c r="M123" i="73"/>
  <c r="M122" i="73"/>
  <c r="M121" i="73"/>
  <c r="M120" i="73"/>
  <c r="M119" i="73"/>
  <c r="M118" i="73"/>
  <c r="M117" i="73"/>
  <c r="M116" i="73"/>
  <c r="M115" i="73"/>
  <c r="M114" i="73"/>
  <c r="M113" i="73"/>
  <c r="M112" i="73"/>
  <c r="M111" i="73"/>
  <c r="M110" i="73"/>
  <c r="M109" i="73"/>
  <c r="M108" i="73"/>
  <c r="M107" i="73"/>
  <c r="M106" i="73"/>
  <c r="M105" i="73"/>
  <c r="L104" i="73"/>
  <c r="K104" i="73"/>
  <c r="J104" i="73"/>
  <c r="I104" i="73"/>
  <c r="H104" i="73"/>
  <c r="G104" i="73"/>
  <c r="F104" i="73"/>
  <c r="M103" i="73"/>
  <c r="M102" i="73"/>
  <c r="M101" i="73"/>
  <c r="M100" i="73"/>
  <c r="M99" i="73"/>
  <c r="M98" i="73"/>
  <c r="M97" i="73"/>
  <c r="M96" i="73"/>
  <c r="M95" i="73"/>
  <c r="M94" i="73"/>
  <c r="M93" i="73"/>
  <c r="L92" i="73"/>
  <c r="K92" i="73"/>
  <c r="J92" i="73"/>
  <c r="I92" i="73"/>
  <c r="H92" i="73"/>
  <c r="G92" i="73"/>
  <c r="F92" i="73"/>
  <c r="E92" i="73"/>
  <c r="M92" i="73" s="1"/>
  <c r="M91" i="73"/>
  <c r="M90" i="73"/>
  <c r="M88" i="73"/>
  <c r="M87" i="73"/>
  <c r="M86" i="73"/>
  <c r="M85" i="73"/>
  <c r="M84" i="73"/>
  <c r="M83" i="73"/>
  <c r="M82" i="73"/>
  <c r="M81" i="73"/>
  <c r="M80" i="73"/>
  <c r="M79" i="73"/>
  <c r="L78" i="73"/>
  <c r="K78" i="73"/>
  <c r="J78" i="73"/>
  <c r="I78" i="73"/>
  <c r="H78" i="73"/>
  <c r="G78" i="73"/>
  <c r="F78" i="73"/>
  <c r="E78" i="73"/>
  <c r="M77" i="73"/>
  <c r="M76" i="73"/>
  <c r="M74" i="73"/>
  <c r="M72" i="73"/>
  <c r="M70" i="73"/>
  <c r="L69" i="73"/>
  <c r="K69" i="73"/>
  <c r="J69" i="73"/>
  <c r="I69" i="73"/>
  <c r="H69" i="73"/>
  <c r="G69" i="73"/>
  <c r="F69" i="73"/>
  <c r="E69" i="73"/>
  <c r="M67" i="73"/>
  <c r="M66" i="73"/>
  <c r="M65" i="73"/>
  <c r="M64" i="73"/>
  <c r="M63" i="73"/>
  <c r="M62" i="73"/>
  <c r="M61" i="73"/>
  <c r="L59" i="73"/>
  <c r="K59" i="73"/>
  <c r="J59" i="73"/>
  <c r="I59" i="73"/>
  <c r="H59" i="73"/>
  <c r="G59" i="73"/>
  <c r="F59" i="73"/>
  <c r="M58" i="73"/>
  <c r="M57" i="73"/>
  <c r="L55" i="73"/>
  <c r="K55" i="73"/>
  <c r="J55" i="73"/>
  <c r="I55" i="73"/>
  <c r="H55" i="73"/>
  <c r="G55" i="73"/>
  <c r="F55" i="73"/>
  <c r="M54" i="73"/>
  <c r="M52" i="73"/>
  <c r="M50" i="73"/>
  <c r="M48" i="73"/>
  <c r="M46" i="73"/>
  <c r="M44" i="73"/>
  <c r="L41" i="73"/>
  <c r="K41" i="73"/>
  <c r="J41" i="73"/>
  <c r="I41" i="73"/>
  <c r="H41" i="73"/>
  <c r="G41" i="73"/>
  <c r="F41" i="73"/>
  <c r="M40" i="73"/>
  <c r="M39" i="73"/>
  <c r="M38" i="73"/>
  <c r="M37" i="73"/>
  <c r="M36" i="73"/>
  <c r="M35" i="73"/>
  <c r="M34" i="73"/>
  <c r="M33" i="73"/>
  <c r="M32" i="73"/>
  <c r="M31" i="73"/>
  <c r="M30" i="73"/>
  <c r="M29" i="73"/>
  <c r="M28" i="73"/>
  <c r="M27" i="73"/>
  <c r="M26" i="73"/>
  <c r="M25" i="73"/>
  <c r="M24" i="73"/>
  <c r="M23" i="73"/>
  <c r="M22" i="73"/>
  <c r="M21" i="73"/>
  <c r="M20" i="73"/>
  <c r="M19" i="73"/>
  <c r="M18" i="73"/>
  <c r="M17" i="73"/>
  <c r="M16" i="73"/>
  <c r="M15" i="73"/>
  <c r="M14" i="73"/>
  <c r="M13" i="73"/>
  <c r="M12" i="73"/>
  <c r="M11" i="73"/>
  <c r="M10" i="73"/>
  <c r="M9" i="73"/>
  <c r="M8" i="73"/>
  <c r="M7" i="73"/>
  <c r="N6" i="73"/>
  <c r="L6" i="73"/>
  <c r="K6" i="73"/>
  <c r="K5" i="73" s="1"/>
  <c r="J6" i="73"/>
  <c r="J5" i="73" s="1"/>
  <c r="I6" i="73"/>
  <c r="I5" i="73" s="1"/>
  <c r="H6" i="73"/>
  <c r="G6" i="73"/>
  <c r="F6" i="73"/>
  <c r="L5" i="73"/>
  <c r="H5" i="73"/>
  <c r="F5" i="73"/>
  <c r="M108" i="76" l="1"/>
  <c r="M45" i="76"/>
  <c r="G5" i="76"/>
  <c r="K5" i="76"/>
  <c r="M192" i="76"/>
  <c r="M197" i="76"/>
  <c r="M59" i="76"/>
  <c r="M6" i="76"/>
  <c r="L159" i="75"/>
  <c r="M159" i="75" s="1"/>
  <c r="M188" i="75"/>
  <c r="M177" i="75"/>
  <c r="M145" i="75"/>
  <c r="K5" i="75"/>
  <c r="M78" i="75"/>
  <c r="G5" i="75"/>
  <c r="M6" i="75"/>
  <c r="M136" i="75"/>
  <c r="L159" i="73"/>
  <c r="M159" i="73" s="1"/>
  <c r="M69" i="73"/>
  <c r="G5" i="73"/>
  <c r="E73" i="76"/>
  <c r="E82" i="76"/>
  <c r="M82" i="76" s="1"/>
  <c r="E96" i="76"/>
  <c r="M96" i="76" s="1"/>
  <c r="E149" i="76"/>
  <c r="M149" i="76" s="1"/>
  <c r="E163" i="76"/>
  <c r="M163" i="76" s="1"/>
  <c r="E181" i="76"/>
  <c r="M181" i="76" s="1"/>
  <c r="M42" i="75"/>
  <c r="E41" i="75"/>
  <c r="M41" i="75" s="1"/>
  <c r="M56" i="75"/>
  <c r="E55" i="75"/>
  <c r="M55" i="75" s="1"/>
  <c r="M60" i="75"/>
  <c r="E59" i="75"/>
  <c r="M59" i="75" s="1"/>
  <c r="E104" i="75"/>
  <c r="M104" i="75" s="1"/>
  <c r="E193" i="75"/>
  <c r="M193" i="75" s="1"/>
  <c r="E188" i="73"/>
  <c r="M188" i="73" s="1"/>
  <c r="M136" i="73"/>
  <c r="M177" i="73"/>
  <c r="M145" i="73"/>
  <c r="M78" i="73"/>
  <c r="M6" i="73"/>
  <c r="M42" i="73"/>
  <c r="E41" i="73"/>
  <c r="M41" i="73" s="1"/>
  <c r="M56" i="73"/>
  <c r="E55" i="73"/>
  <c r="M55" i="73" s="1"/>
  <c r="M60" i="73"/>
  <c r="E59" i="73"/>
  <c r="M59" i="73" s="1"/>
  <c r="E104" i="73"/>
  <c r="M104" i="73" s="1"/>
  <c r="E193" i="73"/>
  <c r="M193" i="73" s="1"/>
  <c r="E195" i="72"/>
  <c r="E196" i="72"/>
  <c r="E197" i="72"/>
  <c r="E198" i="72"/>
  <c r="E200" i="72"/>
  <c r="E201" i="72"/>
  <c r="E194" i="72"/>
  <c r="E191" i="72"/>
  <c r="E190" i="72"/>
  <c r="E179" i="72"/>
  <c r="E180" i="72"/>
  <c r="E181" i="72"/>
  <c r="E182" i="72"/>
  <c r="E183" i="72"/>
  <c r="E184" i="72"/>
  <c r="E185" i="72"/>
  <c r="E186" i="72"/>
  <c r="E178" i="72"/>
  <c r="E161" i="72"/>
  <c r="E162" i="72"/>
  <c r="E160" i="72"/>
  <c r="M160" i="72" s="1"/>
  <c r="E147" i="72"/>
  <c r="E148" i="72"/>
  <c r="E149" i="72"/>
  <c r="E150" i="72"/>
  <c r="E151" i="72"/>
  <c r="E152" i="72"/>
  <c r="E153" i="72"/>
  <c r="E154" i="72"/>
  <c r="E155" i="72"/>
  <c r="E156" i="72"/>
  <c r="E157" i="72"/>
  <c r="E146" i="72"/>
  <c r="E138" i="72"/>
  <c r="E139" i="72"/>
  <c r="M139" i="72" s="1"/>
  <c r="E140" i="72"/>
  <c r="E141" i="72"/>
  <c r="M141" i="72" s="1"/>
  <c r="E142" i="72"/>
  <c r="E143" i="72"/>
  <c r="M143" i="72" s="1"/>
  <c r="E137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05" i="72"/>
  <c r="E94" i="72"/>
  <c r="E95" i="72"/>
  <c r="E96" i="72"/>
  <c r="E97" i="72"/>
  <c r="E98" i="72"/>
  <c r="E99" i="72"/>
  <c r="E100" i="72"/>
  <c r="E101" i="72"/>
  <c r="E93" i="72"/>
  <c r="E90" i="72"/>
  <c r="E80" i="72"/>
  <c r="E81" i="72"/>
  <c r="E82" i="72"/>
  <c r="E83" i="72"/>
  <c r="E84" i="72"/>
  <c r="E85" i="72"/>
  <c r="E86" i="72"/>
  <c r="E87" i="72"/>
  <c r="E79" i="72"/>
  <c r="E71" i="72"/>
  <c r="E72" i="72"/>
  <c r="E73" i="72"/>
  <c r="E74" i="72"/>
  <c r="E75" i="72"/>
  <c r="E76" i="72"/>
  <c r="E70" i="72"/>
  <c r="M70" i="72" s="1"/>
  <c r="E61" i="72"/>
  <c r="E62" i="72"/>
  <c r="E63" i="72"/>
  <c r="E64" i="72"/>
  <c r="E65" i="72"/>
  <c r="E66" i="72"/>
  <c r="E67" i="72"/>
  <c r="E60" i="72"/>
  <c r="E57" i="72"/>
  <c r="E56" i="72"/>
  <c r="E43" i="72"/>
  <c r="E44" i="72"/>
  <c r="E45" i="72"/>
  <c r="E46" i="72"/>
  <c r="E47" i="72"/>
  <c r="E48" i="72"/>
  <c r="E49" i="72"/>
  <c r="E50" i="72"/>
  <c r="E51" i="72"/>
  <c r="E52" i="72"/>
  <c r="E53" i="72"/>
  <c r="E42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7" i="72"/>
  <c r="M201" i="72"/>
  <c r="M200" i="72"/>
  <c r="M199" i="72"/>
  <c r="M198" i="72"/>
  <c r="M197" i="72"/>
  <c r="M196" i="72"/>
  <c r="M195" i="72"/>
  <c r="M194" i="72"/>
  <c r="L193" i="72"/>
  <c r="K193" i="72"/>
  <c r="J193" i="72"/>
  <c r="I193" i="72"/>
  <c r="H193" i="72"/>
  <c r="G193" i="72"/>
  <c r="F193" i="72"/>
  <c r="M192" i="72"/>
  <c r="M191" i="72"/>
  <c r="M190" i="72"/>
  <c r="M189" i="72"/>
  <c r="L188" i="72"/>
  <c r="K188" i="72"/>
  <c r="J188" i="72"/>
  <c r="I188" i="72"/>
  <c r="H188" i="72"/>
  <c r="G188" i="72"/>
  <c r="F188" i="72"/>
  <c r="M187" i="72"/>
  <c r="M186" i="72"/>
  <c r="M185" i="72"/>
  <c r="M184" i="72"/>
  <c r="M183" i="72"/>
  <c r="M182" i="72"/>
  <c r="M181" i="72"/>
  <c r="M180" i="72"/>
  <c r="M179" i="72"/>
  <c r="M178" i="72"/>
  <c r="L177" i="72"/>
  <c r="K177" i="72"/>
  <c r="J177" i="72"/>
  <c r="I177" i="72"/>
  <c r="H177" i="72"/>
  <c r="G177" i="72"/>
  <c r="F177" i="72"/>
  <c r="E177" i="72"/>
  <c r="M176" i="72"/>
  <c r="M175" i="72"/>
  <c r="M174" i="72"/>
  <c r="M173" i="72"/>
  <c r="M172" i="72"/>
  <c r="M171" i="72"/>
  <c r="M170" i="72"/>
  <c r="M169" i="72"/>
  <c r="M168" i="72"/>
  <c r="M167" i="72"/>
  <c r="M166" i="72"/>
  <c r="M165" i="72"/>
  <c r="F164" i="72"/>
  <c r="M164" i="72" s="1"/>
  <c r="M163" i="72"/>
  <c r="M162" i="72"/>
  <c r="M161" i="72"/>
  <c r="L159" i="72"/>
  <c r="K159" i="72"/>
  <c r="J159" i="72"/>
  <c r="I159" i="72"/>
  <c r="H159" i="72"/>
  <c r="G159" i="72"/>
  <c r="F159" i="72"/>
  <c r="E159" i="72"/>
  <c r="M158" i="72"/>
  <c r="M157" i="72"/>
  <c r="M156" i="72"/>
  <c r="M155" i="72"/>
  <c r="M154" i="72"/>
  <c r="M153" i="72"/>
  <c r="M152" i="72"/>
  <c r="M151" i="72"/>
  <c r="M150" i="72"/>
  <c r="M149" i="72"/>
  <c r="M148" i="72"/>
  <c r="M147" i="72"/>
  <c r="M146" i="72"/>
  <c r="L145" i="72"/>
  <c r="K145" i="72"/>
  <c r="J145" i="72"/>
  <c r="I145" i="72"/>
  <c r="H145" i="72"/>
  <c r="G145" i="72"/>
  <c r="F145" i="72"/>
  <c r="E145" i="72"/>
  <c r="M144" i="72"/>
  <c r="M142" i="72"/>
  <c r="M140" i="72"/>
  <c r="M138" i="72"/>
  <c r="M137" i="72"/>
  <c r="K136" i="72"/>
  <c r="J136" i="72"/>
  <c r="I136" i="72"/>
  <c r="H136" i="72"/>
  <c r="G136" i="72"/>
  <c r="F136" i="72"/>
  <c r="M135" i="72"/>
  <c r="M134" i="72"/>
  <c r="M133" i="72"/>
  <c r="M132" i="72"/>
  <c r="M131" i="72"/>
  <c r="M130" i="72"/>
  <c r="M129" i="72"/>
  <c r="M128" i="72"/>
  <c r="M127" i="72"/>
  <c r="M126" i="72"/>
  <c r="M125" i="72"/>
  <c r="M124" i="72"/>
  <c r="M123" i="72"/>
  <c r="M122" i="72"/>
  <c r="M121" i="72"/>
  <c r="M120" i="72"/>
  <c r="M119" i="72"/>
  <c r="M118" i="72"/>
  <c r="M117" i="72"/>
  <c r="M116" i="72"/>
  <c r="M115" i="72"/>
  <c r="M114" i="72"/>
  <c r="M113" i="72"/>
  <c r="M112" i="72"/>
  <c r="M111" i="72"/>
  <c r="M110" i="72"/>
  <c r="M109" i="72"/>
  <c r="M108" i="72"/>
  <c r="M107" i="72"/>
  <c r="M106" i="72"/>
  <c r="M105" i="72"/>
  <c r="L104" i="72"/>
  <c r="K104" i="72"/>
  <c r="J104" i="72"/>
  <c r="I104" i="72"/>
  <c r="H104" i="72"/>
  <c r="G104" i="72"/>
  <c r="F104" i="72"/>
  <c r="E104" i="72"/>
  <c r="M103" i="72"/>
  <c r="M102" i="72"/>
  <c r="M101" i="72"/>
  <c r="M100" i="72"/>
  <c r="M99" i="72"/>
  <c r="M98" i="72"/>
  <c r="M97" i="72"/>
  <c r="M96" i="72"/>
  <c r="M95" i="72"/>
  <c r="M94" i="72"/>
  <c r="M93" i="72"/>
  <c r="L92" i="72"/>
  <c r="K92" i="72"/>
  <c r="J92" i="72"/>
  <c r="I92" i="72"/>
  <c r="H92" i="72"/>
  <c r="G92" i="72"/>
  <c r="F92" i="72"/>
  <c r="M91" i="72"/>
  <c r="M90" i="72"/>
  <c r="M88" i="72"/>
  <c r="M87" i="72"/>
  <c r="M86" i="72"/>
  <c r="M85" i="72"/>
  <c r="M84" i="72"/>
  <c r="M83" i="72"/>
  <c r="M82" i="72"/>
  <c r="M81" i="72"/>
  <c r="M80" i="72"/>
  <c r="M79" i="72"/>
  <c r="L78" i="72"/>
  <c r="K78" i="72"/>
  <c r="J78" i="72"/>
  <c r="I78" i="72"/>
  <c r="H78" i="72"/>
  <c r="G78" i="72"/>
  <c r="F78" i="72"/>
  <c r="M77" i="72"/>
  <c r="M76" i="72"/>
  <c r="M75" i="72"/>
  <c r="M74" i="72"/>
  <c r="M73" i="72"/>
  <c r="M72" i="72"/>
  <c r="M71" i="72"/>
  <c r="L69" i="72"/>
  <c r="K69" i="72"/>
  <c r="J69" i="72"/>
  <c r="I69" i="72"/>
  <c r="H69" i="72"/>
  <c r="G69" i="72"/>
  <c r="F69" i="72"/>
  <c r="M67" i="72"/>
  <c r="M66" i="72"/>
  <c r="M65" i="72"/>
  <c r="M64" i="72"/>
  <c r="M63" i="72"/>
  <c r="M62" i="72"/>
  <c r="M61" i="72"/>
  <c r="M60" i="72"/>
  <c r="L59" i="72"/>
  <c r="K59" i="72"/>
  <c r="J59" i="72"/>
  <c r="I59" i="72"/>
  <c r="H59" i="72"/>
  <c r="G59" i="72"/>
  <c r="F59" i="72"/>
  <c r="E59" i="72"/>
  <c r="M58" i="72"/>
  <c r="M57" i="72"/>
  <c r="M56" i="72"/>
  <c r="L55" i="72"/>
  <c r="K55" i="72"/>
  <c r="J55" i="72"/>
  <c r="I55" i="72"/>
  <c r="H55" i="72"/>
  <c r="G55" i="72"/>
  <c r="F55" i="72"/>
  <c r="E55" i="72"/>
  <c r="M54" i="72"/>
  <c r="M53" i="72"/>
  <c r="M52" i="72"/>
  <c r="M51" i="72"/>
  <c r="M50" i="72"/>
  <c r="M49" i="72"/>
  <c r="M48" i="72"/>
  <c r="M47" i="72"/>
  <c r="M46" i="72"/>
  <c r="M45" i="72"/>
  <c r="M44" i="72"/>
  <c r="M43" i="72"/>
  <c r="M42" i="72"/>
  <c r="L41" i="72"/>
  <c r="K41" i="72"/>
  <c r="J41" i="72"/>
  <c r="I41" i="72"/>
  <c r="H41" i="72"/>
  <c r="G41" i="72"/>
  <c r="F41" i="72"/>
  <c r="E41" i="72"/>
  <c r="M40" i="72"/>
  <c r="M39" i="72"/>
  <c r="M38" i="72"/>
  <c r="M37" i="72"/>
  <c r="M36" i="72"/>
  <c r="M35" i="72"/>
  <c r="M34" i="72"/>
  <c r="M33" i="72"/>
  <c r="M32" i="72"/>
  <c r="M31" i="72"/>
  <c r="M30" i="72"/>
  <c r="M29" i="72"/>
  <c r="M28" i="72"/>
  <c r="M27" i="72"/>
  <c r="M26" i="72"/>
  <c r="M25" i="72"/>
  <c r="M24" i="72"/>
  <c r="M23" i="72"/>
  <c r="M22" i="72"/>
  <c r="M21" i="72"/>
  <c r="M20" i="72"/>
  <c r="M19" i="72"/>
  <c r="M18" i="72"/>
  <c r="M17" i="72"/>
  <c r="M16" i="72"/>
  <c r="M15" i="72"/>
  <c r="M14" i="72"/>
  <c r="M13" i="72"/>
  <c r="M12" i="72"/>
  <c r="M11" i="72"/>
  <c r="M10" i="72"/>
  <c r="M9" i="72"/>
  <c r="M8" i="72"/>
  <c r="M7" i="72"/>
  <c r="N6" i="72"/>
  <c r="L6" i="72"/>
  <c r="K6" i="72"/>
  <c r="J6" i="72"/>
  <c r="I6" i="72"/>
  <c r="H6" i="72"/>
  <c r="G6" i="72"/>
  <c r="F6" i="72"/>
  <c r="F5" i="72" s="1"/>
  <c r="E6" i="72"/>
  <c r="I5" i="72"/>
  <c r="M5" i="75" l="1"/>
  <c r="E5" i="75"/>
  <c r="E5" i="76"/>
  <c r="M73" i="76"/>
  <c r="M5" i="76" s="1"/>
  <c r="E5" i="73"/>
  <c r="M5" i="73"/>
  <c r="M145" i="72"/>
  <c r="M55" i="72"/>
  <c r="K5" i="72"/>
  <c r="M59" i="72"/>
  <c r="G5" i="72"/>
  <c r="E188" i="72"/>
  <c r="M188" i="72" s="1"/>
  <c r="E136" i="72"/>
  <c r="M6" i="72"/>
  <c r="M159" i="72"/>
  <c r="M177" i="72"/>
  <c r="M136" i="72"/>
  <c r="M104" i="72"/>
  <c r="H5" i="72"/>
  <c r="J5" i="72"/>
  <c r="L5" i="72"/>
  <c r="M41" i="72"/>
  <c r="E69" i="72"/>
  <c r="E78" i="72"/>
  <c r="M78" i="72" s="1"/>
  <c r="E92" i="72"/>
  <c r="M92" i="72" s="1"/>
  <c r="E193" i="72"/>
  <c r="M193" i="72" s="1"/>
  <c r="E195" i="71"/>
  <c r="E196" i="71"/>
  <c r="E197" i="71"/>
  <c r="E198" i="71"/>
  <c r="E199" i="71"/>
  <c r="E200" i="71"/>
  <c r="E201" i="71"/>
  <c r="E194" i="71"/>
  <c r="M194" i="71" s="1"/>
  <c r="E191" i="71"/>
  <c r="E190" i="71"/>
  <c r="E179" i="71"/>
  <c r="E180" i="71"/>
  <c r="E181" i="71"/>
  <c r="E182" i="71"/>
  <c r="E183" i="71"/>
  <c r="E184" i="71"/>
  <c r="E185" i="71"/>
  <c r="E186" i="71"/>
  <c r="E178" i="71"/>
  <c r="M178" i="71" s="1"/>
  <c r="E161" i="71"/>
  <c r="E162" i="71"/>
  <c r="E160" i="71"/>
  <c r="M160" i="71" s="1"/>
  <c r="E147" i="71"/>
  <c r="E148" i="71"/>
  <c r="E149" i="71"/>
  <c r="E150" i="71"/>
  <c r="E151" i="71"/>
  <c r="E152" i="71"/>
  <c r="E153" i="71"/>
  <c r="E154" i="71"/>
  <c r="E155" i="71"/>
  <c r="E156" i="71"/>
  <c r="E157" i="71"/>
  <c r="E146" i="71"/>
  <c r="E138" i="71"/>
  <c r="E139" i="71"/>
  <c r="E140" i="71"/>
  <c r="E141" i="71"/>
  <c r="E142" i="71"/>
  <c r="E143" i="71"/>
  <c r="E137" i="71"/>
  <c r="E106" i="71"/>
  <c r="E107" i="71"/>
  <c r="E108" i="71"/>
  <c r="E109" i="71"/>
  <c r="E110" i="71"/>
  <c r="E111" i="71"/>
  <c r="E112" i="71"/>
  <c r="E113" i="71"/>
  <c r="E114" i="71"/>
  <c r="E115" i="71"/>
  <c r="E116" i="71"/>
  <c r="E117" i="71"/>
  <c r="E118" i="71"/>
  <c r="E119" i="71"/>
  <c r="E120" i="71"/>
  <c r="E121" i="71"/>
  <c r="E122" i="71"/>
  <c r="E123" i="71"/>
  <c r="E124" i="71"/>
  <c r="E125" i="71"/>
  <c r="E126" i="71"/>
  <c r="E127" i="71"/>
  <c r="E128" i="71"/>
  <c r="E129" i="71"/>
  <c r="E130" i="71"/>
  <c r="E131" i="71"/>
  <c r="E132" i="71"/>
  <c r="E133" i="71"/>
  <c r="E134" i="71"/>
  <c r="E105" i="71"/>
  <c r="E94" i="71"/>
  <c r="E95" i="71"/>
  <c r="E96" i="71"/>
  <c r="E97" i="71"/>
  <c r="E98" i="71"/>
  <c r="E99" i="71"/>
  <c r="E100" i="71"/>
  <c r="E101" i="71"/>
  <c r="E93" i="71"/>
  <c r="E90" i="71"/>
  <c r="E80" i="71"/>
  <c r="E81" i="71"/>
  <c r="E82" i="71"/>
  <c r="E83" i="71"/>
  <c r="E84" i="71"/>
  <c r="E85" i="71"/>
  <c r="E86" i="71"/>
  <c r="E87" i="71"/>
  <c r="E79" i="71"/>
  <c r="E71" i="71"/>
  <c r="E72" i="71"/>
  <c r="E73" i="71"/>
  <c r="E74" i="71"/>
  <c r="E75" i="71"/>
  <c r="E76" i="71"/>
  <c r="E70" i="71"/>
  <c r="E61" i="71"/>
  <c r="E62" i="71"/>
  <c r="E63" i="71"/>
  <c r="E64" i="71"/>
  <c r="E65" i="71"/>
  <c r="E66" i="71"/>
  <c r="E67" i="71"/>
  <c r="E60" i="71"/>
  <c r="E57" i="71"/>
  <c r="E56" i="71"/>
  <c r="E43" i="71"/>
  <c r="E44" i="71"/>
  <c r="E45" i="71"/>
  <c r="E46" i="71"/>
  <c r="E47" i="71"/>
  <c r="E48" i="71"/>
  <c r="E49" i="71"/>
  <c r="E50" i="71"/>
  <c r="E51" i="71"/>
  <c r="E52" i="71"/>
  <c r="E53" i="71"/>
  <c r="E42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7" i="71"/>
  <c r="M201" i="71"/>
  <c r="M200" i="71"/>
  <c r="M199" i="71"/>
  <c r="M198" i="71"/>
  <c r="M197" i="71"/>
  <c r="M196" i="71"/>
  <c r="M195" i="71"/>
  <c r="L193" i="71"/>
  <c r="K193" i="71"/>
  <c r="J193" i="71"/>
  <c r="I193" i="71"/>
  <c r="H193" i="71"/>
  <c r="G193" i="71"/>
  <c r="F193" i="71"/>
  <c r="E193" i="71"/>
  <c r="M192" i="71"/>
  <c r="M191" i="71"/>
  <c r="M190" i="71"/>
  <c r="M189" i="71"/>
  <c r="L188" i="71"/>
  <c r="K188" i="71"/>
  <c r="J188" i="71"/>
  <c r="I188" i="71"/>
  <c r="H188" i="71"/>
  <c r="G188" i="71"/>
  <c r="F188" i="71"/>
  <c r="M187" i="71"/>
  <c r="M186" i="71"/>
  <c r="M185" i="71"/>
  <c r="M184" i="71"/>
  <c r="M183" i="71"/>
  <c r="M182" i="71"/>
  <c r="M181" i="71"/>
  <c r="M180" i="71"/>
  <c r="M179" i="71"/>
  <c r="L177" i="71"/>
  <c r="L159" i="71" s="1"/>
  <c r="K177" i="71"/>
  <c r="J177" i="71"/>
  <c r="I177" i="71"/>
  <c r="H177" i="71"/>
  <c r="G177" i="71"/>
  <c r="F177" i="71"/>
  <c r="M176" i="71"/>
  <c r="M175" i="71"/>
  <c r="M174" i="71"/>
  <c r="M173" i="71"/>
  <c r="M172" i="71"/>
  <c r="M171" i="71"/>
  <c r="M170" i="71"/>
  <c r="M169" i="71"/>
  <c r="M168" i="71"/>
  <c r="M167" i="71"/>
  <c r="M166" i="71"/>
  <c r="M165" i="71"/>
  <c r="M164" i="71"/>
  <c r="F164" i="71"/>
  <c r="M163" i="71"/>
  <c r="M162" i="71"/>
  <c r="M161" i="71"/>
  <c r="K159" i="71"/>
  <c r="J159" i="71"/>
  <c r="I159" i="71"/>
  <c r="H159" i="71"/>
  <c r="G159" i="71"/>
  <c r="F159" i="71"/>
  <c r="M158" i="71"/>
  <c r="M157" i="71"/>
  <c r="M156" i="71"/>
  <c r="M155" i="71"/>
  <c r="M154" i="71"/>
  <c r="M153" i="71"/>
  <c r="M152" i="71"/>
  <c r="M151" i="71"/>
  <c r="M150" i="71"/>
  <c r="M149" i="71"/>
  <c r="M148" i="71"/>
  <c r="M147" i="71"/>
  <c r="M146" i="71"/>
  <c r="L145" i="71"/>
  <c r="K145" i="71"/>
  <c r="J145" i="71"/>
  <c r="I145" i="71"/>
  <c r="H145" i="71"/>
  <c r="G145" i="71"/>
  <c r="F145" i="71"/>
  <c r="M144" i="71"/>
  <c r="M143" i="71"/>
  <c r="M142" i="71"/>
  <c r="M141" i="71"/>
  <c r="M140" i="71"/>
  <c r="M139" i="71"/>
  <c r="M138" i="71"/>
  <c r="M137" i="71"/>
  <c r="L136" i="71"/>
  <c r="K136" i="71"/>
  <c r="J136" i="71"/>
  <c r="I136" i="71"/>
  <c r="H136" i="71"/>
  <c r="G136" i="71"/>
  <c r="F136" i="71"/>
  <c r="M135" i="71"/>
  <c r="M134" i="71"/>
  <c r="M133" i="71"/>
  <c r="M132" i="71"/>
  <c r="M131" i="71"/>
  <c r="M130" i="71"/>
  <c r="M129" i="71"/>
  <c r="M128" i="71"/>
  <c r="M127" i="71"/>
  <c r="M126" i="71"/>
  <c r="M125" i="71"/>
  <c r="M124" i="71"/>
  <c r="M123" i="71"/>
  <c r="M122" i="71"/>
  <c r="M121" i="71"/>
  <c r="M120" i="71"/>
  <c r="M119" i="71"/>
  <c r="M118" i="71"/>
  <c r="M117" i="71"/>
  <c r="M116" i="71"/>
  <c r="M115" i="71"/>
  <c r="M114" i="71"/>
  <c r="M113" i="71"/>
  <c r="M112" i="71"/>
  <c r="M111" i="71"/>
  <c r="M110" i="71"/>
  <c r="M109" i="71"/>
  <c r="M108" i="71"/>
  <c r="M107" i="71"/>
  <c r="M106" i="71"/>
  <c r="M105" i="71"/>
  <c r="L104" i="71"/>
  <c r="K104" i="71"/>
  <c r="J104" i="71"/>
  <c r="I104" i="71"/>
  <c r="H104" i="71"/>
  <c r="G104" i="71"/>
  <c r="F104" i="71"/>
  <c r="M103" i="71"/>
  <c r="M102" i="71"/>
  <c r="M101" i="71"/>
  <c r="M100" i="71"/>
  <c r="M99" i="71"/>
  <c r="M98" i="71"/>
  <c r="M97" i="71"/>
  <c r="M96" i="71"/>
  <c r="M95" i="71"/>
  <c r="M94" i="71"/>
  <c r="M93" i="71"/>
  <c r="L92" i="71"/>
  <c r="K92" i="71"/>
  <c r="J92" i="71"/>
  <c r="I92" i="71"/>
  <c r="H92" i="71"/>
  <c r="G92" i="71"/>
  <c r="F92" i="71"/>
  <c r="E92" i="71"/>
  <c r="M92" i="71" s="1"/>
  <c r="M91" i="71"/>
  <c r="M90" i="71"/>
  <c r="M88" i="71"/>
  <c r="M87" i="71"/>
  <c r="M86" i="71"/>
  <c r="M85" i="71"/>
  <c r="M84" i="71"/>
  <c r="M83" i="71"/>
  <c r="M82" i="71"/>
  <c r="M81" i="71"/>
  <c r="M80" i="71"/>
  <c r="M79" i="71"/>
  <c r="L78" i="71"/>
  <c r="K78" i="71"/>
  <c r="J78" i="71"/>
  <c r="I78" i="71"/>
  <c r="H78" i="71"/>
  <c r="G78" i="71"/>
  <c r="F78" i="71"/>
  <c r="E78" i="71"/>
  <c r="M77" i="71"/>
  <c r="M76" i="71"/>
  <c r="M75" i="71"/>
  <c r="M74" i="71"/>
  <c r="M73" i="71"/>
  <c r="M72" i="71"/>
  <c r="M71" i="71"/>
  <c r="M70" i="71"/>
  <c r="L69" i="71"/>
  <c r="K69" i="71"/>
  <c r="J69" i="71"/>
  <c r="I69" i="71"/>
  <c r="H69" i="71"/>
  <c r="G69" i="71"/>
  <c r="F69" i="71"/>
  <c r="E69" i="71"/>
  <c r="M67" i="71"/>
  <c r="M66" i="71"/>
  <c r="M65" i="71"/>
  <c r="M64" i="71"/>
  <c r="M63" i="71"/>
  <c r="M62" i="71"/>
  <c r="M61" i="71"/>
  <c r="M60" i="71"/>
  <c r="L59" i="71"/>
  <c r="K59" i="71"/>
  <c r="J59" i="71"/>
  <c r="I59" i="71"/>
  <c r="H59" i="71"/>
  <c r="G59" i="71"/>
  <c r="F59" i="71"/>
  <c r="E59" i="71"/>
  <c r="M58" i="71"/>
  <c r="M57" i="71"/>
  <c r="M56" i="71"/>
  <c r="L55" i="71"/>
  <c r="K55" i="71"/>
  <c r="J55" i="71"/>
  <c r="I55" i="71"/>
  <c r="H55" i="71"/>
  <c r="G55" i="71"/>
  <c r="F55" i="71"/>
  <c r="E55" i="71"/>
  <c r="M55" i="71" s="1"/>
  <c r="M54" i="71"/>
  <c r="M53" i="71"/>
  <c r="M52" i="71"/>
  <c r="M51" i="71"/>
  <c r="M50" i="71"/>
  <c r="M49" i="71"/>
  <c r="M48" i="71"/>
  <c r="M47" i="71"/>
  <c r="M46" i="71"/>
  <c r="M45" i="71"/>
  <c r="M44" i="71"/>
  <c r="M43" i="71"/>
  <c r="M42" i="71"/>
  <c r="L41" i="71"/>
  <c r="K41" i="71"/>
  <c r="J41" i="71"/>
  <c r="I41" i="71"/>
  <c r="H41" i="71"/>
  <c r="G41" i="71"/>
  <c r="F41" i="71"/>
  <c r="E41" i="71"/>
  <c r="M40" i="71"/>
  <c r="M39" i="71"/>
  <c r="M38" i="71"/>
  <c r="M37" i="71"/>
  <c r="M36" i="71"/>
  <c r="M35" i="71"/>
  <c r="M34" i="71"/>
  <c r="M33" i="71"/>
  <c r="M32" i="71"/>
  <c r="M31" i="71"/>
  <c r="M30" i="71"/>
  <c r="M29" i="71"/>
  <c r="M28" i="71"/>
  <c r="M27" i="71"/>
  <c r="M26" i="71"/>
  <c r="M25" i="71"/>
  <c r="M24" i="71"/>
  <c r="M23" i="71"/>
  <c r="M22" i="71"/>
  <c r="M21" i="71"/>
  <c r="M20" i="71"/>
  <c r="M19" i="71"/>
  <c r="M18" i="71"/>
  <c r="M17" i="71"/>
  <c r="M16" i="71"/>
  <c r="M15" i="71"/>
  <c r="M14" i="71"/>
  <c r="M13" i="71"/>
  <c r="M12" i="71"/>
  <c r="M11" i="71"/>
  <c r="M10" i="71"/>
  <c r="M9" i="71"/>
  <c r="M8" i="71"/>
  <c r="M7" i="71"/>
  <c r="N6" i="71"/>
  <c r="L6" i="71"/>
  <c r="L5" i="71" s="1"/>
  <c r="K6" i="71"/>
  <c r="J6" i="71"/>
  <c r="J5" i="71" s="1"/>
  <c r="I6" i="71"/>
  <c r="H6" i="71"/>
  <c r="G6" i="71"/>
  <c r="F6" i="71"/>
  <c r="F5" i="71" s="1"/>
  <c r="E6" i="71"/>
  <c r="I5" i="71"/>
  <c r="M69" i="72" l="1"/>
  <c r="M5" i="72" s="1"/>
  <c r="E5" i="72"/>
  <c r="K5" i="71"/>
  <c r="H5" i="71"/>
  <c r="G5" i="71"/>
  <c r="M6" i="71"/>
  <c r="E188" i="71"/>
  <c r="E5" i="71"/>
  <c r="M193" i="71"/>
  <c r="M188" i="71"/>
  <c r="M78" i="71"/>
  <c r="M69" i="71"/>
  <c r="M59" i="71"/>
  <c r="M41" i="71"/>
  <c r="E104" i="71"/>
  <c r="M104" i="71" s="1"/>
  <c r="E136" i="71"/>
  <c r="M136" i="71" s="1"/>
  <c r="E145" i="71"/>
  <c r="M145" i="71" s="1"/>
  <c r="E159" i="71"/>
  <c r="M159" i="71" s="1"/>
  <c r="E177" i="71"/>
  <c r="M177" i="71" s="1"/>
  <c r="M5" i="71" l="1"/>
  <c r="E195" i="70" l="1"/>
  <c r="E196" i="70"/>
  <c r="E197" i="70"/>
  <c r="E198" i="70"/>
  <c r="E199" i="70"/>
  <c r="E200" i="70"/>
  <c r="E201" i="70"/>
  <c r="E194" i="70"/>
  <c r="E191" i="70"/>
  <c r="E190" i="70"/>
  <c r="E179" i="70"/>
  <c r="E180" i="70"/>
  <c r="E181" i="70"/>
  <c r="E182" i="70"/>
  <c r="E183" i="70"/>
  <c r="E184" i="70"/>
  <c r="E185" i="70"/>
  <c r="E186" i="70"/>
  <c r="E178" i="70"/>
  <c r="E161" i="70"/>
  <c r="E162" i="70"/>
  <c r="E160" i="70"/>
  <c r="M160" i="70" s="1"/>
  <c r="E147" i="70"/>
  <c r="E148" i="70"/>
  <c r="E149" i="70"/>
  <c r="E150" i="70"/>
  <c r="E151" i="70"/>
  <c r="E152" i="70"/>
  <c r="E153" i="70"/>
  <c r="E154" i="70"/>
  <c r="E155" i="70"/>
  <c r="E156" i="70"/>
  <c r="E157" i="70"/>
  <c r="E146" i="70"/>
  <c r="E138" i="70"/>
  <c r="E139" i="70"/>
  <c r="E140" i="70"/>
  <c r="E141" i="70"/>
  <c r="E142" i="70"/>
  <c r="E143" i="70"/>
  <c r="E137" i="70"/>
  <c r="E106" i="70"/>
  <c r="E107" i="70"/>
  <c r="E108" i="70"/>
  <c r="E109" i="70"/>
  <c r="E110" i="70"/>
  <c r="E111" i="70"/>
  <c r="E112" i="70"/>
  <c r="E113" i="70"/>
  <c r="E114" i="70"/>
  <c r="E115" i="70"/>
  <c r="E116" i="70"/>
  <c r="E117" i="70"/>
  <c r="E118" i="70"/>
  <c r="E119" i="70"/>
  <c r="E120" i="70"/>
  <c r="E121" i="70"/>
  <c r="E122" i="70"/>
  <c r="E123" i="70"/>
  <c r="E124" i="70"/>
  <c r="E125" i="70"/>
  <c r="E126" i="70"/>
  <c r="E127" i="70"/>
  <c r="E128" i="70"/>
  <c r="E129" i="70"/>
  <c r="E130" i="70"/>
  <c r="E131" i="70"/>
  <c r="E132" i="70"/>
  <c r="E133" i="70"/>
  <c r="E134" i="70"/>
  <c r="E105" i="70"/>
  <c r="E94" i="70"/>
  <c r="E95" i="70"/>
  <c r="E96" i="70"/>
  <c r="E97" i="70"/>
  <c r="E98" i="70"/>
  <c r="E99" i="70"/>
  <c r="E100" i="70"/>
  <c r="E101" i="70"/>
  <c r="E93" i="70"/>
  <c r="E90" i="70"/>
  <c r="E80" i="70"/>
  <c r="E81" i="70"/>
  <c r="E82" i="70"/>
  <c r="E83" i="70"/>
  <c r="E84" i="70"/>
  <c r="E85" i="70"/>
  <c r="E86" i="70"/>
  <c r="E87" i="70"/>
  <c r="E79" i="70"/>
  <c r="E71" i="70"/>
  <c r="E72" i="70"/>
  <c r="E73" i="70"/>
  <c r="E74" i="70"/>
  <c r="E75" i="70"/>
  <c r="E76" i="70"/>
  <c r="E70" i="70"/>
  <c r="E61" i="70"/>
  <c r="E62" i="70"/>
  <c r="E63" i="70"/>
  <c r="E64" i="70"/>
  <c r="E65" i="70"/>
  <c r="E66" i="70"/>
  <c r="E67" i="70"/>
  <c r="E60" i="70"/>
  <c r="E57" i="70"/>
  <c r="E56" i="70"/>
  <c r="E43" i="70"/>
  <c r="E44" i="70"/>
  <c r="E45" i="70"/>
  <c r="E46" i="70"/>
  <c r="E47" i="70"/>
  <c r="E48" i="70"/>
  <c r="E49" i="70"/>
  <c r="E50" i="70"/>
  <c r="E51" i="70"/>
  <c r="E52" i="70"/>
  <c r="E53" i="70"/>
  <c r="E42" i="70"/>
  <c r="E8" i="70"/>
  <c r="E9" i="70"/>
  <c r="E10" i="70"/>
  <c r="E11" i="70"/>
  <c r="E12" i="70"/>
  <c r="E13" i="70"/>
  <c r="E14" i="70"/>
  <c r="E15" i="70"/>
  <c r="E16" i="70"/>
  <c r="E17" i="70"/>
  <c r="E18" i="70"/>
  <c r="E19" i="70"/>
  <c r="E20" i="70"/>
  <c r="E21" i="70"/>
  <c r="E22" i="70"/>
  <c r="E23" i="70"/>
  <c r="E24" i="70"/>
  <c r="E25" i="70"/>
  <c r="E26" i="70"/>
  <c r="E27" i="70"/>
  <c r="E28" i="70"/>
  <c r="E29" i="70"/>
  <c r="E30" i="70"/>
  <c r="E31" i="70"/>
  <c r="E32" i="70"/>
  <c r="E33" i="70"/>
  <c r="E34" i="70"/>
  <c r="E35" i="70"/>
  <c r="E36" i="70"/>
  <c r="E37" i="70"/>
  <c r="E38" i="70"/>
  <c r="E39" i="70"/>
  <c r="E7" i="70"/>
  <c r="M201" i="70"/>
  <c r="M200" i="70"/>
  <c r="M199" i="70"/>
  <c r="M198" i="70"/>
  <c r="M197" i="70"/>
  <c r="M196" i="70"/>
  <c r="M195" i="70"/>
  <c r="M194" i="70"/>
  <c r="L193" i="70"/>
  <c r="K193" i="70"/>
  <c r="J193" i="70"/>
  <c r="I193" i="70"/>
  <c r="H193" i="70"/>
  <c r="G193" i="70"/>
  <c r="F193" i="70"/>
  <c r="M192" i="70"/>
  <c r="M191" i="70"/>
  <c r="M190" i="70"/>
  <c r="M189" i="70"/>
  <c r="L188" i="70"/>
  <c r="K188" i="70"/>
  <c r="J188" i="70"/>
  <c r="I188" i="70"/>
  <c r="H188" i="70"/>
  <c r="G188" i="70"/>
  <c r="F188" i="70"/>
  <c r="E188" i="70"/>
  <c r="M188" i="70" s="1"/>
  <c r="M187" i="70"/>
  <c r="M186" i="70"/>
  <c r="M185" i="70"/>
  <c r="M184" i="70"/>
  <c r="M183" i="70"/>
  <c r="M182" i="70"/>
  <c r="M181" i="70"/>
  <c r="M180" i="70"/>
  <c r="M179" i="70"/>
  <c r="M178" i="70"/>
  <c r="L177" i="70"/>
  <c r="K177" i="70"/>
  <c r="J177" i="70"/>
  <c r="I177" i="70"/>
  <c r="H177" i="70"/>
  <c r="G177" i="70"/>
  <c r="F177" i="70"/>
  <c r="E177" i="70"/>
  <c r="M176" i="70"/>
  <c r="M175" i="70"/>
  <c r="M174" i="70"/>
  <c r="M173" i="70"/>
  <c r="M172" i="70"/>
  <c r="M171" i="70"/>
  <c r="M170" i="70"/>
  <c r="M169" i="70"/>
  <c r="M168" i="70"/>
  <c r="M167" i="70"/>
  <c r="M166" i="70"/>
  <c r="M165" i="70"/>
  <c r="F164" i="70"/>
  <c r="M164" i="70" s="1"/>
  <c r="M163" i="70"/>
  <c r="M162" i="70"/>
  <c r="M161" i="70"/>
  <c r="K159" i="70"/>
  <c r="J159" i="70"/>
  <c r="I159" i="70"/>
  <c r="H159" i="70"/>
  <c r="G159" i="70"/>
  <c r="F159" i="70"/>
  <c r="E159" i="70"/>
  <c r="M158" i="70"/>
  <c r="M157" i="70"/>
  <c r="M156" i="70"/>
  <c r="M155" i="70"/>
  <c r="M154" i="70"/>
  <c r="M153" i="70"/>
  <c r="M152" i="70"/>
  <c r="M151" i="70"/>
  <c r="M150" i="70"/>
  <c r="M149" i="70"/>
  <c r="M148" i="70"/>
  <c r="M147" i="70"/>
  <c r="M146" i="70"/>
  <c r="L145" i="70"/>
  <c r="K145" i="70"/>
  <c r="J145" i="70"/>
  <c r="I145" i="70"/>
  <c r="H145" i="70"/>
  <c r="G145" i="70"/>
  <c r="F145" i="70"/>
  <c r="E145" i="70"/>
  <c r="M144" i="70"/>
  <c r="M143" i="70"/>
  <c r="M142" i="70"/>
  <c r="M141" i="70"/>
  <c r="M140" i="70"/>
  <c r="M139" i="70"/>
  <c r="M138" i="70"/>
  <c r="M137" i="70"/>
  <c r="L136" i="70"/>
  <c r="K136" i="70"/>
  <c r="J136" i="70"/>
  <c r="I136" i="70"/>
  <c r="H136" i="70"/>
  <c r="G136" i="70"/>
  <c r="F136" i="70"/>
  <c r="E136" i="70"/>
  <c r="M135" i="70"/>
  <c r="M134" i="70"/>
  <c r="M133" i="70"/>
  <c r="M132" i="70"/>
  <c r="M131" i="70"/>
  <c r="M130" i="70"/>
  <c r="M129" i="70"/>
  <c r="M128" i="70"/>
  <c r="M127" i="70"/>
  <c r="M126" i="70"/>
  <c r="M125" i="70"/>
  <c r="M124" i="70"/>
  <c r="M123" i="70"/>
  <c r="M122" i="70"/>
  <c r="M121" i="70"/>
  <c r="M120" i="70"/>
  <c r="M119" i="70"/>
  <c r="M118" i="70"/>
  <c r="M117" i="70"/>
  <c r="M116" i="70"/>
  <c r="M115" i="70"/>
  <c r="M114" i="70"/>
  <c r="M113" i="70"/>
  <c r="M112" i="70"/>
  <c r="M111" i="70"/>
  <c r="M110" i="70"/>
  <c r="M109" i="70"/>
  <c r="M108" i="70"/>
  <c r="M107" i="70"/>
  <c r="M106" i="70"/>
  <c r="M105" i="70"/>
  <c r="L104" i="70"/>
  <c r="K104" i="70"/>
  <c r="J104" i="70"/>
  <c r="I104" i="70"/>
  <c r="H104" i="70"/>
  <c r="G104" i="70"/>
  <c r="F104" i="70"/>
  <c r="E104" i="70"/>
  <c r="M103" i="70"/>
  <c r="M102" i="70"/>
  <c r="M101" i="70"/>
  <c r="M100" i="70"/>
  <c r="M99" i="70"/>
  <c r="M98" i="70"/>
  <c r="M97" i="70"/>
  <c r="M96" i="70"/>
  <c r="M95" i="70"/>
  <c r="M94" i="70"/>
  <c r="L92" i="70"/>
  <c r="K92" i="70"/>
  <c r="J92" i="70"/>
  <c r="I92" i="70"/>
  <c r="H92" i="70"/>
  <c r="G92" i="70"/>
  <c r="F92" i="70"/>
  <c r="M91" i="70"/>
  <c r="M90" i="70"/>
  <c r="M88" i="70"/>
  <c r="M87" i="70"/>
  <c r="M86" i="70"/>
  <c r="M85" i="70"/>
  <c r="M84" i="70"/>
  <c r="M83" i="70"/>
  <c r="M82" i="70"/>
  <c r="M81" i="70"/>
  <c r="M80" i="70"/>
  <c r="L78" i="70"/>
  <c r="K78" i="70"/>
  <c r="J78" i="70"/>
  <c r="I78" i="70"/>
  <c r="H78" i="70"/>
  <c r="G78" i="70"/>
  <c r="F78" i="70"/>
  <c r="M77" i="70"/>
  <c r="M76" i="70"/>
  <c r="M75" i="70"/>
  <c r="M74" i="70"/>
  <c r="M73" i="70"/>
  <c r="M72" i="70"/>
  <c r="M71" i="70"/>
  <c r="L69" i="70"/>
  <c r="K69" i="70"/>
  <c r="J69" i="70"/>
  <c r="I69" i="70"/>
  <c r="H69" i="70"/>
  <c r="G69" i="70"/>
  <c r="F69" i="70"/>
  <c r="M67" i="70"/>
  <c r="M66" i="70"/>
  <c r="M65" i="70"/>
  <c r="M64" i="70"/>
  <c r="M63" i="70"/>
  <c r="M62" i="70"/>
  <c r="M61" i="70"/>
  <c r="L59" i="70"/>
  <c r="K59" i="70"/>
  <c r="J59" i="70"/>
  <c r="I59" i="70"/>
  <c r="H59" i="70"/>
  <c r="G59" i="70"/>
  <c r="F59" i="70"/>
  <c r="M58" i="70"/>
  <c r="M57" i="70"/>
  <c r="L55" i="70"/>
  <c r="K55" i="70"/>
  <c r="J55" i="70"/>
  <c r="I55" i="70"/>
  <c r="H55" i="70"/>
  <c r="G55" i="70"/>
  <c r="F55" i="70"/>
  <c r="M54" i="70"/>
  <c r="M53" i="70"/>
  <c r="M52" i="70"/>
  <c r="M51" i="70"/>
  <c r="M50" i="70"/>
  <c r="M49" i="70"/>
  <c r="M48" i="70"/>
  <c r="M47" i="70"/>
  <c r="M46" i="70"/>
  <c r="M45" i="70"/>
  <c r="M44" i="70"/>
  <c r="M43" i="70"/>
  <c r="L41" i="70"/>
  <c r="K41" i="70"/>
  <c r="J41" i="70"/>
  <c r="J5" i="70" s="1"/>
  <c r="I41" i="70"/>
  <c r="H41" i="70"/>
  <c r="G41" i="70"/>
  <c r="F41" i="70"/>
  <c r="M40" i="70"/>
  <c r="M39" i="70"/>
  <c r="M38" i="70"/>
  <c r="M37" i="70"/>
  <c r="M36" i="70"/>
  <c r="M35" i="70"/>
  <c r="M34" i="70"/>
  <c r="M33" i="70"/>
  <c r="M32" i="70"/>
  <c r="M31" i="70"/>
  <c r="M30" i="70"/>
  <c r="M29" i="70"/>
  <c r="M28" i="70"/>
  <c r="M27" i="70"/>
  <c r="M26" i="70"/>
  <c r="M25" i="70"/>
  <c r="M24" i="70"/>
  <c r="M23" i="70"/>
  <c r="M22" i="70"/>
  <c r="M21" i="70"/>
  <c r="M20" i="70"/>
  <c r="M19" i="70"/>
  <c r="M18" i="70"/>
  <c r="M17" i="70"/>
  <c r="M16" i="70"/>
  <c r="M15" i="70"/>
  <c r="M14" i="70"/>
  <c r="M13" i="70"/>
  <c r="M12" i="70"/>
  <c r="M11" i="70"/>
  <c r="M10" i="70"/>
  <c r="M9" i="70"/>
  <c r="M8" i="70"/>
  <c r="M7" i="70"/>
  <c r="N6" i="70"/>
  <c r="L6" i="70"/>
  <c r="K6" i="70"/>
  <c r="J6" i="70"/>
  <c r="I6" i="70"/>
  <c r="I5" i="70" s="1"/>
  <c r="H6" i="70"/>
  <c r="H5" i="70" s="1"/>
  <c r="G6" i="70"/>
  <c r="F6" i="70"/>
  <c r="E6" i="70"/>
  <c r="L5" i="70"/>
  <c r="F5" i="70"/>
  <c r="L159" i="70" l="1"/>
  <c r="K5" i="70"/>
  <c r="G5" i="70"/>
  <c r="M6" i="70"/>
  <c r="M159" i="70"/>
  <c r="M177" i="70"/>
  <c r="M145" i="70"/>
  <c r="M136" i="70"/>
  <c r="M104" i="70"/>
  <c r="M79" i="70"/>
  <c r="E78" i="70"/>
  <c r="M78" i="70" s="1"/>
  <c r="M42" i="70"/>
  <c r="E41" i="70"/>
  <c r="M41" i="70" s="1"/>
  <c r="M56" i="70"/>
  <c r="E55" i="70"/>
  <c r="M55" i="70" s="1"/>
  <c r="M60" i="70"/>
  <c r="E59" i="70"/>
  <c r="M59" i="70" s="1"/>
  <c r="M70" i="70"/>
  <c r="E69" i="70"/>
  <c r="M69" i="70" s="1"/>
  <c r="M93" i="70"/>
  <c r="E92" i="70"/>
  <c r="M92" i="70" s="1"/>
  <c r="E193" i="70"/>
  <c r="M193" i="70" s="1"/>
  <c r="M37" i="69"/>
  <c r="E195" i="68"/>
  <c r="E196" i="68"/>
  <c r="E197" i="68"/>
  <c r="E198" i="68"/>
  <c r="E199" i="68"/>
  <c r="E200" i="68"/>
  <c r="E201" i="68"/>
  <c r="E194" i="68"/>
  <c r="E191" i="68"/>
  <c r="E190" i="68"/>
  <c r="E179" i="68"/>
  <c r="E180" i="68"/>
  <c r="E181" i="68"/>
  <c r="E182" i="68"/>
  <c r="E183" i="68"/>
  <c r="E184" i="68"/>
  <c r="E185" i="68"/>
  <c r="E186" i="68"/>
  <c r="E178" i="68"/>
  <c r="E161" i="68"/>
  <c r="E162" i="68"/>
  <c r="E160" i="68"/>
  <c r="E147" i="68"/>
  <c r="E148" i="68"/>
  <c r="E149" i="68"/>
  <c r="E150" i="68"/>
  <c r="E151" i="68"/>
  <c r="E152" i="68"/>
  <c r="E153" i="68"/>
  <c r="E154" i="68"/>
  <c r="E155" i="68"/>
  <c r="E156" i="68"/>
  <c r="E157" i="68"/>
  <c r="E146" i="68"/>
  <c r="E138" i="68"/>
  <c r="E139" i="68"/>
  <c r="E140" i="68"/>
  <c r="E141" i="68"/>
  <c r="E142" i="68"/>
  <c r="E143" i="68"/>
  <c r="E137" i="68"/>
  <c r="E106" i="68"/>
  <c r="E107" i="68"/>
  <c r="E108" i="68"/>
  <c r="E109" i="68"/>
  <c r="E110" i="68"/>
  <c r="E111" i="68"/>
  <c r="E112" i="68"/>
  <c r="E113" i="68"/>
  <c r="E114" i="68"/>
  <c r="E115" i="68"/>
  <c r="E116" i="68"/>
  <c r="E117" i="68"/>
  <c r="E118" i="68"/>
  <c r="E119" i="68"/>
  <c r="E120" i="68"/>
  <c r="E121" i="68"/>
  <c r="E122" i="68"/>
  <c r="E123" i="68"/>
  <c r="E124" i="68"/>
  <c r="E125" i="68"/>
  <c r="E126" i="68"/>
  <c r="E127" i="68"/>
  <c r="E128" i="68"/>
  <c r="E129" i="68"/>
  <c r="E130" i="68"/>
  <c r="E131" i="68"/>
  <c r="E132" i="68"/>
  <c r="E133" i="68"/>
  <c r="E134" i="68"/>
  <c r="E105" i="68"/>
  <c r="E94" i="68"/>
  <c r="E95" i="68"/>
  <c r="E96" i="68"/>
  <c r="E97" i="68"/>
  <c r="E98" i="68"/>
  <c r="E99" i="68"/>
  <c r="E100" i="68"/>
  <c r="E101" i="68"/>
  <c r="E93" i="68"/>
  <c r="E90" i="68"/>
  <c r="E80" i="68"/>
  <c r="E81" i="68"/>
  <c r="E82" i="68"/>
  <c r="E83" i="68"/>
  <c r="E84" i="68"/>
  <c r="E85" i="68"/>
  <c r="E86" i="68"/>
  <c r="E87" i="68"/>
  <c r="E79" i="68"/>
  <c r="E71" i="68"/>
  <c r="E72" i="68"/>
  <c r="E73" i="68"/>
  <c r="E74" i="68"/>
  <c r="E75" i="68"/>
  <c r="E76" i="68"/>
  <c r="E70" i="68"/>
  <c r="E61" i="68"/>
  <c r="E62" i="68"/>
  <c r="E63" i="68"/>
  <c r="E64" i="68"/>
  <c r="E65" i="68"/>
  <c r="E66" i="68"/>
  <c r="E67" i="68"/>
  <c r="E60" i="68"/>
  <c r="E57" i="68"/>
  <c r="E56" i="68"/>
  <c r="E43" i="68"/>
  <c r="E44" i="68"/>
  <c r="E45" i="68"/>
  <c r="E46" i="68"/>
  <c r="E47" i="68"/>
  <c r="E48" i="68"/>
  <c r="E49" i="68"/>
  <c r="E50" i="68"/>
  <c r="E51" i="68"/>
  <c r="E52" i="68"/>
  <c r="E53" i="68"/>
  <c r="E42" i="68"/>
  <c r="E8" i="68"/>
  <c r="E9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37" i="68"/>
  <c r="E38" i="68"/>
  <c r="E39" i="68"/>
  <c r="E7" i="68"/>
  <c r="M201" i="69"/>
  <c r="E201" i="69"/>
  <c r="M200" i="69"/>
  <c r="E200" i="69"/>
  <c r="M199" i="69"/>
  <c r="E199" i="69"/>
  <c r="M198" i="69"/>
  <c r="E198" i="69"/>
  <c r="M197" i="69"/>
  <c r="E197" i="69"/>
  <c r="M196" i="69"/>
  <c r="E196" i="69"/>
  <c r="M195" i="69"/>
  <c r="E195" i="69"/>
  <c r="M194" i="69"/>
  <c r="E194" i="69"/>
  <c r="L193" i="69"/>
  <c r="K193" i="69"/>
  <c r="J193" i="69"/>
  <c r="I193" i="69"/>
  <c r="H193" i="69"/>
  <c r="G193" i="69"/>
  <c r="F193" i="69"/>
  <c r="E193" i="69"/>
  <c r="M192" i="69"/>
  <c r="M191" i="69"/>
  <c r="E191" i="69"/>
  <c r="M190" i="69"/>
  <c r="E190" i="69"/>
  <c r="M189" i="69"/>
  <c r="L188" i="69"/>
  <c r="K188" i="69"/>
  <c r="J188" i="69"/>
  <c r="I188" i="69"/>
  <c r="H188" i="69"/>
  <c r="G188" i="69"/>
  <c r="F188" i="69"/>
  <c r="E188" i="69"/>
  <c r="M187" i="69"/>
  <c r="E186" i="69"/>
  <c r="M186" i="69" s="1"/>
  <c r="E185" i="69"/>
  <c r="M185" i="69" s="1"/>
  <c r="E184" i="69"/>
  <c r="M184" i="69" s="1"/>
  <c r="E183" i="69"/>
  <c r="M183" i="69" s="1"/>
  <c r="E182" i="69"/>
  <c r="M182" i="69" s="1"/>
  <c r="E181" i="69"/>
  <c r="M181" i="69" s="1"/>
  <c r="E180" i="69"/>
  <c r="M180" i="69" s="1"/>
  <c r="E179" i="69"/>
  <c r="M179" i="69" s="1"/>
  <c r="E178" i="69"/>
  <c r="M178" i="69" s="1"/>
  <c r="L177" i="69"/>
  <c r="L159" i="69" s="1"/>
  <c r="K177" i="69"/>
  <c r="J177" i="69"/>
  <c r="I177" i="69"/>
  <c r="H177" i="69"/>
  <c r="G177" i="69"/>
  <c r="F177" i="69"/>
  <c r="M176" i="69"/>
  <c r="M175" i="69"/>
  <c r="M174" i="69"/>
  <c r="M173" i="69"/>
  <c r="M172" i="69"/>
  <c r="M171" i="69"/>
  <c r="M170" i="69"/>
  <c r="M169" i="69"/>
  <c r="M168" i="69"/>
  <c r="M167" i="69"/>
  <c r="M166" i="69"/>
  <c r="M165" i="69"/>
  <c r="M164" i="69"/>
  <c r="F164" i="69"/>
  <c r="M163" i="69"/>
  <c r="E162" i="69"/>
  <c r="M162" i="69" s="1"/>
  <c r="E161" i="69"/>
  <c r="M161" i="69" s="1"/>
  <c r="E160" i="69"/>
  <c r="M160" i="69" s="1"/>
  <c r="K159" i="69"/>
  <c r="J159" i="69"/>
  <c r="I159" i="69"/>
  <c r="H159" i="69"/>
  <c r="G159" i="69"/>
  <c r="F159" i="69"/>
  <c r="M158" i="69"/>
  <c r="E157" i="69"/>
  <c r="M157" i="69" s="1"/>
  <c r="E156" i="69"/>
  <c r="M156" i="69" s="1"/>
  <c r="E155" i="69"/>
  <c r="M155" i="69" s="1"/>
  <c r="E154" i="69"/>
  <c r="M154" i="69" s="1"/>
  <c r="E153" i="69"/>
  <c r="M153" i="69" s="1"/>
  <c r="E152" i="69"/>
  <c r="M152" i="69" s="1"/>
  <c r="E151" i="69"/>
  <c r="M151" i="69" s="1"/>
  <c r="E150" i="69"/>
  <c r="M150" i="69" s="1"/>
  <c r="E149" i="69"/>
  <c r="M149" i="69" s="1"/>
  <c r="E148" i="69"/>
  <c r="M148" i="69" s="1"/>
  <c r="E147" i="69"/>
  <c r="M147" i="69" s="1"/>
  <c r="E146" i="69"/>
  <c r="M146" i="69" s="1"/>
  <c r="L145" i="69"/>
  <c r="K145" i="69"/>
  <c r="J145" i="69"/>
  <c r="I145" i="69"/>
  <c r="H145" i="69"/>
  <c r="G145" i="69"/>
  <c r="F145" i="69"/>
  <c r="M144" i="69"/>
  <c r="E143" i="69"/>
  <c r="M143" i="69" s="1"/>
  <c r="E142" i="69"/>
  <c r="M142" i="69" s="1"/>
  <c r="E141" i="69"/>
  <c r="M141" i="69" s="1"/>
  <c r="E140" i="69"/>
  <c r="M140" i="69" s="1"/>
  <c r="E139" i="69"/>
  <c r="M139" i="69" s="1"/>
  <c r="E138" i="69"/>
  <c r="M138" i="69" s="1"/>
  <c r="E137" i="69"/>
  <c r="M137" i="69" s="1"/>
  <c r="L136" i="69"/>
  <c r="K136" i="69"/>
  <c r="J136" i="69"/>
  <c r="I136" i="69"/>
  <c r="H136" i="69"/>
  <c r="G136" i="69"/>
  <c r="F136" i="69"/>
  <c r="M135" i="69"/>
  <c r="E134" i="69"/>
  <c r="M134" i="69" s="1"/>
  <c r="E133" i="69"/>
  <c r="M133" i="69" s="1"/>
  <c r="E132" i="69"/>
  <c r="M132" i="69" s="1"/>
  <c r="E131" i="69"/>
  <c r="M131" i="69" s="1"/>
  <c r="E130" i="69"/>
  <c r="M130" i="69" s="1"/>
  <c r="E129" i="69"/>
  <c r="M129" i="69" s="1"/>
  <c r="E128" i="69"/>
  <c r="M128" i="69" s="1"/>
  <c r="E127" i="69"/>
  <c r="M127" i="69" s="1"/>
  <c r="E126" i="69"/>
  <c r="M126" i="69" s="1"/>
  <c r="E125" i="69"/>
  <c r="M125" i="69" s="1"/>
  <c r="E124" i="69"/>
  <c r="M124" i="69" s="1"/>
  <c r="E123" i="69"/>
  <c r="M123" i="69" s="1"/>
  <c r="E122" i="69"/>
  <c r="M122" i="69" s="1"/>
  <c r="E121" i="69"/>
  <c r="M121" i="69" s="1"/>
  <c r="E120" i="69"/>
  <c r="M120" i="69" s="1"/>
  <c r="E119" i="69"/>
  <c r="M119" i="69" s="1"/>
  <c r="E118" i="69"/>
  <c r="M118" i="69" s="1"/>
  <c r="E117" i="69"/>
  <c r="M117" i="69" s="1"/>
  <c r="E116" i="69"/>
  <c r="M116" i="69" s="1"/>
  <c r="E115" i="69"/>
  <c r="M115" i="69" s="1"/>
  <c r="E114" i="69"/>
  <c r="M114" i="69" s="1"/>
  <c r="E113" i="69"/>
  <c r="M113" i="69" s="1"/>
  <c r="E112" i="69"/>
  <c r="M112" i="69" s="1"/>
  <c r="E111" i="69"/>
  <c r="M111" i="69" s="1"/>
  <c r="E110" i="69"/>
  <c r="M110" i="69" s="1"/>
  <c r="E109" i="69"/>
  <c r="M109" i="69" s="1"/>
  <c r="E108" i="69"/>
  <c r="M108" i="69" s="1"/>
  <c r="E107" i="69"/>
  <c r="M107" i="69" s="1"/>
  <c r="E106" i="69"/>
  <c r="M106" i="69" s="1"/>
  <c r="E105" i="69"/>
  <c r="M105" i="69" s="1"/>
  <c r="L104" i="69"/>
  <c r="K104" i="69"/>
  <c r="J104" i="69"/>
  <c r="I104" i="69"/>
  <c r="H104" i="69"/>
  <c r="G104" i="69"/>
  <c r="F104" i="69"/>
  <c r="M103" i="69"/>
  <c r="M102" i="69"/>
  <c r="M101" i="69"/>
  <c r="E101" i="69"/>
  <c r="M100" i="69"/>
  <c r="E100" i="69"/>
  <c r="M99" i="69"/>
  <c r="E99" i="69"/>
  <c r="M98" i="69"/>
  <c r="E98" i="69"/>
  <c r="M97" i="69"/>
  <c r="E97" i="69"/>
  <c r="M96" i="69"/>
  <c r="E96" i="69"/>
  <c r="M95" i="69"/>
  <c r="E95" i="69"/>
  <c r="M94" i="69"/>
  <c r="E94" i="69"/>
  <c r="M93" i="69"/>
  <c r="E93" i="69"/>
  <c r="L92" i="69"/>
  <c r="K92" i="69"/>
  <c r="J92" i="69"/>
  <c r="I92" i="69"/>
  <c r="H92" i="69"/>
  <c r="G92" i="69"/>
  <c r="F92" i="69"/>
  <c r="E92" i="69"/>
  <c r="M92" i="69" s="1"/>
  <c r="M91" i="69"/>
  <c r="M90" i="69"/>
  <c r="E90" i="69"/>
  <c r="M88" i="69"/>
  <c r="M87" i="69"/>
  <c r="E87" i="69"/>
  <c r="M86" i="69"/>
  <c r="E86" i="69"/>
  <c r="M85" i="69"/>
  <c r="E85" i="69"/>
  <c r="M84" i="69"/>
  <c r="E84" i="69"/>
  <c r="M83" i="69"/>
  <c r="E83" i="69"/>
  <c r="M82" i="69"/>
  <c r="E82" i="69"/>
  <c r="M81" i="69"/>
  <c r="E81" i="69"/>
  <c r="M80" i="69"/>
  <c r="E80" i="69"/>
  <c r="M79" i="69"/>
  <c r="E79" i="69"/>
  <c r="L78" i="69"/>
  <c r="K78" i="69"/>
  <c r="J78" i="69"/>
  <c r="I78" i="69"/>
  <c r="H78" i="69"/>
  <c r="G78" i="69"/>
  <c r="F78" i="69"/>
  <c r="E78" i="69"/>
  <c r="M77" i="69"/>
  <c r="M76" i="69"/>
  <c r="E76" i="69"/>
  <c r="M75" i="69"/>
  <c r="E75" i="69"/>
  <c r="M74" i="69"/>
  <c r="E74" i="69"/>
  <c r="M73" i="69"/>
  <c r="E73" i="69"/>
  <c r="M72" i="69"/>
  <c r="E72" i="69"/>
  <c r="M71" i="69"/>
  <c r="E71" i="69"/>
  <c r="M70" i="69"/>
  <c r="E70" i="69"/>
  <c r="L69" i="69"/>
  <c r="K69" i="69"/>
  <c r="J69" i="69"/>
  <c r="I69" i="69"/>
  <c r="H69" i="69"/>
  <c r="G69" i="69"/>
  <c r="F69" i="69"/>
  <c r="E69" i="69"/>
  <c r="M68" i="69"/>
  <c r="M67" i="69"/>
  <c r="E67" i="69"/>
  <c r="M66" i="69"/>
  <c r="E66" i="69"/>
  <c r="M65" i="69"/>
  <c r="E65" i="69"/>
  <c r="M64" i="69"/>
  <c r="E64" i="69"/>
  <c r="M63" i="69"/>
  <c r="E63" i="69"/>
  <c r="M62" i="69"/>
  <c r="E62" i="69"/>
  <c r="M61" i="69"/>
  <c r="E61" i="69"/>
  <c r="M60" i="69"/>
  <c r="E60" i="69"/>
  <c r="L59" i="69"/>
  <c r="K59" i="69"/>
  <c r="J59" i="69"/>
  <c r="I59" i="69"/>
  <c r="H59" i="69"/>
  <c r="G59" i="69"/>
  <c r="F59" i="69"/>
  <c r="E59" i="69"/>
  <c r="M59" i="69" s="1"/>
  <c r="M58" i="69"/>
  <c r="M57" i="69"/>
  <c r="E57" i="69"/>
  <c r="M56" i="69"/>
  <c r="E56" i="69"/>
  <c r="L55" i="69"/>
  <c r="K55" i="69"/>
  <c r="J55" i="69"/>
  <c r="I55" i="69"/>
  <c r="H55" i="69"/>
  <c r="G55" i="69"/>
  <c r="F55" i="69"/>
  <c r="E55" i="69"/>
  <c r="M54" i="69"/>
  <c r="M53" i="69"/>
  <c r="E53" i="69"/>
  <c r="M52" i="69"/>
  <c r="E52" i="69"/>
  <c r="M51" i="69"/>
  <c r="E51" i="69"/>
  <c r="M50" i="69"/>
  <c r="E50" i="69"/>
  <c r="M49" i="69"/>
  <c r="E49" i="69"/>
  <c r="M48" i="69"/>
  <c r="E48" i="69"/>
  <c r="M47" i="69"/>
  <c r="E47" i="69"/>
  <c r="M46" i="69"/>
  <c r="E46" i="69"/>
  <c r="M45" i="69"/>
  <c r="E45" i="69"/>
  <c r="M44" i="69"/>
  <c r="E44" i="69"/>
  <c r="M43" i="69"/>
  <c r="E43" i="69"/>
  <c r="M42" i="69"/>
  <c r="E42" i="69"/>
  <c r="L41" i="69"/>
  <c r="K41" i="69"/>
  <c r="J41" i="69"/>
  <c r="I41" i="69"/>
  <c r="H41" i="69"/>
  <c r="G41" i="69"/>
  <c r="F41" i="69"/>
  <c r="E41" i="69"/>
  <c r="M41" i="69" s="1"/>
  <c r="M40" i="69"/>
  <c r="M39" i="69"/>
  <c r="E39" i="69"/>
  <c r="M38" i="69"/>
  <c r="E38" i="69"/>
  <c r="E37" i="69"/>
  <c r="M36" i="69"/>
  <c r="E36" i="69"/>
  <c r="M35" i="69"/>
  <c r="E35" i="69"/>
  <c r="M34" i="69"/>
  <c r="E34" i="69"/>
  <c r="M33" i="69"/>
  <c r="E33" i="69"/>
  <c r="M32" i="69"/>
  <c r="E32" i="69"/>
  <c r="M31" i="69"/>
  <c r="E31" i="69"/>
  <c r="M30" i="69"/>
  <c r="E30" i="69"/>
  <c r="M29" i="69"/>
  <c r="E29" i="69"/>
  <c r="M28" i="69"/>
  <c r="E28" i="69"/>
  <c r="M27" i="69"/>
  <c r="E27" i="69"/>
  <c r="M26" i="69"/>
  <c r="E26" i="69"/>
  <c r="M25" i="69"/>
  <c r="E25" i="69"/>
  <c r="M24" i="69"/>
  <c r="E24" i="69"/>
  <c r="M23" i="69"/>
  <c r="E23" i="69"/>
  <c r="M22" i="69"/>
  <c r="E22" i="69"/>
  <c r="M21" i="69"/>
  <c r="E21" i="69"/>
  <c r="M20" i="69"/>
  <c r="E20" i="69"/>
  <c r="M19" i="69"/>
  <c r="E19" i="69"/>
  <c r="M18" i="69"/>
  <c r="E18" i="69"/>
  <c r="M17" i="69"/>
  <c r="E17" i="69"/>
  <c r="M16" i="69"/>
  <c r="E16" i="69"/>
  <c r="M15" i="69"/>
  <c r="E15" i="69"/>
  <c r="M14" i="69"/>
  <c r="E14" i="69"/>
  <c r="M13" i="69"/>
  <c r="E13" i="69"/>
  <c r="M12" i="69"/>
  <c r="E12" i="69"/>
  <c r="M11" i="69"/>
  <c r="E11" i="69"/>
  <c r="M10" i="69"/>
  <c r="E10" i="69"/>
  <c r="M9" i="69"/>
  <c r="E9" i="69"/>
  <c r="M8" i="69"/>
  <c r="E8" i="69"/>
  <c r="M7" i="69"/>
  <c r="M6" i="69" s="1"/>
  <c r="E7" i="69"/>
  <c r="N6" i="69"/>
  <c r="L6" i="69"/>
  <c r="K6" i="69"/>
  <c r="K5" i="69" s="1"/>
  <c r="J6" i="69"/>
  <c r="J5" i="69" s="1"/>
  <c r="I6" i="69"/>
  <c r="H6" i="69"/>
  <c r="G6" i="69"/>
  <c r="G5" i="69" s="1"/>
  <c r="F6" i="69"/>
  <c r="F5" i="69" s="1"/>
  <c r="E6" i="69"/>
  <c r="I5" i="69"/>
  <c r="E5" i="69"/>
  <c r="M61" i="68"/>
  <c r="M63" i="68"/>
  <c r="M65" i="68"/>
  <c r="M67" i="68"/>
  <c r="E195" i="67"/>
  <c r="E196" i="67"/>
  <c r="E197" i="67"/>
  <c r="E198" i="67"/>
  <c r="E199" i="67"/>
  <c r="E200" i="67"/>
  <c r="E201" i="67"/>
  <c r="E194" i="67"/>
  <c r="E191" i="67"/>
  <c r="E190" i="67"/>
  <c r="E179" i="67"/>
  <c r="E180" i="67"/>
  <c r="E181" i="67"/>
  <c r="E182" i="67"/>
  <c r="E183" i="67"/>
  <c r="E184" i="67"/>
  <c r="E185" i="67"/>
  <c r="E186" i="67"/>
  <c r="E178" i="67"/>
  <c r="E161" i="67"/>
  <c r="E162" i="67"/>
  <c r="E160" i="67"/>
  <c r="E147" i="67"/>
  <c r="E148" i="67"/>
  <c r="E149" i="67"/>
  <c r="E150" i="67"/>
  <c r="E151" i="67"/>
  <c r="E152" i="67"/>
  <c r="E153" i="67"/>
  <c r="E154" i="67"/>
  <c r="E155" i="67"/>
  <c r="E156" i="67"/>
  <c r="E157" i="67"/>
  <c r="E146" i="67"/>
  <c r="E138" i="67"/>
  <c r="E139" i="67"/>
  <c r="E140" i="67"/>
  <c r="E141" i="67"/>
  <c r="E142" i="67"/>
  <c r="E143" i="67"/>
  <c r="E137" i="67"/>
  <c r="E106" i="67"/>
  <c r="E107" i="67"/>
  <c r="E108" i="67"/>
  <c r="E109" i="67"/>
  <c r="E110" i="67"/>
  <c r="E111" i="67"/>
  <c r="E112" i="67"/>
  <c r="E113" i="67"/>
  <c r="E114" i="67"/>
  <c r="E115" i="67"/>
  <c r="E116" i="67"/>
  <c r="E117" i="67"/>
  <c r="E118" i="67"/>
  <c r="E119" i="67"/>
  <c r="E120" i="67"/>
  <c r="E121" i="67"/>
  <c r="E122" i="67"/>
  <c r="E123" i="67"/>
  <c r="E124" i="67"/>
  <c r="E125" i="67"/>
  <c r="E126" i="67"/>
  <c r="E127" i="67"/>
  <c r="E128" i="67"/>
  <c r="E129" i="67"/>
  <c r="E130" i="67"/>
  <c r="E131" i="67"/>
  <c r="E132" i="67"/>
  <c r="E133" i="67"/>
  <c r="E134" i="67"/>
  <c r="E105" i="67"/>
  <c r="E94" i="67"/>
  <c r="E95" i="67"/>
  <c r="E96" i="67"/>
  <c r="E97" i="67"/>
  <c r="E98" i="67"/>
  <c r="E99" i="67"/>
  <c r="E100" i="67"/>
  <c r="E101" i="67"/>
  <c r="E93" i="67"/>
  <c r="E90" i="67"/>
  <c r="E80" i="67"/>
  <c r="E81" i="67"/>
  <c r="E82" i="67"/>
  <c r="E83" i="67"/>
  <c r="E84" i="67"/>
  <c r="E85" i="67"/>
  <c r="E86" i="67"/>
  <c r="E87" i="67"/>
  <c r="E79" i="67"/>
  <c r="E71" i="67"/>
  <c r="E72" i="67"/>
  <c r="E73" i="67"/>
  <c r="E74" i="67"/>
  <c r="E75" i="67"/>
  <c r="E76" i="67"/>
  <c r="E70" i="67"/>
  <c r="E61" i="67"/>
  <c r="E62" i="67"/>
  <c r="E63" i="67"/>
  <c r="E64" i="67"/>
  <c r="E65" i="67"/>
  <c r="E66" i="67"/>
  <c r="E67" i="67"/>
  <c r="E60" i="67"/>
  <c r="E57" i="67"/>
  <c r="E56" i="67"/>
  <c r="E43" i="67"/>
  <c r="E44" i="67"/>
  <c r="E45" i="67"/>
  <c r="E46" i="67"/>
  <c r="E47" i="67"/>
  <c r="E48" i="67"/>
  <c r="E49" i="67"/>
  <c r="E50" i="67"/>
  <c r="E51" i="67"/>
  <c r="E52" i="67"/>
  <c r="E53" i="67"/>
  <c r="E42" i="67"/>
  <c r="E8" i="67"/>
  <c r="E9" i="67"/>
  <c r="E10" i="67"/>
  <c r="E11" i="67"/>
  <c r="E12" i="67"/>
  <c r="E13" i="67"/>
  <c r="E14" i="67"/>
  <c r="E15" i="67"/>
  <c r="E16" i="67"/>
  <c r="E17" i="67"/>
  <c r="E18" i="67"/>
  <c r="E19" i="67"/>
  <c r="E20" i="67"/>
  <c r="E21" i="67"/>
  <c r="E22" i="67"/>
  <c r="E23" i="67"/>
  <c r="E24" i="67"/>
  <c r="E25" i="67"/>
  <c r="E26" i="67"/>
  <c r="E27" i="67"/>
  <c r="E28" i="67"/>
  <c r="E29" i="67"/>
  <c r="E30" i="67"/>
  <c r="E31" i="67"/>
  <c r="E32" i="67"/>
  <c r="E33" i="67"/>
  <c r="E34" i="67"/>
  <c r="E35" i="67"/>
  <c r="E36" i="67"/>
  <c r="E37" i="67"/>
  <c r="E38" i="67"/>
  <c r="E39" i="67"/>
  <c r="E7" i="67"/>
  <c r="M201" i="68"/>
  <c r="M200" i="68"/>
  <c r="M199" i="68"/>
  <c r="M198" i="68"/>
  <c r="M197" i="68"/>
  <c r="M196" i="68"/>
  <c r="M195" i="68"/>
  <c r="M194" i="68"/>
  <c r="L193" i="68"/>
  <c r="K193" i="68"/>
  <c r="J193" i="68"/>
  <c r="I193" i="68"/>
  <c r="H193" i="68"/>
  <c r="G193" i="68"/>
  <c r="F193" i="68"/>
  <c r="E193" i="68"/>
  <c r="M192" i="68"/>
  <c r="M191" i="68"/>
  <c r="M190" i="68"/>
  <c r="M189" i="68"/>
  <c r="L188" i="68"/>
  <c r="K188" i="68"/>
  <c r="J188" i="68"/>
  <c r="I188" i="68"/>
  <c r="H188" i="68"/>
  <c r="G188" i="68"/>
  <c r="F188" i="68"/>
  <c r="E188" i="68"/>
  <c r="M187" i="68"/>
  <c r="M186" i="68"/>
  <c r="M185" i="68"/>
  <c r="M184" i="68"/>
  <c r="M183" i="68"/>
  <c r="M182" i="68"/>
  <c r="M181" i="68"/>
  <c r="M180" i="68"/>
  <c r="M179" i="68"/>
  <c r="M178" i="68"/>
  <c r="L177" i="68"/>
  <c r="K177" i="68"/>
  <c r="J177" i="68"/>
  <c r="I177" i="68"/>
  <c r="H177" i="68"/>
  <c r="G177" i="68"/>
  <c r="F177" i="68"/>
  <c r="M176" i="68"/>
  <c r="M175" i="68"/>
  <c r="M174" i="68"/>
  <c r="M173" i="68"/>
  <c r="M172" i="68"/>
  <c r="M171" i="68"/>
  <c r="M170" i="68"/>
  <c r="M169" i="68"/>
  <c r="M168" i="68"/>
  <c r="M167" i="68"/>
  <c r="M166" i="68"/>
  <c r="M165" i="68"/>
  <c r="M164" i="68"/>
  <c r="F164" i="68"/>
  <c r="M163" i="68"/>
  <c r="M162" i="68"/>
  <c r="M161" i="68"/>
  <c r="M160" i="68"/>
  <c r="K159" i="68"/>
  <c r="J159" i="68"/>
  <c r="I159" i="68"/>
  <c r="H159" i="68"/>
  <c r="G159" i="68"/>
  <c r="F159" i="68"/>
  <c r="M158" i="68"/>
  <c r="M157" i="68"/>
  <c r="M156" i="68"/>
  <c r="M155" i="68"/>
  <c r="M154" i="68"/>
  <c r="M153" i="68"/>
  <c r="M152" i="68"/>
  <c r="M151" i="68"/>
  <c r="M150" i="68"/>
  <c r="M149" i="68"/>
  <c r="M148" i="68"/>
  <c r="M147" i="68"/>
  <c r="M146" i="68"/>
  <c r="L145" i="68"/>
  <c r="K145" i="68"/>
  <c r="J145" i="68"/>
  <c r="I145" i="68"/>
  <c r="H145" i="68"/>
  <c r="G145" i="68"/>
  <c r="F145" i="68"/>
  <c r="E145" i="68"/>
  <c r="M144" i="68"/>
  <c r="M143" i="68"/>
  <c r="M142" i="68"/>
  <c r="M141" i="68"/>
  <c r="M140" i="68"/>
  <c r="M139" i="68"/>
  <c r="M138" i="68"/>
  <c r="M137" i="68"/>
  <c r="L136" i="68"/>
  <c r="K136" i="68"/>
  <c r="J136" i="68"/>
  <c r="I136" i="68"/>
  <c r="H136" i="68"/>
  <c r="G136" i="68"/>
  <c r="F136" i="68"/>
  <c r="E136" i="68"/>
  <c r="M135" i="68"/>
  <c r="M134" i="68"/>
  <c r="M133" i="68"/>
  <c r="M132" i="68"/>
  <c r="M131" i="68"/>
  <c r="M130" i="68"/>
  <c r="M129" i="68"/>
  <c r="M128" i="68"/>
  <c r="M127" i="68"/>
  <c r="M126" i="68"/>
  <c r="M125" i="68"/>
  <c r="M124" i="68"/>
  <c r="M123" i="68"/>
  <c r="M122" i="68"/>
  <c r="M121" i="68"/>
  <c r="M120" i="68"/>
  <c r="M119" i="68"/>
  <c r="M118" i="68"/>
  <c r="M117" i="68"/>
  <c r="M116" i="68"/>
  <c r="M115" i="68"/>
  <c r="M114" i="68"/>
  <c r="M113" i="68"/>
  <c r="M112" i="68"/>
  <c r="M111" i="68"/>
  <c r="M110" i="68"/>
  <c r="M109" i="68"/>
  <c r="M108" i="68"/>
  <c r="M107" i="68"/>
  <c r="M106" i="68"/>
  <c r="M105" i="68"/>
  <c r="L104" i="68"/>
  <c r="K104" i="68"/>
  <c r="J104" i="68"/>
  <c r="I104" i="68"/>
  <c r="H104" i="68"/>
  <c r="G104" i="68"/>
  <c r="F104" i="68"/>
  <c r="E104" i="68"/>
  <c r="M103" i="68"/>
  <c r="M102" i="68"/>
  <c r="M101" i="68"/>
  <c r="M100" i="68"/>
  <c r="M99" i="68"/>
  <c r="M98" i="68"/>
  <c r="M97" i="68"/>
  <c r="M96" i="68"/>
  <c r="M95" i="68"/>
  <c r="M94" i="68"/>
  <c r="L92" i="68"/>
  <c r="K92" i="68"/>
  <c r="J92" i="68"/>
  <c r="I92" i="68"/>
  <c r="H92" i="68"/>
  <c r="G92" i="68"/>
  <c r="F92" i="68"/>
  <c r="M91" i="68"/>
  <c r="M90" i="68"/>
  <c r="M88" i="68"/>
  <c r="M87" i="68"/>
  <c r="M86" i="68"/>
  <c r="M85" i="68"/>
  <c r="M84" i="68"/>
  <c r="M83" i="68"/>
  <c r="M82" i="68"/>
  <c r="M81" i="68"/>
  <c r="M80" i="68"/>
  <c r="L78" i="68"/>
  <c r="K78" i="68"/>
  <c r="J78" i="68"/>
  <c r="I78" i="68"/>
  <c r="H78" i="68"/>
  <c r="G78" i="68"/>
  <c r="F78" i="68"/>
  <c r="M77" i="68"/>
  <c r="M76" i="68"/>
  <c r="M75" i="68"/>
  <c r="M74" i="68"/>
  <c r="M73" i="68"/>
  <c r="M72" i="68"/>
  <c r="M71" i="68"/>
  <c r="L69" i="68"/>
  <c r="K69" i="68"/>
  <c r="J69" i="68"/>
  <c r="I69" i="68"/>
  <c r="H69" i="68"/>
  <c r="G69" i="68"/>
  <c r="F69" i="68"/>
  <c r="M68" i="68"/>
  <c r="M66" i="68"/>
  <c r="M64" i="68"/>
  <c r="M62" i="68"/>
  <c r="L59" i="68"/>
  <c r="K59" i="68"/>
  <c r="J59" i="68"/>
  <c r="I59" i="68"/>
  <c r="H59" i="68"/>
  <c r="G59" i="68"/>
  <c r="F59" i="68"/>
  <c r="M58" i="68"/>
  <c r="M57" i="68"/>
  <c r="L55" i="68"/>
  <c r="K55" i="68"/>
  <c r="J55" i="68"/>
  <c r="I55" i="68"/>
  <c r="H55" i="68"/>
  <c r="G55" i="68"/>
  <c r="F55" i="68"/>
  <c r="M54" i="68"/>
  <c r="M53" i="68"/>
  <c r="M52" i="68"/>
  <c r="M51" i="68"/>
  <c r="M50" i="68"/>
  <c r="M49" i="68"/>
  <c r="M48" i="68"/>
  <c r="M47" i="68"/>
  <c r="M46" i="68"/>
  <c r="M45" i="68"/>
  <c r="M44" i="68"/>
  <c r="M43" i="68"/>
  <c r="M42" i="68"/>
  <c r="L41" i="68"/>
  <c r="K41" i="68"/>
  <c r="J41" i="68"/>
  <c r="I41" i="68"/>
  <c r="H41" i="68"/>
  <c r="G41" i="68"/>
  <c r="F41" i="68"/>
  <c r="M40" i="68"/>
  <c r="M39" i="68"/>
  <c r="M38" i="68"/>
  <c r="M37" i="68"/>
  <c r="M36" i="68"/>
  <c r="M35" i="68"/>
  <c r="M34" i="68"/>
  <c r="M33" i="68"/>
  <c r="M32" i="68"/>
  <c r="M31" i="68"/>
  <c r="M30" i="68"/>
  <c r="M29" i="68"/>
  <c r="M28" i="68"/>
  <c r="M27" i="68"/>
  <c r="M26" i="68"/>
  <c r="M25" i="68"/>
  <c r="M24" i="68"/>
  <c r="M23" i="68"/>
  <c r="M22" i="68"/>
  <c r="M21" i="68"/>
  <c r="M20" i="68"/>
  <c r="M19" i="68"/>
  <c r="M18" i="68"/>
  <c r="M17" i="68"/>
  <c r="M16" i="68"/>
  <c r="M15" i="68"/>
  <c r="M14" i="68"/>
  <c r="M13" i="68"/>
  <c r="M12" i="68"/>
  <c r="M11" i="68"/>
  <c r="M10" i="68"/>
  <c r="M9" i="68"/>
  <c r="M8" i="68"/>
  <c r="M7" i="68"/>
  <c r="N6" i="68"/>
  <c r="L6" i="68"/>
  <c r="K6" i="68"/>
  <c r="J6" i="68"/>
  <c r="J5" i="68" s="1"/>
  <c r="I6" i="68"/>
  <c r="I5" i="68" s="1"/>
  <c r="H6" i="68"/>
  <c r="G6" i="68"/>
  <c r="G5" i="68" s="1"/>
  <c r="F6" i="68"/>
  <c r="E6" i="68"/>
  <c r="L5" i="68"/>
  <c r="H5" i="68"/>
  <c r="F5" i="68"/>
  <c r="E195" i="66"/>
  <c r="E196" i="66"/>
  <c r="E197" i="66"/>
  <c r="E198" i="66"/>
  <c r="E199" i="66"/>
  <c r="E200" i="66"/>
  <c r="E201" i="66"/>
  <c r="E194" i="66"/>
  <c r="E191" i="66"/>
  <c r="E190" i="66"/>
  <c r="E179" i="66"/>
  <c r="E180" i="66"/>
  <c r="E181" i="66"/>
  <c r="E182" i="66"/>
  <c r="E183" i="66"/>
  <c r="E184" i="66"/>
  <c r="E185" i="66"/>
  <c r="E186" i="66"/>
  <c r="E178" i="66"/>
  <c r="E161" i="66"/>
  <c r="E162" i="66"/>
  <c r="E160" i="66"/>
  <c r="E147" i="66"/>
  <c r="E148" i="66"/>
  <c r="E149" i="66"/>
  <c r="E150" i="66"/>
  <c r="E151" i="66"/>
  <c r="E152" i="66"/>
  <c r="E153" i="66"/>
  <c r="E154" i="66"/>
  <c r="E155" i="66"/>
  <c r="E156" i="66"/>
  <c r="E157" i="66"/>
  <c r="E146" i="66"/>
  <c r="E138" i="66"/>
  <c r="E139" i="66"/>
  <c r="E140" i="66"/>
  <c r="E141" i="66"/>
  <c r="E142" i="66"/>
  <c r="E143" i="66"/>
  <c r="E137" i="66"/>
  <c r="E106" i="66"/>
  <c r="E107" i="66"/>
  <c r="E108" i="66"/>
  <c r="E109" i="66"/>
  <c r="E110" i="66"/>
  <c r="E111" i="66"/>
  <c r="E112" i="66"/>
  <c r="E113" i="66"/>
  <c r="E114" i="66"/>
  <c r="E115" i="66"/>
  <c r="E116" i="66"/>
  <c r="E117" i="66"/>
  <c r="E118" i="66"/>
  <c r="E119" i="66"/>
  <c r="E120" i="66"/>
  <c r="E121" i="66"/>
  <c r="E122" i="66"/>
  <c r="E123" i="66"/>
  <c r="E124" i="66"/>
  <c r="E125" i="66"/>
  <c r="E126" i="66"/>
  <c r="E127" i="66"/>
  <c r="E128" i="66"/>
  <c r="E129" i="66"/>
  <c r="E130" i="66"/>
  <c r="E131" i="66"/>
  <c r="E132" i="66"/>
  <c r="E133" i="66"/>
  <c r="E134" i="66"/>
  <c r="E105" i="66"/>
  <c r="E94" i="66"/>
  <c r="E95" i="66"/>
  <c r="E96" i="66"/>
  <c r="E97" i="66"/>
  <c r="E98" i="66"/>
  <c r="E99" i="66"/>
  <c r="E100" i="66"/>
  <c r="E101" i="66"/>
  <c r="E93" i="66"/>
  <c r="E90" i="66"/>
  <c r="E80" i="66"/>
  <c r="E81" i="66"/>
  <c r="E82" i="66"/>
  <c r="E83" i="66"/>
  <c r="E84" i="66"/>
  <c r="E85" i="66"/>
  <c r="E86" i="66"/>
  <c r="E87" i="66"/>
  <c r="E79" i="66"/>
  <c r="E71" i="66"/>
  <c r="E72" i="66"/>
  <c r="E73" i="66"/>
  <c r="E74" i="66"/>
  <c r="E75" i="66"/>
  <c r="E76" i="66"/>
  <c r="E70" i="66"/>
  <c r="E61" i="66"/>
  <c r="E62" i="66"/>
  <c r="E63" i="66"/>
  <c r="E64" i="66"/>
  <c r="E65" i="66"/>
  <c r="E66" i="66"/>
  <c r="E67" i="66"/>
  <c r="E60" i="66"/>
  <c r="E57" i="66"/>
  <c r="E56" i="66"/>
  <c r="E43" i="66"/>
  <c r="E44" i="66"/>
  <c r="E45" i="66"/>
  <c r="E46" i="66"/>
  <c r="E47" i="66"/>
  <c r="E48" i="66"/>
  <c r="E49" i="66"/>
  <c r="E50" i="66"/>
  <c r="E51" i="66"/>
  <c r="E52" i="66"/>
  <c r="E53" i="66"/>
  <c r="E42" i="66"/>
  <c r="E8" i="66"/>
  <c r="E9" i="66"/>
  <c r="E10" i="66"/>
  <c r="E11" i="66"/>
  <c r="E12" i="66"/>
  <c r="E13" i="66"/>
  <c r="E14" i="66"/>
  <c r="E15" i="66"/>
  <c r="E16" i="66"/>
  <c r="E17" i="66"/>
  <c r="E18" i="66"/>
  <c r="E19" i="66"/>
  <c r="E20" i="66"/>
  <c r="E21" i="66"/>
  <c r="E22" i="66"/>
  <c r="E23" i="66"/>
  <c r="E24" i="66"/>
  <c r="E25" i="66"/>
  <c r="E26" i="66"/>
  <c r="E27" i="66"/>
  <c r="E28" i="66"/>
  <c r="E29" i="66"/>
  <c r="E30" i="66"/>
  <c r="E31" i="66"/>
  <c r="E32" i="66"/>
  <c r="E33" i="66"/>
  <c r="E34" i="66"/>
  <c r="E35" i="66"/>
  <c r="E36" i="66"/>
  <c r="E37" i="66"/>
  <c r="E38" i="66"/>
  <c r="E39" i="66"/>
  <c r="E7" i="66"/>
  <c r="M201" i="67"/>
  <c r="M200" i="67"/>
  <c r="M199" i="67"/>
  <c r="M198" i="67"/>
  <c r="M197" i="67"/>
  <c r="M196" i="67"/>
  <c r="M195" i="67"/>
  <c r="M194" i="67"/>
  <c r="L193" i="67"/>
  <c r="K193" i="67"/>
  <c r="J193" i="67"/>
  <c r="I193" i="67"/>
  <c r="H193" i="67"/>
  <c r="G193" i="67"/>
  <c r="F193" i="67"/>
  <c r="E193" i="67"/>
  <c r="M192" i="67"/>
  <c r="M191" i="67"/>
  <c r="M190" i="67"/>
  <c r="M189" i="67"/>
  <c r="L188" i="67"/>
  <c r="K188" i="67"/>
  <c r="J188" i="67"/>
  <c r="I188" i="67"/>
  <c r="H188" i="67"/>
  <c r="G188" i="67"/>
  <c r="F188" i="67"/>
  <c r="E188" i="67"/>
  <c r="M187" i="67"/>
  <c r="M186" i="67"/>
  <c r="M185" i="67"/>
  <c r="M184" i="67"/>
  <c r="M183" i="67"/>
  <c r="M182" i="67"/>
  <c r="M181" i="67"/>
  <c r="M180" i="67"/>
  <c r="M179" i="67"/>
  <c r="M178" i="67"/>
  <c r="L177" i="67"/>
  <c r="K177" i="67"/>
  <c r="J177" i="67"/>
  <c r="I177" i="67"/>
  <c r="H177" i="67"/>
  <c r="G177" i="67"/>
  <c r="F177" i="67"/>
  <c r="M176" i="67"/>
  <c r="M175" i="67"/>
  <c r="M174" i="67"/>
  <c r="M173" i="67"/>
  <c r="M172" i="67"/>
  <c r="M171" i="67"/>
  <c r="M170" i="67"/>
  <c r="M169" i="67"/>
  <c r="M168" i="67"/>
  <c r="M167" i="67"/>
  <c r="M166" i="67"/>
  <c r="M165" i="67"/>
  <c r="M164" i="67"/>
  <c r="F164" i="67"/>
  <c r="M163" i="67"/>
  <c r="M162" i="67"/>
  <c r="M161" i="67"/>
  <c r="M160" i="67"/>
  <c r="K159" i="67"/>
  <c r="J159" i="67"/>
  <c r="I159" i="67"/>
  <c r="H159" i="67"/>
  <c r="G159" i="67"/>
  <c r="F159" i="67"/>
  <c r="M158" i="67"/>
  <c r="M157" i="67"/>
  <c r="M156" i="67"/>
  <c r="M155" i="67"/>
  <c r="M154" i="67"/>
  <c r="M153" i="67"/>
  <c r="M152" i="67"/>
  <c r="M151" i="67"/>
  <c r="M150" i="67"/>
  <c r="M149" i="67"/>
  <c r="M148" i="67"/>
  <c r="M147" i="67"/>
  <c r="M146" i="67"/>
  <c r="L145" i="67"/>
  <c r="K145" i="67"/>
  <c r="J145" i="67"/>
  <c r="I145" i="67"/>
  <c r="H145" i="67"/>
  <c r="G145" i="67"/>
  <c r="F145" i="67"/>
  <c r="E145" i="67"/>
  <c r="M144" i="67"/>
  <c r="M143" i="67"/>
  <c r="M142" i="67"/>
  <c r="M141" i="67"/>
  <c r="M140" i="67"/>
  <c r="M139" i="67"/>
  <c r="M138" i="67"/>
  <c r="M137" i="67"/>
  <c r="L136" i="67"/>
  <c r="K136" i="67"/>
  <c r="J136" i="67"/>
  <c r="I136" i="67"/>
  <c r="H136" i="67"/>
  <c r="G136" i="67"/>
  <c r="F136" i="67"/>
  <c r="E136" i="67"/>
  <c r="M135" i="67"/>
  <c r="M134" i="67"/>
  <c r="M133" i="67"/>
  <c r="M132" i="67"/>
  <c r="M131" i="67"/>
  <c r="M130" i="67"/>
  <c r="M129" i="67"/>
  <c r="M128" i="67"/>
  <c r="M127" i="67"/>
  <c r="M126" i="67"/>
  <c r="M125" i="67"/>
  <c r="M124" i="67"/>
  <c r="M123" i="67"/>
  <c r="M122" i="67"/>
  <c r="M121" i="67"/>
  <c r="M120" i="67"/>
  <c r="M119" i="67"/>
  <c r="M118" i="67"/>
  <c r="M117" i="67"/>
  <c r="M116" i="67"/>
  <c r="M115" i="67"/>
  <c r="M114" i="67"/>
  <c r="M113" i="67"/>
  <c r="M112" i="67"/>
  <c r="M111" i="67"/>
  <c r="M110" i="67"/>
  <c r="M109" i="67"/>
  <c r="M108" i="67"/>
  <c r="M107" i="67"/>
  <c r="M106" i="67"/>
  <c r="M105" i="67"/>
  <c r="L104" i="67"/>
  <c r="K104" i="67"/>
  <c r="J104" i="67"/>
  <c r="I104" i="67"/>
  <c r="H104" i="67"/>
  <c r="G104" i="67"/>
  <c r="F104" i="67"/>
  <c r="E104" i="67"/>
  <c r="M103" i="67"/>
  <c r="M102" i="67"/>
  <c r="M101" i="67"/>
  <c r="M100" i="67"/>
  <c r="M99" i="67"/>
  <c r="M98" i="67"/>
  <c r="M97" i="67"/>
  <c r="M96" i="67"/>
  <c r="M95" i="67"/>
  <c r="M94" i="67"/>
  <c r="L92" i="67"/>
  <c r="K92" i="67"/>
  <c r="J92" i="67"/>
  <c r="I92" i="67"/>
  <c r="H92" i="67"/>
  <c r="G92" i="67"/>
  <c r="F92" i="67"/>
  <c r="M91" i="67"/>
  <c r="M90" i="67"/>
  <c r="M88" i="67"/>
  <c r="M87" i="67"/>
  <c r="M86" i="67"/>
  <c r="M85" i="67"/>
  <c r="M84" i="67"/>
  <c r="M83" i="67"/>
  <c r="M82" i="67"/>
  <c r="M81" i="67"/>
  <c r="M80" i="67"/>
  <c r="L78" i="67"/>
  <c r="K78" i="67"/>
  <c r="J78" i="67"/>
  <c r="I78" i="67"/>
  <c r="H78" i="67"/>
  <c r="G78" i="67"/>
  <c r="F78" i="67"/>
  <c r="M77" i="67"/>
  <c r="M76" i="67"/>
  <c r="M75" i="67"/>
  <c r="M74" i="67"/>
  <c r="M73" i="67"/>
  <c r="M72" i="67"/>
  <c r="M71" i="67"/>
  <c r="L69" i="67"/>
  <c r="K69" i="67"/>
  <c r="J69" i="67"/>
  <c r="I69" i="67"/>
  <c r="H69" i="67"/>
  <c r="G69" i="67"/>
  <c r="F69" i="67"/>
  <c r="M68" i="67"/>
  <c r="M67" i="67"/>
  <c r="M66" i="67"/>
  <c r="M65" i="67"/>
  <c r="M64" i="67"/>
  <c r="M63" i="67"/>
  <c r="M62" i="67"/>
  <c r="M61" i="67"/>
  <c r="L59" i="67"/>
  <c r="K59" i="67"/>
  <c r="J59" i="67"/>
  <c r="I59" i="67"/>
  <c r="H59" i="67"/>
  <c r="G59" i="67"/>
  <c r="F59" i="67"/>
  <c r="M58" i="67"/>
  <c r="M57" i="67"/>
  <c r="L55" i="67"/>
  <c r="K55" i="67"/>
  <c r="J55" i="67"/>
  <c r="I55" i="67"/>
  <c r="H55" i="67"/>
  <c r="G55" i="67"/>
  <c r="F55" i="67"/>
  <c r="M54" i="67"/>
  <c r="M53" i="67"/>
  <c r="M52" i="67"/>
  <c r="M51" i="67"/>
  <c r="M50" i="67"/>
  <c r="M49" i="67"/>
  <c r="M48" i="67"/>
  <c r="M47" i="67"/>
  <c r="M46" i="67"/>
  <c r="M45" i="67"/>
  <c r="M44" i="67"/>
  <c r="M43" i="67"/>
  <c r="M42" i="67"/>
  <c r="L41" i="67"/>
  <c r="K41" i="67"/>
  <c r="J41" i="67"/>
  <c r="I41" i="67"/>
  <c r="H41" i="67"/>
  <c r="G41" i="67"/>
  <c r="F41" i="67"/>
  <c r="M40" i="67"/>
  <c r="M39" i="67"/>
  <c r="M38" i="67"/>
  <c r="M37" i="67"/>
  <c r="M36" i="67"/>
  <c r="M35" i="67"/>
  <c r="M34" i="67"/>
  <c r="M33" i="67"/>
  <c r="M32" i="67"/>
  <c r="M31" i="67"/>
  <c r="M30" i="67"/>
  <c r="M29" i="67"/>
  <c r="M28" i="67"/>
  <c r="M27" i="67"/>
  <c r="M26" i="67"/>
  <c r="M25" i="67"/>
  <c r="M24" i="67"/>
  <c r="M23" i="67"/>
  <c r="M22" i="67"/>
  <c r="M21" i="67"/>
  <c r="M20" i="67"/>
  <c r="M19" i="67"/>
  <c r="M18" i="67"/>
  <c r="M17" i="67"/>
  <c r="M16" i="67"/>
  <c r="M15" i="67"/>
  <c r="M14" i="67"/>
  <c r="M13" i="67"/>
  <c r="M12" i="67"/>
  <c r="M11" i="67"/>
  <c r="M10" i="67"/>
  <c r="M9" i="67"/>
  <c r="M8" i="67"/>
  <c r="M7" i="67"/>
  <c r="N6" i="67"/>
  <c r="L6" i="67"/>
  <c r="K6" i="67"/>
  <c r="J6" i="67"/>
  <c r="J5" i="67" s="1"/>
  <c r="I6" i="67"/>
  <c r="I5" i="67" s="1"/>
  <c r="H6" i="67"/>
  <c r="H5" i="67" s="1"/>
  <c r="G6" i="67"/>
  <c r="F6" i="67"/>
  <c r="E6" i="67"/>
  <c r="L5" i="67"/>
  <c r="F5" i="67"/>
  <c r="M201" i="66"/>
  <c r="M200" i="66"/>
  <c r="M199" i="66"/>
  <c r="M198" i="66"/>
  <c r="M197" i="66"/>
  <c r="M196" i="66"/>
  <c r="M195" i="66"/>
  <c r="M194" i="66"/>
  <c r="L193" i="66"/>
  <c r="K193" i="66"/>
  <c r="J193" i="66"/>
  <c r="I193" i="66"/>
  <c r="H193" i="66"/>
  <c r="G193" i="66"/>
  <c r="F193" i="66"/>
  <c r="M192" i="66"/>
  <c r="M191" i="66"/>
  <c r="M190" i="66"/>
  <c r="M189" i="66"/>
  <c r="L188" i="66"/>
  <c r="K188" i="66"/>
  <c r="J188" i="66"/>
  <c r="I188" i="66"/>
  <c r="H188" i="66"/>
  <c r="G188" i="66"/>
  <c r="F188" i="66"/>
  <c r="E188" i="66"/>
  <c r="M187" i="66"/>
  <c r="M186" i="66"/>
  <c r="M185" i="66"/>
  <c r="M184" i="66"/>
  <c r="M183" i="66"/>
  <c r="M182" i="66"/>
  <c r="M181" i="66"/>
  <c r="M180" i="66"/>
  <c r="M179" i="66"/>
  <c r="M178" i="66"/>
  <c r="L177" i="66"/>
  <c r="L159" i="66" s="1"/>
  <c r="K177" i="66"/>
  <c r="J177" i="66"/>
  <c r="I177" i="66"/>
  <c r="H177" i="66"/>
  <c r="G177" i="66"/>
  <c r="F177" i="66"/>
  <c r="E177" i="66"/>
  <c r="M176" i="66"/>
  <c r="M175" i="66"/>
  <c r="M174" i="66"/>
  <c r="M173" i="66"/>
  <c r="M172" i="66"/>
  <c r="M171" i="66"/>
  <c r="M170" i="66"/>
  <c r="M169" i="66"/>
  <c r="M168" i="66"/>
  <c r="M167" i="66"/>
  <c r="M166" i="66"/>
  <c r="M165" i="66"/>
  <c r="F164" i="66"/>
  <c r="M164" i="66" s="1"/>
  <c r="M163" i="66"/>
  <c r="M162" i="66"/>
  <c r="M161" i="66"/>
  <c r="M160" i="66"/>
  <c r="K159" i="66"/>
  <c r="J159" i="66"/>
  <c r="I159" i="66"/>
  <c r="H159" i="66"/>
  <c r="G159" i="66"/>
  <c r="F159" i="66"/>
  <c r="E159" i="66"/>
  <c r="M158" i="66"/>
  <c r="M157" i="66"/>
  <c r="M156" i="66"/>
  <c r="M155" i="66"/>
  <c r="M154" i="66"/>
  <c r="M153" i="66"/>
  <c r="M152" i="66"/>
  <c r="M151" i="66"/>
  <c r="M150" i="66"/>
  <c r="M149" i="66"/>
  <c r="M148" i="66"/>
  <c r="M147" i="66"/>
  <c r="M146" i="66"/>
  <c r="L145" i="66"/>
  <c r="K145" i="66"/>
  <c r="J145" i="66"/>
  <c r="I145" i="66"/>
  <c r="H145" i="66"/>
  <c r="G145" i="66"/>
  <c r="F145" i="66"/>
  <c r="M144" i="66"/>
  <c r="M143" i="66"/>
  <c r="M142" i="66"/>
  <c r="M141" i="66"/>
  <c r="M140" i="66"/>
  <c r="M139" i="66"/>
  <c r="M138" i="66"/>
  <c r="M137" i="66"/>
  <c r="L136" i="66"/>
  <c r="K136" i="66"/>
  <c r="J136" i="66"/>
  <c r="I136" i="66"/>
  <c r="H136" i="66"/>
  <c r="G136" i="66"/>
  <c r="F136" i="66"/>
  <c r="M135" i="66"/>
  <c r="M134" i="66"/>
  <c r="M133" i="66"/>
  <c r="M132" i="66"/>
  <c r="M131" i="66"/>
  <c r="M130" i="66"/>
  <c r="M129" i="66"/>
  <c r="M128" i="66"/>
  <c r="M127" i="66"/>
  <c r="M126" i="66"/>
  <c r="M125" i="66"/>
  <c r="M124" i="66"/>
  <c r="M123" i="66"/>
  <c r="M122" i="66"/>
  <c r="M121" i="66"/>
  <c r="M120" i="66"/>
  <c r="M119" i="66"/>
  <c r="M118" i="66"/>
  <c r="M117" i="66"/>
  <c r="M116" i="66"/>
  <c r="M115" i="66"/>
  <c r="M114" i="66"/>
  <c r="M113" i="66"/>
  <c r="M112" i="66"/>
  <c r="M111" i="66"/>
  <c r="M110" i="66"/>
  <c r="M109" i="66"/>
  <c r="M108" i="66"/>
  <c r="M107" i="66"/>
  <c r="M106" i="66"/>
  <c r="M105" i="66"/>
  <c r="L104" i="66"/>
  <c r="K104" i="66"/>
  <c r="J104" i="66"/>
  <c r="I104" i="66"/>
  <c r="H104" i="66"/>
  <c r="G104" i="66"/>
  <c r="F104" i="66"/>
  <c r="M103" i="66"/>
  <c r="M102" i="66"/>
  <c r="M101" i="66"/>
  <c r="M100" i="66"/>
  <c r="M99" i="66"/>
  <c r="M98" i="66"/>
  <c r="M97" i="66"/>
  <c r="M96" i="66"/>
  <c r="M95" i="66"/>
  <c r="M94" i="66"/>
  <c r="M93" i="66"/>
  <c r="L92" i="66"/>
  <c r="K92" i="66"/>
  <c r="J92" i="66"/>
  <c r="I92" i="66"/>
  <c r="H92" i="66"/>
  <c r="G92" i="66"/>
  <c r="F92" i="66"/>
  <c r="E92" i="66"/>
  <c r="M92" i="66" s="1"/>
  <c r="M91" i="66"/>
  <c r="M90" i="66"/>
  <c r="M88" i="66"/>
  <c r="M87" i="66"/>
  <c r="M86" i="66"/>
  <c r="M85" i="66"/>
  <c r="M84" i="66"/>
  <c r="M83" i="66"/>
  <c r="M82" i="66"/>
  <c r="M81" i="66"/>
  <c r="M80" i="66"/>
  <c r="M79" i="66"/>
  <c r="L78" i="66"/>
  <c r="K78" i="66"/>
  <c r="J78" i="66"/>
  <c r="I78" i="66"/>
  <c r="H78" i="66"/>
  <c r="G78" i="66"/>
  <c r="F78" i="66"/>
  <c r="E78" i="66"/>
  <c r="M77" i="66"/>
  <c r="M76" i="66"/>
  <c r="M75" i="66"/>
  <c r="M74" i="66"/>
  <c r="M73" i="66"/>
  <c r="M72" i="66"/>
  <c r="M71" i="66"/>
  <c r="M70" i="66"/>
  <c r="L69" i="66"/>
  <c r="K69" i="66"/>
  <c r="J69" i="66"/>
  <c r="I69" i="66"/>
  <c r="H69" i="66"/>
  <c r="G69" i="66"/>
  <c r="F69" i="66"/>
  <c r="E69" i="66"/>
  <c r="M68" i="66"/>
  <c r="M67" i="66"/>
  <c r="M66" i="66"/>
  <c r="M65" i="66"/>
  <c r="M64" i="66"/>
  <c r="M63" i="66"/>
  <c r="M62" i="66"/>
  <c r="M61" i="66"/>
  <c r="M60" i="66"/>
  <c r="L59" i="66"/>
  <c r="K59" i="66"/>
  <c r="J59" i="66"/>
  <c r="I59" i="66"/>
  <c r="H59" i="66"/>
  <c r="G59" i="66"/>
  <c r="F59" i="66"/>
  <c r="E59" i="66"/>
  <c r="M58" i="66"/>
  <c r="M57" i="66"/>
  <c r="M56" i="66"/>
  <c r="L55" i="66"/>
  <c r="K55" i="66"/>
  <c r="J55" i="66"/>
  <c r="I55" i="66"/>
  <c r="H55" i="66"/>
  <c r="G55" i="66"/>
  <c r="F55" i="66"/>
  <c r="E55" i="66"/>
  <c r="M54" i="66"/>
  <c r="M53" i="66"/>
  <c r="M52" i="66"/>
  <c r="M51" i="66"/>
  <c r="M50" i="66"/>
  <c r="M49" i="66"/>
  <c r="M48" i="66"/>
  <c r="M47" i="66"/>
  <c r="M46" i="66"/>
  <c r="M45" i="66"/>
  <c r="M44" i="66"/>
  <c r="M43" i="66"/>
  <c r="M42" i="66"/>
  <c r="L41" i="66"/>
  <c r="K41" i="66"/>
  <c r="J41" i="66"/>
  <c r="I41" i="66"/>
  <c r="H41" i="66"/>
  <c r="G41" i="66"/>
  <c r="F41" i="66"/>
  <c r="E41" i="66"/>
  <c r="E5" i="66" s="1"/>
  <c r="M40" i="66"/>
  <c r="M39" i="66"/>
  <c r="M38" i="66"/>
  <c r="M37" i="66"/>
  <c r="M36" i="66"/>
  <c r="M35" i="66"/>
  <c r="M34" i="66"/>
  <c r="M33" i="66"/>
  <c r="M32" i="66"/>
  <c r="M31" i="66"/>
  <c r="M30" i="66"/>
  <c r="M29" i="66"/>
  <c r="M28" i="66"/>
  <c r="M27" i="66"/>
  <c r="M26" i="66"/>
  <c r="M25" i="66"/>
  <c r="M24" i="66"/>
  <c r="M23" i="66"/>
  <c r="M22" i="66"/>
  <c r="M21" i="66"/>
  <c r="M20" i="66"/>
  <c r="M19" i="66"/>
  <c r="M18" i="66"/>
  <c r="M17" i="66"/>
  <c r="M16" i="66"/>
  <c r="M15" i="66"/>
  <c r="M14" i="66"/>
  <c r="M13" i="66"/>
  <c r="M12" i="66"/>
  <c r="M11" i="66"/>
  <c r="M10" i="66"/>
  <c r="M9" i="66"/>
  <c r="M8" i="66"/>
  <c r="M7" i="66"/>
  <c r="N6" i="66"/>
  <c r="L6" i="66"/>
  <c r="L5" i="66" s="1"/>
  <c r="K6" i="66"/>
  <c r="J6" i="66"/>
  <c r="I6" i="66"/>
  <c r="H6" i="66"/>
  <c r="H5" i="66" s="1"/>
  <c r="G6" i="66"/>
  <c r="F6" i="66"/>
  <c r="F5" i="66" s="1"/>
  <c r="E6" i="66"/>
  <c r="I5" i="66"/>
  <c r="M5" i="70" l="1"/>
  <c r="E5" i="70"/>
  <c r="K5" i="68"/>
  <c r="K5" i="67"/>
  <c r="L159" i="68"/>
  <c r="M193" i="69"/>
  <c r="M188" i="69"/>
  <c r="L5" i="69"/>
  <c r="M55" i="69"/>
  <c r="M78" i="69"/>
  <c r="H5" i="69"/>
  <c r="M69" i="69"/>
  <c r="M5" i="69" s="1"/>
  <c r="E104" i="69"/>
  <c r="M104" i="69" s="1"/>
  <c r="E136" i="69"/>
  <c r="M136" i="69" s="1"/>
  <c r="E145" i="69"/>
  <c r="M145" i="69" s="1"/>
  <c r="E159" i="69"/>
  <c r="M159" i="69" s="1"/>
  <c r="E177" i="69"/>
  <c r="M177" i="69" s="1"/>
  <c r="M193" i="68"/>
  <c r="M188" i="68"/>
  <c r="M145" i="68"/>
  <c r="M136" i="68"/>
  <c r="M104" i="68"/>
  <c r="M188" i="67"/>
  <c r="L159" i="67"/>
  <c r="M145" i="67"/>
  <c r="G5" i="67"/>
  <c r="J5" i="66"/>
  <c r="M193" i="67"/>
  <c r="M136" i="67"/>
  <c r="M104" i="67"/>
  <c r="M6" i="68"/>
  <c r="E41" i="68"/>
  <c r="M41" i="68" s="1"/>
  <c r="M56" i="68"/>
  <c r="E55" i="68"/>
  <c r="M55" i="68" s="1"/>
  <c r="M60" i="68"/>
  <c r="E59" i="68"/>
  <c r="M59" i="68" s="1"/>
  <c r="M70" i="68"/>
  <c r="E69" i="68"/>
  <c r="M69" i="68" s="1"/>
  <c r="M93" i="68"/>
  <c r="E92" i="68"/>
  <c r="M92" i="68" s="1"/>
  <c r="M79" i="68"/>
  <c r="E78" i="68"/>
  <c r="M78" i="68" s="1"/>
  <c r="E159" i="68"/>
  <c r="E177" i="68"/>
  <c r="M177" i="68" s="1"/>
  <c r="K5" i="66"/>
  <c r="M55" i="66"/>
  <c r="G5" i="66"/>
  <c r="M6" i="66"/>
  <c r="M188" i="66"/>
  <c r="M159" i="66"/>
  <c r="M177" i="66"/>
  <c r="M78" i="66"/>
  <c r="M69" i="66"/>
  <c r="M59" i="66"/>
  <c r="M41" i="66"/>
  <c r="M6" i="67"/>
  <c r="E41" i="67"/>
  <c r="M41" i="67" s="1"/>
  <c r="M56" i="67"/>
  <c r="E55" i="67"/>
  <c r="M55" i="67" s="1"/>
  <c r="M60" i="67"/>
  <c r="E59" i="67"/>
  <c r="M59" i="67" s="1"/>
  <c r="M70" i="67"/>
  <c r="E69" i="67"/>
  <c r="M69" i="67" s="1"/>
  <c r="M93" i="67"/>
  <c r="E92" i="67"/>
  <c r="M92" i="67" s="1"/>
  <c r="M79" i="67"/>
  <c r="E78" i="67"/>
  <c r="M78" i="67" s="1"/>
  <c r="E159" i="67"/>
  <c r="M159" i="67" s="1"/>
  <c r="E177" i="67"/>
  <c r="M177" i="67" s="1"/>
  <c r="E104" i="66"/>
  <c r="M104" i="66" s="1"/>
  <c r="E136" i="66"/>
  <c r="M136" i="66" s="1"/>
  <c r="E145" i="66"/>
  <c r="M145" i="66" s="1"/>
  <c r="E193" i="66"/>
  <c r="M193" i="66" s="1"/>
  <c r="E195" i="65"/>
  <c r="E196" i="65"/>
  <c r="E197" i="65"/>
  <c r="E198" i="65"/>
  <c r="E199" i="65"/>
  <c r="E200" i="65"/>
  <c r="E201" i="65"/>
  <c r="E194" i="65"/>
  <c r="E191" i="65"/>
  <c r="E190" i="65"/>
  <c r="E179" i="65"/>
  <c r="E180" i="65"/>
  <c r="E181" i="65"/>
  <c r="E182" i="65"/>
  <c r="E183" i="65"/>
  <c r="E184" i="65"/>
  <c r="E185" i="65"/>
  <c r="E186" i="65"/>
  <c r="E178" i="65"/>
  <c r="E161" i="65"/>
  <c r="E162" i="65"/>
  <c r="E160" i="65"/>
  <c r="E148" i="65"/>
  <c r="E149" i="65"/>
  <c r="E150" i="65"/>
  <c r="E151" i="65"/>
  <c r="E152" i="65"/>
  <c r="E153" i="65"/>
  <c r="E154" i="65"/>
  <c r="E155" i="65"/>
  <c r="E156" i="65"/>
  <c r="E157" i="65"/>
  <c r="E146" i="65"/>
  <c r="E138" i="65"/>
  <c r="E139" i="65"/>
  <c r="E140" i="65"/>
  <c r="E141" i="65"/>
  <c r="E142" i="65"/>
  <c r="E143" i="65"/>
  <c r="E137" i="65"/>
  <c r="E106" i="65"/>
  <c r="E107" i="65"/>
  <c r="E108" i="65"/>
  <c r="E109" i="65"/>
  <c r="E110" i="65"/>
  <c r="E111" i="65"/>
  <c r="E112" i="65"/>
  <c r="E113" i="65"/>
  <c r="E114" i="65"/>
  <c r="E115" i="65"/>
  <c r="E116" i="65"/>
  <c r="M116" i="65" s="1"/>
  <c r="E117" i="65"/>
  <c r="E118" i="65"/>
  <c r="E119" i="65"/>
  <c r="E120" i="65"/>
  <c r="E121" i="65"/>
  <c r="E122" i="65"/>
  <c r="E123" i="65"/>
  <c r="E124" i="65"/>
  <c r="E125" i="65"/>
  <c r="E126" i="65"/>
  <c r="E127" i="65"/>
  <c r="E128" i="65"/>
  <c r="E129" i="65"/>
  <c r="E130" i="65"/>
  <c r="E131" i="65"/>
  <c r="E132" i="65"/>
  <c r="E133" i="65"/>
  <c r="E134" i="65"/>
  <c r="E105" i="65"/>
  <c r="E94" i="65"/>
  <c r="E95" i="65"/>
  <c r="E96" i="65"/>
  <c r="E97" i="65"/>
  <c r="E98" i="65"/>
  <c r="E99" i="65"/>
  <c r="E100" i="65"/>
  <c r="E101" i="65"/>
  <c r="E93" i="65"/>
  <c r="E90" i="65"/>
  <c r="E80" i="65"/>
  <c r="E81" i="65"/>
  <c r="E82" i="65"/>
  <c r="E83" i="65"/>
  <c r="E84" i="65"/>
  <c r="E85" i="65"/>
  <c r="E86" i="65"/>
  <c r="E87" i="65"/>
  <c r="E79" i="65"/>
  <c r="E71" i="65"/>
  <c r="E72" i="65"/>
  <c r="E73" i="65"/>
  <c r="E74" i="65"/>
  <c r="E75" i="65"/>
  <c r="E76" i="65"/>
  <c r="E70" i="65"/>
  <c r="E61" i="65"/>
  <c r="E62" i="65"/>
  <c r="E63" i="65"/>
  <c r="E64" i="65"/>
  <c r="E65" i="65"/>
  <c r="E66" i="65"/>
  <c r="E67" i="65"/>
  <c r="E60" i="65"/>
  <c r="E57" i="65"/>
  <c r="E56" i="65"/>
  <c r="E43" i="65"/>
  <c r="E44" i="65"/>
  <c r="E45" i="65"/>
  <c r="E46" i="65"/>
  <c r="E47" i="65"/>
  <c r="E48" i="65"/>
  <c r="E49" i="65"/>
  <c r="E50" i="65"/>
  <c r="E51" i="65"/>
  <c r="E52" i="65"/>
  <c r="E53" i="65"/>
  <c r="E42" i="65"/>
  <c r="E8" i="65"/>
  <c r="E9" i="65"/>
  <c r="E10" i="65"/>
  <c r="E11" i="65"/>
  <c r="E12" i="65"/>
  <c r="E13" i="65"/>
  <c r="E14" i="65"/>
  <c r="E15" i="65"/>
  <c r="E16" i="65"/>
  <c r="E17" i="65"/>
  <c r="E18" i="65"/>
  <c r="E19" i="65"/>
  <c r="E20" i="65"/>
  <c r="E21" i="65"/>
  <c r="E22" i="65"/>
  <c r="E23" i="65"/>
  <c r="E24" i="65"/>
  <c r="E25" i="65"/>
  <c r="E26" i="65"/>
  <c r="E27" i="65"/>
  <c r="E28" i="65"/>
  <c r="E29" i="65"/>
  <c r="E30" i="65"/>
  <c r="E31" i="65"/>
  <c r="E32" i="65"/>
  <c r="E33" i="65"/>
  <c r="E34" i="65"/>
  <c r="E35" i="65"/>
  <c r="E36" i="65"/>
  <c r="E37" i="65"/>
  <c r="E38" i="65"/>
  <c r="E39" i="65"/>
  <c r="E7" i="65"/>
  <c r="M201" i="65"/>
  <c r="M200" i="65"/>
  <c r="M199" i="65"/>
  <c r="M198" i="65"/>
  <c r="M197" i="65"/>
  <c r="M196" i="65"/>
  <c r="M195" i="65"/>
  <c r="M194" i="65"/>
  <c r="L193" i="65"/>
  <c r="K193" i="65"/>
  <c r="J193" i="65"/>
  <c r="I193" i="65"/>
  <c r="H193" i="65"/>
  <c r="G193" i="65"/>
  <c r="F193" i="65"/>
  <c r="E193" i="65"/>
  <c r="M192" i="65"/>
  <c r="M191" i="65"/>
  <c r="M190" i="65"/>
  <c r="M189" i="65"/>
  <c r="L188" i="65"/>
  <c r="K188" i="65"/>
  <c r="J188" i="65"/>
  <c r="I188" i="65"/>
  <c r="H188" i="65"/>
  <c r="G188" i="65"/>
  <c r="F188" i="65"/>
  <c r="E188" i="65"/>
  <c r="M187" i="65"/>
  <c r="M186" i="65"/>
  <c r="M185" i="65"/>
  <c r="M184" i="65"/>
  <c r="M183" i="65"/>
  <c r="M182" i="65"/>
  <c r="M181" i="65"/>
  <c r="M180" i="65"/>
  <c r="M179" i="65"/>
  <c r="M178" i="65"/>
  <c r="L177" i="65"/>
  <c r="L159" i="65" s="1"/>
  <c r="K177" i="65"/>
  <c r="J177" i="65"/>
  <c r="I177" i="65"/>
  <c r="H177" i="65"/>
  <c r="G177" i="65"/>
  <c r="F177" i="65"/>
  <c r="M176" i="65"/>
  <c r="M175" i="65"/>
  <c r="M174" i="65"/>
  <c r="M173" i="65"/>
  <c r="M172" i="65"/>
  <c r="M171" i="65"/>
  <c r="M170" i="65"/>
  <c r="M169" i="65"/>
  <c r="M168" i="65"/>
  <c r="M167" i="65"/>
  <c r="M166" i="65"/>
  <c r="M165" i="65"/>
  <c r="M164" i="65"/>
  <c r="F164" i="65"/>
  <c r="M163" i="65"/>
  <c r="M162" i="65"/>
  <c r="M161" i="65"/>
  <c r="M160" i="65"/>
  <c r="K159" i="65"/>
  <c r="J159" i="65"/>
  <c r="I159" i="65"/>
  <c r="H159" i="65"/>
  <c r="G159" i="65"/>
  <c r="F159" i="65"/>
  <c r="M158" i="65"/>
  <c r="M157" i="65"/>
  <c r="M156" i="65"/>
  <c r="M155" i="65"/>
  <c r="M154" i="65"/>
  <c r="M153" i="65"/>
  <c r="M152" i="65"/>
  <c r="M151" i="65"/>
  <c r="M150" i="65"/>
  <c r="M149" i="65"/>
  <c r="M148" i="65"/>
  <c r="M147" i="65"/>
  <c r="M146" i="65"/>
  <c r="L145" i="65"/>
  <c r="K145" i="65"/>
  <c r="J145" i="65"/>
  <c r="I145" i="65"/>
  <c r="H145" i="65"/>
  <c r="G145" i="65"/>
  <c r="F145" i="65"/>
  <c r="M144" i="65"/>
  <c r="M143" i="65"/>
  <c r="M142" i="65"/>
  <c r="M141" i="65"/>
  <c r="M140" i="65"/>
  <c r="M139" i="65"/>
  <c r="M138" i="65"/>
  <c r="M137" i="65"/>
  <c r="L136" i="65"/>
  <c r="K136" i="65"/>
  <c r="J136" i="65"/>
  <c r="I136" i="65"/>
  <c r="H136" i="65"/>
  <c r="G136" i="65"/>
  <c r="F136" i="65"/>
  <c r="M135" i="65"/>
  <c r="M134" i="65"/>
  <c r="M133" i="65"/>
  <c r="M132" i="65"/>
  <c r="M131" i="65"/>
  <c r="M130" i="65"/>
  <c r="M129" i="65"/>
  <c r="M128" i="65"/>
  <c r="M127" i="65"/>
  <c r="M126" i="65"/>
  <c r="M125" i="65"/>
  <c r="M124" i="65"/>
  <c r="M123" i="65"/>
  <c r="M122" i="65"/>
  <c r="M121" i="65"/>
  <c r="M120" i="65"/>
  <c r="M119" i="65"/>
  <c r="M118" i="65"/>
  <c r="M117" i="65"/>
  <c r="M115" i="65"/>
  <c r="M114" i="65"/>
  <c r="M113" i="65"/>
  <c r="M112" i="65"/>
  <c r="M111" i="65"/>
  <c r="M110" i="65"/>
  <c r="M109" i="65"/>
  <c r="M108" i="65"/>
  <c r="M107" i="65"/>
  <c r="M106" i="65"/>
  <c r="M105" i="65"/>
  <c r="L104" i="65"/>
  <c r="K104" i="65"/>
  <c r="J104" i="65"/>
  <c r="I104" i="65"/>
  <c r="H104" i="65"/>
  <c r="G104" i="65"/>
  <c r="F104" i="65"/>
  <c r="M103" i="65"/>
  <c r="M102" i="65"/>
  <c r="M101" i="65"/>
  <c r="M100" i="65"/>
  <c r="M99" i="65"/>
  <c r="M98" i="65"/>
  <c r="M97" i="65"/>
  <c r="M96" i="65"/>
  <c r="M95" i="65"/>
  <c r="M94" i="65"/>
  <c r="M93" i="65"/>
  <c r="L92" i="65"/>
  <c r="K92" i="65"/>
  <c r="J92" i="65"/>
  <c r="I92" i="65"/>
  <c r="H92" i="65"/>
  <c r="G92" i="65"/>
  <c r="F92" i="65"/>
  <c r="E92" i="65"/>
  <c r="M92" i="65" s="1"/>
  <c r="M91" i="65"/>
  <c r="M90" i="65"/>
  <c r="M88" i="65"/>
  <c r="M87" i="65"/>
  <c r="M86" i="65"/>
  <c r="M85" i="65"/>
  <c r="M84" i="65"/>
  <c r="M83" i="65"/>
  <c r="M82" i="65"/>
  <c r="M81" i="65"/>
  <c r="M80" i="65"/>
  <c r="M79" i="65"/>
  <c r="L78" i="65"/>
  <c r="K78" i="65"/>
  <c r="J78" i="65"/>
  <c r="I78" i="65"/>
  <c r="H78" i="65"/>
  <c r="G78" i="65"/>
  <c r="F78" i="65"/>
  <c r="E78" i="65"/>
  <c r="M77" i="65"/>
  <c r="M76" i="65"/>
  <c r="M75" i="65"/>
  <c r="M74" i="65"/>
  <c r="M73" i="65"/>
  <c r="M72" i="65"/>
  <c r="M71" i="65"/>
  <c r="M70" i="65"/>
  <c r="L69" i="65"/>
  <c r="K69" i="65"/>
  <c r="J69" i="65"/>
  <c r="I69" i="65"/>
  <c r="H69" i="65"/>
  <c r="G69" i="65"/>
  <c r="F69" i="65"/>
  <c r="E69" i="65"/>
  <c r="M68" i="65"/>
  <c r="M67" i="65"/>
  <c r="M66" i="65"/>
  <c r="M65" i="65"/>
  <c r="M64" i="65"/>
  <c r="M63" i="65"/>
  <c r="M62" i="65"/>
  <c r="M61" i="65"/>
  <c r="M60" i="65"/>
  <c r="L59" i="65"/>
  <c r="K59" i="65"/>
  <c r="J59" i="65"/>
  <c r="I59" i="65"/>
  <c r="H59" i="65"/>
  <c r="G59" i="65"/>
  <c r="F59" i="65"/>
  <c r="E59" i="65"/>
  <c r="M59" i="65" s="1"/>
  <c r="M58" i="65"/>
  <c r="M57" i="65"/>
  <c r="M56" i="65"/>
  <c r="L55" i="65"/>
  <c r="K55" i="65"/>
  <c r="J55" i="65"/>
  <c r="I55" i="65"/>
  <c r="H55" i="65"/>
  <c r="G55" i="65"/>
  <c r="F55" i="65"/>
  <c r="E55" i="65"/>
  <c r="M55" i="65" s="1"/>
  <c r="M54" i="65"/>
  <c r="M53" i="65"/>
  <c r="M52" i="65"/>
  <c r="M51" i="65"/>
  <c r="M50" i="65"/>
  <c r="M49" i="65"/>
  <c r="M48" i="65"/>
  <c r="M47" i="65"/>
  <c r="M46" i="65"/>
  <c r="M45" i="65"/>
  <c r="M44" i="65"/>
  <c r="M43" i="65"/>
  <c r="M42" i="65"/>
  <c r="L41" i="65"/>
  <c r="K41" i="65"/>
  <c r="J41" i="65"/>
  <c r="I41" i="65"/>
  <c r="H41" i="65"/>
  <c r="G41" i="65"/>
  <c r="F41" i="65"/>
  <c r="E41" i="65"/>
  <c r="E5" i="65" s="1"/>
  <c r="M40" i="65"/>
  <c r="M39" i="65"/>
  <c r="M38" i="65"/>
  <c r="M37" i="65"/>
  <c r="M36" i="65"/>
  <c r="M35" i="65"/>
  <c r="M34" i="65"/>
  <c r="M33" i="65"/>
  <c r="M32" i="65"/>
  <c r="M31" i="65"/>
  <c r="M30" i="65"/>
  <c r="M29" i="65"/>
  <c r="M28" i="65"/>
  <c r="M27" i="65"/>
  <c r="M26" i="65"/>
  <c r="M25" i="65"/>
  <c r="M24" i="65"/>
  <c r="M23" i="65"/>
  <c r="M22" i="65"/>
  <c r="M21" i="65"/>
  <c r="M20" i="65"/>
  <c r="M19" i="65"/>
  <c r="M18" i="65"/>
  <c r="M17" i="65"/>
  <c r="M16" i="65"/>
  <c r="M15" i="65"/>
  <c r="M14" i="65"/>
  <c r="M13" i="65"/>
  <c r="M12" i="65"/>
  <c r="M11" i="65"/>
  <c r="M10" i="65"/>
  <c r="M9" i="65"/>
  <c r="M8" i="65"/>
  <c r="M7" i="65"/>
  <c r="N6" i="65"/>
  <c r="L6" i="65"/>
  <c r="K6" i="65"/>
  <c r="J6" i="65"/>
  <c r="J5" i="65" s="1"/>
  <c r="I6" i="65"/>
  <c r="H6" i="65"/>
  <c r="H5" i="65" s="1"/>
  <c r="G6" i="65"/>
  <c r="F6" i="65"/>
  <c r="F5" i="65" s="1"/>
  <c r="E6" i="65"/>
  <c r="I5" i="65"/>
  <c r="H41" i="63"/>
  <c r="F159" i="63"/>
  <c r="G159" i="63"/>
  <c r="H159" i="63"/>
  <c r="I159" i="63"/>
  <c r="J159" i="63"/>
  <c r="K159" i="63"/>
  <c r="M27" i="63"/>
  <c r="E195" i="63"/>
  <c r="E196" i="63"/>
  <c r="E197" i="63"/>
  <c r="E198" i="63"/>
  <c r="E199" i="63"/>
  <c r="E200" i="63"/>
  <c r="E201" i="63"/>
  <c r="E194" i="63"/>
  <c r="E191" i="63"/>
  <c r="E190" i="63"/>
  <c r="E179" i="63"/>
  <c r="E180" i="63"/>
  <c r="E181" i="63"/>
  <c r="E182" i="63"/>
  <c r="E183" i="63"/>
  <c r="E184" i="63"/>
  <c r="E185" i="63"/>
  <c r="E186" i="63"/>
  <c r="E178" i="63"/>
  <c r="E161" i="63"/>
  <c r="E162" i="63"/>
  <c r="E160" i="63"/>
  <c r="E147" i="63"/>
  <c r="E148" i="63"/>
  <c r="E149" i="63"/>
  <c r="E150" i="63"/>
  <c r="E151" i="63"/>
  <c r="E152" i="63"/>
  <c r="E153" i="63"/>
  <c r="E154" i="63"/>
  <c r="E155" i="63"/>
  <c r="E156" i="63"/>
  <c r="E157" i="63"/>
  <c r="E146" i="63"/>
  <c r="E138" i="63"/>
  <c r="E139" i="63"/>
  <c r="E140" i="63"/>
  <c r="E141" i="63"/>
  <c r="E142" i="63"/>
  <c r="E143" i="63"/>
  <c r="E137" i="63"/>
  <c r="E106" i="63"/>
  <c r="E107" i="63"/>
  <c r="E108" i="63"/>
  <c r="E109" i="63"/>
  <c r="E110" i="63"/>
  <c r="E111" i="63"/>
  <c r="E112" i="63"/>
  <c r="E113" i="63"/>
  <c r="E114" i="63"/>
  <c r="E115" i="63"/>
  <c r="E116" i="63"/>
  <c r="E117" i="63"/>
  <c r="E118" i="63"/>
  <c r="E119" i="63"/>
  <c r="E120" i="63"/>
  <c r="E121" i="63"/>
  <c r="E122" i="63"/>
  <c r="E123" i="63"/>
  <c r="E124" i="63"/>
  <c r="E125" i="63"/>
  <c r="E126" i="63"/>
  <c r="E127" i="63"/>
  <c r="E128" i="63"/>
  <c r="E129" i="63"/>
  <c r="E130" i="63"/>
  <c r="E131" i="63"/>
  <c r="E132" i="63"/>
  <c r="E133" i="63"/>
  <c r="E134" i="63"/>
  <c r="E105" i="63"/>
  <c r="E94" i="63"/>
  <c r="E95" i="63"/>
  <c r="E96" i="63"/>
  <c r="E97" i="63"/>
  <c r="E98" i="63"/>
  <c r="E99" i="63"/>
  <c r="E100" i="63"/>
  <c r="E101" i="63"/>
  <c r="E93" i="63"/>
  <c r="E90" i="63"/>
  <c r="E80" i="63"/>
  <c r="E81" i="63"/>
  <c r="E82" i="63"/>
  <c r="E83" i="63"/>
  <c r="E84" i="63"/>
  <c r="E85" i="63"/>
  <c r="E86" i="63"/>
  <c r="E87" i="63"/>
  <c r="E79" i="63"/>
  <c r="E71" i="63"/>
  <c r="E72" i="63"/>
  <c r="E73" i="63"/>
  <c r="E74" i="63"/>
  <c r="E75" i="63"/>
  <c r="E76" i="63"/>
  <c r="E70" i="63"/>
  <c r="E61" i="63"/>
  <c r="E62" i="63"/>
  <c r="E63" i="63"/>
  <c r="E64" i="63"/>
  <c r="E65" i="63"/>
  <c r="E66" i="63"/>
  <c r="E67" i="63"/>
  <c r="E60" i="63"/>
  <c r="E57" i="63"/>
  <c r="E56" i="63"/>
  <c r="E43" i="63"/>
  <c r="E44" i="63"/>
  <c r="E45" i="63"/>
  <c r="E46" i="63"/>
  <c r="E47" i="63"/>
  <c r="E48" i="63"/>
  <c r="E49" i="63"/>
  <c r="E50" i="63"/>
  <c r="E51" i="63"/>
  <c r="E52" i="63"/>
  <c r="E53" i="63"/>
  <c r="E42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6" i="63"/>
  <c r="E37" i="63"/>
  <c r="E38" i="63"/>
  <c r="E39" i="63"/>
  <c r="E7" i="63"/>
  <c r="M159" i="68" l="1"/>
  <c r="E5" i="68"/>
  <c r="M5" i="68"/>
  <c r="M5" i="66"/>
  <c r="E5" i="67"/>
  <c r="M5" i="67"/>
  <c r="L5" i="65"/>
  <c r="K5" i="65"/>
  <c r="G5" i="65"/>
  <c r="M6" i="65"/>
  <c r="M193" i="65"/>
  <c r="M188" i="65"/>
  <c r="M78" i="65"/>
  <c r="M69" i="65"/>
  <c r="M41" i="65"/>
  <c r="E104" i="65"/>
  <c r="M104" i="65" s="1"/>
  <c r="E136" i="65"/>
  <c r="M136" i="65" s="1"/>
  <c r="E145" i="65"/>
  <c r="M145" i="65" s="1"/>
  <c r="E159" i="65"/>
  <c r="M159" i="65" s="1"/>
  <c r="E177" i="65"/>
  <c r="M177" i="65" s="1"/>
  <c r="M27" i="61"/>
  <c r="M5" i="65" l="1"/>
  <c r="E195" i="61"/>
  <c r="E196" i="61"/>
  <c r="E197" i="61"/>
  <c r="E198" i="61"/>
  <c r="E199" i="61"/>
  <c r="E200" i="61"/>
  <c r="E201" i="61"/>
  <c r="E194" i="61"/>
  <c r="E191" i="61"/>
  <c r="E190" i="61"/>
  <c r="E179" i="61"/>
  <c r="E180" i="61"/>
  <c r="E181" i="61"/>
  <c r="E182" i="61"/>
  <c r="E183" i="61"/>
  <c r="E184" i="61"/>
  <c r="E185" i="61"/>
  <c r="E186" i="61"/>
  <c r="E178" i="61"/>
  <c r="E161" i="61"/>
  <c r="E162" i="61"/>
  <c r="E160" i="61"/>
  <c r="F159" i="61"/>
  <c r="G159" i="61"/>
  <c r="H159" i="61"/>
  <c r="I159" i="61"/>
  <c r="J159" i="61"/>
  <c r="K159" i="61"/>
  <c r="L159" i="61"/>
  <c r="E147" i="61"/>
  <c r="E148" i="61"/>
  <c r="E149" i="61"/>
  <c r="E150" i="61"/>
  <c r="E151" i="61"/>
  <c r="E152" i="61"/>
  <c r="E153" i="61"/>
  <c r="E154" i="61"/>
  <c r="E155" i="61"/>
  <c r="E156" i="61"/>
  <c r="E157" i="61"/>
  <c r="E146" i="61"/>
  <c r="E138" i="61"/>
  <c r="E139" i="61"/>
  <c r="E140" i="61"/>
  <c r="E141" i="61"/>
  <c r="E142" i="61"/>
  <c r="E143" i="61"/>
  <c r="E137" i="61"/>
  <c r="E106" i="61"/>
  <c r="E107" i="61"/>
  <c r="E108" i="61"/>
  <c r="E109" i="61"/>
  <c r="E110" i="61"/>
  <c r="E111" i="61"/>
  <c r="E112" i="61"/>
  <c r="E113" i="61"/>
  <c r="E114" i="61"/>
  <c r="E115" i="61"/>
  <c r="E116" i="61"/>
  <c r="E117" i="61"/>
  <c r="E118" i="61"/>
  <c r="E119" i="61"/>
  <c r="E120" i="61"/>
  <c r="E121" i="61"/>
  <c r="E122" i="61"/>
  <c r="E123" i="61"/>
  <c r="E124" i="61"/>
  <c r="E125" i="61"/>
  <c r="E126" i="61"/>
  <c r="E127" i="61"/>
  <c r="E128" i="61"/>
  <c r="E129" i="61"/>
  <c r="E130" i="61"/>
  <c r="E131" i="61"/>
  <c r="E132" i="61"/>
  <c r="E133" i="61"/>
  <c r="E134" i="61"/>
  <c r="E105" i="61"/>
  <c r="E94" i="61"/>
  <c r="E95" i="61"/>
  <c r="E96" i="61"/>
  <c r="E97" i="61"/>
  <c r="E98" i="61"/>
  <c r="E99" i="61"/>
  <c r="E100" i="61"/>
  <c r="E101" i="61"/>
  <c r="E93" i="61"/>
  <c r="E90" i="61"/>
  <c r="E80" i="61"/>
  <c r="E81" i="61"/>
  <c r="E82" i="61"/>
  <c r="E83" i="61"/>
  <c r="E84" i="61"/>
  <c r="E85" i="61"/>
  <c r="E86" i="61"/>
  <c r="E87" i="61"/>
  <c r="E79" i="61"/>
  <c r="E71" i="61"/>
  <c r="E72" i="61"/>
  <c r="E73" i="61"/>
  <c r="E74" i="61"/>
  <c r="E75" i="61"/>
  <c r="E76" i="61"/>
  <c r="E70" i="61"/>
  <c r="E61" i="61"/>
  <c r="E62" i="61"/>
  <c r="E63" i="61"/>
  <c r="E64" i="61"/>
  <c r="E65" i="61"/>
  <c r="E66" i="61"/>
  <c r="E67" i="61"/>
  <c r="E60" i="61"/>
  <c r="E57" i="61"/>
  <c r="E56" i="61"/>
  <c r="E43" i="61"/>
  <c r="E44" i="61"/>
  <c r="E45" i="61"/>
  <c r="E46" i="61"/>
  <c r="E47" i="61"/>
  <c r="E48" i="61"/>
  <c r="E49" i="61"/>
  <c r="E50" i="61"/>
  <c r="E51" i="61"/>
  <c r="E52" i="61"/>
  <c r="E53" i="61"/>
  <c r="E42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7" i="61"/>
  <c r="M201" i="63"/>
  <c r="M200" i="63"/>
  <c r="M199" i="63"/>
  <c r="M198" i="63"/>
  <c r="M197" i="63"/>
  <c r="M196" i="63"/>
  <c r="M195" i="63"/>
  <c r="M194" i="63"/>
  <c r="L193" i="63"/>
  <c r="K193" i="63"/>
  <c r="J193" i="63"/>
  <c r="I193" i="63"/>
  <c r="H193" i="63"/>
  <c r="G193" i="63"/>
  <c r="F193" i="63"/>
  <c r="E193" i="63"/>
  <c r="M192" i="63"/>
  <c r="M191" i="63"/>
  <c r="M190" i="63"/>
  <c r="M189" i="63"/>
  <c r="L188" i="63"/>
  <c r="K188" i="63"/>
  <c r="J188" i="63"/>
  <c r="I188" i="63"/>
  <c r="H188" i="63"/>
  <c r="G188" i="63"/>
  <c r="F188" i="63"/>
  <c r="E188" i="63"/>
  <c r="M188" i="63" s="1"/>
  <c r="M187" i="63"/>
  <c r="M186" i="63"/>
  <c r="M185" i="63"/>
  <c r="M184" i="63"/>
  <c r="M183" i="63"/>
  <c r="M182" i="63"/>
  <c r="M181" i="63"/>
  <c r="M180" i="63"/>
  <c r="M179" i="63"/>
  <c r="M178" i="63"/>
  <c r="L177" i="63"/>
  <c r="L159" i="63" s="1"/>
  <c r="M159" i="63" s="1"/>
  <c r="K177" i="63"/>
  <c r="J177" i="63"/>
  <c r="I177" i="63"/>
  <c r="H177" i="63"/>
  <c r="G177" i="63"/>
  <c r="F177" i="63"/>
  <c r="M176" i="63"/>
  <c r="M175" i="63"/>
  <c r="M174" i="63"/>
  <c r="M173" i="63"/>
  <c r="M172" i="63"/>
  <c r="M171" i="63"/>
  <c r="M170" i="63"/>
  <c r="M169" i="63"/>
  <c r="M168" i="63"/>
  <c r="M167" i="63"/>
  <c r="M166" i="63"/>
  <c r="M165" i="63"/>
  <c r="M164" i="63"/>
  <c r="F164" i="63"/>
  <c r="M163" i="63"/>
  <c r="M162" i="63"/>
  <c r="M161" i="63"/>
  <c r="M160" i="63"/>
  <c r="M158" i="63"/>
  <c r="M157" i="63"/>
  <c r="M156" i="63"/>
  <c r="M155" i="63"/>
  <c r="M154" i="63"/>
  <c r="M153" i="63"/>
  <c r="M152" i="63"/>
  <c r="M151" i="63"/>
  <c r="M150" i="63"/>
  <c r="M149" i="63"/>
  <c r="M148" i="63"/>
  <c r="M147" i="63"/>
  <c r="M146" i="63"/>
  <c r="L145" i="63"/>
  <c r="K145" i="63"/>
  <c r="J145" i="63"/>
  <c r="I145" i="63"/>
  <c r="H145" i="63"/>
  <c r="G145" i="63"/>
  <c r="F145" i="63"/>
  <c r="M144" i="63"/>
  <c r="M143" i="63"/>
  <c r="M142" i="63"/>
  <c r="M141" i="63"/>
  <c r="M140" i="63"/>
  <c r="M139" i="63"/>
  <c r="M138" i="63"/>
  <c r="M137" i="63"/>
  <c r="L136" i="63"/>
  <c r="K136" i="63"/>
  <c r="J136" i="63"/>
  <c r="I136" i="63"/>
  <c r="H136" i="63"/>
  <c r="G136" i="63"/>
  <c r="F136" i="63"/>
  <c r="M135" i="63"/>
  <c r="M134" i="63"/>
  <c r="M133" i="63"/>
  <c r="M132" i="63"/>
  <c r="M131" i="63"/>
  <c r="M130" i="63"/>
  <c r="M129" i="63"/>
  <c r="M128" i="63"/>
  <c r="M127" i="63"/>
  <c r="M126" i="63"/>
  <c r="M125" i="63"/>
  <c r="M124" i="63"/>
  <c r="M123" i="63"/>
  <c r="M122" i="63"/>
  <c r="M121" i="63"/>
  <c r="M120" i="63"/>
  <c r="M119" i="63"/>
  <c r="M118" i="63"/>
  <c r="M117" i="63"/>
  <c r="M116" i="63"/>
  <c r="M115" i="63"/>
  <c r="M114" i="63"/>
  <c r="M113" i="63"/>
  <c r="M112" i="63"/>
  <c r="M111" i="63"/>
  <c r="M110" i="63"/>
  <c r="M109" i="63"/>
  <c r="M108" i="63"/>
  <c r="M107" i="63"/>
  <c r="M106" i="63"/>
  <c r="M105" i="63"/>
  <c r="L104" i="63"/>
  <c r="K104" i="63"/>
  <c r="J104" i="63"/>
  <c r="I104" i="63"/>
  <c r="H104" i="63"/>
  <c r="G104" i="63"/>
  <c r="F104" i="63"/>
  <c r="M103" i="63"/>
  <c r="M102" i="63"/>
  <c r="M101" i="63"/>
  <c r="M100" i="63"/>
  <c r="M99" i="63"/>
  <c r="M98" i="63"/>
  <c r="M97" i="63"/>
  <c r="M96" i="63"/>
  <c r="M95" i="63"/>
  <c r="M94" i="63"/>
  <c r="M93" i="63"/>
  <c r="L92" i="63"/>
  <c r="K92" i="63"/>
  <c r="J92" i="63"/>
  <c r="I92" i="63"/>
  <c r="H92" i="63"/>
  <c r="G92" i="63"/>
  <c r="F92" i="63"/>
  <c r="E92" i="63"/>
  <c r="M92" i="63" s="1"/>
  <c r="M91" i="63"/>
  <c r="M90" i="63"/>
  <c r="M88" i="63"/>
  <c r="M87" i="63"/>
  <c r="M86" i="63"/>
  <c r="M85" i="63"/>
  <c r="M84" i="63"/>
  <c r="M83" i="63"/>
  <c r="M82" i="63"/>
  <c r="M81" i="63"/>
  <c r="M80" i="63"/>
  <c r="M79" i="63"/>
  <c r="L78" i="63"/>
  <c r="K78" i="63"/>
  <c r="J78" i="63"/>
  <c r="I78" i="63"/>
  <c r="H78" i="63"/>
  <c r="G78" i="63"/>
  <c r="F78" i="63"/>
  <c r="E78" i="63"/>
  <c r="M77" i="63"/>
  <c r="M76" i="63"/>
  <c r="M75" i="63"/>
  <c r="M74" i="63"/>
  <c r="M73" i="63"/>
  <c r="M72" i="63"/>
  <c r="M71" i="63"/>
  <c r="M70" i="63"/>
  <c r="L69" i="63"/>
  <c r="K69" i="63"/>
  <c r="J69" i="63"/>
  <c r="I69" i="63"/>
  <c r="H69" i="63"/>
  <c r="G69" i="63"/>
  <c r="F69" i="63"/>
  <c r="E69" i="63"/>
  <c r="M68" i="63"/>
  <c r="M67" i="63"/>
  <c r="M66" i="63"/>
  <c r="M65" i="63"/>
  <c r="M64" i="63"/>
  <c r="M63" i="63"/>
  <c r="M62" i="63"/>
  <c r="M61" i="63"/>
  <c r="M60" i="63"/>
  <c r="L59" i="63"/>
  <c r="K59" i="63"/>
  <c r="J59" i="63"/>
  <c r="I59" i="63"/>
  <c r="H59" i="63"/>
  <c r="G59" i="63"/>
  <c r="F59" i="63"/>
  <c r="E59" i="63"/>
  <c r="M59" i="63" s="1"/>
  <c r="M58" i="63"/>
  <c r="M57" i="63"/>
  <c r="M56" i="63"/>
  <c r="L55" i="63"/>
  <c r="K55" i="63"/>
  <c r="J55" i="63"/>
  <c r="I55" i="63"/>
  <c r="H55" i="63"/>
  <c r="G55" i="63"/>
  <c r="F55" i="63"/>
  <c r="E55" i="63"/>
  <c r="M55" i="63" s="1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L41" i="63"/>
  <c r="K41" i="63"/>
  <c r="J41" i="63"/>
  <c r="I41" i="63"/>
  <c r="G41" i="63"/>
  <c r="F41" i="63"/>
  <c r="E41" i="63"/>
  <c r="M40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6" i="63"/>
  <c r="M25" i="63"/>
  <c r="M24" i="63"/>
  <c r="M23" i="63"/>
  <c r="M22" i="63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N6" i="63"/>
  <c r="L6" i="63"/>
  <c r="L5" i="63" s="1"/>
  <c r="K6" i="63"/>
  <c r="J6" i="63"/>
  <c r="J5" i="63" s="1"/>
  <c r="I6" i="63"/>
  <c r="H6" i="63"/>
  <c r="H5" i="63" s="1"/>
  <c r="G6" i="63"/>
  <c r="F6" i="63"/>
  <c r="F5" i="63" s="1"/>
  <c r="I5" i="63"/>
  <c r="M193" i="63" l="1"/>
  <c r="K5" i="63"/>
  <c r="M78" i="63"/>
  <c r="M69" i="63"/>
  <c r="G5" i="63"/>
  <c r="M41" i="63"/>
  <c r="M6" i="63"/>
  <c r="E6" i="63"/>
  <c r="E5" i="63" s="1"/>
  <c r="E104" i="63"/>
  <c r="M104" i="63" s="1"/>
  <c r="E136" i="63"/>
  <c r="M136" i="63" s="1"/>
  <c r="E145" i="63"/>
  <c r="M145" i="63" s="1"/>
  <c r="E159" i="63"/>
  <c r="E177" i="63"/>
  <c r="M177" i="63" s="1"/>
  <c r="F89" i="62"/>
  <c r="G89" i="62"/>
  <c r="H89" i="62"/>
  <c r="I89" i="62"/>
  <c r="J89" i="62"/>
  <c r="K89" i="62"/>
  <c r="L89" i="62"/>
  <c r="E89" i="62"/>
  <c r="M5" i="63" l="1"/>
  <c r="E6" i="60"/>
  <c r="F6" i="60"/>
  <c r="G6" i="60"/>
  <c r="H6" i="60"/>
  <c r="I6" i="60"/>
  <c r="J6" i="60"/>
  <c r="M6" i="60"/>
  <c r="L6" i="60"/>
  <c r="F89" i="59"/>
  <c r="G89" i="59"/>
  <c r="H89" i="59"/>
  <c r="I89" i="59"/>
  <c r="J89" i="59"/>
  <c r="K89" i="59"/>
  <c r="L89" i="59"/>
  <c r="E89" i="59"/>
  <c r="F6" i="59"/>
  <c r="G6" i="59"/>
  <c r="H6" i="59"/>
  <c r="I6" i="59"/>
  <c r="J6" i="59"/>
  <c r="K6" i="59"/>
  <c r="L6" i="59"/>
  <c r="E6" i="59"/>
  <c r="F104" i="58"/>
  <c r="G104" i="58"/>
  <c r="H104" i="58"/>
  <c r="I104" i="58"/>
  <c r="J104" i="58"/>
  <c r="K104" i="58"/>
  <c r="L104" i="58"/>
  <c r="E89" i="56"/>
  <c r="F89" i="56"/>
  <c r="G89" i="56"/>
  <c r="I89" i="56"/>
  <c r="J89" i="56"/>
  <c r="K89" i="56"/>
  <c r="L89" i="56"/>
  <c r="M89" i="56"/>
  <c r="H89" i="56"/>
  <c r="E195" i="62" l="1"/>
  <c r="E196" i="62"/>
  <c r="E197" i="62"/>
  <c r="E198" i="62"/>
  <c r="E199" i="62"/>
  <c r="E200" i="62"/>
  <c r="E201" i="62"/>
  <c r="E194" i="62"/>
  <c r="E191" i="62"/>
  <c r="E190" i="62"/>
  <c r="E179" i="62"/>
  <c r="E180" i="62"/>
  <c r="E181" i="62"/>
  <c r="E182" i="62"/>
  <c r="E183" i="62"/>
  <c r="E184" i="62"/>
  <c r="E185" i="62"/>
  <c r="E186" i="62"/>
  <c r="E178" i="62"/>
  <c r="F159" i="62"/>
  <c r="G159" i="62"/>
  <c r="H159" i="62"/>
  <c r="I159" i="62"/>
  <c r="J159" i="62"/>
  <c r="K159" i="62"/>
  <c r="M159" i="62"/>
  <c r="L159" i="62"/>
  <c r="M27" i="62"/>
  <c r="M137" i="62"/>
  <c r="E161" i="62"/>
  <c r="E162" i="62"/>
  <c r="E160" i="62"/>
  <c r="M162" i="62"/>
  <c r="M160" i="62"/>
  <c r="E159" i="60"/>
  <c r="F159" i="60"/>
  <c r="G159" i="60"/>
  <c r="H159" i="60"/>
  <c r="I159" i="60"/>
  <c r="J159" i="60"/>
  <c r="L159" i="60"/>
  <c r="K159" i="60"/>
  <c r="E147" i="62"/>
  <c r="E148" i="62"/>
  <c r="E149" i="62"/>
  <c r="E150" i="62"/>
  <c r="E151" i="62"/>
  <c r="E152" i="62"/>
  <c r="E153" i="62"/>
  <c r="E154" i="62"/>
  <c r="E155" i="62"/>
  <c r="E156" i="62"/>
  <c r="E157" i="62"/>
  <c r="E146" i="62"/>
  <c r="E138" i="62"/>
  <c r="E139" i="62"/>
  <c r="E140" i="62"/>
  <c r="E141" i="62"/>
  <c r="E142" i="62"/>
  <c r="E143" i="62"/>
  <c r="E137" i="62"/>
  <c r="E106" i="62"/>
  <c r="E107" i="62"/>
  <c r="E108" i="62"/>
  <c r="E109" i="62"/>
  <c r="E110" i="62"/>
  <c r="E111" i="62"/>
  <c r="E112" i="62"/>
  <c r="E113" i="62"/>
  <c r="E114" i="62"/>
  <c r="E115" i="62"/>
  <c r="E116" i="62"/>
  <c r="E117" i="62"/>
  <c r="E118" i="62"/>
  <c r="E119" i="62"/>
  <c r="E120" i="62"/>
  <c r="E121" i="62"/>
  <c r="E122" i="62"/>
  <c r="E123" i="62"/>
  <c r="E124" i="62"/>
  <c r="E125" i="62"/>
  <c r="E126" i="62"/>
  <c r="E127" i="62"/>
  <c r="E128" i="62"/>
  <c r="E129" i="62"/>
  <c r="E130" i="62"/>
  <c r="E131" i="62"/>
  <c r="E132" i="62"/>
  <c r="E133" i="62"/>
  <c r="E134" i="62"/>
  <c r="E105" i="62"/>
  <c r="M105" i="62" s="1"/>
  <c r="E94" i="62"/>
  <c r="E95" i="62"/>
  <c r="E96" i="62"/>
  <c r="E97" i="62"/>
  <c r="E98" i="62"/>
  <c r="E99" i="62"/>
  <c r="E100" i="62"/>
  <c r="E101" i="62"/>
  <c r="E93" i="62"/>
  <c r="E90" i="62"/>
  <c r="E80" i="62"/>
  <c r="E81" i="62"/>
  <c r="E82" i="62"/>
  <c r="E83" i="62"/>
  <c r="E84" i="62"/>
  <c r="E85" i="62"/>
  <c r="E86" i="62"/>
  <c r="E87" i="62"/>
  <c r="E79" i="62"/>
  <c r="E71" i="62"/>
  <c r="E72" i="62"/>
  <c r="E73" i="62"/>
  <c r="E74" i="62"/>
  <c r="E75" i="62"/>
  <c r="E76" i="62"/>
  <c r="E70" i="62"/>
  <c r="E61" i="62"/>
  <c r="E62" i="62"/>
  <c r="E63" i="62"/>
  <c r="E64" i="62"/>
  <c r="E65" i="62"/>
  <c r="E66" i="62"/>
  <c r="E67" i="62"/>
  <c r="E60" i="62"/>
  <c r="E57" i="62"/>
  <c r="E56" i="62"/>
  <c r="E43" i="62"/>
  <c r="E44" i="62"/>
  <c r="E45" i="62"/>
  <c r="E46" i="62"/>
  <c r="E47" i="62"/>
  <c r="E48" i="62"/>
  <c r="E49" i="62"/>
  <c r="E50" i="62"/>
  <c r="E51" i="62"/>
  <c r="E52" i="62"/>
  <c r="E53" i="62"/>
  <c r="E42" i="62"/>
  <c r="E8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7" i="62"/>
  <c r="M201" i="62"/>
  <c r="M200" i="62"/>
  <c r="M199" i="62"/>
  <c r="M198" i="62"/>
  <c r="M197" i="62"/>
  <c r="M196" i="62"/>
  <c r="M195" i="62"/>
  <c r="M194" i="62"/>
  <c r="L193" i="62"/>
  <c r="K193" i="62"/>
  <c r="J193" i="62"/>
  <c r="I193" i="62"/>
  <c r="H193" i="62"/>
  <c r="G193" i="62"/>
  <c r="F193" i="62"/>
  <c r="E193" i="62"/>
  <c r="M192" i="62"/>
  <c r="M191" i="62"/>
  <c r="M190" i="62"/>
  <c r="M189" i="62"/>
  <c r="L188" i="62"/>
  <c r="K188" i="62"/>
  <c r="J188" i="62"/>
  <c r="I188" i="62"/>
  <c r="H188" i="62"/>
  <c r="G188" i="62"/>
  <c r="F188" i="62"/>
  <c r="E188" i="62"/>
  <c r="M188" i="62" s="1"/>
  <c r="M187" i="62"/>
  <c r="M186" i="62"/>
  <c r="M185" i="62"/>
  <c r="M184" i="62"/>
  <c r="M183" i="62"/>
  <c r="M182" i="62"/>
  <c r="M181" i="62"/>
  <c r="M180" i="62"/>
  <c r="M179" i="62"/>
  <c r="M178" i="62"/>
  <c r="L177" i="62"/>
  <c r="K177" i="62"/>
  <c r="J177" i="62"/>
  <c r="I177" i="62"/>
  <c r="H177" i="62"/>
  <c r="G177" i="62"/>
  <c r="F177" i="62"/>
  <c r="M176" i="62"/>
  <c r="M175" i="62"/>
  <c r="M174" i="62"/>
  <c r="M173" i="62"/>
  <c r="M172" i="62"/>
  <c r="M171" i="62"/>
  <c r="M170" i="62"/>
  <c r="M169" i="62"/>
  <c r="M168" i="62"/>
  <c r="M167" i="62"/>
  <c r="M166" i="62"/>
  <c r="M165" i="62"/>
  <c r="M164" i="62"/>
  <c r="F164" i="62"/>
  <c r="M163" i="62"/>
  <c r="M161" i="62"/>
  <c r="M158" i="62"/>
  <c r="M157" i="62"/>
  <c r="M156" i="62"/>
  <c r="M155" i="62"/>
  <c r="M154" i="62"/>
  <c r="M153" i="62"/>
  <c r="M152" i="62"/>
  <c r="M151" i="62"/>
  <c r="M150" i="62"/>
  <c r="M149" i="62"/>
  <c r="M148" i="62"/>
  <c r="M147" i="62"/>
  <c r="M146" i="62"/>
  <c r="L145" i="62"/>
  <c r="K145" i="62"/>
  <c r="J145" i="62"/>
  <c r="I145" i="62"/>
  <c r="H145" i="62"/>
  <c r="G145" i="62"/>
  <c r="F145" i="62"/>
  <c r="M144" i="62"/>
  <c r="M143" i="62"/>
  <c r="M142" i="62"/>
  <c r="M141" i="62"/>
  <c r="M140" i="62"/>
  <c r="M139" i="62"/>
  <c r="M138" i="62"/>
  <c r="L136" i="62"/>
  <c r="K136" i="62"/>
  <c r="J136" i="62"/>
  <c r="I136" i="62"/>
  <c r="H136" i="62"/>
  <c r="G136" i="62"/>
  <c r="F136" i="62"/>
  <c r="M135" i="62"/>
  <c r="M134" i="62"/>
  <c r="M133" i="62"/>
  <c r="M132" i="62"/>
  <c r="M131" i="62"/>
  <c r="M130" i="62"/>
  <c r="M129" i="62"/>
  <c r="M128" i="62"/>
  <c r="M127" i="62"/>
  <c r="M126" i="62"/>
  <c r="M125" i="62"/>
  <c r="M124" i="62"/>
  <c r="M123" i="62"/>
  <c r="M122" i="62"/>
  <c r="M121" i="62"/>
  <c r="M120" i="62"/>
  <c r="M119" i="62"/>
  <c r="M118" i="62"/>
  <c r="M117" i="62"/>
  <c r="M116" i="62"/>
  <c r="M115" i="62"/>
  <c r="M114" i="62"/>
  <c r="M113" i="62"/>
  <c r="M112" i="62"/>
  <c r="M111" i="62"/>
  <c r="M110" i="62"/>
  <c r="M109" i="62"/>
  <c r="M108" i="62"/>
  <c r="M107" i="62"/>
  <c r="M106" i="62"/>
  <c r="L104" i="62"/>
  <c r="K104" i="62"/>
  <c r="J104" i="62"/>
  <c r="I104" i="62"/>
  <c r="H104" i="62"/>
  <c r="G104" i="62"/>
  <c r="F104" i="62"/>
  <c r="M103" i="62"/>
  <c r="M102" i="62"/>
  <c r="M101" i="62"/>
  <c r="M100" i="62"/>
  <c r="M99" i="62"/>
  <c r="M98" i="62"/>
  <c r="M97" i="62"/>
  <c r="M96" i="62"/>
  <c r="M95" i="62"/>
  <c r="M94" i="62"/>
  <c r="M93" i="62"/>
  <c r="L92" i="62"/>
  <c r="K92" i="62"/>
  <c r="J92" i="62"/>
  <c r="I92" i="62"/>
  <c r="H92" i="62"/>
  <c r="G92" i="62"/>
  <c r="F92" i="62"/>
  <c r="E92" i="62"/>
  <c r="M92" i="62" s="1"/>
  <c r="M91" i="62"/>
  <c r="M90" i="62"/>
  <c r="M88" i="62"/>
  <c r="M87" i="62"/>
  <c r="M86" i="62"/>
  <c r="M85" i="62"/>
  <c r="M84" i="62"/>
  <c r="M83" i="62"/>
  <c r="M82" i="62"/>
  <c r="M81" i="62"/>
  <c r="M80" i="62"/>
  <c r="M79" i="62"/>
  <c r="L78" i="62"/>
  <c r="K78" i="62"/>
  <c r="J78" i="62"/>
  <c r="I78" i="62"/>
  <c r="H78" i="62"/>
  <c r="G78" i="62"/>
  <c r="F78" i="62"/>
  <c r="E78" i="62"/>
  <c r="M77" i="62"/>
  <c r="M76" i="62"/>
  <c r="M75" i="62"/>
  <c r="M74" i="62"/>
  <c r="M73" i="62"/>
  <c r="M72" i="62"/>
  <c r="M71" i="62"/>
  <c r="M70" i="62"/>
  <c r="L69" i="62"/>
  <c r="K69" i="62"/>
  <c r="J69" i="62"/>
  <c r="I69" i="62"/>
  <c r="H69" i="62"/>
  <c r="G69" i="62"/>
  <c r="F69" i="62"/>
  <c r="E69" i="62"/>
  <c r="M69" i="62" s="1"/>
  <c r="M68" i="62"/>
  <c r="M67" i="62"/>
  <c r="M66" i="62"/>
  <c r="M65" i="62"/>
  <c r="M64" i="62"/>
  <c r="M63" i="62"/>
  <c r="M62" i="62"/>
  <c r="M61" i="62"/>
  <c r="M60" i="62"/>
  <c r="L59" i="62"/>
  <c r="K59" i="62"/>
  <c r="J59" i="62"/>
  <c r="I59" i="62"/>
  <c r="H59" i="62"/>
  <c r="G59" i="62"/>
  <c r="F59" i="62"/>
  <c r="E59" i="62"/>
  <c r="M59" i="62" s="1"/>
  <c r="M58" i="62"/>
  <c r="M57" i="62"/>
  <c r="M56" i="62"/>
  <c r="L55" i="62"/>
  <c r="K55" i="62"/>
  <c r="J55" i="62"/>
  <c r="I55" i="62"/>
  <c r="H55" i="62"/>
  <c r="G55" i="62"/>
  <c r="F55" i="62"/>
  <c r="E55" i="62"/>
  <c r="M54" i="62"/>
  <c r="M53" i="62"/>
  <c r="M52" i="62"/>
  <c r="M51" i="62"/>
  <c r="M50" i="62"/>
  <c r="M49" i="62"/>
  <c r="M48" i="62"/>
  <c r="M47" i="62"/>
  <c r="M46" i="62"/>
  <c r="M45" i="62"/>
  <c r="M44" i="62"/>
  <c r="M43" i="62"/>
  <c r="M42" i="62"/>
  <c r="L41" i="62"/>
  <c r="K41" i="62"/>
  <c r="J41" i="62"/>
  <c r="I41" i="62"/>
  <c r="H41" i="62"/>
  <c r="G41" i="62"/>
  <c r="G5" i="62" s="1"/>
  <c r="F41" i="62"/>
  <c r="E41" i="62"/>
  <c r="M40" i="62"/>
  <c r="M39" i="62"/>
  <c r="M38" i="62"/>
  <c r="M37" i="62"/>
  <c r="M36" i="62"/>
  <c r="M35" i="62"/>
  <c r="M34" i="62"/>
  <c r="M33" i="62"/>
  <c r="M32" i="62"/>
  <c r="M31" i="62"/>
  <c r="M30" i="62"/>
  <c r="M29" i="62"/>
  <c r="M28" i="62"/>
  <c r="M26" i="62"/>
  <c r="M25" i="62"/>
  <c r="M24" i="62"/>
  <c r="M23" i="62"/>
  <c r="M22" i="62"/>
  <c r="M21" i="62"/>
  <c r="M20" i="62"/>
  <c r="M19" i="62"/>
  <c r="M18" i="62"/>
  <c r="M17" i="62"/>
  <c r="M16" i="62"/>
  <c r="M15" i="62"/>
  <c r="M14" i="62"/>
  <c r="M13" i="62"/>
  <c r="M12" i="62"/>
  <c r="M11" i="62"/>
  <c r="M10" i="62"/>
  <c r="M9" i="62"/>
  <c r="M8" i="62"/>
  <c r="M7" i="62"/>
  <c r="M6" i="62" s="1"/>
  <c r="N6" i="62"/>
  <c r="L6" i="62"/>
  <c r="L5" i="62" s="1"/>
  <c r="K6" i="62"/>
  <c r="K5" i="62" s="1"/>
  <c r="J6" i="62"/>
  <c r="J5" i="62" s="1"/>
  <c r="I6" i="62"/>
  <c r="H6" i="62"/>
  <c r="H5" i="62" s="1"/>
  <c r="G6" i="62"/>
  <c r="F6" i="62"/>
  <c r="F5" i="62" s="1"/>
  <c r="I5" i="62"/>
  <c r="E6" i="61"/>
  <c r="F6" i="61"/>
  <c r="G6" i="61"/>
  <c r="H6" i="61"/>
  <c r="I6" i="61"/>
  <c r="J6" i="61"/>
  <c r="L6" i="61"/>
  <c r="N6" i="61"/>
  <c r="K6" i="61"/>
  <c r="K6" i="60"/>
  <c r="E195" i="60"/>
  <c r="E196" i="60"/>
  <c r="E197" i="60"/>
  <c r="E198" i="60"/>
  <c r="E199" i="60"/>
  <c r="E200" i="60"/>
  <c r="E201" i="60"/>
  <c r="E194" i="60"/>
  <c r="E191" i="60"/>
  <c r="E190" i="60"/>
  <c r="E179" i="60"/>
  <c r="E180" i="60"/>
  <c r="E181" i="60"/>
  <c r="E182" i="60"/>
  <c r="E183" i="60"/>
  <c r="E184" i="60"/>
  <c r="E185" i="60"/>
  <c r="E186" i="60"/>
  <c r="E178" i="60"/>
  <c r="E162" i="60"/>
  <c r="E147" i="60"/>
  <c r="E148" i="60"/>
  <c r="E149" i="60"/>
  <c r="E150" i="60"/>
  <c r="E151" i="60"/>
  <c r="E152" i="60"/>
  <c r="E153" i="60"/>
  <c r="E154" i="60"/>
  <c r="E155" i="60"/>
  <c r="E156" i="60"/>
  <c r="E157" i="60"/>
  <c r="E146" i="60"/>
  <c r="E138" i="60"/>
  <c r="E139" i="60"/>
  <c r="E140" i="60"/>
  <c r="E141" i="60"/>
  <c r="E142" i="60"/>
  <c r="E143" i="60"/>
  <c r="E137" i="60"/>
  <c r="E106" i="60"/>
  <c r="E107" i="60"/>
  <c r="E108" i="60"/>
  <c r="E109" i="60"/>
  <c r="E110" i="60"/>
  <c r="E111" i="60"/>
  <c r="E112" i="60"/>
  <c r="E113" i="60"/>
  <c r="E114" i="60"/>
  <c r="E115" i="60"/>
  <c r="E116" i="60"/>
  <c r="E117" i="60"/>
  <c r="E118" i="60"/>
  <c r="E119" i="60"/>
  <c r="E120" i="60"/>
  <c r="E121" i="60"/>
  <c r="E122" i="60"/>
  <c r="E123" i="60"/>
  <c r="E124" i="60"/>
  <c r="E125" i="60"/>
  <c r="E126" i="60"/>
  <c r="E127" i="60"/>
  <c r="E128" i="60"/>
  <c r="E129" i="60"/>
  <c r="E130" i="60"/>
  <c r="E131" i="60"/>
  <c r="E132" i="60"/>
  <c r="E133" i="60"/>
  <c r="E134" i="60"/>
  <c r="E105" i="60"/>
  <c r="E94" i="60"/>
  <c r="E95" i="60"/>
  <c r="E96" i="60"/>
  <c r="E97" i="60"/>
  <c r="E98" i="60"/>
  <c r="E99" i="60"/>
  <c r="E100" i="60"/>
  <c r="E101" i="60"/>
  <c r="E93" i="60"/>
  <c r="E90" i="60"/>
  <c r="E81" i="60"/>
  <c r="E82" i="60"/>
  <c r="E83" i="60"/>
  <c r="E84" i="60"/>
  <c r="E85" i="60"/>
  <c r="E86" i="60"/>
  <c r="E87" i="60"/>
  <c r="E79" i="60"/>
  <c r="E80" i="60"/>
  <c r="E71" i="60"/>
  <c r="E72" i="60"/>
  <c r="E73" i="60"/>
  <c r="E74" i="60"/>
  <c r="E75" i="60"/>
  <c r="E76" i="60"/>
  <c r="E70" i="60"/>
  <c r="E61" i="60"/>
  <c r="E62" i="60"/>
  <c r="E63" i="60"/>
  <c r="E64" i="60"/>
  <c r="E65" i="60"/>
  <c r="E66" i="60"/>
  <c r="E67" i="60"/>
  <c r="E60" i="60"/>
  <c r="E57" i="60"/>
  <c r="E56" i="60"/>
  <c r="E43" i="60"/>
  <c r="E44" i="60"/>
  <c r="E45" i="60"/>
  <c r="E46" i="60"/>
  <c r="E47" i="60"/>
  <c r="E48" i="60"/>
  <c r="E49" i="60"/>
  <c r="E50" i="60"/>
  <c r="E51" i="60"/>
  <c r="E52" i="60"/>
  <c r="E53" i="60"/>
  <c r="E42" i="60"/>
  <c r="E8" i="60"/>
  <c r="E9" i="60"/>
  <c r="E10" i="60"/>
  <c r="E11" i="60"/>
  <c r="E12" i="60"/>
  <c r="E13" i="60"/>
  <c r="E14" i="60"/>
  <c r="E15" i="60"/>
  <c r="E16" i="60"/>
  <c r="E17" i="60"/>
  <c r="E18" i="60"/>
  <c r="E19" i="60"/>
  <c r="E20" i="60"/>
  <c r="E21" i="60"/>
  <c r="E22" i="60"/>
  <c r="E23" i="60"/>
  <c r="E24" i="60"/>
  <c r="E25" i="60"/>
  <c r="E26" i="60"/>
  <c r="E27" i="60"/>
  <c r="E28" i="60"/>
  <c r="E29" i="60"/>
  <c r="E30" i="60"/>
  <c r="E31" i="60"/>
  <c r="E32" i="60"/>
  <c r="E33" i="60"/>
  <c r="E34" i="60"/>
  <c r="E35" i="60"/>
  <c r="E36" i="60"/>
  <c r="E37" i="60"/>
  <c r="E38" i="60"/>
  <c r="E39" i="60"/>
  <c r="E7" i="60"/>
  <c r="E200" i="59"/>
  <c r="E201" i="58"/>
  <c r="E200" i="58"/>
  <c r="E195" i="59"/>
  <c r="E196" i="59"/>
  <c r="E197" i="59"/>
  <c r="E198" i="59"/>
  <c r="E199" i="59"/>
  <c r="E201" i="59"/>
  <c r="E194" i="59"/>
  <c r="E191" i="59"/>
  <c r="E190" i="59"/>
  <c r="E179" i="59"/>
  <c r="E180" i="59"/>
  <c r="E181" i="59"/>
  <c r="E182" i="59"/>
  <c r="E183" i="59"/>
  <c r="E184" i="59"/>
  <c r="E185" i="59"/>
  <c r="E186" i="59"/>
  <c r="E178" i="59"/>
  <c r="E161" i="59"/>
  <c r="E162" i="59"/>
  <c r="E160" i="59"/>
  <c r="E147" i="59"/>
  <c r="E148" i="59"/>
  <c r="M148" i="59" s="1"/>
  <c r="E149" i="59"/>
  <c r="E150" i="59"/>
  <c r="M150" i="59" s="1"/>
  <c r="E151" i="59"/>
  <c r="E152" i="59"/>
  <c r="M152" i="59" s="1"/>
  <c r="E153" i="59"/>
  <c r="E154" i="59"/>
  <c r="M154" i="59" s="1"/>
  <c r="E155" i="59"/>
  <c r="E156" i="59"/>
  <c r="M156" i="59" s="1"/>
  <c r="E157" i="59"/>
  <c r="E146" i="59"/>
  <c r="E138" i="59"/>
  <c r="E139" i="59"/>
  <c r="E140" i="59"/>
  <c r="E141" i="59"/>
  <c r="E142" i="59"/>
  <c r="E143" i="59"/>
  <c r="E137" i="59"/>
  <c r="E106" i="59"/>
  <c r="E107" i="59"/>
  <c r="E108" i="59"/>
  <c r="E109" i="59"/>
  <c r="E110" i="59"/>
  <c r="E111" i="59"/>
  <c r="E112" i="59"/>
  <c r="E113" i="59"/>
  <c r="E114" i="59"/>
  <c r="E115" i="59"/>
  <c r="E116" i="59"/>
  <c r="E117" i="59"/>
  <c r="E118" i="59"/>
  <c r="E119" i="59"/>
  <c r="E120" i="59"/>
  <c r="E121" i="59"/>
  <c r="E122" i="59"/>
  <c r="E123" i="59"/>
  <c r="E124" i="59"/>
  <c r="E125" i="59"/>
  <c r="E126" i="59"/>
  <c r="E127" i="59"/>
  <c r="E128" i="59"/>
  <c r="E129" i="59"/>
  <c r="E130" i="59"/>
  <c r="E131" i="59"/>
  <c r="E132" i="59"/>
  <c r="E133" i="59"/>
  <c r="E134" i="59"/>
  <c r="E105" i="59"/>
  <c r="E94" i="59"/>
  <c r="E95" i="59"/>
  <c r="E96" i="59"/>
  <c r="E97" i="59"/>
  <c r="E98" i="59"/>
  <c r="E99" i="59"/>
  <c r="E100" i="59"/>
  <c r="E101" i="59"/>
  <c r="E93" i="59"/>
  <c r="E90" i="59"/>
  <c r="E80" i="59"/>
  <c r="E81" i="59"/>
  <c r="E82" i="59"/>
  <c r="E83" i="59"/>
  <c r="E84" i="59"/>
  <c r="E85" i="59"/>
  <c r="E86" i="59"/>
  <c r="E87" i="59"/>
  <c r="E79" i="59"/>
  <c r="E71" i="59"/>
  <c r="E72" i="59"/>
  <c r="E73" i="59"/>
  <c r="E74" i="59"/>
  <c r="E75" i="59"/>
  <c r="E76" i="59"/>
  <c r="E70" i="59"/>
  <c r="E61" i="59"/>
  <c r="E62" i="59"/>
  <c r="E63" i="59"/>
  <c r="E64" i="59"/>
  <c r="E65" i="59"/>
  <c r="E66" i="59"/>
  <c r="E67" i="59"/>
  <c r="E60" i="59"/>
  <c r="E57" i="59"/>
  <c r="E56" i="59"/>
  <c r="E43" i="59"/>
  <c r="E44" i="59"/>
  <c r="E45" i="59"/>
  <c r="E46" i="59"/>
  <c r="E47" i="59"/>
  <c r="E48" i="59"/>
  <c r="E49" i="59"/>
  <c r="E50" i="59"/>
  <c r="E51" i="59"/>
  <c r="E52" i="59"/>
  <c r="E53" i="59"/>
  <c r="E42" i="59"/>
  <c r="E8" i="59"/>
  <c r="E9" i="59"/>
  <c r="E10" i="59"/>
  <c r="E11" i="59"/>
  <c r="E12" i="59"/>
  <c r="E13" i="59"/>
  <c r="E14" i="59"/>
  <c r="E15" i="59"/>
  <c r="E16" i="59"/>
  <c r="E17" i="59"/>
  <c r="E18" i="59"/>
  <c r="E19" i="59"/>
  <c r="E20" i="59"/>
  <c r="E21" i="59"/>
  <c r="E22" i="59"/>
  <c r="E23" i="59"/>
  <c r="E24" i="59"/>
  <c r="E25" i="59"/>
  <c r="E26" i="59"/>
  <c r="E27" i="59"/>
  <c r="E28" i="59"/>
  <c r="E29" i="59"/>
  <c r="E30" i="59"/>
  <c r="E31" i="59"/>
  <c r="E32" i="59"/>
  <c r="E33" i="59"/>
  <c r="E34" i="59"/>
  <c r="E35" i="59"/>
  <c r="E36" i="59"/>
  <c r="E37" i="59"/>
  <c r="E38" i="59"/>
  <c r="E39" i="59"/>
  <c r="E7" i="59"/>
  <c r="F6" i="58"/>
  <c r="G6" i="58"/>
  <c r="H6" i="58"/>
  <c r="I6" i="58"/>
  <c r="J6" i="58"/>
  <c r="L6" i="58"/>
  <c r="N6" i="58"/>
  <c r="K6" i="58"/>
  <c r="G59" i="61"/>
  <c r="H59" i="61"/>
  <c r="I59" i="61"/>
  <c r="J59" i="61"/>
  <c r="K59" i="61"/>
  <c r="L59" i="61"/>
  <c r="G59" i="58"/>
  <c r="H59" i="58"/>
  <c r="I59" i="58"/>
  <c r="J59" i="58"/>
  <c r="K59" i="58"/>
  <c r="L59" i="58"/>
  <c r="M38" i="61"/>
  <c r="M201" i="61"/>
  <c r="M200" i="61"/>
  <c r="M199" i="61"/>
  <c r="M198" i="61"/>
  <c r="M197" i="61"/>
  <c r="M196" i="61"/>
  <c r="M195" i="61"/>
  <c r="M194" i="61"/>
  <c r="L193" i="61"/>
  <c r="K193" i="61"/>
  <c r="J193" i="61"/>
  <c r="I193" i="61"/>
  <c r="H193" i="61"/>
  <c r="G193" i="61"/>
  <c r="F193" i="61"/>
  <c r="E193" i="61"/>
  <c r="M192" i="61"/>
  <c r="M191" i="61"/>
  <c r="M190" i="61"/>
  <c r="M189" i="61"/>
  <c r="L188" i="61"/>
  <c r="K188" i="61"/>
  <c r="J188" i="61"/>
  <c r="I188" i="61"/>
  <c r="H188" i="61"/>
  <c r="G188" i="61"/>
  <c r="F188" i="61"/>
  <c r="E188" i="61"/>
  <c r="M187" i="61"/>
  <c r="M186" i="61"/>
  <c r="M185" i="61"/>
  <c r="M184" i="61"/>
  <c r="M183" i="61"/>
  <c r="M182" i="61"/>
  <c r="M181" i="61"/>
  <c r="M180" i="61"/>
  <c r="M179" i="61"/>
  <c r="M178" i="61"/>
  <c r="L177" i="61"/>
  <c r="K177" i="61"/>
  <c r="J177" i="61"/>
  <c r="I177" i="61"/>
  <c r="H177" i="61"/>
  <c r="G177" i="61"/>
  <c r="F177" i="61"/>
  <c r="M176" i="61"/>
  <c r="M175" i="61"/>
  <c r="M174" i="61"/>
  <c r="M173" i="61"/>
  <c r="M172" i="61"/>
  <c r="M171" i="61"/>
  <c r="M170" i="61"/>
  <c r="M169" i="61"/>
  <c r="M168" i="61"/>
  <c r="M167" i="61"/>
  <c r="M166" i="61"/>
  <c r="M165" i="61"/>
  <c r="M164" i="61"/>
  <c r="F164" i="61"/>
  <c r="M163" i="61"/>
  <c r="M162" i="61"/>
  <c r="M161" i="61"/>
  <c r="M160" i="61"/>
  <c r="M159" i="61" s="1"/>
  <c r="M158" i="61"/>
  <c r="M157" i="61"/>
  <c r="M156" i="61"/>
  <c r="M155" i="61"/>
  <c r="M154" i="61"/>
  <c r="M153" i="61"/>
  <c r="M152" i="61"/>
  <c r="M151" i="61"/>
  <c r="M150" i="61"/>
  <c r="M149" i="61"/>
  <c r="M148" i="61"/>
  <c r="M147" i="61"/>
  <c r="M146" i="61"/>
  <c r="L145" i="61"/>
  <c r="K145" i="61"/>
  <c r="J145" i="61"/>
  <c r="I145" i="61"/>
  <c r="H145" i="61"/>
  <c r="G145" i="61"/>
  <c r="F145" i="61"/>
  <c r="M144" i="61"/>
  <c r="M143" i="61"/>
  <c r="M142" i="61"/>
  <c r="M141" i="61"/>
  <c r="M140" i="61"/>
  <c r="M139" i="61"/>
  <c r="M138" i="61"/>
  <c r="M137" i="61"/>
  <c r="L136" i="61"/>
  <c r="K136" i="61"/>
  <c r="J136" i="61"/>
  <c r="I136" i="61"/>
  <c r="H136" i="61"/>
  <c r="G136" i="61"/>
  <c r="F136" i="61"/>
  <c r="M135" i="61"/>
  <c r="M134" i="61"/>
  <c r="M133" i="61"/>
  <c r="M132" i="61"/>
  <c r="M131" i="61"/>
  <c r="M130" i="61"/>
  <c r="M129" i="61"/>
  <c r="M128" i="61"/>
  <c r="M127" i="61"/>
  <c r="M126" i="61"/>
  <c r="M125" i="61"/>
  <c r="M124" i="61"/>
  <c r="M123" i="61"/>
  <c r="M122" i="61"/>
  <c r="M121" i="61"/>
  <c r="M120" i="61"/>
  <c r="M119" i="61"/>
  <c r="M118" i="61"/>
  <c r="M117" i="61"/>
  <c r="M116" i="61"/>
  <c r="M115" i="61"/>
  <c r="M114" i="61"/>
  <c r="M113" i="61"/>
  <c r="M112" i="61"/>
  <c r="M111" i="61"/>
  <c r="M110" i="61"/>
  <c r="M109" i="61"/>
  <c r="M108" i="61"/>
  <c r="M107" i="61"/>
  <c r="M106" i="61"/>
  <c r="M105" i="61"/>
  <c r="L104" i="61"/>
  <c r="K104" i="61"/>
  <c r="J104" i="61"/>
  <c r="I104" i="61"/>
  <c r="H104" i="61"/>
  <c r="G104" i="61"/>
  <c r="F104" i="61"/>
  <c r="M103" i="61"/>
  <c r="M102" i="61"/>
  <c r="M101" i="61"/>
  <c r="M100" i="61"/>
  <c r="M99" i="61"/>
  <c r="M98" i="61"/>
  <c r="M97" i="61"/>
  <c r="M96" i="61"/>
  <c r="M95" i="61"/>
  <c r="M94" i="61"/>
  <c r="M93" i="61"/>
  <c r="L92" i="61"/>
  <c r="K92" i="61"/>
  <c r="J92" i="61"/>
  <c r="I92" i="61"/>
  <c r="H92" i="61"/>
  <c r="G92" i="61"/>
  <c r="F92" i="61"/>
  <c r="E92" i="61"/>
  <c r="M92" i="61" s="1"/>
  <c r="M91" i="61"/>
  <c r="M90" i="61"/>
  <c r="M88" i="61"/>
  <c r="M87" i="61"/>
  <c r="M86" i="61"/>
  <c r="M85" i="61"/>
  <c r="M84" i="61"/>
  <c r="M83" i="61"/>
  <c r="M82" i="61"/>
  <c r="M81" i="61"/>
  <c r="M80" i="61"/>
  <c r="M79" i="61"/>
  <c r="L78" i="61"/>
  <c r="K78" i="61"/>
  <c r="J78" i="61"/>
  <c r="I78" i="61"/>
  <c r="H78" i="61"/>
  <c r="G78" i="61"/>
  <c r="F78" i="61"/>
  <c r="E78" i="61"/>
  <c r="M77" i="61"/>
  <c r="M76" i="61"/>
  <c r="M75" i="61"/>
  <c r="M74" i="61"/>
  <c r="M73" i="61"/>
  <c r="M72" i="61"/>
  <c r="M71" i="61"/>
  <c r="M70" i="61"/>
  <c r="L69" i="61"/>
  <c r="K69" i="61"/>
  <c r="J69" i="61"/>
  <c r="I69" i="61"/>
  <c r="H69" i="61"/>
  <c r="G69" i="61"/>
  <c r="F69" i="61"/>
  <c r="E69" i="61"/>
  <c r="M68" i="61"/>
  <c r="M67" i="61"/>
  <c r="M66" i="61"/>
  <c r="M65" i="61"/>
  <c r="M64" i="61"/>
  <c r="M63" i="61"/>
  <c r="M62" i="61"/>
  <c r="M61" i="61"/>
  <c r="M60" i="61"/>
  <c r="F59" i="61"/>
  <c r="E59" i="61"/>
  <c r="M58" i="61"/>
  <c r="M57" i="61"/>
  <c r="M56" i="61"/>
  <c r="L55" i="61"/>
  <c r="K55" i="61"/>
  <c r="J55" i="61"/>
  <c r="I55" i="61"/>
  <c r="H55" i="61"/>
  <c r="G55" i="61"/>
  <c r="F55" i="61"/>
  <c r="E55" i="61"/>
  <c r="M54" i="61"/>
  <c r="M53" i="61"/>
  <c r="M52" i="61"/>
  <c r="M51" i="61"/>
  <c r="M50" i="61"/>
  <c r="M49" i="61"/>
  <c r="M48" i="61"/>
  <c r="M47" i="61"/>
  <c r="M46" i="61"/>
  <c r="M45" i="61"/>
  <c r="M44" i="61"/>
  <c r="M43" i="61"/>
  <c r="M42" i="61"/>
  <c r="L41" i="61"/>
  <c r="K41" i="61"/>
  <c r="J41" i="61"/>
  <c r="I41" i="61"/>
  <c r="H41" i="61"/>
  <c r="G41" i="61"/>
  <c r="F41" i="61"/>
  <c r="E41" i="61"/>
  <c r="M40" i="61"/>
  <c r="M39" i="61"/>
  <c r="M37" i="61"/>
  <c r="M36" i="61"/>
  <c r="M35" i="61"/>
  <c r="M34" i="61"/>
  <c r="M33" i="61"/>
  <c r="M32" i="61"/>
  <c r="M31" i="61"/>
  <c r="M30" i="61"/>
  <c r="M29" i="61"/>
  <c r="M28" i="61"/>
  <c r="M26" i="61"/>
  <c r="M25" i="61"/>
  <c r="M24" i="61"/>
  <c r="M23" i="61"/>
  <c r="M22" i="61"/>
  <c r="M21" i="61"/>
  <c r="M20" i="61"/>
  <c r="M19" i="61"/>
  <c r="M18" i="61"/>
  <c r="M17" i="61"/>
  <c r="M16" i="61"/>
  <c r="M15" i="61"/>
  <c r="M14" i="61"/>
  <c r="M13" i="61"/>
  <c r="M12" i="61"/>
  <c r="M11" i="61"/>
  <c r="M10" i="61"/>
  <c r="M9" i="61"/>
  <c r="M8" i="61"/>
  <c r="M7" i="61"/>
  <c r="H5" i="61"/>
  <c r="F5" i="61"/>
  <c r="M201" i="60"/>
  <c r="M200" i="60"/>
  <c r="M199" i="60"/>
  <c r="M198" i="60"/>
  <c r="M197" i="60"/>
  <c r="M196" i="60"/>
  <c r="M195" i="60"/>
  <c r="M194" i="60"/>
  <c r="L193" i="60"/>
  <c r="K193" i="60"/>
  <c r="J193" i="60"/>
  <c r="I193" i="60"/>
  <c r="H193" i="60"/>
  <c r="G193" i="60"/>
  <c r="F193" i="60"/>
  <c r="E193" i="60"/>
  <c r="M192" i="60"/>
  <c r="M191" i="60"/>
  <c r="M190" i="60"/>
  <c r="M189" i="60"/>
  <c r="L188" i="60"/>
  <c r="K188" i="60"/>
  <c r="J188" i="60"/>
  <c r="I188" i="60"/>
  <c r="H188" i="60"/>
  <c r="G188" i="60"/>
  <c r="F188" i="60"/>
  <c r="E188" i="60"/>
  <c r="M187" i="60"/>
  <c r="M186" i="60"/>
  <c r="M185" i="60"/>
  <c r="M184" i="60"/>
  <c r="M183" i="60"/>
  <c r="M182" i="60"/>
  <c r="M181" i="60"/>
  <c r="M180" i="60"/>
  <c r="M179" i="60"/>
  <c r="M178" i="60"/>
  <c r="L177" i="60"/>
  <c r="K177" i="60"/>
  <c r="J177" i="60"/>
  <c r="I177" i="60"/>
  <c r="H177" i="60"/>
  <c r="G177" i="60"/>
  <c r="F177" i="60"/>
  <c r="M176" i="60"/>
  <c r="M175" i="60"/>
  <c r="M174" i="60"/>
  <c r="M173" i="60"/>
  <c r="M172" i="60"/>
  <c r="M171" i="60"/>
  <c r="M170" i="60"/>
  <c r="M169" i="60"/>
  <c r="M168" i="60"/>
  <c r="M167" i="60"/>
  <c r="M166" i="60"/>
  <c r="M165" i="60"/>
  <c r="M164" i="60"/>
  <c r="F164" i="60"/>
  <c r="M163" i="60"/>
  <c r="M162" i="60"/>
  <c r="M161" i="60"/>
  <c r="M160" i="60"/>
  <c r="M158" i="60"/>
  <c r="M157" i="60"/>
  <c r="M156" i="60"/>
  <c r="M155" i="60"/>
  <c r="M154" i="60"/>
  <c r="M153" i="60"/>
  <c r="M152" i="60"/>
  <c r="M151" i="60"/>
  <c r="M150" i="60"/>
  <c r="M149" i="60"/>
  <c r="M148" i="60"/>
  <c r="M147" i="60"/>
  <c r="M146" i="60"/>
  <c r="L145" i="60"/>
  <c r="K145" i="60"/>
  <c r="J145" i="60"/>
  <c r="I145" i="60"/>
  <c r="H145" i="60"/>
  <c r="G145" i="60"/>
  <c r="F145" i="60"/>
  <c r="M144" i="60"/>
  <c r="M143" i="60"/>
  <c r="M142" i="60"/>
  <c r="M141" i="60"/>
  <c r="M140" i="60"/>
  <c r="M139" i="60"/>
  <c r="M138" i="60"/>
  <c r="M137" i="60"/>
  <c r="L136" i="60"/>
  <c r="K136" i="60"/>
  <c r="J136" i="60"/>
  <c r="I136" i="60"/>
  <c r="H136" i="60"/>
  <c r="G136" i="60"/>
  <c r="F136" i="60"/>
  <c r="M135" i="60"/>
  <c r="M134" i="60"/>
  <c r="M133" i="60"/>
  <c r="M132" i="60"/>
  <c r="M131" i="60"/>
  <c r="M130" i="60"/>
  <c r="M129" i="60"/>
  <c r="M128" i="60"/>
  <c r="M127" i="60"/>
  <c r="M126" i="60"/>
  <c r="M125" i="60"/>
  <c r="M124" i="60"/>
  <c r="M123" i="60"/>
  <c r="M122" i="60"/>
  <c r="M121" i="60"/>
  <c r="M120" i="60"/>
  <c r="M119" i="60"/>
  <c r="M118" i="60"/>
  <c r="M117" i="60"/>
  <c r="M116" i="60"/>
  <c r="M115" i="60"/>
  <c r="M114" i="60"/>
  <c r="M113" i="60"/>
  <c r="M112" i="60"/>
  <c r="M111" i="60"/>
  <c r="M110" i="60"/>
  <c r="M109" i="60"/>
  <c r="M108" i="60"/>
  <c r="M107" i="60"/>
  <c r="M106" i="60"/>
  <c r="M105" i="60"/>
  <c r="L104" i="60"/>
  <c r="K104" i="60"/>
  <c r="J104" i="60"/>
  <c r="I104" i="60"/>
  <c r="H104" i="60"/>
  <c r="G104" i="60"/>
  <c r="F104" i="60"/>
  <c r="M103" i="60"/>
  <c r="M102" i="60"/>
  <c r="M101" i="60"/>
  <c r="M100" i="60"/>
  <c r="M99" i="60"/>
  <c r="M98" i="60"/>
  <c r="M97" i="60"/>
  <c r="M96" i="60"/>
  <c r="M95" i="60"/>
  <c r="M94" i="60"/>
  <c r="M93" i="60"/>
  <c r="L92" i="60"/>
  <c r="K92" i="60"/>
  <c r="J92" i="60"/>
  <c r="I92" i="60"/>
  <c r="H92" i="60"/>
  <c r="G92" i="60"/>
  <c r="F92" i="60"/>
  <c r="E92" i="60"/>
  <c r="M92" i="60" s="1"/>
  <c r="M91" i="60"/>
  <c r="M90" i="60"/>
  <c r="M88" i="60"/>
  <c r="M87" i="60"/>
  <c r="M86" i="60"/>
  <c r="M85" i="60"/>
  <c r="M84" i="60"/>
  <c r="M83" i="60"/>
  <c r="M82" i="60"/>
  <c r="M81" i="60"/>
  <c r="M80" i="60"/>
  <c r="M79" i="60"/>
  <c r="L78" i="60"/>
  <c r="K78" i="60"/>
  <c r="J78" i="60"/>
  <c r="I78" i="60"/>
  <c r="H78" i="60"/>
  <c r="G78" i="60"/>
  <c r="F78" i="60"/>
  <c r="E78" i="60"/>
  <c r="M77" i="60"/>
  <c r="M76" i="60"/>
  <c r="M75" i="60"/>
  <c r="M74" i="60"/>
  <c r="M73" i="60"/>
  <c r="M72" i="60"/>
  <c r="M71" i="60"/>
  <c r="M70" i="60"/>
  <c r="L69" i="60"/>
  <c r="K69" i="60"/>
  <c r="J69" i="60"/>
  <c r="I69" i="60"/>
  <c r="H69" i="60"/>
  <c r="G69" i="60"/>
  <c r="F69" i="60"/>
  <c r="E69" i="60"/>
  <c r="M69" i="60" s="1"/>
  <c r="M68" i="60"/>
  <c r="M67" i="60"/>
  <c r="M66" i="60"/>
  <c r="M65" i="60"/>
  <c r="M64" i="60"/>
  <c r="M63" i="60"/>
  <c r="M62" i="60"/>
  <c r="M61" i="60"/>
  <c r="M60" i="60"/>
  <c r="L59" i="60"/>
  <c r="K59" i="60"/>
  <c r="J59" i="60"/>
  <c r="I59" i="60"/>
  <c r="H59" i="60"/>
  <c r="H5" i="60" s="1"/>
  <c r="G59" i="60"/>
  <c r="F59" i="60"/>
  <c r="E59" i="60"/>
  <c r="M58" i="60"/>
  <c r="M57" i="60"/>
  <c r="M56" i="60"/>
  <c r="L55" i="60"/>
  <c r="K55" i="60"/>
  <c r="J55" i="60"/>
  <c r="I55" i="60"/>
  <c r="H55" i="60"/>
  <c r="G55" i="60"/>
  <c r="F55" i="60"/>
  <c r="E55" i="60"/>
  <c r="M55" i="60" s="1"/>
  <c r="M54" i="60"/>
  <c r="M53" i="60"/>
  <c r="M52" i="60"/>
  <c r="M51" i="60"/>
  <c r="M50" i="60"/>
  <c r="M49" i="60"/>
  <c r="M48" i="60"/>
  <c r="M47" i="60"/>
  <c r="M46" i="60"/>
  <c r="M45" i="60"/>
  <c r="M44" i="60"/>
  <c r="M43" i="60"/>
  <c r="M42" i="60"/>
  <c r="L41" i="60"/>
  <c r="K41" i="60"/>
  <c r="K5" i="60" s="1"/>
  <c r="J41" i="60"/>
  <c r="I41" i="60"/>
  <c r="I5" i="60" s="1"/>
  <c r="H41" i="60"/>
  <c r="G41" i="60"/>
  <c r="F41" i="60"/>
  <c r="E41" i="60"/>
  <c r="M40" i="60"/>
  <c r="M39" i="60"/>
  <c r="M38" i="60"/>
  <c r="M37" i="60"/>
  <c r="M36" i="60"/>
  <c r="M35" i="60"/>
  <c r="M34" i="60"/>
  <c r="M33" i="60"/>
  <c r="M32" i="60"/>
  <c r="M31" i="60"/>
  <c r="M30" i="60"/>
  <c r="M29" i="60"/>
  <c r="M28" i="60"/>
  <c r="M27" i="60"/>
  <c r="M26" i="60"/>
  <c r="M25" i="60"/>
  <c r="M24" i="60"/>
  <c r="M23" i="60"/>
  <c r="M22" i="60"/>
  <c r="M21" i="60"/>
  <c r="M20" i="60"/>
  <c r="M19" i="60"/>
  <c r="M18" i="60"/>
  <c r="M17" i="60"/>
  <c r="M16" i="60"/>
  <c r="M15" i="60"/>
  <c r="M14" i="60"/>
  <c r="M13" i="60"/>
  <c r="M12" i="60"/>
  <c r="M11" i="60"/>
  <c r="M10" i="60"/>
  <c r="M9" i="60"/>
  <c r="M8" i="60"/>
  <c r="M7" i="60"/>
  <c r="L5" i="60"/>
  <c r="J5" i="60"/>
  <c r="F5" i="60"/>
  <c r="M201" i="59"/>
  <c r="M200" i="59"/>
  <c r="M199" i="59"/>
  <c r="M198" i="59"/>
  <c r="M197" i="59"/>
  <c r="M196" i="59"/>
  <c r="M195" i="59"/>
  <c r="M194" i="59"/>
  <c r="L193" i="59"/>
  <c r="K193" i="59"/>
  <c r="J193" i="59"/>
  <c r="I193" i="59"/>
  <c r="H193" i="59"/>
  <c r="G193" i="59"/>
  <c r="F193" i="59"/>
  <c r="E193" i="59"/>
  <c r="M192" i="59"/>
  <c r="M191" i="59"/>
  <c r="M190" i="59"/>
  <c r="M189" i="59"/>
  <c r="L188" i="59"/>
  <c r="K188" i="59"/>
  <c r="J188" i="59"/>
  <c r="I188" i="59"/>
  <c r="H188" i="59"/>
  <c r="G188" i="59"/>
  <c r="F188" i="59"/>
  <c r="E188" i="59"/>
  <c r="M187" i="59"/>
  <c r="M186" i="59"/>
  <c r="M185" i="59"/>
  <c r="M184" i="59"/>
  <c r="M183" i="59"/>
  <c r="M182" i="59"/>
  <c r="M181" i="59"/>
  <c r="M180" i="59"/>
  <c r="M179" i="59"/>
  <c r="M178" i="59"/>
  <c r="L177" i="59"/>
  <c r="L159" i="59" s="1"/>
  <c r="K177" i="59"/>
  <c r="J177" i="59"/>
  <c r="I177" i="59"/>
  <c r="H177" i="59"/>
  <c r="G177" i="59"/>
  <c r="F177" i="59"/>
  <c r="E177" i="59"/>
  <c r="M176" i="59"/>
  <c r="M175" i="59"/>
  <c r="M174" i="59"/>
  <c r="M173" i="59"/>
  <c r="M172" i="59"/>
  <c r="M171" i="59"/>
  <c r="M170" i="59"/>
  <c r="M169" i="59"/>
  <c r="M168" i="59"/>
  <c r="M167" i="59"/>
  <c r="M166" i="59"/>
  <c r="M165" i="59"/>
  <c r="F164" i="59"/>
  <c r="M164" i="59" s="1"/>
  <c r="M163" i="59"/>
  <c r="M162" i="59"/>
  <c r="M161" i="59"/>
  <c r="M160" i="59"/>
  <c r="K159" i="59"/>
  <c r="J159" i="59"/>
  <c r="I159" i="59"/>
  <c r="H159" i="59"/>
  <c r="G159" i="59"/>
  <c r="F159" i="59"/>
  <c r="E159" i="59"/>
  <c r="M158" i="59"/>
  <c r="M157" i="59"/>
  <c r="M155" i="59"/>
  <c r="M153" i="59"/>
  <c r="M151" i="59"/>
  <c r="M149" i="59"/>
  <c r="M147" i="59"/>
  <c r="M146" i="59"/>
  <c r="L145" i="59"/>
  <c r="K145" i="59"/>
  <c r="J145" i="59"/>
  <c r="I145" i="59"/>
  <c r="H145" i="59"/>
  <c r="G145" i="59"/>
  <c r="F145" i="59"/>
  <c r="M144" i="59"/>
  <c r="M143" i="59"/>
  <c r="M142" i="59"/>
  <c r="M141" i="59"/>
  <c r="M140" i="59"/>
  <c r="M139" i="59"/>
  <c r="M138" i="59"/>
  <c r="M137" i="59"/>
  <c r="L136" i="59"/>
  <c r="K136" i="59"/>
  <c r="J136" i="59"/>
  <c r="I136" i="59"/>
  <c r="H136" i="59"/>
  <c r="G136" i="59"/>
  <c r="F136" i="59"/>
  <c r="M135" i="59"/>
  <c r="M134" i="59"/>
  <c r="M133" i="59"/>
  <c r="M132" i="59"/>
  <c r="M131" i="59"/>
  <c r="M130" i="59"/>
  <c r="M129" i="59"/>
  <c r="M128" i="59"/>
  <c r="M127" i="59"/>
  <c r="M126" i="59"/>
  <c r="M125" i="59"/>
  <c r="M124" i="59"/>
  <c r="M123" i="59"/>
  <c r="M122" i="59"/>
  <c r="M121" i="59"/>
  <c r="M120" i="59"/>
  <c r="M119" i="59"/>
  <c r="M118" i="59"/>
  <c r="M117" i="59"/>
  <c r="M116" i="59"/>
  <c r="M115" i="59"/>
  <c r="M114" i="59"/>
  <c r="M113" i="59"/>
  <c r="M112" i="59"/>
  <c r="M111" i="59"/>
  <c r="M110" i="59"/>
  <c r="M109" i="59"/>
  <c r="M108" i="59"/>
  <c r="M107" i="59"/>
  <c r="M106" i="59"/>
  <c r="M105" i="59"/>
  <c r="L104" i="59"/>
  <c r="K104" i="59"/>
  <c r="J104" i="59"/>
  <c r="I104" i="59"/>
  <c r="H104" i="59"/>
  <c r="G104" i="59"/>
  <c r="F104" i="59"/>
  <c r="M103" i="59"/>
  <c r="M102" i="59"/>
  <c r="M101" i="59"/>
  <c r="M100" i="59"/>
  <c r="M99" i="59"/>
  <c r="M98" i="59"/>
  <c r="M97" i="59"/>
  <c r="M96" i="59"/>
  <c r="M95" i="59"/>
  <c r="M94" i="59"/>
  <c r="M93" i="59"/>
  <c r="L92" i="59"/>
  <c r="K92" i="59"/>
  <c r="J92" i="59"/>
  <c r="I92" i="59"/>
  <c r="H92" i="59"/>
  <c r="G92" i="59"/>
  <c r="F92" i="59"/>
  <c r="E92" i="59"/>
  <c r="M92" i="59" s="1"/>
  <c r="M91" i="59"/>
  <c r="M90" i="59"/>
  <c r="M88" i="59"/>
  <c r="M87" i="59"/>
  <c r="M86" i="59"/>
  <c r="M85" i="59"/>
  <c r="M84" i="59"/>
  <c r="M83" i="59"/>
  <c r="M82" i="59"/>
  <c r="M81" i="59"/>
  <c r="M80" i="59"/>
  <c r="M79" i="59"/>
  <c r="L78" i="59"/>
  <c r="K78" i="59"/>
  <c r="J78" i="59"/>
  <c r="I78" i="59"/>
  <c r="H78" i="59"/>
  <c r="G78" i="59"/>
  <c r="F78" i="59"/>
  <c r="E78" i="59"/>
  <c r="M77" i="59"/>
  <c r="M76" i="59"/>
  <c r="M75" i="59"/>
  <c r="M74" i="59"/>
  <c r="M73" i="59"/>
  <c r="M72" i="59"/>
  <c r="M71" i="59"/>
  <c r="M70" i="59"/>
  <c r="L69" i="59"/>
  <c r="K69" i="59"/>
  <c r="J69" i="59"/>
  <c r="I69" i="59"/>
  <c r="H69" i="59"/>
  <c r="G69" i="59"/>
  <c r="F69" i="59"/>
  <c r="E69" i="59"/>
  <c r="M68" i="59"/>
  <c r="M67" i="59"/>
  <c r="M66" i="59"/>
  <c r="M65" i="59"/>
  <c r="M64" i="59"/>
  <c r="M63" i="59"/>
  <c r="M62" i="59"/>
  <c r="M61" i="59"/>
  <c r="M60" i="59"/>
  <c r="L59" i="59"/>
  <c r="K59" i="59"/>
  <c r="J59" i="59"/>
  <c r="I59" i="59"/>
  <c r="H59" i="59"/>
  <c r="G59" i="59"/>
  <c r="F59" i="59"/>
  <c r="E59" i="59"/>
  <c r="M58" i="59"/>
  <c r="M57" i="59"/>
  <c r="M56" i="59"/>
  <c r="L55" i="59"/>
  <c r="K55" i="59"/>
  <c r="J55" i="59"/>
  <c r="I55" i="59"/>
  <c r="H55" i="59"/>
  <c r="G55" i="59"/>
  <c r="F55" i="59"/>
  <c r="E55" i="59"/>
  <c r="M54" i="59"/>
  <c r="M53" i="59"/>
  <c r="M52" i="59"/>
  <c r="M51" i="59"/>
  <c r="M50" i="59"/>
  <c r="M49" i="59"/>
  <c r="M48" i="59"/>
  <c r="M47" i="59"/>
  <c r="M46" i="59"/>
  <c r="M45" i="59"/>
  <c r="M44" i="59"/>
  <c r="M43" i="59"/>
  <c r="M42" i="59"/>
  <c r="L41" i="59"/>
  <c r="K41" i="59"/>
  <c r="J41" i="59"/>
  <c r="J5" i="59" s="1"/>
  <c r="I41" i="59"/>
  <c r="I5" i="59" s="1"/>
  <c r="H41" i="59"/>
  <c r="G41" i="59"/>
  <c r="F41" i="59"/>
  <c r="E41" i="59"/>
  <c r="M40" i="59"/>
  <c r="M39" i="59"/>
  <c r="M38" i="59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M20" i="59"/>
  <c r="M19" i="59"/>
  <c r="M18" i="59"/>
  <c r="M17" i="59"/>
  <c r="M16" i="59"/>
  <c r="M15" i="59"/>
  <c r="M14" i="59"/>
  <c r="M13" i="59"/>
  <c r="M12" i="59"/>
  <c r="M11" i="59"/>
  <c r="M10" i="59"/>
  <c r="M9" i="59"/>
  <c r="M8" i="59"/>
  <c r="M7" i="59"/>
  <c r="M6" i="59"/>
  <c r="L5" i="59"/>
  <c r="H5" i="59"/>
  <c r="F5" i="59"/>
  <c r="M193" i="61" l="1"/>
  <c r="M188" i="61"/>
  <c r="M6" i="61"/>
  <c r="M41" i="62"/>
  <c r="M78" i="62"/>
  <c r="M193" i="62"/>
  <c r="M159" i="60"/>
  <c r="M55" i="62"/>
  <c r="M5" i="62" s="1"/>
  <c r="E6" i="62"/>
  <c r="E5" i="62" s="1"/>
  <c r="E104" i="62"/>
  <c r="M104" i="62" s="1"/>
  <c r="E136" i="62"/>
  <c r="M136" i="62" s="1"/>
  <c r="E145" i="62"/>
  <c r="M145" i="62" s="1"/>
  <c r="E159" i="62"/>
  <c r="E177" i="62"/>
  <c r="M177" i="62" s="1"/>
  <c r="M41" i="61"/>
  <c r="M193" i="60"/>
  <c r="M188" i="60"/>
  <c r="M41" i="60"/>
  <c r="M78" i="60"/>
  <c r="G5" i="60"/>
  <c r="M59" i="60"/>
  <c r="M193" i="59"/>
  <c r="M188" i="59"/>
  <c r="M177" i="59"/>
  <c r="M159" i="59"/>
  <c r="M78" i="59"/>
  <c r="M69" i="59"/>
  <c r="K5" i="59"/>
  <c r="G5" i="59"/>
  <c r="M59" i="59"/>
  <c r="M55" i="59"/>
  <c r="M41" i="59"/>
  <c r="G5" i="61"/>
  <c r="I5" i="61"/>
  <c r="K5" i="61"/>
  <c r="J5" i="61"/>
  <c r="M78" i="61"/>
  <c r="M69" i="61"/>
  <c r="L5" i="61"/>
  <c r="M59" i="61"/>
  <c r="M55" i="61"/>
  <c r="E5" i="61"/>
  <c r="E104" i="61"/>
  <c r="M104" i="61" s="1"/>
  <c r="E136" i="61"/>
  <c r="M136" i="61" s="1"/>
  <c r="E145" i="61"/>
  <c r="M145" i="61" s="1"/>
  <c r="E159" i="61"/>
  <c r="E177" i="61"/>
  <c r="M177" i="61" s="1"/>
  <c r="E5" i="60"/>
  <c r="E104" i="60"/>
  <c r="M104" i="60" s="1"/>
  <c r="E136" i="60"/>
  <c r="M136" i="60" s="1"/>
  <c r="E145" i="60"/>
  <c r="M145" i="60" s="1"/>
  <c r="E177" i="60"/>
  <c r="M177" i="60" s="1"/>
  <c r="E5" i="59"/>
  <c r="E104" i="59"/>
  <c r="M104" i="59" s="1"/>
  <c r="E136" i="59"/>
  <c r="M136" i="59" s="1"/>
  <c r="E145" i="59"/>
  <c r="M145" i="59" s="1"/>
  <c r="E6" i="56"/>
  <c r="F6" i="56"/>
  <c r="G6" i="56"/>
  <c r="H6" i="56"/>
  <c r="I6" i="56"/>
  <c r="J6" i="56"/>
  <c r="L6" i="56"/>
  <c r="K6" i="56"/>
  <c r="M5" i="60" l="1"/>
  <c r="M5" i="59"/>
  <c r="M5" i="61"/>
  <c r="E195" i="58"/>
  <c r="E196" i="58"/>
  <c r="E197" i="58"/>
  <c r="E198" i="58"/>
  <c r="E199" i="58"/>
  <c r="E194" i="58"/>
  <c r="E191" i="58"/>
  <c r="M191" i="58" s="1"/>
  <c r="E190" i="58"/>
  <c r="M190" i="58" s="1"/>
  <c r="E179" i="58"/>
  <c r="E180" i="58"/>
  <c r="E181" i="58"/>
  <c r="E182" i="58"/>
  <c r="E183" i="58"/>
  <c r="E184" i="58"/>
  <c r="E185" i="58"/>
  <c r="E186" i="58"/>
  <c r="E178" i="58"/>
  <c r="M178" i="58" s="1"/>
  <c r="E161" i="58"/>
  <c r="E162" i="58"/>
  <c r="E160" i="58"/>
  <c r="M160" i="58" s="1"/>
  <c r="E147" i="58"/>
  <c r="E148" i="58"/>
  <c r="E149" i="58"/>
  <c r="E150" i="58"/>
  <c r="E151" i="58"/>
  <c r="E152" i="58"/>
  <c r="E153" i="58"/>
  <c r="E154" i="58"/>
  <c r="E155" i="58"/>
  <c r="E156" i="58"/>
  <c r="E157" i="58"/>
  <c r="E146" i="58"/>
  <c r="E138" i="58"/>
  <c r="E139" i="58"/>
  <c r="E140" i="58"/>
  <c r="E141" i="58"/>
  <c r="E142" i="58"/>
  <c r="E143" i="58"/>
  <c r="E137" i="58"/>
  <c r="E106" i="58"/>
  <c r="E107" i="58"/>
  <c r="E108" i="58"/>
  <c r="E109" i="58"/>
  <c r="E110" i="58"/>
  <c r="E111" i="58"/>
  <c r="E112" i="58"/>
  <c r="E113" i="58"/>
  <c r="E114" i="58"/>
  <c r="E115" i="58"/>
  <c r="E116" i="58"/>
  <c r="E117" i="58"/>
  <c r="E118" i="58"/>
  <c r="E119" i="58"/>
  <c r="E120" i="58"/>
  <c r="E121" i="58"/>
  <c r="E122" i="58"/>
  <c r="E123" i="58"/>
  <c r="E124" i="58"/>
  <c r="E125" i="58"/>
  <c r="E126" i="58"/>
  <c r="E127" i="58"/>
  <c r="E128" i="58"/>
  <c r="E129" i="58"/>
  <c r="E130" i="58"/>
  <c r="E131" i="58"/>
  <c r="E132" i="58"/>
  <c r="E133" i="58"/>
  <c r="E134" i="58"/>
  <c r="E105" i="58"/>
  <c r="E94" i="58"/>
  <c r="E95" i="58"/>
  <c r="E96" i="58"/>
  <c r="E97" i="58"/>
  <c r="E98" i="58"/>
  <c r="E99" i="58"/>
  <c r="E100" i="58"/>
  <c r="E101" i="58"/>
  <c r="E93" i="58"/>
  <c r="E90" i="58"/>
  <c r="M90" i="58" s="1"/>
  <c r="E80" i="58"/>
  <c r="E81" i="58"/>
  <c r="E82" i="58"/>
  <c r="E83" i="58"/>
  <c r="E84" i="58"/>
  <c r="E85" i="58"/>
  <c r="E86" i="58"/>
  <c r="E87" i="58"/>
  <c r="E79" i="58"/>
  <c r="E71" i="58"/>
  <c r="E72" i="58"/>
  <c r="E73" i="58"/>
  <c r="E74" i="58"/>
  <c r="E75" i="58"/>
  <c r="E76" i="58"/>
  <c r="E70" i="58"/>
  <c r="M70" i="58" s="1"/>
  <c r="E61" i="58"/>
  <c r="E62" i="58"/>
  <c r="E63" i="58"/>
  <c r="E64" i="58"/>
  <c r="E65" i="58"/>
  <c r="E66" i="58"/>
  <c r="E67" i="58"/>
  <c r="E60" i="58"/>
  <c r="E57" i="58"/>
  <c r="M57" i="58" s="1"/>
  <c r="E56" i="58"/>
  <c r="M56" i="58" s="1"/>
  <c r="E53" i="58"/>
  <c r="E43" i="58"/>
  <c r="E44" i="58"/>
  <c r="E45" i="58"/>
  <c r="E46" i="58"/>
  <c r="E47" i="58"/>
  <c r="E48" i="58"/>
  <c r="E49" i="58"/>
  <c r="E50" i="58"/>
  <c r="E51" i="58"/>
  <c r="E52" i="58"/>
  <c r="E42" i="58"/>
  <c r="E39" i="58"/>
  <c r="M39" i="58" s="1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7" i="58"/>
  <c r="M7" i="58" s="1"/>
  <c r="M201" i="58"/>
  <c r="M200" i="58"/>
  <c r="M199" i="58"/>
  <c r="M198" i="58"/>
  <c r="M197" i="58"/>
  <c r="M196" i="58"/>
  <c r="M195" i="58"/>
  <c r="M194" i="58"/>
  <c r="L193" i="58"/>
  <c r="K193" i="58"/>
  <c r="J193" i="58"/>
  <c r="I193" i="58"/>
  <c r="H193" i="58"/>
  <c r="G193" i="58"/>
  <c r="F193" i="58"/>
  <c r="E193" i="58"/>
  <c r="M193" i="58" s="1"/>
  <c r="M192" i="58"/>
  <c r="M189" i="58"/>
  <c r="L188" i="58"/>
  <c r="K188" i="58"/>
  <c r="J188" i="58"/>
  <c r="I188" i="58"/>
  <c r="H188" i="58"/>
  <c r="G188" i="58"/>
  <c r="F188" i="58"/>
  <c r="E188" i="58"/>
  <c r="M188" i="58" s="1"/>
  <c r="M187" i="58"/>
  <c r="M186" i="58"/>
  <c r="M185" i="58"/>
  <c r="M184" i="58"/>
  <c r="M183" i="58"/>
  <c r="M182" i="58"/>
  <c r="M181" i="58"/>
  <c r="M180" i="58"/>
  <c r="M179" i="58"/>
  <c r="L177" i="58"/>
  <c r="L159" i="58" s="1"/>
  <c r="K177" i="58"/>
  <c r="J177" i="58"/>
  <c r="I177" i="58"/>
  <c r="H177" i="58"/>
  <c r="G177" i="58"/>
  <c r="F177" i="58"/>
  <c r="E177" i="58"/>
  <c r="M176" i="58"/>
  <c r="M175" i="58"/>
  <c r="M174" i="58"/>
  <c r="M173" i="58"/>
  <c r="M172" i="58"/>
  <c r="M171" i="58"/>
  <c r="M170" i="58"/>
  <c r="M169" i="58"/>
  <c r="M168" i="58"/>
  <c r="M167" i="58"/>
  <c r="M166" i="58"/>
  <c r="M165" i="58"/>
  <c r="F164" i="58"/>
  <c r="M164" i="58" s="1"/>
  <c r="M163" i="58"/>
  <c r="M162" i="58"/>
  <c r="M161" i="58"/>
  <c r="K159" i="58"/>
  <c r="J159" i="58"/>
  <c r="I159" i="58"/>
  <c r="H159" i="58"/>
  <c r="G159" i="58"/>
  <c r="F159" i="58"/>
  <c r="E159" i="58"/>
  <c r="M158" i="58"/>
  <c r="M157" i="58"/>
  <c r="M156" i="58"/>
  <c r="M155" i="58"/>
  <c r="M154" i="58"/>
  <c r="M153" i="58"/>
  <c r="M152" i="58"/>
  <c r="M151" i="58"/>
  <c r="M150" i="58"/>
  <c r="M149" i="58"/>
  <c r="M148" i="58"/>
  <c r="M147" i="58"/>
  <c r="M146" i="58"/>
  <c r="L145" i="58"/>
  <c r="K145" i="58"/>
  <c r="J145" i="58"/>
  <c r="I145" i="58"/>
  <c r="H145" i="58"/>
  <c r="G145" i="58"/>
  <c r="F145" i="58"/>
  <c r="E145" i="58"/>
  <c r="M144" i="58"/>
  <c r="M143" i="58"/>
  <c r="M142" i="58"/>
  <c r="M141" i="58"/>
  <c r="M140" i="58"/>
  <c r="M139" i="58"/>
  <c r="M138" i="58"/>
  <c r="M137" i="58"/>
  <c r="L136" i="58"/>
  <c r="K136" i="58"/>
  <c r="J136" i="58"/>
  <c r="I136" i="58"/>
  <c r="H136" i="58"/>
  <c r="G136" i="58"/>
  <c r="F136" i="58"/>
  <c r="E136" i="58"/>
  <c r="M135" i="58"/>
  <c r="M134" i="58"/>
  <c r="M133" i="58"/>
  <c r="M132" i="58"/>
  <c r="M131" i="58"/>
  <c r="M130" i="58"/>
  <c r="M129" i="58"/>
  <c r="M128" i="58"/>
  <c r="M127" i="58"/>
  <c r="M126" i="58"/>
  <c r="M125" i="58"/>
  <c r="M124" i="58"/>
  <c r="M123" i="58"/>
  <c r="M122" i="58"/>
  <c r="M121" i="58"/>
  <c r="M120" i="58"/>
  <c r="M119" i="58"/>
  <c r="M118" i="58"/>
  <c r="M117" i="58"/>
  <c r="M116" i="58"/>
  <c r="M115" i="58"/>
  <c r="M114" i="58"/>
  <c r="M113" i="58"/>
  <c r="M112" i="58"/>
  <c r="M111" i="58"/>
  <c r="M110" i="58"/>
  <c r="M109" i="58"/>
  <c r="M108" i="58"/>
  <c r="M107" i="58"/>
  <c r="M106" i="58"/>
  <c r="M105" i="58"/>
  <c r="E104" i="58"/>
  <c r="M104" i="58" s="1"/>
  <c r="M103" i="58"/>
  <c r="M102" i="58"/>
  <c r="M101" i="58"/>
  <c r="M100" i="58"/>
  <c r="M99" i="58"/>
  <c r="M98" i="58"/>
  <c r="M97" i="58"/>
  <c r="M96" i="58"/>
  <c r="M95" i="58"/>
  <c r="M94" i="58"/>
  <c r="M93" i="58"/>
  <c r="L92" i="58"/>
  <c r="K92" i="58"/>
  <c r="J92" i="58"/>
  <c r="I92" i="58"/>
  <c r="H92" i="58"/>
  <c r="G92" i="58"/>
  <c r="F92" i="58"/>
  <c r="E92" i="58"/>
  <c r="M92" i="58" s="1"/>
  <c r="M91" i="58"/>
  <c r="M88" i="58"/>
  <c r="M87" i="58"/>
  <c r="M86" i="58"/>
  <c r="M85" i="58"/>
  <c r="M84" i="58"/>
  <c r="M83" i="58"/>
  <c r="M82" i="58"/>
  <c r="M81" i="58"/>
  <c r="M80" i="58"/>
  <c r="M79" i="58"/>
  <c r="L78" i="58"/>
  <c r="K78" i="58"/>
  <c r="J78" i="58"/>
  <c r="I78" i="58"/>
  <c r="H78" i="58"/>
  <c r="G78" i="58"/>
  <c r="F78" i="58"/>
  <c r="E78" i="58"/>
  <c r="M78" i="58" s="1"/>
  <c r="M77" i="58"/>
  <c r="M76" i="58"/>
  <c r="M75" i="58"/>
  <c r="M74" i="58"/>
  <c r="M73" i="58"/>
  <c r="M72" i="58"/>
  <c r="M71" i="58"/>
  <c r="L69" i="58"/>
  <c r="K69" i="58"/>
  <c r="J69" i="58"/>
  <c r="I69" i="58"/>
  <c r="H69" i="58"/>
  <c r="G69" i="58"/>
  <c r="F69" i="58"/>
  <c r="E69" i="58"/>
  <c r="M69" i="58" s="1"/>
  <c r="M68" i="58"/>
  <c r="M67" i="58"/>
  <c r="M66" i="58"/>
  <c r="M65" i="58"/>
  <c r="M64" i="58"/>
  <c r="M63" i="58"/>
  <c r="M62" i="58"/>
  <c r="M61" i="58"/>
  <c r="M60" i="58"/>
  <c r="F59" i="58"/>
  <c r="E59" i="58"/>
  <c r="M59" i="58" s="1"/>
  <c r="M58" i="58"/>
  <c r="L55" i="58"/>
  <c r="K55" i="58"/>
  <c r="J55" i="58"/>
  <c r="I55" i="58"/>
  <c r="I5" i="58" s="1"/>
  <c r="H55" i="58"/>
  <c r="G55" i="58"/>
  <c r="F55" i="58"/>
  <c r="E55" i="58"/>
  <c r="M55" i="58" s="1"/>
  <c r="M54" i="58"/>
  <c r="M53" i="58"/>
  <c r="M52" i="58"/>
  <c r="M51" i="58"/>
  <c r="M50" i="58"/>
  <c r="M49" i="58"/>
  <c r="M48" i="58"/>
  <c r="M47" i="58"/>
  <c r="M46" i="58"/>
  <c r="M45" i="58"/>
  <c r="M44" i="58"/>
  <c r="M43" i="58"/>
  <c r="M42" i="58"/>
  <c r="L41" i="58"/>
  <c r="K41" i="58"/>
  <c r="J41" i="58"/>
  <c r="I41" i="58"/>
  <c r="H41" i="58"/>
  <c r="G41" i="58"/>
  <c r="F41" i="58"/>
  <c r="M40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L5" i="58"/>
  <c r="J5" i="58"/>
  <c r="H5" i="58"/>
  <c r="F5" i="58"/>
  <c r="M145" i="58" l="1"/>
  <c r="G5" i="58"/>
  <c r="M6" i="58"/>
  <c r="K5" i="58"/>
  <c r="M159" i="58"/>
  <c r="M177" i="58"/>
  <c r="M136" i="58"/>
  <c r="E41" i="58"/>
  <c r="M41" i="58" s="1"/>
  <c r="M178" i="56"/>
  <c r="M160" i="56"/>
  <c r="M7" i="56"/>
  <c r="M201" i="56"/>
  <c r="M200" i="56"/>
  <c r="M199" i="56"/>
  <c r="M198" i="56"/>
  <c r="M197" i="56"/>
  <c r="M196" i="56"/>
  <c r="M195" i="56"/>
  <c r="M194" i="56"/>
  <c r="L193" i="56"/>
  <c r="K193" i="56"/>
  <c r="J193" i="56"/>
  <c r="J159" i="56" s="1"/>
  <c r="I193" i="56"/>
  <c r="H193" i="56"/>
  <c r="G193" i="56"/>
  <c r="F193" i="56"/>
  <c r="M192" i="56"/>
  <c r="M191" i="56"/>
  <c r="M190" i="56"/>
  <c r="M189" i="56"/>
  <c r="L188" i="56"/>
  <c r="K188" i="56"/>
  <c r="J188" i="56"/>
  <c r="I188" i="56"/>
  <c r="H188" i="56"/>
  <c r="G188" i="56"/>
  <c r="F188" i="56"/>
  <c r="M187" i="56"/>
  <c r="M186" i="56"/>
  <c r="M185" i="56"/>
  <c r="M184" i="56"/>
  <c r="M183" i="56"/>
  <c r="M182" i="56"/>
  <c r="M181" i="56"/>
  <c r="M180" i="56"/>
  <c r="M179" i="56"/>
  <c r="L177" i="56"/>
  <c r="K177" i="56"/>
  <c r="K159" i="56" s="1"/>
  <c r="J177" i="56"/>
  <c r="I177" i="56"/>
  <c r="I159" i="56" s="1"/>
  <c r="H177" i="56"/>
  <c r="G177" i="56"/>
  <c r="G159" i="56" s="1"/>
  <c r="F177" i="56"/>
  <c r="M176" i="56"/>
  <c r="M175" i="56"/>
  <c r="M174" i="56"/>
  <c r="M173" i="56"/>
  <c r="M172" i="56"/>
  <c r="M171" i="56"/>
  <c r="M170" i="56"/>
  <c r="M169" i="56"/>
  <c r="M168" i="56"/>
  <c r="M167" i="56"/>
  <c r="M166" i="56"/>
  <c r="M165" i="56"/>
  <c r="M164" i="56"/>
  <c r="F164" i="56"/>
  <c r="M163" i="56"/>
  <c r="M162" i="56"/>
  <c r="M161" i="56"/>
  <c r="H159" i="56"/>
  <c r="F159" i="56"/>
  <c r="M158" i="56"/>
  <c r="M157" i="56"/>
  <c r="M156" i="56"/>
  <c r="M155" i="56"/>
  <c r="M154" i="56"/>
  <c r="M153" i="56"/>
  <c r="M152" i="56"/>
  <c r="M151" i="56"/>
  <c r="M150" i="56"/>
  <c r="M149" i="56"/>
  <c r="M148" i="56"/>
  <c r="M147" i="56"/>
  <c r="M146" i="56"/>
  <c r="L145" i="56"/>
  <c r="K145" i="56"/>
  <c r="J145" i="56"/>
  <c r="I145" i="56"/>
  <c r="H145" i="56"/>
  <c r="G145" i="56"/>
  <c r="F145" i="56"/>
  <c r="M144" i="56"/>
  <c r="M143" i="56"/>
  <c r="M142" i="56"/>
  <c r="M141" i="56"/>
  <c r="M140" i="56"/>
  <c r="M139" i="56"/>
  <c r="M138" i="56"/>
  <c r="M137" i="56"/>
  <c r="L136" i="56"/>
  <c r="K136" i="56"/>
  <c r="J136" i="56"/>
  <c r="I136" i="56"/>
  <c r="H136" i="56"/>
  <c r="G136" i="56"/>
  <c r="F136" i="56"/>
  <c r="M135" i="56"/>
  <c r="M134" i="56"/>
  <c r="M133" i="56"/>
  <c r="M132" i="56"/>
  <c r="M131" i="56"/>
  <c r="M130" i="56"/>
  <c r="M129" i="56"/>
  <c r="M128" i="56"/>
  <c r="M127" i="56"/>
  <c r="M126" i="56"/>
  <c r="M125" i="56"/>
  <c r="M124" i="56"/>
  <c r="M123" i="56"/>
  <c r="M122" i="56"/>
  <c r="M121" i="56"/>
  <c r="M120" i="56"/>
  <c r="M119" i="56"/>
  <c r="M118" i="56"/>
  <c r="M117" i="56"/>
  <c r="M116" i="56"/>
  <c r="M115" i="56"/>
  <c r="M114" i="56"/>
  <c r="M113" i="56"/>
  <c r="M112" i="56"/>
  <c r="M111" i="56"/>
  <c r="M110" i="56"/>
  <c r="M109" i="56"/>
  <c r="M108" i="56"/>
  <c r="M107" i="56"/>
  <c r="M106" i="56"/>
  <c r="M105" i="56"/>
  <c r="L104" i="56"/>
  <c r="K104" i="56"/>
  <c r="J104" i="56"/>
  <c r="I104" i="56"/>
  <c r="H104" i="56"/>
  <c r="G104" i="56"/>
  <c r="F104" i="56"/>
  <c r="E104" i="56"/>
  <c r="M103" i="56"/>
  <c r="M102" i="56"/>
  <c r="M101" i="56"/>
  <c r="M100" i="56"/>
  <c r="M99" i="56"/>
  <c r="M98" i="56"/>
  <c r="M97" i="56"/>
  <c r="M96" i="56"/>
  <c r="M95" i="56"/>
  <c r="M94" i="56"/>
  <c r="M93" i="56"/>
  <c r="L92" i="56"/>
  <c r="K92" i="56"/>
  <c r="J92" i="56"/>
  <c r="I92" i="56"/>
  <c r="H92" i="56"/>
  <c r="G92" i="56"/>
  <c r="F92" i="56"/>
  <c r="E92" i="56"/>
  <c r="M91" i="56"/>
  <c r="M90" i="56"/>
  <c r="M88" i="56"/>
  <c r="M87" i="56"/>
  <c r="M86" i="56"/>
  <c r="M85" i="56"/>
  <c r="M84" i="56"/>
  <c r="M83" i="56"/>
  <c r="M82" i="56"/>
  <c r="M81" i="56"/>
  <c r="M80" i="56"/>
  <c r="M79" i="56"/>
  <c r="L78" i="56"/>
  <c r="K78" i="56"/>
  <c r="J78" i="56"/>
  <c r="I78" i="56"/>
  <c r="H78" i="56"/>
  <c r="G78" i="56"/>
  <c r="F78" i="56"/>
  <c r="E78" i="56"/>
  <c r="M77" i="56"/>
  <c r="M76" i="56"/>
  <c r="M75" i="56"/>
  <c r="M74" i="56"/>
  <c r="M73" i="56"/>
  <c r="M72" i="56"/>
  <c r="M71" i="56"/>
  <c r="M70" i="56"/>
  <c r="L69" i="56"/>
  <c r="K69" i="56"/>
  <c r="J69" i="56"/>
  <c r="I69" i="56"/>
  <c r="H69" i="56"/>
  <c r="G69" i="56"/>
  <c r="F69" i="56"/>
  <c r="E69" i="56"/>
  <c r="M68" i="56"/>
  <c r="M67" i="56"/>
  <c r="M66" i="56"/>
  <c r="M65" i="56"/>
  <c r="M64" i="56"/>
  <c r="M63" i="56"/>
  <c r="M62" i="56"/>
  <c r="M61" i="56"/>
  <c r="M60" i="56"/>
  <c r="L59" i="56"/>
  <c r="K59" i="56"/>
  <c r="J59" i="56"/>
  <c r="I59" i="56"/>
  <c r="H59" i="56"/>
  <c r="G59" i="56"/>
  <c r="F59" i="56"/>
  <c r="E59" i="56"/>
  <c r="M58" i="56"/>
  <c r="M57" i="56"/>
  <c r="M56" i="56"/>
  <c r="L55" i="56"/>
  <c r="K55" i="56"/>
  <c r="J55" i="56"/>
  <c r="I55" i="56"/>
  <c r="H55" i="56"/>
  <c r="G55" i="56"/>
  <c r="F55" i="56"/>
  <c r="E55" i="56"/>
  <c r="M54" i="56"/>
  <c r="M53" i="56"/>
  <c r="M52" i="56"/>
  <c r="M51" i="56"/>
  <c r="M50" i="56"/>
  <c r="M49" i="56"/>
  <c r="M48" i="56"/>
  <c r="M47" i="56"/>
  <c r="M46" i="56"/>
  <c r="M45" i="56"/>
  <c r="M44" i="56"/>
  <c r="M43" i="56"/>
  <c r="M42" i="56"/>
  <c r="L41" i="56"/>
  <c r="K41" i="56"/>
  <c r="J41" i="56"/>
  <c r="I41" i="56"/>
  <c r="H41" i="56"/>
  <c r="G41" i="56"/>
  <c r="F41" i="56"/>
  <c r="E41" i="56"/>
  <c r="E5" i="56" s="1"/>
  <c r="M40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I5" i="56"/>
  <c r="M5" i="58" l="1"/>
  <c r="M6" i="56"/>
  <c r="E5" i="58"/>
  <c r="F5" i="56"/>
  <c r="M92" i="56"/>
  <c r="L5" i="56"/>
  <c r="M55" i="56"/>
  <c r="G5" i="56"/>
  <c r="H5" i="56"/>
  <c r="K5" i="56"/>
  <c r="M78" i="56"/>
  <c r="M69" i="56"/>
  <c r="M59" i="56"/>
  <c r="J5" i="56"/>
  <c r="M41" i="56"/>
  <c r="M104" i="56"/>
  <c r="E136" i="56"/>
  <c r="M136" i="56" s="1"/>
  <c r="E145" i="56"/>
  <c r="M145" i="56" s="1"/>
  <c r="E159" i="56"/>
  <c r="E177" i="56"/>
  <c r="M177" i="56" s="1"/>
  <c r="E188" i="56"/>
  <c r="M188" i="56" s="1"/>
  <c r="E193" i="56"/>
  <c r="M193" i="56" s="1"/>
  <c r="M5" i="56" l="1"/>
  <c r="L227" i="33" l="1"/>
  <c r="L226" i="33"/>
  <c r="L225" i="33"/>
  <c r="L224" i="33"/>
  <c r="L223" i="33"/>
  <c r="L222" i="33"/>
  <c r="L221" i="33"/>
  <c r="L220" i="33"/>
  <c r="L219" i="33"/>
  <c r="L218" i="33"/>
  <c r="L216" i="33"/>
  <c r="L215" i="33"/>
  <c r="L214" i="33"/>
  <c r="L213" i="33"/>
  <c r="L211" i="33"/>
  <c r="L210" i="33"/>
  <c r="L209" i="33"/>
  <c r="L208" i="33"/>
  <c r="L207" i="33"/>
  <c r="L206" i="33"/>
  <c r="L205" i="33"/>
  <c r="L204" i="33"/>
  <c r="L203" i="33"/>
  <c r="L202" i="33"/>
  <c r="L201" i="33"/>
  <c r="L199" i="33"/>
  <c r="L198" i="33"/>
  <c r="L197" i="33"/>
  <c r="L196" i="33"/>
  <c r="L195" i="33"/>
  <c r="L194" i="33"/>
  <c r="L193" i="33"/>
  <c r="L192" i="33"/>
  <c r="L191" i="33"/>
  <c r="L190" i="33"/>
  <c r="L189" i="33"/>
  <c r="L188" i="33"/>
  <c r="L186" i="33"/>
  <c r="L185" i="33"/>
  <c r="L184" i="33"/>
  <c r="L183" i="33"/>
  <c r="L181" i="33"/>
  <c r="L180" i="33"/>
  <c r="L179" i="33"/>
  <c r="L178" i="33"/>
  <c r="L177" i="33"/>
  <c r="L176" i="33"/>
  <c r="L175" i="33"/>
  <c r="L174" i="33"/>
  <c r="L173" i="33"/>
  <c r="L172" i="33"/>
  <c r="L171" i="33"/>
  <c r="L170" i="33"/>
  <c r="L169" i="33"/>
  <c r="L168" i="33"/>
  <c r="L167" i="33"/>
  <c r="L166" i="33"/>
  <c r="L165" i="33"/>
  <c r="L164" i="33"/>
  <c r="L163" i="33"/>
  <c r="L162" i="33"/>
  <c r="L160" i="33"/>
  <c r="L159" i="33"/>
  <c r="L158" i="33"/>
  <c r="L157" i="33"/>
  <c r="L156" i="33"/>
  <c r="L155" i="33"/>
  <c r="L154" i="33"/>
  <c r="L153" i="33"/>
  <c r="L151" i="33"/>
  <c r="L150" i="33"/>
  <c r="L149" i="33"/>
  <c r="L148" i="33"/>
  <c r="L147" i="33"/>
  <c r="L146" i="33"/>
  <c r="L145" i="33"/>
  <c r="L144" i="33"/>
  <c r="L143" i="33"/>
  <c r="L142" i="33"/>
  <c r="L141" i="33"/>
  <c r="L140" i="33"/>
  <c r="L139" i="33"/>
  <c r="L138" i="33"/>
  <c r="L137" i="33"/>
  <c r="L136" i="33"/>
  <c r="L135" i="33"/>
  <c r="L134" i="33"/>
  <c r="L133" i="33"/>
  <c r="L132" i="33"/>
  <c r="L131" i="33"/>
  <c r="L130" i="33"/>
  <c r="L129" i="33"/>
  <c r="L128" i="33"/>
  <c r="L127" i="33"/>
  <c r="L126" i="33"/>
  <c r="L125" i="33"/>
  <c r="L124" i="33"/>
  <c r="L123" i="33"/>
  <c r="L122" i="33"/>
  <c r="L121" i="33"/>
  <c r="L120" i="33"/>
  <c r="L119" i="33"/>
  <c r="L117" i="33"/>
  <c r="L116" i="33"/>
  <c r="L115" i="33"/>
  <c r="L114" i="33"/>
  <c r="L113" i="33"/>
  <c r="L112" i="33"/>
  <c r="L111" i="33"/>
  <c r="L110" i="33"/>
  <c r="L109" i="33"/>
  <c r="L108" i="33"/>
  <c r="L107" i="33"/>
  <c r="L105" i="33"/>
  <c r="L104" i="33"/>
  <c r="L102" i="33"/>
  <c r="L101" i="33"/>
  <c r="L100" i="33"/>
  <c r="L99" i="33"/>
  <c r="L98" i="33"/>
  <c r="L97" i="33"/>
  <c r="L96" i="33"/>
  <c r="L95" i="33"/>
  <c r="L94" i="33"/>
  <c r="L93" i="33"/>
  <c r="L91" i="33"/>
  <c r="L90" i="33"/>
  <c r="L89" i="33"/>
  <c r="L88" i="33"/>
  <c r="L87" i="33"/>
  <c r="L86" i="33"/>
  <c r="L85" i="33"/>
  <c r="L84" i="33"/>
  <c r="L83" i="33"/>
  <c r="L82" i="33"/>
  <c r="L80" i="33"/>
  <c r="L79" i="33"/>
  <c r="L78" i="33"/>
  <c r="L77" i="33"/>
  <c r="L76" i="33"/>
  <c r="L75" i="33"/>
  <c r="L74" i="33"/>
  <c r="L73" i="33"/>
  <c r="L72" i="33"/>
  <c r="L70" i="33"/>
  <c r="L69" i="33"/>
  <c r="L68" i="33"/>
  <c r="L67" i="33"/>
  <c r="L66" i="33"/>
  <c r="L64" i="33"/>
  <c r="L63" i="33"/>
  <c r="L62" i="33"/>
  <c r="L61" i="33"/>
  <c r="L60" i="33"/>
  <c r="L59" i="33"/>
  <c r="L58" i="33"/>
  <c r="L57" i="33"/>
  <c r="L56" i="33"/>
  <c r="L55" i="33"/>
  <c r="L54" i="33"/>
  <c r="L53" i="33"/>
  <c r="L52" i="33"/>
  <c r="L51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3" i="33"/>
  <c r="E94" i="33"/>
  <c r="E95" i="33"/>
  <c r="E96" i="33"/>
  <c r="E97" i="33"/>
  <c r="E98" i="33"/>
  <c r="E99" i="33"/>
  <c r="E100" i="33"/>
  <c r="E101" i="33"/>
  <c r="E102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3" i="33"/>
  <c r="E154" i="33"/>
  <c r="E155" i="33"/>
  <c r="E156" i="33"/>
  <c r="E157" i="33"/>
  <c r="E158" i="33"/>
  <c r="E159" i="33"/>
  <c r="E160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1" i="33"/>
  <c r="E202" i="33"/>
  <c r="E203" i="33"/>
  <c r="E204" i="33"/>
  <c r="E205" i="33"/>
  <c r="E206" i="33"/>
  <c r="E207" i="33"/>
  <c r="E208" i="33"/>
  <c r="E209" i="33"/>
  <c r="E210" i="33"/>
  <c r="E211" i="33"/>
  <c r="E213" i="33"/>
  <c r="E214" i="33"/>
  <c r="E215" i="33"/>
  <c r="E216" i="33"/>
  <c r="E218" i="33"/>
  <c r="E219" i="33"/>
  <c r="E220" i="33"/>
  <c r="E221" i="33"/>
  <c r="E222" i="33"/>
  <c r="E223" i="33"/>
  <c r="E224" i="33"/>
  <c r="E225" i="33"/>
  <c r="E226" i="33"/>
  <c r="E227" i="33"/>
  <c r="F20" i="33"/>
  <c r="G20" i="33"/>
  <c r="H20" i="33"/>
  <c r="I20" i="33"/>
  <c r="J20" i="33"/>
  <c r="K20" i="33"/>
  <c r="F21" i="33"/>
  <c r="G21" i="33"/>
  <c r="H21" i="33"/>
  <c r="I21" i="33"/>
  <c r="J21" i="33"/>
  <c r="K21" i="33"/>
  <c r="F22" i="33"/>
  <c r="G22" i="33"/>
  <c r="H22" i="33"/>
  <c r="I22" i="33"/>
  <c r="J22" i="33"/>
  <c r="K22" i="33"/>
  <c r="F23" i="33"/>
  <c r="G23" i="33"/>
  <c r="H23" i="33"/>
  <c r="I23" i="33"/>
  <c r="J23" i="33"/>
  <c r="K23" i="33"/>
  <c r="F24" i="33"/>
  <c r="G24" i="33"/>
  <c r="H24" i="33"/>
  <c r="I24" i="33"/>
  <c r="J24" i="33"/>
  <c r="K24" i="33"/>
  <c r="F25" i="33"/>
  <c r="G25" i="33"/>
  <c r="H25" i="33"/>
  <c r="I25" i="33"/>
  <c r="J25" i="33"/>
  <c r="K25" i="33"/>
  <c r="F26" i="33"/>
  <c r="G26" i="33"/>
  <c r="H26" i="33"/>
  <c r="I26" i="33"/>
  <c r="J26" i="33"/>
  <c r="K26" i="33"/>
  <c r="F27" i="33"/>
  <c r="G27" i="33"/>
  <c r="H27" i="33"/>
  <c r="I27" i="33"/>
  <c r="J27" i="33"/>
  <c r="K27" i="33"/>
  <c r="F28" i="33"/>
  <c r="G28" i="33"/>
  <c r="H28" i="33"/>
  <c r="I28" i="33"/>
  <c r="J28" i="33"/>
  <c r="K28" i="33"/>
  <c r="F29" i="33"/>
  <c r="G29" i="33"/>
  <c r="H29" i="33"/>
  <c r="I29" i="33"/>
  <c r="J29" i="33"/>
  <c r="K29" i="33"/>
  <c r="F30" i="33"/>
  <c r="G30" i="33"/>
  <c r="H30" i="33"/>
  <c r="I30" i="33"/>
  <c r="J30" i="33"/>
  <c r="K30" i="33"/>
  <c r="F31" i="33"/>
  <c r="G31" i="33"/>
  <c r="H31" i="33"/>
  <c r="I31" i="33"/>
  <c r="J31" i="33"/>
  <c r="K31" i="33"/>
  <c r="F32" i="33"/>
  <c r="G32" i="33"/>
  <c r="H32" i="33"/>
  <c r="I32" i="33"/>
  <c r="J32" i="33"/>
  <c r="K32" i="33"/>
  <c r="F33" i="33"/>
  <c r="G33" i="33"/>
  <c r="H33" i="33"/>
  <c r="I33" i="33"/>
  <c r="J33" i="33"/>
  <c r="K33" i="33"/>
  <c r="F34" i="33"/>
  <c r="G34" i="33"/>
  <c r="H34" i="33"/>
  <c r="I34" i="33"/>
  <c r="J34" i="33"/>
  <c r="K34" i="33"/>
  <c r="F35" i="33"/>
  <c r="G35" i="33"/>
  <c r="H35" i="33"/>
  <c r="I35" i="33"/>
  <c r="J35" i="33"/>
  <c r="K35" i="33"/>
  <c r="F36" i="33"/>
  <c r="G36" i="33"/>
  <c r="H36" i="33"/>
  <c r="I36" i="33"/>
  <c r="J36" i="33"/>
  <c r="K36" i="33"/>
  <c r="F37" i="33"/>
  <c r="G37" i="33"/>
  <c r="H37" i="33"/>
  <c r="I37" i="33"/>
  <c r="J37" i="33"/>
  <c r="K37" i="33"/>
  <c r="F38" i="33"/>
  <c r="G38" i="33"/>
  <c r="H38" i="33"/>
  <c r="I38" i="33"/>
  <c r="J38" i="33"/>
  <c r="K38" i="33"/>
  <c r="F39" i="33"/>
  <c r="G39" i="33"/>
  <c r="H39" i="33"/>
  <c r="I39" i="33"/>
  <c r="J39" i="33"/>
  <c r="K39" i="33"/>
  <c r="F40" i="33"/>
  <c r="G40" i="33"/>
  <c r="H40" i="33"/>
  <c r="I40" i="33"/>
  <c r="J40" i="33"/>
  <c r="K40" i="33"/>
  <c r="F41" i="33"/>
  <c r="G41" i="33"/>
  <c r="H41" i="33"/>
  <c r="I41" i="33"/>
  <c r="J41" i="33"/>
  <c r="K41" i="33"/>
  <c r="F42" i="33"/>
  <c r="G42" i="33"/>
  <c r="H42" i="33"/>
  <c r="I42" i="33"/>
  <c r="J42" i="33"/>
  <c r="K42" i="33"/>
  <c r="F43" i="33"/>
  <c r="G43" i="33"/>
  <c r="H43" i="33"/>
  <c r="I43" i="33"/>
  <c r="J43" i="33"/>
  <c r="K43" i="33"/>
  <c r="F44" i="33"/>
  <c r="G44" i="33"/>
  <c r="H44" i="33"/>
  <c r="I44" i="33"/>
  <c r="J44" i="33"/>
  <c r="K44" i="33"/>
  <c r="F45" i="33"/>
  <c r="G45" i="33"/>
  <c r="H45" i="33"/>
  <c r="I45" i="33"/>
  <c r="J45" i="33"/>
  <c r="K45" i="33"/>
  <c r="F46" i="33"/>
  <c r="G46" i="33"/>
  <c r="H46" i="33"/>
  <c r="I46" i="33"/>
  <c r="J46" i="33"/>
  <c r="K46" i="33"/>
  <c r="F47" i="33"/>
  <c r="G47" i="33"/>
  <c r="H47" i="33"/>
  <c r="I47" i="33"/>
  <c r="J47" i="33"/>
  <c r="K47" i="33"/>
  <c r="F48" i="33"/>
  <c r="G48" i="33"/>
  <c r="H48" i="33"/>
  <c r="I48" i="33"/>
  <c r="J48" i="33"/>
  <c r="K48" i="33"/>
  <c r="F49" i="33"/>
  <c r="G49" i="33"/>
  <c r="H49" i="33"/>
  <c r="I49" i="33"/>
  <c r="J49" i="33"/>
  <c r="K49" i="33"/>
  <c r="F51" i="33"/>
  <c r="G51" i="33"/>
  <c r="H51" i="33"/>
  <c r="I51" i="33"/>
  <c r="J51" i="33"/>
  <c r="K51" i="33"/>
  <c r="F52" i="33"/>
  <c r="G52" i="33"/>
  <c r="H52" i="33"/>
  <c r="I52" i="33"/>
  <c r="J52" i="33"/>
  <c r="K52" i="33"/>
  <c r="F53" i="33"/>
  <c r="G53" i="33"/>
  <c r="H53" i="33"/>
  <c r="I53" i="33"/>
  <c r="J53" i="33"/>
  <c r="K53" i="33"/>
  <c r="F54" i="33"/>
  <c r="G54" i="33"/>
  <c r="H54" i="33"/>
  <c r="I54" i="33"/>
  <c r="J54" i="33"/>
  <c r="K54" i="33"/>
  <c r="F55" i="33"/>
  <c r="G55" i="33"/>
  <c r="H55" i="33"/>
  <c r="I55" i="33"/>
  <c r="J55" i="33"/>
  <c r="K55" i="33"/>
  <c r="F56" i="33"/>
  <c r="G56" i="33"/>
  <c r="H56" i="33"/>
  <c r="I56" i="33"/>
  <c r="J56" i="33"/>
  <c r="K56" i="33"/>
  <c r="F57" i="33"/>
  <c r="G57" i="33"/>
  <c r="H57" i="33"/>
  <c r="I57" i="33"/>
  <c r="J57" i="33"/>
  <c r="K57" i="33"/>
  <c r="F58" i="33"/>
  <c r="G58" i="33"/>
  <c r="H58" i="33"/>
  <c r="I58" i="33"/>
  <c r="J58" i="33"/>
  <c r="K58" i="33"/>
  <c r="F59" i="33"/>
  <c r="G59" i="33"/>
  <c r="H59" i="33"/>
  <c r="I59" i="33"/>
  <c r="J59" i="33"/>
  <c r="K59" i="33"/>
  <c r="F60" i="33"/>
  <c r="G60" i="33"/>
  <c r="H60" i="33"/>
  <c r="I60" i="33"/>
  <c r="J60" i="33"/>
  <c r="K60" i="33"/>
  <c r="F61" i="33"/>
  <c r="G61" i="33"/>
  <c r="H61" i="33"/>
  <c r="I61" i="33"/>
  <c r="J61" i="33"/>
  <c r="K61" i="33"/>
  <c r="F62" i="33"/>
  <c r="G62" i="33"/>
  <c r="H62" i="33"/>
  <c r="I62" i="33"/>
  <c r="J62" i="33"/>
  <c r="K62" i="33"/>
  <c r="F63" i="33"/>
  <c r="G63" i="33"/>
  <c r="H63" i="33"/>
  <c r="I63" i="33"/>
  <c r="J63" i="33"/>
  <c r="K63" i="33"/>
  <c r="F64" i="33"/>
  <c r="G64" i="33"/>
  <c r="H64" i="33"/>
  <c r="I64" i="33"/>
  <c r="J64" i="33"/>
  <c r="K64" i="33"/>
  <c r="F66" i="33"/>
  <c r="G66" i="33"/>
  <c r="H66" i="33"/>
  <c r="I66" i="33"/>
  <c r="J66" i="33"/>
  <c r="K66" i="33"/>
  <c r="F67" i="33"/>
  <c r="G67" i="33"/>
  <c r="H67" i="33"/>
  <c r="I67" i="33"/>
  <c r="J67" i="33"/>
  <c r="K67" i="33"/>
  <c r="F68" i="33"/>
  <c r="G68" i="33"/>
  <c r="H68" i="33"/>
  <c r="I68" i="33"/>
  <c r="J68" i="33"/>
  <c r="K68" i="33"/>
  <c r="F69" i="33"/>
  <c r="G69" i="33"/>
  <c r="H69" i="33"/>
  <c r="I69" i="33"/>
  <c r="J69" i="33"/>
  <c r="K69" i="33"/>
  <c r="F70" i="33"/>
  <c r="G70" i="33"/>
  <c r="H70" i="33"/>
  <c r="I70" i="33"/>
  <c r="J70" i="33"/>
  <c r="K70" i="33"/>
  <c r="F72" i="33"/>
  <c r="G72" i="33"/>
  <c r="H72" i="33"/>
  <c r="I72" i="33"/>
  <c r="J72" i="33"/>
  <c r="K72" i="33"/>
  <c r="F73" i="33"/>
  <c r="G73" i="33"/>
  <c r="H73" i="33"/>
  <c r="I73" i="33"/>
  <c r="J73" i="33"/>
  <c r="K73" i="33"/>
  <c r="F74" i="33"/>
  <c r="G74" i="33"/>
  <c r="H74" i="33"/>
  <c r="I74" i="33"/>
  <c r="J74" i="33"/>
  <c r="K74" i="33"/>
  <c r="F75" i="33"/>
  <c r="G75" i="33"/>
  <c r="H75" i="33"/>
  <c r="I75" i="33"/>
  <c r="J75" i="33"/>
  <c r="K75" i="33"/>
  <c r="F76" i="33"/>
  <c r="G76" i="33"/>
  <c r="H76" i="33"/>
  <c r="I76" i="33"/>
  <c r="J76" i="33"/>
  <c r="K76" i="33"/>
  <c r="F77" i="33"/>
  <c r="G77" i="33"/>
  <c r="H77" i="33"/>
  <c r="I77" i="33"/>
  <c r="J77" i="33"/>
  <c r="K77" i="33"/>
  <c r="F78" i="33"/>
  <c r="G78" i="33"/>
  <c r="H78" i="33"/>
  <c r="I78" i="33"/>
  <c r="J78" i="33"/>
  <c r="K78" i="33"/>
  <c r="F79" i="33"/>
  <c r="G79" i="33"/>
  <c r="H79" i="33"/>
  <c r="I79" i="33"/>
  <c r="J79" i="33"/>
  <c r="K79" i="33"/>
  <c r="F80" i="33"/>
  <c r="G80" i="33"/>
  <c r="H80" i="33"/>
  <c r="I80" i="33"/>
  <c r="J80" i="33"/>
  <c r="K80" i="33"/>
  <c r="F82" i="33"/>
  <c r="G82" i="33"/>
  <c r="H82" i="33"/>
  <c r="I82" i="33"/>
  <c r="J82" i="33"/>
  <c r="K82" i="33"/>
  <c r="F83" i="33"/>
  <c r="G83" i="33"/>
  <c r="H83" i="33"/>
  <c r="I83" i="33"/>
  <c r="J83" i="33"/>
  <c r="K83" i="33"/>
  <c r="F84" i="33"/>
  <c r="G84" i="33"/>
  <c r="H84" i="33"/>
  <c r="I84" i="33"/>
  <c r="J84" i="33"/>
  <c r="K84" i="33"/>
  <c r="F85" i="33"/>
  <c r="G85" i="33"/>
  <c r="H85" i="33"/>
  <c r="I85" i="33"/>
  <c r="J85" i="33"/>
  <c r="K85" i="33"/>
  <c r="F86" i="33"/>
  <c r="G86" i="33"/>
  <c r="H86" i="33"/>
  <c r="I86" i="33"/>
  <c r="J86" i="33"/>
  <c r="K86" i="33"/>
  <c r="F87" i="33"/>
  <c r="G87" i="33"/>
  <c r="H87" i="33"/>
  <c r="I87" i="33"/>
  <c r="J87" i="33"/>
  <c r="K87" i="33"/>
  <c r="F88" i="33"/>
  <c r="G88" i="33"/>
  <c r="H88" i="33"/>
  <c r="I88" i="33"/>
  <c r="J88" i="33"/>
  <c r="K88" i="33"/>
  <c r="F89" i="33"/>
  <c r="G89" i="33"/>
  <c r="H89" i="33"/>
  <c r="I89" i="33"/>
  <c r="J89" i="33"/>
  <c r="K89" i="33"/>
  <c r="F90" i="33"/>
  <c r="G90" i="33"/>
  <c r="H90" i="33"/>
  <c r="I90" i="33"/>
  <c r="J90" i="33"/>
  <c r="K90" i="33"/>
  <c r="F91" i="33"/>
  <c r="G91" i="33"/>
  <c r="H91" i="33"/>
  <c r="I91" i="33"/>
  <c r="J91" i="33"/>
  <c r="K91" i="33"/>
  <c r="F93" i="33"/>
  <c r="G93" i="33"/>
  <c r="H93" i="33"/>
  <c r="I93" i="33"/>
  <c r="J93" i="33"/>
  <c r="K93" i="33"/>
  <c r="F94" i="33"/>
  <c r="G94" i="33"/>
  <c r="H94" i="33"/>
  <c r="I94" i="33"/>
  <c r="J94" i="33"/>
  <c r="K94" i="33"/>
  <c r="F95" i="33"/>
  <c r="G95" i="33"/>
  <c r="H95" i="33"/>
  <c r="I95" i="33"/>
  <c r="J95" i="33"/>
  <c r="K95" i="33"/>
  <c r="F96" i="33"/>
  <c r="G96" i="33"/>
  <c r="H96" i="33"/>
  <c r="I96" i="33"/>
  <c r="J96" i="33"/>
  <c r="K96" i="33"/>
  <c r="F97" i="33"/>
  <c r="G97" i="33"/>
  <c r="H97" i="33"/>
  <c r="I97" i="33"/>
  <c r="J97" i="33"/>
  <c r="K97" i="33"/>
  <c r="F98" i="33"/>
  <c r="G98" i="33"/>
  <c r="H98" i="33"/>
  <c r="I98" i="33"/>
  <c r="J98" i="33"/>
  <c r="K98" i="33"/>
  <c r="F99" i="33"/>
  <c r="G99" i="33"/>
  <c r="H99" i="33"/>
  <c r="I99" i="33"/>
  <c r="J99" i="33"/>
  <c r="K99" i="33"/>
  <c r="F100" i="33"/>
  <c r="G100" i="33"/>
  <c r="H100" i="33"/>
  <c r="I100" i="33"/>
  <c r="J100" i="33"/>
  <c r="K100" i="33"/>
  <c r="F101" i="33"/>
  <c r="G101" i="33"/>
  <c r="H101" i="33"/>
  <c r="I101" i="33"/>
  <c r="J101" i="33"/>
  <c r="K101" i="33"/>
  <c r="F102" i="33"/>
  <c r="G102" i="33"/>
  <c r="H102" i="33"/>
  <c r="I102" i="33"/>
  <c r="J102" i="33"/>
  <c r="K102" i="33"/>
  <c r="F104" i="33"/>
  <c r="G104" i="33"/>
  <c r="H104" i="33"/>
  <c r="I104" i="33"/>
  <c r="J104" i="33"/>
  <c r="K104" i="33"/>
  <c r="F105" i="33"/>
  <c r="G105" i="33"/>
  <c r="H105" i="33"/>
  <c r="I105" i="33"/>
  <c r="J105" i="33"/>
  <c r="K105" i="33"/>
  <c r="F107" i="33"/>
  <c r="G107" i="33"/>
  <c r="H107" i="33"/>
  <c r="I107" i="33"/>
  <c r="J107" i="33"/>
  <c r="K107" i="33"/>
  <c r="F108" i="33"/>
  <c r="G108" i="33"/>
  <c r="H108" i="33"/>
  <c r="I108" i="33"/>
  <c r="J108" i="33"/>
  <c r="K108" i="33"/>
  <c r="F109" i="33"/>
  <c r="G109" i="33"/>
  <c r="H109" i="33"/>
  <c r="I109" i="33"/>
  <c r="J109" i="33"/>
  <c r="K109" i="33"/>
  <c r="F110" i="33"/>
  <c r="G110" i="33"/>
  <c r="H110" i="33"/>
  <c r="I110" i="33"/>
  <c r="J110" i="33"/>
  <c r="K110" i="33"/>
  <c r="F111" i="33"/>
  <c r="G111" i="33"/>
  <c r="H111" i="33"/>
  <c r="I111" i="33"/>
  <c r="J111" i="33"/>
  <c r="K111" i="33"/>
  <c r="F112" i="33"/>
  <c r="G112" i="33"/>
  <c r="H112" i="33"/>
  <c r="I112" i="33"/>
  <c r="J112" i="33"/>
  <c r="K112" i="33"/>
  <c r="F113" i="33"/>
  <c r="G113" i="33"/>
  <c r="H113" i="33"/>
  <c r="I113" i="33"/>
  <c r="J113" i="33"/>
  <c r="K113" i="33"/>
  <c r="F114" i="33"/>
  <c r="G114" i="33"/>
  <c r="H114" i="33"/>
  <c r="I114" i="33"/>
  <c r="J114" i="33"/>
  <c r="K114" i="33"/>
  <c r="F115" i="33"/>
  <c r="G115" i="33"/>
  <c r="H115" i="33"/>
  <c r="I115" i="33"/>
  <c r="J115" i="33"/>
  <c r="K115" i="33"/>
  <c r="F116" i="33"/>
  <c r="G116" i="33"/>
  <c r="H116" i="33"/>
  <c r="I116" i="33"/>
  <c r="J116" i="33"/>
  <c r="K116" i="33"/>
  <c r="F117" i="33"/>
  <c r="G117" i="33"/>
  <c r="H117" i="33"/>
  <c r="I117" i="33"/>
  <c r="J117" i="33"/>
  <c r="K117" i="33"/>
  <c r="F119" i="33"/>
  <c r="G119" i="33"/>
  <c r="H119" i="33"/>
  <c r="I119" i="33"/>
  <c r="J119" i="33"/>
  <c r="K119" i="33"/>
  <c r="F120" i="33"/>
  <c r="G120" i="33"/>
  <c r="H120" i="33"/>
  <c r="I120" i="33"/>
  <c r="J120" i="33"/>
  <c r="K120" i="33"/>
  <c r="F121" i="33"/>
  <c r="G121" i="33"/>
  <c r="H121" i="33"/>
  <c r="I121" i="33"/>
  <c r="J121" i="33"/>
  <c r="K121" i="33"/>
  <c r="F122" i="33"/>
  <c r="G122" i="33"/>
  <c r="H122" i="33"/>
  <c r="I122" i="33"/>
  <c r="J122" i="33"/>
  <c r="K122" i="33"/>
  <c r="F123" i="33"/>
  <c r="G123" i="33"/>
  <c r="H123" i="33"/>
  <c r="I123" i="33"/>
  <c r="J123" i="33"/>
  <c r="K123" i="33"/>
  <c r="F124" i="33"/>
  <c r="G124" i="33"/>
  <c r="H124" i="33"/>
  <c r="I124" i="33"/>
  <c r="J124" i="33"/>
  <c r="K124" i="33"/>
  <c r="F125" i="33"/>
  <c r="G125" i="33"/>
  <c r="H125" i="33"/>
  <c r="I125" i="33"/>
  <c r="J125" i="33"/>
  <c r="K125" i="33"/>
  <c r="F126" i="33"/>
  <c r="G126" i="33"/>
  <c r="H126" i="33"/>
  <c r="I126" i="33"/>
  <c r="J126" i="33"/>
  <c r="K126" i="33"/>
  <c r="F127" i="33"/>
  <c r="G127" i="33"/>
  <c r="H127" i="33"/>
  <c r="I127" i="33"/>
  <c r="J127" i="33"/>
  <c r="K127" i="33"/>
  <c r="F128" i="33"/>
  <c r="G128" i="33"/>
  <c r="H128" i="33"/>
  <c r="I128" i="33"/>
  <c r="J128" i="33"/>
  <c r="K128" i="33"/>
  <c r="F129" i="33"/>
  <c r="G129" i="33"/>
  <c r="H129" i="33"/>
  <c r="I129" i="33"/>
  <c r="J129" i="33"/>
  <c r="K129" i="33"/>
  <c r="F130" i="33"/>
  <c r="G130" i="33"/>
  <c r="H130" i="33"/>
  <c r="I130" i="33"/>
  <c r="J130" i="33"/>
  <c r="K130" i="33"/>
  <c r="F131" i="33"/>
  <c r="G131" i="33"/>
  <c r="H131" i="33"/>
  <c r="I131" i="33"/>
  <c r="J131" i="33"/>
  <c r="K131" i="33"/>
  <c r="F132" i="33"/>
  <c r="G132" i="33"/>
  <c r="H132" i="33"/>
  <c r="I132" i="33"/>
  <c r="J132" i="33"/>
  <c r="K132" i="33"/>
  <c r="F133" i="33"/>
  <c r="G133" i="33"/>
  <c r="H133" i="33"/>
  <c r="I133" i="33"/>
  <c r="J133" i="33"/>
  <c r="K133" i="33"/>
  <c r="F134" i="33"/>
  <c r="G134" i="33"/>
  <c r="H134" i="33"/>
  <c r="I134" i="33"/>
  <c r="J134" i="33"/>
  <c r="K134" i="33"/>
  <c r="F135" i="33"/>
  <c r="G135" i="33"/>
  <c r="H135" i="33"/>
  <c r="I135" i="33"/>
  <c r="J135" i="33"/>
  <c r="K135" i="33"/>
  <c r="F136" i="33"/>
  <c r="G136" i="33"/>
  <c r="H136" i="33"/>
  <c r="I136" i="33"/>
  <c r="J136" i="33"/>
  <c r="K136" i="33"/>
  <c r="F137" i="33"/>
  <c r="G137" i="33"/>
  <c r="H137" i="33"/>
  <c r="I137" i="33"/>
  <c r="J137" i="33"/>
  <c r="K137" i="33"/>
  <c r="F138" i="33"/>
  <c r="G138" i="33"/>
  <c r="H138" i="33"/>
  <c r="I138" i="33"/>
  <c r="J138" i="33"/>
  <c r="K138" i="33"/>
  <c r="F139" i="33"/>
  <c r="G139" i="33"/>
  <c r="H139" i="33"/>
  <c r="I139" i="33"/>
  <c r="J139" i="33"/>
  <c r="K139" i="33"/>
  <c r="F140" i="33"/>
  <c r="G140" i="33"/>
  <c r="H140" i="33"/>
  <c r="I140" i="33"/>
  <c r="J140" i="33"/>
  <c r="K140" i="33"/>
  <c r="F141" i="33"/>
  <c r="G141" i="33"/>
  <c r="H141" i="33"/>
  <c r="I141" i="33"/>
  <c r="J141" i="33"/>
  <c r="K141" i="33"/>
  <c r="F142" i="33"/>
  <c r="G142" i="33"/>
  <c r="H142" i="33"/>
  <c r="I142" i="33"/>
  <c r="J142" i="33"/>
  <c r="K142" i="33"/>
  <c r="F143" i="33"/>
  <c r="G143" i="33"/>
  <c r="H143" i="33"/>
  <c r="I143" i="33"/>
  <c r="J143" i="33"/>
  <c r="K143" i="33"/>
  <c r="F144" i="33"/>
  <c r="G144" i="33"/>
  <c r="H144" i="33"/>
  <c r="I144" i="33"/>
  <c r="J144" i="33"/>
  <c r="K144" i="33"/>
  <c r="F145" i="33"/>
  <c r="G145" i="33"/>
  <c r="H145" i="33"/>
  <c r="I145" i="33"/>
  <c r="J145" i="33"/>
  <c r="K145" i="33"/>
  <c r="F146" i="33"/>
  <c r="G146" i="33"/>
  <c r="H146" i="33"/>
  <c r="I146" i="33"/>
  <c r="J146" i="33"/>
  <c r="K146" i="33"/>
  <c r="F147" i="33"/>
  <c r="G147" i="33"/>
  <c r="H147" i="33"/>
  <c r="I147" i="33"/>
  <c r="J147" i="33"/>
  <c r="K147" i="33"/>
  <c r="F148" i="33"/>
  <c r="G148" i="33"/>
  <c r="H148" i="33"/>
  <c r="I148" i="33"/>
  <c r="J148" i="33"/>
  <c r="K148" i="33"/>
  <c r="F149" i="33"/>
  <c r="G149" i="33"/>
  <c r="H149" i="33"/>
  <c r="I149" i="33"/>
  <c r="J149" i="33"/>
  <c r="K149" i="33"/>
  <c r="F150" i="33"/>
  <c r="G150" i="33"/>
  <c r="H150" i="33"/>
  <c r="I150" i="33"/>
  <c r="J150" i="33"/>
  <c r="K150" i="33"/>
  <c r="F151" i="33"/>
  <c r="G151" i="33"/>
  <c r="H151" i="33"/>
  <c r="I151" i="33"/>
  <c r="J151" i="33"/>
  <c r="K151" i="33"/>
  <c r="F153" i="33"/>
  <c r="G153" i="33"/>
  <c r="H153" i="33"/>
  <c r="I153" i="33"/>
  <c r="J153" i="33"/>
  <c r="K153" i="33"/>
  <c r="F154" i="33"/>
  <c r="G154" i="33"/>
  <c r="H154" i="33"/>
  <c r="I154" i="33"/>
  <c r="J154" i="33"/>
  <c r="K154" i="33"/>
  <c r="F155" i="33"/>
  <c r="G155" i="33"/>
  <c r="H155" i="33"/>
  <c r="I155" i="33"/>
  <c r="J155" i="33"/>
  <c r="K155" i="33"/>
  <c r="F156" i="33"/>
  <c r="G156" i="33"/>
  <c r="H156" i="33"/>
  <c r="I156" i="33"/>
  <c r="J156" i="33"/>
  <c r="K156" i="33"/>
  <c r="F157" i="33"/>
  <c r="G157" i="33"/>
  <c r="H157" i="33"/>
  <c r="I157" i="33"/>
  <c r="J157" i="33"/>
  <c r="K157" i="33"/>
  <c r="F158" i="33"/>
  <c r="G158" i="33"/>
  <c r="H158" i="33"/>
  <c r="I158" i="33"/>
  <c r="J158" i="33"/>
  <c r="K158" i="33"/>
  <c r="F159" i="33"/>
  <c r="G159" i="33"/>
  <c r="H159" i="33"/>
  <c r="I159" i="33"/>
  <c r="J159" i="33"/>
  <c r="K159" i="33"/>
  <c r="F160" i="33"/>
  <c r="G160" i="33"/>
  <c r="H160" i="33"/>
  <c r="I160" i="33"/>
  <c r="J160" i="33"/>
  <c r="K160" i="33"/>
  <c r="F162" i="33"/>
  <c r="G162" i="33"/>
  <c r="H162" i="33"/>
  <c r="I162" i="33"/>
  <c r="J162" i="33"/>
  <c r="K162" i="33"/>
  <c r="F163" i="33"/>
  <c r="G163" i="33"/>
  <c r="H163" i="33"/>
  <c r="I163" i="33"/>
  <c r="J163" i="33"/>
  <c r="K163" i="33"/>
  <c r="F164" i="33"/>
  <c r="G164" i="33"/>
  <c r="H164" i="33"/>
  <c r="I164" i="33"/>
  <c r="J164" i="33"/>
  <c r="K164" i="33"/>
  <c r="F165" i="33"/>
  <c r="G165" i="33"/>
  <c r="H165" i="33"/>
  <c r="I165" i="33"/>
  <c r="J165" i="33"/>
  <c r="K165" i="33"/>
  <c r="F166" i="33"/>
  <c r="G166" i="33"/>
  <c r="H166" i="33"/>
  <c r="I166" i="33"/>
  <c r="J166" i="33"/>
  <c r="K166" i="33"/>
  <c r="F167" i="33"/>
  <c r="G167" i="33"/>
  <c r="H167" i="33"/>
  <c r="I167" i="33"/>
  <c r="J167" i="33"/>
  <c r="K167" i="33"/>
  <c r="F168" i="33"/>
  <c r="G168" i="33"/>
  <c r="H168" i="33"/>
  <c r="I168" i="33"/>
  <c r="J168" i="33"/>
  <c r="K168" i="33"/>
  <c r="F169" i="33"/>
  <c r="G169" i="33"/>
  <c r="H169" i="33"/>
  <c r="I169" i="33"/>
  <c r="J169" i="33"/>
  <c r="K169" i="33"/>
  <c r="F170" i="33"/>
  <c r="G170" i="33"/>
  <c r="H170" i="33"/>
  <c r="I170" i="33"/>
  <c r="J170" i="33"/>
  <c r="K170" i="33"/>
  <c r="F171" i="33"/>
  <c r="G171" i="33"/>
  <c r="H171" i="33"/>
  <c r="I171" i="33"/>
  <c r="J171" i="33"/>
  <c r="K171" i="33"/>
  <c r="F172" i="33"/>
  <c r="G172" i="33"/>
  <c r="H172" i="33"/>
  <c r="I172" i="33"/>
  <c r="J172" i="33"/>
  <c r="K172" i="33"/>
  <c r="F173" i="33"/>
  <c r="G173" i="33"/>
  <c r="H173" i="33"/>
  <c r="I173" i="33"/>
  <c r="J173" i="33"/>
  <c r="K173" i="33"/>
  <c r="F174" i="33"/>
  <c r="G174" i="33"/>
  <c r="H174" i="33"/>
  <c r="I174" i="33"/>
  <c r="J174" i="33"/>
  <c r="K174" i="33"/>
  <c r="F175" i="33"/>
  <c r="G175" i="33"/>
  <c r="H175" i="33"/>
  <c r="I175" i="33"/>
  <c r="J175" i="33"/>
  <c r="K175" i="33"/>
  <c r="F176" i="33"/>
  <c r="G176" i="33"/>
  <c r="H176" i="33"/>
  <c r="I176" i="33"/>
  <c r="J176" i="33"/>
  <c r="K176" i="33"/>
  <c r="F177" i="33"/>
  <c r="G177" i="33"/>
  <c r="H177" i="33"/>
  <c r="I177" i="33"/>
  <c r="J177" i="33"/>
  <c r="K177" i="33"/>
  <c r="F178" i="33"/>
  <c r="G178" i="33"/>
  <c r="H178" i="33"/>
  <c r="I178" i="33"/>
  <c r="J178" i="33"/>
  <c r="K178" i="33"/>
  <c r="F179" i="33"/>
  <c r="G179" i="33"/>
  <c r="H179" i="33"/>
  <c r="I179" i="33"/>
  <c r="J179" i="33"/>
  <c r="K179" i="33"/>
  <c r="F180" i="33"/>
  <c r="G180" i="33"/>
  <c r="H180" i="33"/>
  <c r="I180" i="33"/>
  <c r="J180" i="33"/>
  <c r="K180" i="33"/>
  <c r="F181" i="33"/>
  <c r="G181" i="33"/>
  <c r="H181" i="33"/>
  <c r="I181" i="33"/>
  <c r="J181" i="33"/>
  <c r="K181" i="33"/>
  <c r="F183" i="33"/>
  <c r="G183" i="33"/>
  <c r="H183" i="33"/>
  <c r="I183" i="33"/>
  <c r="J183" i="33"/>
  <c r="K183" i="33"/>
  <c r="F184" i="33"/>
  <c r="G184" i="33"/>
  <c r="H184" i="33"/>
  <c r="I184" i="33"/>
  <c r="J184" i="33"/>
  <c r="K184" i="33"/>
  <c r="F185" i="33"/>
  <c r="G185" i="33"/>
  <c r="H185" i="33"/>
  <c r="I185" i="33"/>
  <c r="J185" i="33"/>
  <c r="K185" i="33"/>
  <c r="F186" i="33"/>
  <c r="G186" i="33"/>
  <c r="H186" i="33"/>
  <c r="I186" i="33"/>
  <c r="J186" i="33"/>
  <c r="K186" i="33"/>
  <c r="F188" i="33"/>
  <c r="G188" i="33"/>
  <c r="H188" i="33"/>
  <c r="I188" i="33"/>
  <c r="J188" i="33"/>
  <c r="K188" i="33"/>
  <c r="F189" i="33"/>
  <c r="G189" i="33"/>
  <c r="H189" i="33"/>
  <c r="I189" i="33"/>
  <c r="J189" i="33"/>
  <c r="K189" i="33"/>
  <c r="F190" i="33"/>
  <c r="G190" i="33"/>
  <c r="H190" i="33"/>
  <c r="I190" i="33"/>
  <c r="J190" i="33"/>
  <c r="K190" i="33"/>
  <c r="F191" i="33"/>
  <c r="G191" i="33"/>
  <c r="H191" i="33"/>
  <c r="I191" i="33"/>
  <c r="J191" i="33"/>
  <c r="K191" i="33"/>
  <c r="F192" i="33"/>
  <c r="G192" i="33"/>
  <c r="H192" i="33"/>
  <c r="I192" i="33"/>
  <c r="J192" i="33"/>
  <c r="K192" i="33"/>
  <c r="F193" i="33"/>
  <c r="G193" i="33"/>
  <c r="H193" i="33"/>
  <c r="I193" i="33"/>
  <c r="J193" i="33"/>
  <c r="K193" i="33"/>
  <c r="F194" i="33"/>
  <c r="G194" i="33"/>
  <c r="H194" i="33"/>
  <c r="I194" i="33"/>
  <c r="J194" i="33"/>
  <c r="K194" i="33"/>
  <c r="F195" i="33"/>
  <c r="G195" i="33"/>
  <c r="H195" i="33"/>
  <c r="I195" i="33"/>
  <c r="J195" i="33"/>
  <c r="K195" i="33"/>
  <c r="F196" i="33"/>
  <c r="G196" i="33"/>
  <c r="H196" i="33"/>
  <c r="I196" i="33"/>
  <c r="J196" i="33"/>
  <c r="K196" i="33"/>
  <c r="F197" i="33"/>
  <c r="G197" i="33"/>
  <c r="H197" i="33"/>
  <c r="I197" i="33"/>
  <c r="J197" i="33"/>
  <c r="K197" i="33"/>
  <c r="F198" i="33"/>
  <c r="G198" i="33"/>
  <c r="H198" i="33"/>
  <c r="I198" i="33"/>
  <c r="J198" i="33"/>
  <c r="K198" i="33"/>
  <c r="F199" i="33"/>
  <c r="G199" i="33"/>
  <c r="H199" i="33"/>
  <c r="I199" i="33"/>
  <c r="J199" i="33"/>
  <c r="K199" i="33"/>
  <c r="F201" i="33"/>
  <c r="G201" i="33"/>
  <c r="H201" i="33"/>
  <c r="I201" i="33"/>
  <c r="J201" i="33"/>
  <c r="K201" i="33"/>
  <c r="F202" i="33"/>
  <c r="G202" i="33"/>
  <c r="H202" i="33"/>
  <c r="I202" i="33"/>
  <c r="J202" i="33"/>
  <c r="K202" i="33"/>
  <c r="F203" i="33"/>
  <c r="G203" i="33"/>
  <c r="H203" i="33"/>
  <c r="I203" i="33"/>
  <c r="J203" i="33"/>
  <c r="K203" i="33"/>
  <c r="F204" i="33"/>
  <c r="G204" i="33"/>
  <c r="H204" i="33"/>
  <c r="I204" i="33"/>
  <c r="J204" i="33"/>
  <c r="K204" i="33"/>
  <c r="F205" i="33"/>
  <c r="G205" i="33"/>
  <c r="H205" i="33"/>
  <c r="I205" i="33"/>
  <c r="J205" i="33"/>
  <c r="K205" i="33"/>
  <c r="F206" i="33"/>
  <c r="G206" i="33"/>
  <c r="H206" i="33"/>
  <c r="I206" i="33"/>
  <c r="J206" i="33"/>
  <c r="K206" i="33"/>
  <c r="F207" i="33"/>
  <c r="G207" i="33"/>
  <c r="H207" i="33"/>
  <c r="I207" i="33"/>
  <c r="J207" i="33"/>
  <c r="K207" i="33"/>
  <c r="F208" i="33"/>
  <c r="G208" i="33"/>
  <c r="H208" i="33"/>
  <c r="I208" i="33"/>
  <c r="J208" i="33"/>
  <c r="K208" i="33"/>
  <c r="F209" i="33"/>
  <c r="G209" i="33"/>
  <c r="H209" i="33"/>
  <c r="I209" i="33"/>
  <c r="J209" i="33"/>
  <c r="K209" i="33"/>
  <c r="F210" i="33"/>
  <c r="G210" i="33"/>
  <c r="H210" i="33"/>
  <c r="I210" i="33"/>
  <c r="J210" i="33"/>
  <c r="K210" i="33"/>
  <c r="F211" i="33"/>
  <c r="G211" i="33"/>
  <c r="H211" i="33"/>
  <c r="I211" i="33"/>
  <c r="J211" i="33"/>
  <c r="K211" i="33"/>
  <c r="F213" i="33"/>
  <c r="G213" i="33"/>
  <c r="H213" i="33"/>
  <c r="I213" i="33"/>
  <c r="J213" i="33"/>
  <c r="K213" i="33"/>
  <c r="F214" i="33"/>
  <c r="G214" i="33"/>
  <c r="H214" i="33"/>
  <c r="I214" i="33"/>
  <c r="J214" i="33"/>
  <c r="K214" i="33"/>
  <c r="F215" i="33"/>
  <c r="G215" i="33"/>
  <c r="H215" i="33"/>
  <c r="I215" i="33"/>
  <c r="J215" i="33"/>
  <c r="K215" i="33"/>
  <c r="F216" i="33"/>
  <c r="G216" i="33"/>
  <c r="H216" i="33"/>
  <c r="I216" i="33"/>
  <c r="J216" i="33"/>
  <c r="K216" i="33"/>
  <c r="F218" i="33"/>
  <c r="G218" i="33"/>
  <c r="H218" i="33"/>
  <c r="I218" i="33"/>
  <c r="J218" i="33"/>
  <c r="K218" i="33"/>
  <c r="F219" i="33"/>
  <c r="G219" i="33"/>
  <c r="H219" i="33"/>
  <c r="I219" i="33"/>
  <c r="J219" i="33"/>
  <c r="K219" i="33"/>
  <c r="F220" i="33"/>
  <c r="G220" i="33"/>
  <c r="H220" i="33"/>
  <c r="I220" i="33"/>
  <c r="J220" i="33"/>
  <c r="K220" i="33"/>
  <c r="F221" i="33"/>
  <c r="G221" i="33"/>
  <c r="H221" i="33"/>
  <c r="I221" i="33"/>
  <c r="J221" i="33"/>
  <c r="K221" i="33"/>
  <c r="F222" i="33"/>
  <c r="G222" i="33"/>
  <c r="H222" i="33"/>
  <c r="I222" i="33"/>
  <c r="J222" i="33"/>
  <c r="K222" i="33"/>
  <c r="F223" i="33"/>
  <c r="G223" i="33"/>
  <c r="H223" i="33"/>
  <c r="I223" i="33"/>
  <c r="J223" i="33"/>
  <c r="K223" i="33"/>
  <c r="F224" i="33"/>
  <c r="G224" i="33"/>
  <c r="H224" i="33"/>
  <c r="I224" i="33"/>
  <c r="J224" i="33"/>
  <c r="K224" i="33"/>
  <c r="F225" i="33"/>
  <c r="G225" i="33"/>
  <c r="H225" i="33"/>
  <c r="I225" i="33"/>
  <c r="J225" i="33"/>
  <c r="K225" i="33"/>
  <c r="F226" i="33"/>
  <c r="G226" i="33"/>
  <c r="H226" i="33"/>
  <c r="I226" i="33"/>
  <c r="J226" i="33"/>
  <c r="K226" i="33"/>
  <c r="F227" i="33"/>
  <c r="G227" i="33"/>
  <c r="H227" i="33"/>
  <c r="I227" i="33"/>
  <c r="J227" i="33"/>
  <c r="K227" i="33"/>
  <c r="F7" i="33"/>
  <c r="G7" i="33"/>
  <c r="H7" i="33"/>
  <c r="I7" i="33"/>
  <c r="J7" i="33"/>
  <c r="K7" i="33"/>
  <c r="F8" i="33"/>
  <c r="G8" i="33"/>
  <c r="H8" i="33"/>
  <c r="I8" i="33"/>
  <c r="J8" i="33"/>
  <c r="K8" i="33"/>
  <c r="F9" i="33"/>
  <c r="G9" i="33"/>
  <c r="H9" i="33"/>
  <c r="I9" i="33"/>
  <c r="J9" i="33"/>
  <c r="K9" i="33"/>
  <c r="F10" i="33"/>
  <c r="G10" i="33"/>
  <c r="H10" i="33"/>
  <c r="I10" i="33"/>
  <c r="J10" i="33"/>
  <c r="K10" i="33"/>
  <c r="F11" i="33"/>
  <c r="G11" i="33"/>
  <c r="H11" i="33"/>
  <c r="I11" i="33"/>
  <c r="J11" i="33"/>
  <c r="K11" i="33"/>
  <c r="F12" i="33"/>
  <c r="G12" i="33"/>
  <c r="H12" i="33"/>
  <c r="I12" i="33"/>
  <c r="J12" i="33"/>
  <c r="K12" i="33"/>
  <c r="F13" i="33"/>
  <c r="G13" i="33"/>
  <c r="H13" i="33"/>
  <c r="I13" i="33"/>
  <c r="J13" i="33"/>
  <c r="K13" i="33"/>
  <c r="F14" i="33"/>
  <c r="G14" i="33"/>
  <c r="H14" i="33"/>
  <c r="I14" i="33"/>
  <c r="J14" i="33"/>
  <c r="K14" i="33"/>
  <c r="F15" i="33"/>
  <c r="G15" i="33"/>
  <c r="H15" i="33"/>
  <c r="I15" i="33"/>
  <c r="J15" i="33"/>
  <c r="K15" i="33"/>
  <c r="F16" i="33"/>
  <c r="G16" i="33"/>
  <c r="H16" i="33"/>
  <c r="I16" i="33"/>
  <c r="J16" i="33"/>
  <c r="K16" i="33"/>
  <c r="F17" i="33"/>
  <c r="G17" i="33"/>
  <c r="H17" i="33"/>
  <c r="I17" i="33"/>
  <c r="J17" i="33"/>
  <c r="K17" i="33"/>
  <c r="F18" i="33"/>
  <c r="G18" i="33"/>
  <c r="H18" i="33"/>
  <c r="I18" i="33"/>
  <c r="J18" i="33"/>
  <c r="K18" i="33"/>
  <c r="F19" i="33"/>
  <c r="G19" i="33"/>
  <c r="H19" i="33"/>
  <c r="I19" i="33"/>
  <c r="J19" i="33"/>
  <c r="K19" i="33"/>
  <c r="G217" i="33"/>
  <c r="K212" i="33"/>
  <c r="I212" i="33"/>
  <c r="G212" i="33"/>
  <c r="J200" i="33"/>
  <c r="H200" i="33"/>
  <c r="G187" i="33"/>
  <c r="M223" i="33"/>
  <c r="M219" i="33"/>
  <c r="K217" i="33"/>
  <c r="J217" i="33"/>
  <c r="I217" i="33"/>
  <c r="M216" i="33"/>
  <c r="M214" i="33"/>
  <c r="M213" i="33"/>
  <c r="J212" i="33"/>
  <c r="H212" i="33"/>
  <c r="M211" i="33"/>
  <c r="K200" i="33"/>
  <c r="G200" i="33"/>
  <c r="M199" i="33"/>
  <c r="M198" i="33"/>
  <c r="M197" i="33"/>
  <c r="M196" i="33"/>
  <c r="M195" i="33"/>
  <c r="M194" i="33"/>
  <c r="M193" i="33"/>
  <c r="M192" i="33"/>
  <c r="M191" i="33"/>
  <c r="M190" i="33"/>
  <c r="M189" i="33"/>
  <c r="M188" i="33"/>
  <c r="L187" i="33"/>
  <c r="K187" i="33"/>
  <c r="H187" i="33"/>
  <c r="M181" i="33"/>
  <c r="M180" i="33"/>
  <c r="M179" i="33"/>
  <c r="M178" i="33"/>
  <c r="M177" i="33"/>
  <c r="M176" i="33"/>
  <c r="M174" i="33"/>
  <c r="M171" i="33"/>
  <c r="M170" i="33"/>
  <c r="M169" i="33"/>
  <c r="M168" i="33"/>
  <c r="K161" i="33"/>
  <c r="J161" i="33"/>
  <c r="I161" i="33"/>
  <c r="H161" i="33"/>
  <c r="F161" i="33"/>
  <c r="M160" i="33"/>
  <c r="K152" i="33"/>
  <c r="J152" i="33"/>
  <c r="I152" i="33"/>
  <c r="H152" i="33"/>
  <c r="F152" i="33"/>
  <c r="M151" i="33"/>
  <c r="M150" i="33"/>
  <c r="M149" i="33"/>
  <c r="M148" i="33"/>
  <c r="M147" i="33"/>
  <c r="M146" i="33"/>
  <c r="M144" i="33"/>
  <c r="M143" i="33"/>
  <c r="M142" i="33"/>
  <c r="M140" i="33"/>
  <c r="M139" i="33"/>
  <c r="M137" i="33"/>
  <c r="M136" i="33"/>
  <c r="M135" i="33"/>
  <c r="M134" i="33"/>
  <c r="M133" i="33"/>
  <c r="M131" i="33"/>
  <c r="M130" i="33"/>
  <c r="M129" i="33"/>
  <c r="M128" i="33"/>
  <c r="M127" i="33"/>
  <c r="M126" i="33"/>
  <c r="M125" i="33"/>
  <c r="M123" i="33"/>
  <c r="M122" i="33"/>
  <c r="M121" i="33"/>
  <c r="M120" i="33"/>
  <c r="M119" i="33"/>
  <c r="J118" i="33"/>
  <c r="I118" i="33"/>
  <c r="H118" i="33"/>
  <c r="F118" i="33"/>
  <c r="M117" i="33"/>
  <c r="M116" i="33"/>
  <c r="M115" i="33"/>
  <c r="M114" i="33"/>
  <c r="M113" i="33"/>
  <c r="M112" i="33"/>
  <c r="M111" i="33"/>
  <c r="M110" i="33"/>
  <c r="M109" i="33"/>
  <c r="M108" i="33"/>
  <c r="M107" i="33"/>
  <c r="L106" i="33"/>
  <c r="K106" i="33"/>
  <c r="J106" i="33"/>
  <c r="I106" i="33"/>
  <c r="H106" i="33"/>
  <c r="G106" i="33"/>
  <c r="F106" i="33"/>
  <c r="M105" i="33"/>
  <c r="M102" i="33"/>
  <c r="M98" i="33"/>
  <c r="M94" i="33"/>
  <c r="M93" i="33"/>
  <c r="K92" i="33"/>
  <c r="I92" i="33"/>
  <c r="H92" i="33"/>
  <c r="F92" i="33"/>
  <c r="M91" i="33"/>
  <c r="M88" i="33"/>
  <c r="M87" i="33"/>
  <c r="M86" i="33"/>
  <c r="M85" i="33"/>
  <c r="M83" i="33"/>
  <c r="M82" i="33"/>
  <c r="L81" i="33"/>
  <c r="I81" i="33"/>
  <c r="H81" i="33"/>
  <c r="F81" i="33"/>
  <c r="M80" i="33"/>
  <c r="M77" i="33"/>
  <c r="M76" i="33"/>
  <c r="L71" i="33"/>
  <c r="J71" i="33"/>
  <c r="I71" i="33"/>
  <c r="H71" i="33"/>
  <c r="F71" i="33"/>
  <c r="M70" i="33"/>
  <c r="M68" i="33"/>
  <c r="M67" i="33"/>
  <c r="M66" i="33"/>
  <c r="K65" i="33"/>
  <c r="J65" i="33"/>
  <c r="I65" i="33"/>
  <c r="H65" i="33"/>
  <c r="F65" i="33"/>
  <c r="M64" i="33"/>
  <c r="M61" i="33"/>
  <c r="M60" i="33"/>
  <c r="M58" i="33"/>
  <c r="M57" i="33"/>
  <c r="M56" i="33"/>
  <c r="M52" i="33"/>
  <c r="M51" i="33"/>
  <c r="M49" i="33"/>
  <c r="M48" i="33"/>
  <c r="M47" i="33"/>
  <c r="M46" i="33"/>
  <c r="M40" i="33"/>
  <c r="M37" i="33"/>
  <c r="M36" i="33"/>
  <c r="M35" i="33"/>
  <c r="M34" i="33"/>
  <c r="M21" i="33"/>
  <c r="M12" i="33"/>
  <c r="L212" i="33"/>
  <c r="L152" i="33"/>
  <c r="M69" i="33"/>
  <c r="L65" i="33"/>
  <c r="G65" i="33"/>
  <c r="M18" i="33"/>
  <c r="M17" i="33"/>
  <c r="M16" i="33"/>
  <c r="M15" i="33"/>
  <c r="M14" i="33"/>
  <c r="M13" i="33"/>
  <c r="M11" i="33"/>
  <c r="M10" i="33"/>
  <c r="M9" i="33"/>
  <c r="F200" i="33" l="1"/>
  <c r="M186" i="33"/>
  <c r="I187" i="33"/>
  <c r="M154" i="33"/>
  <c r="M156" i="33"/>
  <c r="M158" i="33"/>
  <c r="M215" i="33"/>
  <c r="M205" i="33"/>
  <c r="G71" i="33"/>
  <c r="K71" i="33"/>
  <c r="M72" i="33"/>
  <c r="M74" i="33"/>
  <c r="M78" i="33"/>
  <c r="J92" i="33"/>
  <c r="L92" i="33"/>
  <c r="M96" i="33"/>
  <c r="M100" i="33"/>
  <c r="G118" i="33"/>
  <c r="K118" i="33"/>
  <c r="M141" i="33"/>
  <c r="M145" i="33"/>
  <c r="L161" i="33"/>
  <c r="M163" i="33"/>
  <c r="M165" i="33"/>
  <c r="M167" i="33"/>
  <c r="M173" i="33"/>
  <c r="M175" i="33"/>
  <c r="M184" i="33"/>
  <c r="M202" i="33"/>
  <c r="M204" i="33"/>
  <c r="M206" i="33"/>
  <c r="M208" i="33"/>
  <c r="M210" i="33"/>
  <c r="M218" i="33"/>
  <c r="M220" i="33"/>
  <c r="M222" i="33"/>
  <c r="M224" i="33"/>
  <c r="M226" i="33"/>
  <c r="J182" i="33"/>
  <c r="M73" i="33"/>
  <c r="M75" i="33"/>
  <c r="M79" i="33"/>
  <c r="G92" i="33"/>
  <c r="M95" i="33"/>
  <c r="M97" i="33"/>
  <c r="M99" i="33"/>
  <c r="M101" i="33"/>
  <c r="M104" i="33"/>
  <c r="M183" i="33"/>
  <c r="M185" i="33"/>
  <c r="M19" i="33"/>
  <c r="M23" i="33"/>
  <c r="M25" i="33"/>
  <c r="M27" i="33"/>
  <c r="M29" i="33"/>
  <c r="M31" i="33"/>
  <c r="M33" i="33"/>
  <c r="M39" i="33"/>
  <c r="M41" i="33"/>
  <c r="M43" i="33"/>
  <c r="M45" i="33"/>
  <c r="M54" i="33"/>
  <c r="M62" i="33"/>
  <c r="J81" i="33"/>
  <c r="M89" i="33"/>
  <c r="M20" i="33"/>
  <c r="M22" i="33"/>
  <c r="M24" i="33"/>
  <c r="M26" i="33"/>
  <c r="M28" i="33"/>
  <c r="M30" i="33"/>
  <c r="M32" i="33"/>
  <c r="M38" i="33"/>
  <c r="M42" i="33"/>
  <c r="M44" i="33"/>
  <c r="M53" i="33"/>
  <c r="M55" i="33"/>
  <c r="M59" i="33"/>
  <c r="M63" i="33"/>
  <c r="G81" i="33"/>
  <c r="K81" i="33"/>
  <c r="M84" i="33"/>
  <c r="M90" i="33"/>
  <c r="L118" i="33"/>
  <c r="M124" i="33"/>
  <c r="M132" i="33"/>
  <c r="M138" i="33"/>
  <c r="G152" i="33"/>
  <c r="M153" i="33"/>
  <c r="M155" i="33"/>
  <c r="M157" i="33"/>
  <c r="M159" i="33"/>
  <c r="G161" i="33"/>
  <c r="M162" i="33"/>
  <c r="M164" i="33"/>
  <c r="M166" i="33"/>
  <c r="M172" i="33"/>
  <c r="M201" i="33"/>
  <c r="M203" i="33"/>
  <c r="M207" i="33"/>
  <c r="M209" i="33"/>
  <c r="L217" i="33"/>
  <c r="M221" i="33"/>
  <c r="M225" i="33"/>
  <c r="M227" i="33"/>
  <c r="I182" i="33"/>
  <c r="H182" i="33"/>
  <c r="H217" i="33"/>
  <c r="F217" i="33"/>
  <c r="F212" i="33"/>
  <c r="J187" i="33"/>
  <c r="F187" i="33"/>
  <c r="I200" i="33"/>
  <c r="L182" i="33"/>
  <c r="L200" i="33"/>
  <c r="E182" i="33"/>
  <c r="E217" i="33"/>
  <c r="E212" i="33"/>
  <c r="E200" i="33"/>
  <c r="E161" i="33"/>
  <c r="E152" i="33"/>
  <c r="E118" i="33"/>
  <c r="E92" i="33"/>
  <c r="G182" i="33"/>
  <c r="K182" i="33"/>
  <c r="F182" i="33" l="1"/>
  <c r="M212" i="33"/>
  <c r="M106" i="33"/>
  <c r="M187" i="33"/>
  <c r="M217" i="33"/>
  <c r="M92" i="33"/>
  <c r="M71" i="33"/>
  <c r="M161" i="33"/>
  <c r="M152" i="33"/>
  <c r="M118" i="33"/>
  <c r="M81" i="33"/>
  <c r="M65" i="33"/>
  <c r="M200" i="33"/>
  <c r="M182" i="33" l="1"/>
  <c r="L6" i="33"/>
  <c r="F6" i="33"/>
  <c r="G6" i="33"/>
  <c r="H6" i="33"/>
  <c r="I6" i="33"/>
  <c r="J6" i="33"/>
  <c r="K6" i="33"/>
  <c r="E6" i="33"/>
  <c r="M7" i="33"/>
  <c r="M8" i="33"/>
  <c r="G229" i="1"/>
  <c r="F229" i="1"/>
  <c r="E229" i="1"/>
  <c r="G217" i="1"/>
  <c r="G212" i="1" s="1"/>
  <c r="F217" i="1"/>
  <c r="E217" i="1"/>
  <c r="G213" i="1"/>
  <c r="F213" i="1"/>
  <c r="F212" i="1" s="1"/>
  <c r="E213" i="1"/>
  <c r="E212" i="1" s="1"/>
  <c r="G200" i="1"/>
  <c r="F200" i="1"/>
  <c r="E200" i="1"/>
  <c r="G188" i="1"/>
  <c r="G187" i="1" s="1"/>
  <c r="F188" i="1"/>
  <c r="F187" i="1" s="1"/>
  <c r="E188" i="1"/>
  <c r="E187" i="1"/>
  <c r="G182" i="1"/>
  <c r="F182" i="1"/>
  <c r="E182" i="1"/>
  <c r="G161" i="1"/>
  <c r="F161" i="1"/>
  <c r="E161" i="1"/>
  <c r="G152" i="1"/>
  <c r="F152" i="1"/>
  <c r="E152" i="1"/>
  <c r="G118" i="1"/>
  <c r="G117" i="1" s="1"/>
  <c r="F118" i="1"/>
  <c r="F117" i="1" s="1"/>
  <c r="E118" i="1"/>
  <c r="E117" i="1" s="1"/>
  <c r="G106" i="1"/>
  <c r="F106" i="1"/>
  <c r="E106" i="1"/>
  <c r="G92" i="1"/>
  <c r="F92" i="1"/>
  <c r="E92" i="1"/>
  <c r="G81" i="1"/>
  <c r="F81" i="1"/>
  <c r="E81" i="1"/>
  <c r="G71" i="1"/>
  <c r="F71" i="1"/>
  <c r="E71" i="1"/>
  <c r="G65" i="1"/>
  <c r="F65" i="1"/>
  <c r="E65" i="1"/>
  <c r="G50" i="1"/>
  <c r="F50" i="1"/>
  <c r="E50" i="1"/>
  <c r="G6" i="1"/>
  <c r="G5" i="1" s="1"/>
  <c r="G234" i="1" s="1"/>
  <c r="F6" i="1"/>
  <c r="F5" i="1" s="1"/>
  <c r="E6" i="1"/>
  <c r="E5" i="1" s="1"/>
  <c r="E234" i="1" l="1"/>
  <c r="M6" i="33"/>
  <c r="F234" i="1"/>
  <c r="L103" i="33" l="1"/>
  <c r="I50" i="33"/>
  <c r="K50" i="33"/>
  <c r="J103" i="33"/>
  <c r="M50" i="33"/>
  <c r="K103" i="33"/>
  <c r="J50" i="33"/>
  <c r="E50" i="33"/>
  <c r="F50" i="33"/>
  <c r="G50" i="33"/>
  <c r="G103" i="33"/>
  <c r="M5" i="33"/>
  <c r="K5" i="33"/>
  <c r="H50" i="33"/>
  <c r="F103" i="33"/>
  <c r="F5" i="33"/>
  <c r="L50" i="33"/>
  <c r="I103" i="33"/>
  <c r="E103" i="33"/>
  <c r="J5" i="33"/>
  <c r="H103" i="33"/>
  <c r="I5" i="33"/>
  <c r="M103" i="33"/>
  <c r="H5" i="33"/>
  <c r="G5" i="33"/>
  <c r="E5" i="33"/>
  <c r="L5" i="33"/>
  <c r="M89" i="59" l="1"/>
  <c r="M89" i="62"/>
  <c r="M97" i="77"/>
  <c r="E96" i="77"/>
  <c r="M96" i="77" s="1"/>
  <c r="E93" i="89"/>
  <c r="M93" i="89"/>
  <c r="E93" i="88"/>
  <c r="M93" i="88"/>
  <c r="E93" i="87"/>
  <c r="M93" i="87"/>
  <c r="M93" i="86"/>
  <c r="E93" i="86"/>
  <c r="E93" i="85"/>
  <c r="M93" i="85"/>
  <c r="M93" i="84"/>
  <c r="E93" i="84"/>
  <c r="M93" i="83"/>
  <c r="E93" i="83"/>
  <c r="E93" i="82"/>
  <c r="M93" i="82"/>
  <c r="E93" i="81"/>
  <c r="M93" i="81"/>
  <c r="E93" i="80"/>
  <c r="M93" i="80"/>
  <c r="E93" i="79"/>
  <c r="M93" i="79"/>
  <c r="M93" i="78"/>
  <c r="E93" i="78"/>
  <c r="M93" i="77"/>
  <c r="E93" i="77"/>
  <c r="E93" i="76"/>
  <c r="M93" i="76"/>
  <c r="E89" i="75"/>
  <c r="M89" i="75"/>
  <c r="E89" i="66"/>
  <c r="M89" i="66"/>
  <c r="E89" i="68"/>
  <c r="M89" i="68"/>
  <c r="M89" i="72"/>
  <c r="E89" i="72"/>
  <c r="M89" i="63"/>
  <c r="E89" i="63"/>
  <c r="M89" i="71"/>
  <c r="E89" i="71"/>
  <c r="M89" i="65"/>
  <c r="E89" i="65"/>
  <c r="E89" i="67"/>
  <c r="M89" i="67"/>
  <c r="E89" i="58"/>
  <c r="M89" i="58"/>
  <c r="M89" i="73"/>
  <c r="E89" i="73"/>
  <c r="M89" i="70"/>
  <c r="E89" i="70"/>
  <c r="M89" i="61"/>
  <c r="E89" i="61"/>
  <c r="M89" i="60"/>
  <c r="E89" i="60"/>
  <c r="M89" i="69"/>
  <c r="E89" i="69"/>
  <c r="K93" i="77"/>
  <c r="G93" i="86"/>
  <c r="G89" i="71"/>
  <c r="I89" i="66"/>
  <c r="G89" i="61"/>
  <c r="H93" i="80"/>
  <c r="H93" i="81"/>
  <c r="G93" i="82"/>
  <c r="K89" i="66"/>
  <c r="G89" i="72"/>
  <c r="G93" i="80"/>
  <c r="J93" i="88"/>
  <c r="K93" i="79"/>
  <c r="K89" i="68"/>
  <c r="J93" i="79"/>
  <c r="K89" i="65"/>
  <c r="G89" i="73"/>
  <c r="G93" i="85"/>
  <c r="H93" i="86"/>
  <c r="F93" i="89"/>
  <c r="F93" i="78"/>
  <c r="L89" i="60"/>
  <c r="I93" i="80"/>
  <c r="J93" i="81"/>
  <c r="F93" i="81"/>
  <c r="K93" i="88"/>
  <c r="J89" i="72"/>
  <c r="K93" i="83"/>
  <c r="K93" i="82"/>
  <c r="K89" i="60"/>
  <c r="L89" i="61"/>
  <c r="H89" i="70"/>
  <c r="G89" i="67"/>
  <c r="G89" i="69"/>
  <c r="G89" i="70"/>
  <c r="M159" i="56"/>
  <c r="H93" i="88"/>
  <c r="L93" i="89"/>
  <c r="L89" i="69"/>
  <c r="L93" i="88"/>
  <c r="I89" i="68"/>
  <c r="H89" i="75"/>
  <c r="F89" i="66"/>
  <c r="I89" i="69"/>
  <c r="L93" i="86"/>
  <c r="K93" i="87"/>
  <c r="J89" i="61"/>
  <c r="H93" i="85"/>
  <c r="I93" i="87"/>
  <c r="H89" i="73"/>
  <c r="L89" i="66"/>
  <c r="G93" i="87"/>
  <c r="J93" i="86"/>
  <c r="L93" i="76"/>
  <c r="G93" i="81"/>
  <c r="H93" i="84"/>
  <c r="G93" i="79"/>
  <c r="I89" i="73"/>
  <c r="L159" i="56"/>
  <c r="K89" i="71"/>
  <c r="F89" i="68"/>
  <c r="L93" i="82"/>
  <c r="H89" i="67"/>
  <c r="K93" i="76"/>
  <c r="H93" i="76"/>
  <c r="K89" i="61"/>
  <c r="F89" i="67"/>
  <c r="K89" i="58"/>
  <c r="G93" i="89"/>
  <c r="H93" i="79"/>
  <c r="J89" i="60"/>
  <c r="K89" i="73"/>
  <c r="H93" i="82"/>
  <c r="F93" i="85"/>
  <c r="H93" i="78"/>
  <c r="K89" i="69"/>
  <c r="G89" i="68"/>
  <c r="L93" i="81"/>
  <c r="G89" i="58"/>
  <c r="G93" i="88"/>
  <c r="I93" i="85"/>
  <c r="K93" i="78"/>
  <c r="J93" i="77"/>
  <c r="L93" i="84"/>
  <c r="L93" i="83"/>
  <c r="L93" i="77"/>
  <c r="H89" i="69"/>
  <c r="J89" i="63"/>
  <c r="G89" i="63"/>
  <c r="F89" i="63"/>
  <c r="I89" i="71"/>
  <c r="K93" i="89"/>
  <c r="H89" i="58"/>
  <c r="I89" i="60"/>
  <c r="L89" i="68"/>
  <c r="J93" i="84"/>
  <c r="I89" i="65"/>
  <c r="F93" i="84"/>
  <c r="G93" i="78"/>
  <c r="F93" i="76"/>
  <c r="J89" i="66"/>
  <c r="J89" i="65"/>
  <c r="I93" i="82"/>
  <c r="I93" i="78"/>
  <c r="J93" i="76"/>
  <c r="F93" i="88"/>
  <c r="K93" i="85"/>
  <c r="G93" i="83"/>
  <c r="G93" i="84"/>
  <c r="K89" i="72"/>
  <c r="H89" i="68"/>
  <c r="G89" i="65"/>
  <c r="K93" i="81"/>
  <c r="F93" i="83"/>
  <c r="I89" i="61"/>
  <c r="H93" i="87"/>
  <c r="I93" i="86"/>
  <c r="J93" i="87"/>
  <c r="G89" i="66"/>
  <c r="I89" i="70"/>
  <c r="J93" i="83"/>
  <c r="L89" i="72"/>
  <c r="I89" i="63"/>
  <c r="H89" i="71"/>
  <c r="I93" i="89"/>
  <c r="J89" i="71"/>
  <c r="H89" i="61"/>
  <c r="L89" i="73"/>
  <c r="H89" i="66"/>
  <c r="I93" i="84"/>
  <c r="F93" i="79"/>
  <c r="F89" i="70"/>
  <c r="J89" i="67"/>
  <c r="H93" i="89"/>
  <c r="F93" i="87"/>
  <c r="H89" i="60"/>
  <c r="J89" i="75"/>
  <c r="L93" i="78"/>
  <c r="G93" i="77"/>
  <c r="F89" i="60"/>
  <c r="K89" i="67"/>
  <c r="J89" i="73"/>
  <c r="K89" i="63"/>
  <c r="L89" i="65"/>
  <c r="F93" i="77"/>
  <c r="J93" i="82"/>
  <c r="F89" i="73"/>
  <c r="I93" i="77"/>
  <c r="L89" i="75"/>
  <c r="G89" i="60"/>
  <c r="J93" i="89"/>
  <c r="L89" i="63"/>
  <c r="F89" i="69"/>
  <c r="G89" i="75"/>
  <c r="J93" i="78"/>
  <c r="J89" i="58"/>
  <c r="I89" i="75"/>
  <c r="F89" i="61"/>
  <c r="H89" i="72"/>
  <c r="L89" i="70"/>
  <c r="L93" i="79"/>
  <c r="L89" i="67"/>
  <c r="F93" i="82"/>
  <c r="H89" i="65"/>
  <c r="I93" i="76"/>
  <c r="J93" i="85"/>
  <c r="L93" i="80"/>
  <c r="F89" i="71"/>
  <c r="I89" i="58"/>
  <c r="K89" i="75"/>
  <c r="H89" i="63"/>
  <c r="F89" i="72"/>
  <c r="F93" i="80"/>
  <c r="K89" i="70"/>
  <c r="H93" i="77"/>
  <c r="F89" i="75"/>
  <c r="J93" i="80"/>
  <c r="F93" i="86"/>
  <c r="K93" i="80"/>
  <c r="I93" i="83"/>
  <c r="G93" i="76"/>
  <c r="L89" i="58"/>
  <c r="F89" i="65"/>
  <c r="J89" i="69"/>
  <c r="K93" i="86"/>
  <c r="I93" i="79"/>
  <c r="I93" i="81"/>
  <c r="F89" i="58"/>
  <c r="I89" i="72"/>
  <c r="J89" i="68"/>
  <c r="L89" i="71"/>
  <c r="I93" i="88"/>
  <c r="L93" i="87"/>
  <c r="J89" i="70"/>
  <c r="H93" i="83"/>
  <c r="K93" i="84"/>
  <c r="I89" i="67"/>
  <c r="L93" i="85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E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chỉ Hà Nội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<sst xmlns="http://schemas.openxmlformats.org/spreadsheetml/2006/main" count="6800" uniqueCount="284">
  <si>
    <t>MENU ENGINEERING</t>
  </si>
  <si>
    <t>Final Decision</t>
  </si>
  <si>
    <t>Apply Dec. 1, 2017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</si>
  <si>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</si>
  <si>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</si>
  <si>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</si>
  <si>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</si>
  <si>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</si>
  <si>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</si>
  <si>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</si>
  <si>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</si>
  <si>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</si>
  <si>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</si>
  <si>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</si>
  <si>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Black Sesame Raisin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</si>
  <si>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</si>
  <si>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</si>
  <si>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</si>
  <si>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</si>
  <si>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</si>
  <si>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</si>
  <si>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</si>
  <si>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</si>
  <si>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</si>
  <si>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</si>
  <si>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</si>
  <si>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</si>
  <si>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</si>
  <si>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</si>
  <si>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</si>
  <si>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</si>
  <si>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</si>
  <si>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</si>
  <si>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</si>
  <si>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</si>
  <si>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</si>
  <si>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</si>
  <si>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</si>
  <si>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</si>
  <si>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</si>
  <si>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</si>
  <si>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</si>
  <si>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</si>
  <si>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</si>
  <si>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</si>
  <si>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</si>
  <si>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</si>
  <si>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</si>
  <si>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</si>
  <si>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</si>
  <si>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</si>
  <si>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</si>
  <si>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</si>
  <si>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</si>
  <si>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</si>
  <si>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</si>
  <si>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</si>
  <si>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</si>
  <si>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</si>
  <si>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</si>
  <si>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</si>
  <si>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</si>
  <si>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</si>
  <si>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</si>
  <si>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</si>
  <si>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</si>
  <si>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</si>
  <si>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</si>
  <si>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</si>
  <si>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</si>
  <si>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</si>
  <si>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</si>
  <si>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Raisin Cranberry Baguette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</si>
  <si>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</si>
  <si>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</si>
  <si>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</si>
  <si>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</si>
  <si>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</si>
  <si>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</si>
  <si>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</si>
  <si>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</si>
  <si>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</si>
  <si>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</si>
  <si>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</si>
  <si>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</si>
  <si>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</si>
  <si>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</si>
  <si>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</si>
  <si>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</si>
  <si>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</si>
  <si>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</si>
  <si>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</si>
  <si>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</si>
  <si>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</si>
  <si>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</si>
  <si>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</si>
  <si>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</si>
  <si>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</si>
  <si>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</si>
  <si>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</si>
  <si>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</si>
  <si>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</si>
  <si>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Euro bread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</si>
  <si>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</si>
  <si>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</si>
  <si>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</si>
  <si>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</si>
  <si>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</si>
  <si>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</si>
  <si>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</si>
  <si>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</si>
  <si>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Lychee-Coconut Pudding</t>
  </si>
  <si>
    <t>Peach Pudding</t>
  </si>
  <si>
    <t>Tiramisu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</si>
  <si>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</si>
  <si>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</si>
  <si>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</si>
  <si>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</si>
  <si>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</si>
  <si>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</si>
  <si>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</si>
  <si>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</si>
  <si>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</si>
  <si>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</si>
  <si>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</si>
  <si>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</si>
  <si>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</si>
  <si>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</si>
  <si>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</si>
  <si>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</si>
  <si>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</si>
  <si>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</si>
  <si>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</si>
  <si>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</si>
  <si>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</si>
  <si>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</si>
  <si>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</si>
  <si>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</si>
  <si>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</si>
  <si>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</si>
  <si>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</si>
  <si>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</si>
  <si>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</si>
  <si>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</si>
  <si>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</si>
  <si>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</si>
  <si>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</si>
  <si>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</si>
  <si>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</si>
  <si>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</si>
  <si>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</si>
  <si>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</si>
  <si>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</si>
  <si>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</si>
  <si>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</si>
  <si>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</si>
  <si>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</si>
  <si>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</si>
  <si>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</si>
  <si>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</si>
  <si>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</si>
  <si>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</si>
  <si>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</si>
  <si>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</si>
  <si>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</si>
  <si>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</si>
  <si>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</si>
  <si>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</si>
  <si>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</si>
  <si>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</si>
  <si>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</si>
  <si>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</si>
  <si>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</si>
  <si>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</si>
  <si>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</si>
  <si>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</si>
  <si>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</si>
  <si>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</si>
  <si>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</si>
  <si>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</si>
  <si>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</si>
  <si>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</si>
  <si>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</si>
  <si>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Guava Juice: chỉ Hà Nội bán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</si>
  <si>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</si>
  <si>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</si>
  <si>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</si>
  <si>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</si>
  <si>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</si>
  <si>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</si>
  <si>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</si>
  <si>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</si>
  <si>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</si>
  <si>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Coca Cola Bottle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</si>
  <si>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</si>
  <si>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</si>
  <si>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</si>
  <si>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</si>
  <si>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</si>
  <si>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</si>
  <si>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</si>
  <si>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</si>
  <si>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</si>
  <si>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</si>
  <si>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</si>
  <si>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</si>
  <si>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</si>
  <si>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</si>
  <si>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</si>
  <si>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</si>
  <si>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</si>
  <si>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</si>
  <si>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</si>
  <si>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</si>
  <si>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</si>
  <si>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</si>
  <si>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</si>
  <si>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Xmas cookie</t>
  </si>
  <si>
    <t>OTHER (promotion, event, test…)</t>
  </si>
  <si>
    <t>Cake Topping</t>
  </si>
  <si>
    <t>Edible-photo print</t>
  </si>
  <si>
    <t>Ice Cup</t>
  </si>
  <si>
    <t>TOTAL</t>
  </si>
  <si>
    <t>STT</t>
  </si>
  <si>
    <t>Danh sách cửa hàng</t>
  </si>
  <si>
    <t>Menu áp dụng</t>
  </si>
  <si>
    <t>A</t>
  </si>
  <si>
    <t>B</t>
  </si>
  <si>
    <t>C</t>
  </si>
  <si>
    <t>Aeon Bình Tân</t>
  </si>
  <si>
    <t>x</t>
  </si>
  <si>
    <t>Aeon Tân Phú</t>
  </si>
  <si>
    <t>Cantavil</t>
  </si>
  <si>
    <t>Cộng Hòa</t>
  </si>
  <si>
    <t>Crescent Mall</t>
  </si>
  <si>
    <t>Nguyễn Đức Cảnh</t>
  </si>
  <si>
    <t>Nguyễn Tri Phương</t>
  </si>
  <si>
    <t>Phan Xích Long</t>
  </si>
  <si>
    <t>Quang Trung</t>
  </si>
  <si>
    <t>Saigon Centre</t>
  </si>
  <si>
    <t>Trần Quang Diệu</t>
  </si>
  <si>
    <t>Vincom ĐK</t>
  </si>
  <si>
    <t>Vivo</t>
  </si>
  <si>
    <t>Biên Hòa</t>
  </si>
  <si>
    <t>Vũng Tàu</t>
  </si>
  <si>
    <t>Hà Nội</t>
  </si>
  <si>
    <t>Nha Trang</t>
  </si>
  <si>
    <t>VRC Vinh</t>
  </si>
  <si>
    <t>Tồn đầu</t>
  </si>
  <si>
    <t>Thực tế Sản xuất</t>
  </si>
  <si>
    <t>Chuyển nội bộ</t>
  </si>
  <si>
    <t>Tồn cuối</t>
  </si>
  <si>
    <t xml:space="preserve">Bán </t>
  </si>
  <si>
    <t>Ghi chú lý do</t>
  </si>
  <si>
    <t>Lần 1</t>
  </si>
  <si>
    <t>Lần 2</t>
  </si>
  <si>
    <t>Lần 3</t>
  </si>
  <si>
    <t>Nhập</t>
  </si>
  <si>
    <t xml:space="preserve">Hủy </t>
  </si>
  <si>
    <t>BÁO CÁO XUẤT - NHẬP - TỒN</t>
  </si>
  <si>
    <t>CÔNG TY CP BÌNH MINH TOÀN CẦU</t>
  </si>
  <si>
    <t>TT</t>
  </si>
  <si>
    <t>Mã</t>
  </si>
  <si>
    <t>Sản Phẩm</t>
  </si>
  <si>
    <t>Giá</t>
  </si>
  <si>
    <t>Bacon&amp; Egg Braekfast</t>
  </si>
  <si>
    <t>cúng</t>
  </si>
  <si>
    <t>xấu</t>
  </si>
  <si>
    <t>khách làm rớt</t>
  </si>
  <si>
    <t>CÚNG</t>
  </si>
  <si>
    <t>cắt slice</t>
  </si>
  <si>
    <t xml:space="preserve"> </t>
  </si>
  <si>
    <t>làm bơ đường</t>
  </si>
  <si>
    <t>XẤU</t>
  </si>
  <si>
    <t>CẮT SLICE</t>
  </si>
  <si>
    <t>Bak Wak Treasure</t>
  </si>
  <si>
    <t>Fortune Pubby</t>
  </si>
  <si>
    <t>Mandarina Luck</t>
  </si>
  <si>
    <t>Yammy ingot</t>
  </si>
  <si>
    <t>sampling</t>
  </si>
  <si>
    <t>LÀM SW</t>
  </si>
  <si>
    <t xml:space="preserve"> SAMPLING</t>
  </si>
  <si>
    <t>KHÁCH LÀM RỚT</t>
  </si>
  <si>
    <t>nhân viên quên bấm 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</si>
</sst>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\ _₫_-;\-* #,##0.0\ _₫_-;_-* &quot;-&quot;??\ _₫_-;_-@_-"/>
  </numFmts>
  <fonts count="3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2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0"/>
      <color rgb="FFFF0000"/>
      <name val="Arial"/>
      <family val="2"/>
    </font>
    <font>
      <sz val="11"/>
      <color rgb="FF00B050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b/>
      <sz val="11"/>
      <color rgb="FF00B050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b/>
      <sz val="10"/>
      <color theme="7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/>
  </cellStyleXfs>
  <cellXfs count="25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/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0" xfId="0" applyFont="1"/>
    <xf numFmtId="0" fontId="7" fillId="0" borderId="6" xfId="0" applyFont="1" applyBorder="1"/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7" xfId="1" applyNumberFormat="1" applyFont="1" applyBorder="1"/>
    <xf numFmtId="164" fontId="4" fillId="0" borderId="7" xfId="1" applyNumberFormat="1" applyFont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8" xfId="0" applyFont="1" applyBorder="1"/>
    <xf numFmtId="164" fontId="4" fillId="0" borderId="9" xfId="1" applyNumberFormat="1" applyFont="1" applyBorder="1"/>
    <xf numFmtId="164" fontId="4" fillId="0" borderId="9" xfId="1" applyNumberFormat="1" applyFont="1" applyBorder="1" applyAlignment="1">
      <alignment horizontal="center"/>
    </xf>
    <xf numFmtId="0" fontId="9" fillId="0" borderId="6" xfId="0" applyFont="1" applyBorder="1"/>
    <xf numFmtId="164" fontId="9" fillId="0" borderId="7" xfId="1" applyNumberFormat="1" applyFont="1" applyBorder="1"/>
    <xf numFmtId="164" fontId="9" fillId="0" borderId="7" xfId="1" applyNumberFormat="1" applyFont="1" applyBorder="1" applyAlignment="1">
      <alignment horizontal="center"/>
    </xf>
    <xf numFmtId="0" fontId="10" fillId="0" borderId="0" xfId="0" applyFont="1"/>
    <xf numFmtId="0" fontId="4" fillId="0" borderId="10" xfId="0" applyFont="1" applyBorder="1"/>
    <xf numFmtId="164" fontId="4" fillId="0" borderId="11" xfId="1" applyNumberFormat="1" applyFont="1" applyBorder="1" applyAlignment="1">
      <alignment horizontal="center"/>
    </xf>
    <xf numFmtId="0" fontId="8" fillId="0" borderId="6" xfId="0" applyFont="1" applyBorder="1"/>
    <xf numFmtId="164" fontId="8" fillId="0" borderId="7" xfId="1" applyNumberFormat="1" applyFont="1" applyBorder="1"/>
    <xf numFmtId="164" fontId="8" fillId="0" borderId="7" xfId="1" applyNumberFormat="1" applyFont="1" applyBorder="1" applyAlignment="1">
      <alignment horizontal="center"/>
    </xf>
    <xf numFmtId="164" fontId="4" fillId="0" borderId="11" xfId="1" applyNumberFormat="1" applyFont="1" applyBorder="1"/>
    <xf numFmtId="0" fontId="6" fillId="2" borderId="2" xfId="0" applyFont="1" applyFill="1" applyBorder="1"/>
    <xf numFmtId="164" fontId="6" fillId="2" borderId="3" xfId="1" applyNumberFormat="1" applyFont="1" applyFill="1" applyBorder="1"/>
    <xf numFmtId="164" fontId="6" fillId="2" borderId="3" xfId="1" applyNumberFormat="1" applyFont="1" applyFill="1" applyBorder="1" applyAlignment="1">
      <alignment horizontal="center"/>
    </xf>
    <xf numFmtId="164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0" xfId="0" applyFont="1"/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0" applyFont="1"/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1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7" fillId="0" borderId="16" xfId="0" applyFont="1" applyBorder="1"/>
    <xf numFmtId="164" fontId="7" fillId="0" borderId="20" xfId="1" applyNumberFormat="1" applyFont="1" applyBorder="1"/>
    <xf numFmtId="0" fontId="16" fillId="0" borderId="21" xfId="0" applyFont="1" applyBorder="1" applyAlignment="1">
      <alignment wrapText="1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8" xfId="1" applyNumberFormat="1" applyFont="1" applyBorder="1" applyAlignment="1">
      <alignment vertical="center"/>
    </xf>
    <xf numFmtId="0" fontId="8" fillId="0" borderId="16" xfId="0" applyFont="1" applyBorder="1"/>
    <xf numFmtId="164" fontId="8" fillId="0" borderId="20" xfId="1" applyNumberFormat="1" applyFont="1" applyBorder="1"/>
    <xf numFmtId="0" fontId="6" fillId="4" borderId="22" xfId="0" applyFont="1" applyFill="1" applyBorder="1"/>
    <xf numFmtId="0" fontId="6" fillId="4" borderId="23" xfId="0" applyFont="1" applyFill="1" applyBorder="1"/>
    <xf numFmtId="164" fontId="6" fillId="4" borderId="24" xfId="1" applyNumberFormat="1" applyFont="1" applyFill="1" applyBorder="1"/>
    <xf numFmtId="0" fontId="16" fillId="4" borderId="23" xfId="0" applyFont="1" applyFill="1" applyBorder="1" applyAlignment="1">
      <alignment wrapText="1"/>
    </xf>
    <xf numFmtId="0" fontId="16" fillId="4" borderId="25" xfId="0" applyFont="1" applyFill="1" applyBorder="1" applyAlignment="1">
      <alignment wrapText="1"/>
    </xf>
    <xf numFmtId="164" fontId="4" fillId="0" borderId="10" xfId="1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164" fontId="4" fillId="0" borderId="16" xfId="1" applyNumberFormat="1" applyFont="1" applyBorder="1" applyAlignment="1">
      <alignment vertical="center"/>
    </xf>
    <xf numFmtId="0" fontId="8" fillId="4" borderId="22" xfId="0" applyFont="1" applyFill="1" applyBorder="1"/>
    <xf numFmtId="0" fontId="8" fillId="4" borderId="23" xfId="0" applyFont="1" applyFill="1" applyBorder="1"/>
    <xf numFmtId="164" fontId="8" fillId="4" borderId="23" xfId="1" applyNumberFormat="1" applyFont="1" applyFill="1" applyBorder="1"/>
    <xf numFmtId="164" fontId="4" fillId="0" borderId="20" xfId="1" applyNumberFormat="1" applyFont="1" applyBorder="1"/>
    <xf numFmtId="0" fontId="7" fillId="4" borderId="22" xfId="0" applyFont="1" applyFill="1" applyBorder="1"/>
    <xf numFmtId="0" fontId="7" fillId="4" borderId="23" xfId="0" applyFont="1" applyFill="1" applyBorder="1"/>
    <xf numFmtId="164" fontId="7" fillId="4" borderId="24" xfId="1" applyNumberFormat="1" applyFont="1" applyFill="1" applyBorder="1"/>
    <xf numFmtId="164" fontId="4" fillId="0" borderId="20" xfId="1" applyNumberFormat="1" applyFont="1" applyBorder="1" applyAlignment="1">
      <alignment vertical="center"/>
    </xf>
    <xf numFmtId="164" fontId="8" fillId="4" borderId="24" xfId="1" applyNumberFormat="1" applyFont="1" applyFill="1" applyBorder="1"/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8" fillId="4" borderId="25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43" fontId="23" fillId="4" borderId="23" xfId="1" applyFont="1" applyFill="1" applyBorder="1" applyAlignment="1">
      <alignment wrapText="1"/>
    </xf>
    <xf numFmtId="0" fontId="22" fillId="4" borderId="23" xfId="0" applyFont="1" applyFill="1" applyBorder="1" applyAlignment="1">
      <alignment wrapText="1"/>
    </xf>
    <xf numFmtId="165" fontId="23" fillId="4" borderId="23" xfId="1" applyNumberFormat="1" applyFont="1" applyFill="1" applyBorder="1" applyAlignment="1">
      <alignment wrapText="1"/>
    </xf>
    <xf numFmtId="164" fontId="23" fillId="4" borderId="23" xfId="1" applyNumberFormat="1" applyFont="1" applyFill="1" applyBorder="1" applyAlignment="1">
      <alignment wrapText="1"/>
    </xf>
    <xf numFmtId="165" fontId="22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wrapText="1"/>
    </xf>
    <xf numFmtId="0" fontId="25" fillId="4" borderId="22" xfId="0" applyFont="1" applyFill="1" applyBorder="1"/>
    <xf numFmtId="0" fontId="25" fillId="4" borderId="23" xfId="0" applyFont="1" applyFill="1" applyBorder="1"/>
    <xf numFmtId="164" fontId="25" fillId="4" borderId="24" xfId="1" applyNumberFormat="1" applyFont="1" applyFill="1" applyBorder="1"/>
    <xf numFmtId="0" fontId="22" fillId="4" borderId="25" xfId="0" applyFont="1" applyFill="1" applyBorder="1" applyAlignment="1">
      <alignment wrapText="1"/>
    </xf>
    <xf numFmtId="0" fontId="6" fillId="4" borderId="12" xfId="0" applyFont="1" applyFill="1" applyBorder="1"/>
    <xf numFmtId="164" fontId="6" fillId="4" borderId="18" xfId="1" applyNumberFormat="1" applyFont="1" applyFill="1" applyBorder="1"/>
    <xf numFmtId="0" fontId="16" fillId="4" borderId="12" xfId="0" applyFont="1" applyFill="1" applyBorder="1" applyAlignment="1">
      <alignment wrapText="1"/>
    </xf>
    <xf numFmtId="166" fontId="23" fillId="4" borderId="12" xfId="0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166" fontId="28" fillId="4" borderId="12" xfId="0" applyNumberFormat="1" applyFont="1" applyFill="1" applyBorder="1" applyAlignment="1">
      <alignment wrapText="1"/>
    </xf>
    <xf numFmtId="165" fontId="28" fillId="4" borderId="23" xfId="1" applyNumberFormat="1" applyFont="1" applyFill="1" applyBorder="1" applyAlignment="1">
      <alignment wrapText="1"/>
    </xf>
    <xf numFmtId="165" fontId="26" fillId="4" borderId="23" xfId="1" applyNumberFormat="1" applyFont="1" applyFill="1" applyBorder="1" applyAlignment="1">
      <alignment wrapText="1"/>
    </xf>
    <xf numFmtId="164" fontId="28" fillId="4" borderId="23" xfId="1" applyNumberFormat="1" applyFont="1" applyFill="1" applyBorder="1" applyAlignment="1">
      <alignment wrapText="1"/>
    </xf>
    <xf numFmtId="164" fontId="26" fillId="4" borderId="23" xfId="1" applyNumberFormat="1" applyFont="1" applyFill="1" applyBorder="1" applyAlignment="1">
      <alignment wrapText="1"/>
    </xf>
    <xf numFmtId="165" fontId="26" fillId="0" borderId="16" xfId="1" applyNumberFormat="1" applyFont="1" applyBorder="1" applyAlignment="1">
      <alignment wrapText="1"/>
    </xf>
    <xf numFmtId="165" fontId="26" fillId="0" borderId="21" xfId="1" applyNumberFormat="1" applyFont="1" applyBorder="1" applyAlignment="1">
      <alignment wrapText="1"/>
    </xf>
    <xf numFmtId="165" fontId="26" fillId="0" borderId="10" xfId="1" applyNumberFormat="1" applyFont="1" applyBorder="1" applyAlignment="1">
      <alignment wrapText="1"/>
    </xf>
    <xf numFmtId="165" fontId="26" fillId="0" borderId="6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1" fillId="0" borderId="0" xfId="0" applyFont="1" applyAlignment="1">
      <alignment wrapText="1"/>
    </xf>
    <xf numFmtId="166" fontId="31" fillId="4" borderId="12" xfId="0" applyNumberFormat="1" applyFont="1" applyFill="1" applyBorder="1" applyAlignment="1">
      <alignment wrapText="1"/>
    </xf>
    <xf numFmtId="165" fontId="31" fillId="4" borderId="23" xfId="1" applyNumberFormat="1" applyFont="1" applyFill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164" fontId="31" fillId="4" borderId="23" xfId="1" applyNumberFormat="1" applyFont="1" applyFill="1" applyBorder="1" applyAlignment="1">
      <alignment wrapText="1"/>
    </xf>
    <xf numFmtId="164" fontId="21" fillId="4" borderId="23" xfId="1" applyNumberFormat="1" applyFont="1" applyFill="1" applyBorder="1" applyAlignment="1">
      <alignment wrapText="1"/>
    </xf>
    <xf numFmtId="0" fontId="21" fillId="4" borderId="23" xfId="0" applyFont="1" applyFill="1" applyBorder="1" applyAlignment="1">
      <alignment wrapText="1"/>
    </xf>
    <xf numFmtId="0" fontId="21" fillId="0" borderId="21" xfId="0" applyFont="1" applyBorder="1" applyAlignment="1">
      <alignment wrapText="1"/>
    </xf>
    <xf numFmtId="0" fontId="22" fillId="0" borderId="0" xfId="0" applyFont="1" applyAlignment="1">
      <alignment horizontal="center" wrapText="1"/>
    </xf>
    <xf numFmtId="0" fontId="29" fillId="4" borderId="2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166" fontId="33" fillId="4" borderId="12" xfId="0" applyNumberFormat="1" applyFont="1" applyFill="1" applyBorder="1" applyAlignment="1">
      <alignment wrapText="1"/>
    </xf>
    <xf numFmtId="164" fontId="33" fillId="4" borderId="23" xfId="1" applyNumberFormat="1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3" fillId="0" borderId="16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4" borderId="23" xfId="0" applyFont="1" applyFill="1" applyBorder="1" applyAlignment="1">
      <alignment wrapText="1"/>
    </xf>
    <xf numFmtId="0" fontId="33" fillId="0" borderId="21" xfId="0" applyFont="1" applyBorder="1" applyAlignment="1">
      <alignment wrapText="1"/>
    </xf>
    <xf numFmtId="0" fontId="24" fillId="0" borderId="0" xfId="0" applyFont="1" applyAlignment="1">
      <alignment wrapText="1"/>
    </xf>
    <xf numFmtId="166" fontId="35" fillId="4" borderId="12" xfId="0" applyNumberFormat="1" applyFont="1" applyFill="1" applyBorder="1" applyAlignment="1">
      <alignment wrapText="1"/>
    </xf>
    <xf numFmtId="165" fontId="35" fillId="4" borderId="23" xfId="1" applyNumberFormat="1" applyFont="1" applyFill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164" fontId="35" fillId="4" borderId="23" xfId="1" applyNumberFormat="1" applyFont="1" applyFill="1" applyBorder="1" applyAlignment="1">
      <alignment wrapText="1"/>
    </xf>
    <xf numFmtId="164" fontId="24" fillId="4" borderId="23" xfId="1" applyNumberFormat="1" applyFont="1" applyFill="1" applyBorder="1" applyAlignment="1">
      <alignment wrapText="1"/>
    </xf>
    <xf numFmtId="0" fontId="24" fillId="4" borderId="23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164" fontId="29" fillId="4" borderId="2" xfId="1" applyNumberFormat="1" applyFont="1" applyFill="1" applyBorder="1" applyAlignment="1">
      <alignment horizontal="center" vertical="center" wrapText="1"/>
    </xf>
    <xf numFmtId="164" fontId="35" fillId="4" borderId="12" xfId="1" applyNumberFormat="1" applyFont="1" applyFill="1" applyBorder="1" applyAlignment="1">
      <alignment wrapText="1"/>
    </xf>
    <xf numFmtId="164" fontId="23" fillId="4" borderId="12" xfId="1" applyNumberFormat="1" applyFont="1" applyFill="1" applyBorder="1" applyAlignment="1">
      <alignment wrapText="1"/>
    </xf>
    <xf numFmtId="164" fontId="33" fillId="4" borderId="12" xfId="1" applyNumberFormat="1" applyFont="1" applyFill="1" applyBorder="1" applyAlignment="1">
      <alignment wrapText="1"/>
    </xf>
    <xf numFmtId="164" fontId="31" fillId="4" borderId="12" xfId="1" applyNumberFormat="1" applyFont="1" applyFill="1" applyBorder="1" applyAlignment="1">
      <alignment wrapText="1"/>
    </xf>
    <xf numFmtId="164" fontId="28" fillId="4" borderId="12" xfId="1" applyNumberFormat="1" applyFont="1" applyFill="1" applyBorder="1" applyAlignment="1">
      <alignment wrapText="1"/>
    </xf>
    <xf numFmtId="164" fontId="24" fillId="0" borderId="16" xfId="1" applyNumberFormat="1" applyFont="1" applyBorder="1" applyAlignment="1">
      <alignment wrapText="1"/>
    </xf>
    <xf numFmtId="164" fontId="22" fillId="0" borderId="16" xfId="1" applyNumberFormat="1" applyFont="1" applyBorder="1" applyAlignment="1">
      <alignment wrapText="1"/>
    </xf>
    <xf numFmtId="164" fontId="22" fillId="0" borderId="16" xfId="1" applyNumberFormat="1" applyFont="1" applyBorder="1" applyAlignment="1">
      <alignment horizontal="center" wrapText="1"/>
    </xf>
    <xf numFmtId="164" fontId="33" fillId="0" borderId="16" xfId="1" applyNumberFormat="1" applyFont="1" applyBorder="1" applyAlignment="1">
      <alignment wrapText="1"/>
    </xf>
    <xf numFmtId="164" fontId="21" fillId="0" borderId="16" xfId="1" applyNumberFormat="1" applyFont="1" applyBorder="1" applyAlignment="1">
      <alignment wrapText="1"/>
    </xf>
    <xf numFmtId="164" fontId="16" fillId="0" borderId="16" xfId="1" applyNumberFormat="1" applyFont="1" applyBorder="1" applyAlignment="1">
      <alignment wrapText="1"/>
    </xf>
    <xf numFmtId="164" fontId="26" fillId="0" borderId="16" xfId="1" applyNumberFormat="1" applyFont="1" applyBorder="1" applyAlignment="1">
      <alignment wrapText="1"/>
    </xf>
    <xf numFmtId="164" fontId="24" fillId="0" borderId="6" xfId="1" applyNumberFormat="1" applyFont="1" applyBorder="1" applyAlignment="1">
      <alignment wrapText="1"/>
    </xf>
    <xf numFmtId="164" fontId="22" fillId="0" borderId="6" xfId="1" applyNumberFormat="1" applyFont="1" applyBorder="1" applyAlignment="1">
      <alignment wrapText="1"/>
    </xf>
    <xf numFmtId="164" fontId="22" fillId="0" borderId="6" xfId="1" applyNumberFormat="1" applyFont="1" applyBorder="1" applyAlignment="1">
      <alignment horizontal="center" wrapText="1"/>
    </xf>
    <xf numFmtId="164" fontId="33" fillId="0" borderId="6" xfId="1" applyNumberFormat="1" applyFont="1" applyBorder="1" applyAlignment="1">
      <alignment wrapText="1"/>
    </xf>
    <xf numFmtId="164" fontId="21" fillId="0" borderId="6" xfId="1" applyNumberFormat="1" applyFont="1" applyBorder="1" applyAlignment="1">
      <alignment wrapText="1"/>
    </xf>
    <xf numFmtId="164" fontId="16" fillId="0" borderId="6" xfId="1" applyNumberFormat="1" applyFont="1" applyBorder="1" applyAlignment="1">
      <alignment wrapText="1"/>
    </xf>
    <xf numFmtId="164" fontId="24" fillId="0" borderId="10" xfId="1" applyNumberFormat="1" applyFont="1" applyBorder="1" applyAlignment="1">
      <alignment wrapText="1"/>
    </xf>
    <xf numFmtId="164" fontId="22" fillId="0" borderId="10" xfId="1" applyNumberFormat="1" applyFont="1" applyBorder="1" applyAlignment="1">
      <alignment wrapText="1"/>
    </xf>
    <xf numFmtId="164" fontId="22" fillId="0" borderId="10" xfId="1" applyNumberFormat="1" applyFont="1" applyBorder="1" applyAlignment="1">
      <alignment horizontal="center" wrapText="1"/>
    </xf>
    <xf numFmtId="164" fontId="33" fillId="0" borderId="10" xfId="1" applyNumberFormat="1" applyFont="1" applyBorder="1" applyAlignment="1">
      <alignment wrapText="1"/>
    </xf>
    <xf numFmtId="164" fontId="21" fillId="0" borderId="10" xfId="1" applyNumberFormat="1" applyFont="1" applyBorder="1" applyAlignment="1">
      <alignment wrapText="1"/>
    </xf>
    <xf numFmtId="164" fontId="16" fillId="0" borderId="10" xfId="1" applyNumberFormat="1" applyFont="1" applyBorder="1" applyAlignment="1">
      <alignment wrapText="1"/>
    </xf>
    <xf numFmtId="164" fontId="26" fillId="0" borderId="21" xfId="1" applyNumberFormat="1" applyFont="1" applyBorder="1" applyAlignment="1">
      <alignment wrapText="1"/>
    </xf>
    <xf numFmtId="164" fontId="16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horizontal="center" wrapText="1"/>
    </xf>
    <xf numFmtId="164" fontId="24" fillId="0" borderId="21" xfId="1" applyNumberFormat="1" applyFont="1" applyBorder="1" applyAlignment="1">
      <alignment wrapText="1"/>
    </xf>
    <xf numFmtId="164" fontId="22" fillId="0" borderId="21" xfId="1" applyNumberFormat="1" applyFont="1" applyBorder="1" applyAlignment="1">
      <alignment wrapText="1"/>
    </xf>
    <xf numFmtId="164" fontId="22" fillId="0" borderId="21" xfId="1" applyNumberFormat="1" applyFont="1" applyBorder="1" applyAlignment="1">
      <alignment horizontal="center" wrapText="1"/>
    </xf>
    <xf numFmtId="164" fontId="33" fillId="0" borderId="21" xfId="1" applyNumberFormat="1" applyFont="1" applyBorder="1" applyAlignment="1">
      <alignment wrapText="1"/>
    </xf>
    <xf numFmtId="164" fontId="21" fillId="0" borderId="21" xfId="1" applyNumberFormat="1" applyFont="1" applyBorder="1" applyAlignment="1">
      <alignment wrapText="1"/>
    </xf>
    <xf numFmtId="164" fontId="16" fillId="0" borderId="21" xfId="1" applyNumberFormat="1" applyFont="1" applyBorder="1" applyAlignment="1">
      <alignment wrapText="1"/>
    </xf>
    <xf numFmtId="164" fontId="26" fillId="0" borderId="10" xfId="1" applyNumberFormat="1" applyFont="1" applyBorder="1" applyAlignment="1">
      <alignment wrapText="1"/>
    </xf>
    <xf numFmtId="164" fontId="26" fillId="0" borderId="6" xfId="1" applyNumberFormat="1" applyFont="1" applyBorder="1" applyAlignment="1">
      <alignment wrapText="1"/>
    </xf>
    <xf numFmtId="164" fontId="24" fillId="0" borderId="8" xfId="1" applyNumberFormat="1" applyFont="1" applyBorder="1" applyAlignment="1">
      <alignment wrapText="1"/>
    </xf>
    <xf numFmtId="164" fontId="22" fillId="0" borderId="8" xfId="1" applyNumberFormat="1" applyFont="1" applyBorder="1" applyAlignment="1">
      <alignment wrapText="1"/>
    </xf>
    <xf numFmtId="164" fontId="33" fillId="0" borderId="8" xfId="1" applyNumberFormat="1" applyFont="1" applyBorder="1" applyAlignment="1">
      <alignment wrapText="1"/>
    </xf>
    <xf numFmtId="164" fontId="21" fillId="0" borderId="8" xfId="1" applyNumberFormat="1" applyFont="1" applyBorder="1" applyAlignment="1">
      <alignment wrapText="1"/>
    </xf>
    <xf numFmtId="164" fontId="16" fillId="0" borderId="8" xfId="1" applyNumberFormat="1" applyFont="1" applyBorder="1" applyAlignment="1">
      <alignment wrapText="1"/>
    </xf>
    <xf numFmtId="164" fontId="26" fillId="0" borderId="8" xfId="1" applyNumberFormat="1" applyFont="1" applyBorder="1" applyAlignment="1">
      <alignment wrapText="1"/>
    </xf>
    <xf numFmtId="43" fontId="24" fillId="0" borderId="16" xfId="0" applyNumberFormat="1" applyFont="1" applyBorder="1" applyAlignment="1">
      <alignment wrapText="1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17" fillId="4" borderId="12" xfId="1" applyNumberFormat="1" applyFont="1" applyFill="1" applyBorder="1" applyAlignment="1">
      <alignment horizontal="center" vertical="center" wrapText="1"/>
    </xf>
    <xf numFmtId="164" fontId="17" fillId="4" borderId="15" xfId="1" applyNumberFormat="1" applyFont="1" applyFill="1" applyBorder="1" applyAlignment="1">
      <alignment horizontal="center" vertical="center" wrapText="1"/>
    </xf>
    <xf numFmtId="164" fontId="27" fillId="4" borderId="12" xfId="1" applyNumberFormat="1" applyFont="1" applyFill="1" applyBorder="1" applyAlignment="1">
      <alignment horizontal="center" vertical="center" wrapText="1"/>
    </xf>
    <xf numFmtId="164" fontId="27" fillId="4" borderId="15" xfId="1" applyNumberFormat="1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164" fontId="34" fillId="4" borderId="12" xfId="1" applyNumberFormat="1" applyFont="1" applyFill="1" applyBorder="1" applyAlignment="1">
      <alignment horizontal="center" vertical="center" wrapText="1"/>
    </xf>
    <xf numFmtId="164" fontId="34" fillId="4" borderId="15" xfId="1" applyNumberFormat="1" applyFont="1" applyFill="1" applyBorder="1" applyAlignment="1">
      <alignment horizontal="center" vertical="center" wrapText="1"/>
    </xf>
    <xf numFmtId="164" fontId="29" fillId="4" borderId="12" xfId="1" applyNumberFormat="1" applyFont="1" applyFill="1" applyBorder="1" applyAlignment="1">
      <alignment horizontal="center" vertical="center" wrapText="1"/>
    </xf>
    <xf numFmtId="164" fontId="29" fillId="4" borderId="15" xfId="1" applyNumberFormat="1" applyFont="1" applyFill="1" applyBorder="1" applyAlignment="1">
      <alignment horizontal="center" vertical="center" wrapText="1"/>
    </xf>
    <xf numFmtId="164" fontId="29" fillId="4" borderId="18" xfId="1" applyNumberFormat="1" applyFont="1" applyFill="1" applyBorder="1" applyAlignment="1">
      <alignment horizontal="center" vertical="center" wrapText="1"/>
    </xf>
    <xf numFmtId="164" fontId="29" fillId="4" borderId="19" xfId="1" applyNumberFormat="1" applyFont="1" applyFill="1" applyBorder="1" applyAlignment="1">
      <alignment horizontal="center" vertical="center" wrapText="1"/>
    </xf>
    <xf numFmtId="164" fontId="29" fillId="4" borderId="17" xfId="1" applyNumberFormat="1" applyFont="1" applyFill="1" applyBorder="1" applyAlignment="1">
      <alignment horizontal="center" vertical="center" wrapText="1"/>
    </xf>
    <xf numFmtId="164" fontId="32" fillId="4" borderId="12" xfId="1" applyNumberFormat="1" applyFont="1" applyFill="1" applyBorder="1" applyAlignment="1">
      <alignment horizontal="center" vertical="center" wrapText="1"/>
    </xf>
    <xf numFmtId="164" fontId="32" fillId="4" borderId="15" xfId="1" applyNumberFormat="1" applyFont="1" applyFill="1" applyBorder="1" applyAlignment="1">
      <alignment horizontal="center" vertical="center" wrapText="1"/>
    </xf>
    <xf numFmtId="164" fontId="30" fillId="4" borderId="12" xfId="1" applyNumberFormat="1" applyFont="1" applyFill="1" applyBorder="1" applyAlignment="1">
      <alignment horizontal="center" vertical="center" wrapText="1"/>
    </xf>
    <xf numFmtId="164" fontId="30" fillId="4" borderId="15" xfId="1" applyNumberFormat="1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19051</xdr:rowOff>
    </xdr:from>
    <xdr:to>
      <xdr:col>3</xdr:col>
      <xdr:colOff>676275</xdr:colOff>
      <xdr:row>0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1" y="190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95250</xdr:rowOff>
    </xdr:from>
    <xdr:to>
      <xdr:col>8</xdr:col>
      <xdr:colOff>346076</xdr:colOff>
      <xdr:row>2</xdr:row>
      <xdr:rowOff>4235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6"/>
  <sheetViews>
    <sheetView workbookViewId="0">
      <pane xSplit="7" ySplit="5" topLeftCell="H6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2.75" x14ac:dyDescent="0.2"/>
  <cols>
    <col min="1" max="1" width="6.42578125" style="1" customWidth="1"/>
    <col min="2" max="2" width="9.7109375" style="3" customWidth="1"/>
    <col min="3" max="3" width="28.42578125" style="3" customWidth="1"/>
    <col min="4" max="4" width="10.28515625" style="4" customWidth="1"/>
    <col min="5" max="7" width="6.42578125" style="5" customWidth="1"/>
    <col min="8" max="16384" width="9.140625" style="6"/>
  </cols>
  <sheetData>
    <row r="1" spans="1:7" ht="21.75" customHeight="1" x14ac:dyDescent="0.2">
      <c r="B1" s="2" t="s">
        <v>0</v>
      </c>
    </row>
    <row r="2" spans="1:7" ht="14.25" customHeight="1" x14ac:dyDescent="0.2">
      <c r="B2" s="7" t="s">
        <v>1</v>
      </c>
      <c r="E2" s="8" t="s">
        <v>2</v>
      </c>
    </row>
    <row r="3" spans="1:7" x14ac:dyDescent="0.2">
      <c r="A3" s="9"/>
      <c r="B3" s="10"/>
      <c r="C3" s="10"/>
      <c r="D3" s="11"/>
      <c r="E3" s="12"/>
      <c r="F3" s="12"/>
      <c r="G3" s="12"/>
    </row>
    <row r="4" spans="1:7" s="16" customFormat="1" ht="25.5" customHeight="1" x14ac:dyDescent="0.2">
      <c r="A4" s="13" t="s">
        <v>3</v>
      </c>
      <c r="B4" s="13" t="s">
        <v>4</v>
      </c>
      <c r="C4" s="13" t="s">
        <v>5</v>
      </c>
      <c r="D4" s="14" t="s">
        <v>6</v>
      </c>
      <c r="E4" s="15" t="s">
        <v>7</v>
      </c>
      <c r="F4" s="15" t="s">
        <v>8</v>
      </c>
      <c r="G4" s="15" t="s">
        <v>9</v>
      </c>
    </row>
    <row r="5" spans="1:7" s="20" customFormat="1" x14ac:dyDescent="0.2">
      <c r="A5" s="17"/>
      <c r="B5" s="17"/>
      <c r="C5" s="17" t="s">
        <v>10</v>
      </c>
      <c r="D5" s="18"/>
      <c r="E5" s="19">
        <f>+E6+E50+E65+E71+E81</f>
        <v>76</v>
      </c>
      <c r="F5" s="19">
        <f t="shared" ref="F5:G5" si="0">+F6+F50+F65+F71+F81</f>
        <v>64</v>
      </c>
      <c r="G5" s="19">
        <f t="shared" si="0"/>
        <v>55</v>
      </c>
    </row>
    <row r="6" spans="1:7" s="24" customFormat="1" x14ac:dyDescent="0.2">
      <c r="A6" s="21"/>
      <c r="B6" s="21"/>
      <c r="C6" s="21" t="s">
        <v>11</v>
      </c>
      <c r="D6" s="22"/>
      <c r="E6" s="23">
        <f>SUM(E7:E49)</f>
        <v>42</v>
      </c>
      <c r="F6" s="23">
        <f>SUM(F7:F49)</f>
        <v>34</v>
      </c>
      <c r="G6" s="23">
        <f>SUM(G7:G49)</f>
        <v>29</v>
      </c>
    </row>
    <row r="7" spans="1:7" s="10" customFormat="1" x14ac:dyDescent="0.2">
      <c r="A7" s="25">
        <v>1</v>
      </c>
      <c r="B7" s="26">
        <v>1500316</v>
      </c>
      <c r="C7" s="26" t="s">
        <v>12</v>
      </c>
      <c r="D7" s="27">
        <v>38000</v>
      </c>
      <c r="E7" s="28">
        <v>1</v>
      </c>
      <c r="F7" s="28">
        <v>1</v>
      </c>
      <c r="G7" s="28"/>
    </row>
    <row r="8" spans="1:7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28">
        <v>1</v>
      </c>
      <c r="F8" s="28">
        <v>1</v>
      </c>
      <c r="G8" s="28">
        <v>1</v>
      </c>
    </row>
    <row r="9" spans="1:7" s="10" customFormat="1" x14ac:dyDescent="0.2">
      <c r="A9" s="25">
        <v>3</v>
      </c>
      <c r="B9" s="26"/>
      <c r="C9" s="26" t="s">
        <v>14</v>
      </c>
      <c r="D9" s="27">
        <v>20000</v>
      </c>
      <c r="E9" s="28">
        <v>1</v>
      </c>
      <c r="F9" s="28">
        <v>1</v>
      </c>
      <c r="G9" s="28">
        <v>1</v>
      </c>
    </row>
    <row r="10" spans="1:7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28">
        <v>1</v>
      </c>
      <c r="F10" s="28">
        <v>1</v>
      </c>
      <c r="G10" s="28">
        <v>1</v>
      </c>
    </row>
    <row r="11" spans="1:7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28">
        <v>1</v>
      </c>
      <c r="F11" s="28">
        <v>1</v>
      </c>
      <c r="G11" s="28">
        <v>1</v>
      </c>
    </row>
    <row r="12" spans="1:7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28">
        <v>1</v>
      </c>
      <c r="F12" s="29">
        <v>1</v>
      </c>
      <c r="G12" s="29"/>
    </row>
    <row r="13" spans="1:7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28">
        <v>1</v>
      </c>
      <c r="F13" s="28">
        <v>1</v>
      </c>
      <c r="G13" s="28">
        <v>1</v>
      </c>
    </row>
    <row r="14" spans="1:7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28">
        <v>1</v>
      </c>
      <c r="F14" s="29">
        <v>1</v>
      </c>
      <c r="G14" s="29">
        <v>1</v>
      </c>
    </row>
    <row r="15" spans="1:7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28">
        <v>1</v>
      </c>
      <c r="F15" s="29">
        <v>1</v>
      </c>
      <c r="G15" s="29">
        <v>1</v>
      </c>
    </row>
    <row r="16" spans="1:7" s="10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28">
        <v>1</v>
      </c>
      <c r="F16" s="29">
        <v>1</v>
      </c>
      <c r="G16" s="29">
        <v>1</v>
      </c>
    </row>
    <row r="17" spans="1:7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28">
        <v>1</v>
      </c>
      <c r="F17" s="28">
        <v>1</v>
      </c>
      <c r="G17" s="28">
        <v>1</v>
      </c>
    </row>
    <row r="18" spans="1:7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28">
        <v>1</v>
      </c>
      <c r="F18" s="28">
        <v>1</v>
      </c>
      <c r="G18" s="28">
        <v>1</v>
      </c>
    </row>
    <row r="19" spans="1:7" s="9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28">
        <v>1</v>
      </c>
      <c r="F19" s="28">
        <v>1</v>
      </c>
      <c r="G19" s="28">
        <v>1</v>
      </c>
    </row>
    <row r="20" spans="1:7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28">
        <v>1</v>
      </c>
      <c r="F20" s="28">
        <v>1</v>
      </c>
      <c r="G20" s="28">
        <v>1</v>
      </c>
    </row>
    <row r="21" spans="1:7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28">
        <v>1</v>
      </c>
      <c r="F21" s="29">
        <v>1</v>
      </c>
      <c r="G21" s="29">
        <v>1</v>
      </c>
    </row>
    <row r="22" spans="1:7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28">
        <v>1</v>
      </c>
      <c r="F22" s="29">
        <v>1</v>
      </c>
      <c r="G22" s="29"/>
    </row>
    <row r="23" spans="1:7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28">
        <v>1</v>
      </c>
      <c r="F23" s="29">
        <v>1</v>
      </c>
      <c r="G23" s="29">
        <v>1</v>
      </c>
    </row>
    <row r="24" spans="1:7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28">
        <v>1</v>
      </c>
      <c r="F24" s="28">
        <v>1</v>
      </c>
      <c r="G24" s="28">
        <v>1</v>
      </c>
    </row>
    <row r="25" spans="1:7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28">
        <v>1</v>
      </c>
      <c r="F25" s="28">
        <v>1</v>
      </c>
      <c r="G25" s="28">
        <v>1</v>
      </c>
    </row>
    <row r="26" spans="1:7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28">
        <v>1</v>
      </c>
      <c r="F26" s="28">
        <v>1</v>
      </c>
      <c r="G26" s="28">
        <v>1</v>
      </c>
    </row>
    <row r="27" spans="1:7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28">
        <v>1</v>
      </c>
      <c r="F27" s="28">
        <v>1</v>
      </c>
      <c r="G27" s="28">
        <v>1</v>
      </c>
    </row>
    <row r="28" spans="1:7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28">
        <v>1</v>
      </c>
      <c r="F28" s="28">
        <v>1</v>
      </c>
      <c r="G28" s="28"/>
    </row>
    <row r="29" spans="1:7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28">
        <v>1</v>
      </c>
      <c r="F29" s="28">
        <v>1</v>
      </c>
      <c r="G29" s="28">
        <v>1</v>
      </c>
    </row>
    <row r="30" spans="1:7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28">
        <v>1</v>
      </c>
      <c r="F30" s="28">
        <v>1</v>
      </c>
      <c r="G30" s="28">
        <v>1</v>
      </c>
    </row>
    <row r="31" spans="1:7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28">
        <v>1</v>
      </c>
      <c r="F31" s="28">
        <v>1</v>
      </c>
      <c r="G31" s="28">
        <v>1</v>
      </c>
    </row>
    <row r="32" spans="1:7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28">
        <v>1</v>
      </c>
      <c r="F32" s="28">
        <v>1</v>
      </c>
      <c r="G32" s="28">
        <v>1</v>
      </c>
    </row>
    <row r="33" spans="1:7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28">
        <v>1</v>
      </c>
      <c r="F33" s="28">
        <v>1</v>
      </c>
      <c r="G33" s="28">
        <v>1</v>
      </c>
    </row>
    <row r="34" spans="1:7" s="10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28">
        <v>1</v>
      </c>
      <c r="F34" s="29"/>
      <c r="G34" s="29"/>
    </row>
    <row r="35" spans="1:7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31">
        <v>1</v>
      </c>
      <c r="F35" s="32"/>
      <c r="G35" s="32"/>
    </row>
    <row r="36" spans="1:7" s="9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31">
        <v>1</v>
      </c>
      <c r="F36" s="32"/>
      <c r="G36" s="32"/>
    </row>
    <row r="37" spans="1:7" s="35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29">
        <v>1</v>
      </c>
      <c r="F37" s="29"/>
      <c r="G37" s="29"/>
    </row>
    <row r="38" spans="1:7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28">
        <v>1</v>
      </c>
      <c r="F38" s="29">
        <v>1</v>
      </c>
      <c r="G38" s="29">
        <v>1</v>
      </c>
    </row>
    <row r="39" spans="1:7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28">
        <v>1</v>
      </c>
      <c r="F39" s="29">
        <v>1</v>
      </c>
      <c r="G39" s="29"/>
    </row>
    <row r="40" spans="1:7" s="10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28">
        <v>1</v>
      </c>
      <c r="F40" s="29"/>
      <c r="G40" s="29"/>
    </row>
    <row r="41" spans="1:7" s="9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31">
        <v>1</v>
      </c>
      <c r="F41" s="32">
        <v>1</v>
      </c>
      <c r="G41" s="32">
        <v>1</v>
      </c>
    </row>
    <row r="42" spans="1:7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28">
        <v>1</v>
      </c>
      <c r="F42" s="28">
        <v>1</v>
      </c>
      <c r="G42" s="28">
        <v>1</v>
      </c>
    </row>
    <row r="43" spans="1:7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28">
        <v>1</v>
      </c>
      <c r="F43" s="28">
        <v>1</v>
      </c>
      <c r="G43" s="28">
        <v>1</v>
      </c>
    </row>
    <row r="44" spans="1:7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28">
        <v>1</v>
      </c>
      <c r="F44" s="28">
        <v>1</v>
      </c>
      <c r="G44" s="28">
        <v>1</v>
      </c>
    </row>
    <row r="45" spans="1:7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28">
        <v>1</v>
      </c>
      <c r="F45" s="28">
        <v>1</v>
      </c>
      <c r="G45" s="28">
        <v>1</v>
      </c>
    </row>
    <row r="46" spans="1:7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28">
        <v>1</v>
      </c>
      <c r="F46" s="29"/>
      <c r="G46" s="29"/>
    </row>
    <row r="47" spans="1:7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28">
        <v>1</v>
      </c>
      <c r="F47" s="29"/>
      <c r="G47" s="29"/>
    </row>
    <row r="48" spans="1:7" s="10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28">
        <v>1</v>
      </c>
      <c r="F48" s="29"/>
      <c r="G48" s="29"/>
    </row>
    <row r="49" spans="1:7" s="9" customFormat="1" x14ac:dyDescent="0.2">
      <c r="A49" s="25"/>
      <c r="B49" s="25"/>
      <c r="C49" s="25"/>
      <c r="D49" s="30"/>
      <c r="E49" s="31"/>
      <c r="F49" s="32"/>
      <c r="G49" s="32"/>
    </row>
    <row r="50" spans="1:7" s="24" customFormat="1" x14ac:dyDescent="0.2">
      <c r="A50" s="21"/>
      <c r="B50" s="21"/>
      <c r="C50" s="21" t="s">
        <v>54</v>
      </c>
      <c r="D50" s="22"/>
      <c r="E50" s="23">
        <f>SUM(E51:E64)</f>
        <v>13</v>
      </c>
      <c r="F50" s="23">
        <f>SUM(F51:F64)</f>
        <v>12</v>
      </c>
      <c r="G50" s="23">
        <f>SUM(G51:G64)</f>
        <v>10</v>
      </c>
    </row>
    <row r="51" spans="1:7" s="9" customFormat="1" x14ac:dyDescent="0.2">
      <c r="A51" s="25">
        <v>1</v>
      </c>
      <c r="B51" s="25">
        <v>1520005</v>
      </c>
      <c r="C51" s="25" t="s">
        <v>55</v>
      </c>
      <c r="D51" s="30">
        <v>22000</v>
      </c>
      <c r="E51" s="31">
        <v>1</v>
      </c>
      <c r="F51" s="32">
        <v>1</v>
      </c>
      <c r="G51" s="32">
        <v>1</v>
      </c>
    </row>
    <row r="52" spans="1:7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28">
        <v>1</v>
      </c>
      <c r="F52" s="28"/>
      <c r="G52" s="28"/>
    </row>
    <row r="53" spans="1:7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28">
        <v>1</v>
      </c>
      <c r="F53" s="28">
        <v>1</v>
      </c>
      <c r="G53" s="28">
        <v>1</v>
      </c>
    </row>
    <row r="54" spans="1:7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28">
        <v>1</v>
      </c>
      <c r="F54" s="28">
        <v>1</v>
      </c>
      <c r="G54" s="28">
        <v>1</v>
      </c>
    </row>
    <row r="55" spans="1:7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28">
        <v>1</v>
      </c>
      <c r="F55" s="28">
        <v>1</v>
      </c>
      <c r="G55" s="28">
        <v>1</v>
      </c>
    </row>
    <row r="56" spans="1:7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28">
        <v>1</v>
      </c>
      <c r="F56" s="28">
        <v>1</v>
      </c>
      <c r="G56" s="28">
        <v>1</v>
      </c>
    </row>
    <row r="57" spans="1:7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28">
        <v>1</v>
      </c>
      <c r="F57" s="28">
        <v>1</v>
      </c>
      <c r="G57" s="28">
        <v>1</v>
      </c>
    </row>
    <row r="58" spans="1:7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28">
        <v>1</v>
      </c>
      <c r="F58" s="28">
        <v>1</v>
      </c>
      <c r="G58" s="28">
        <v>1</v>
      </c>
    </row>
    <row r="59" spans="1:7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28">
        <v>1</v>
      </c>
      <c r="F59" s="29">
        <v>1</v>
      </c>
      <c r="G59" s="29"/>
    </row>
    <row r="60" spans="1:7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28">
        <v>1</v>
      </c>
      <c r="F60" s="29">
        <v>1</v>
      </c>
      <c r="G60" s="29"/>
    </row>
    <row r="61" spans="1:7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28">
        <v>1</v>
      </c>
      <c r="F61" s="28">
        <v>1</v>
      </c>
      <c r="G61" s="28">
        <v>1</v>
      </c>
    </row>
    <row r="62" spans="1:7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28">
        <v>1</v>
      </c>
      <c r="F62" s="28">
        <v>1</v>
      </c>
      <c r="G62" s="28">
        <v>1</v>
      </c>
    </row>
    <row r="63" spans="1:7" s="10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28">
        <v>1</v>
      </c>
      <c r="F63" s="28">
        <v>1</v>
      </c>
      <c r="G63" s="28">
        <v>1</v>
      </c>
    </row>
    <row r="64" spans="1:7" s="9" customFormat="1" x14ac:dyDescent="0.2">
      <c r="A64" s="25"/>
      <c r="B64" s="25"/>
      <c r="C64" s="25"/>
      <c r="D64" s="30"/>
      <c r="E64" s="31"/>
      <c r="F64" s="31"/>
      <c r="G64" s="31"/>
    </row>
    <row r="65" spans="1:7" s="24" customFormat="1" x14ac:dyDescent="0.2">
      <c r="A65" s="21"/>
      <c r="B65" s="21"/>
      <c r="C65" s="21" t="s">
        <v>68</v>
      </c>
      <c r="D65" s="22"/>
      <c r="E65" s="23">
        <f>SUM(E66:E70)</f>
        <v>4</v>
      </c>
      <c r="F65" s="23">
        <f t="shared" ref="F65:G65" si="1">SUM(F66:F70)</f>
        <v>3</v>
      </c>
      <c r="G65" s="23">
        <f t="shared" si="1"/>
        <v>2</v>
      </c>
    </row>
    <row r="66" spans="1:7" s="9" customFormat="1" x14ac:dyDescent="0.2">
      <c r="A66" s="25">
        <v>1</v>
      </c>
      <c r="B66" s="25">
        <v>1540036</v>
      </c>
      <c r="C66" s="25" t="s">
        <v>69</v>
      </c>
      <c r="D66" s="30">
        <v>9000</v>
      </c>
      <c r="E66" s="31">
        <v>1</v>
      </c>
      <c r="F66" s="31">
        <v>1</v>
      </c>
      <c r="G66" s="31"/>
    </row>
    <row r="67" spans="1:7" s="9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31">
        <v>1</v>
      </c>
      <c r="F67" s="31"/>
      <c r="G67" s="31"/>
    </row>
    <row r="68" spans="1:7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28">
        <v>1</v>
      </c>
      <c r="F68" s="28">
        <v>1</v>
      </c>
      <c r="G68" s="28">
        <v>1</v>
      </c>
    </row>
    <row r="69" spans="1:7" s="10" customFormat="1" x14ac:dyDescent="0.2">
      <c r="A69" s="25">
        <v>4</v>
      </c>
      <c r="B69" s="26"/>
      <c r="C69" s="26" t="s">
        <v>72</v>
      </c>
      <c r="D69" s="27">
        <v>29000</v>
      </c>
      <c r="E69" s="28">
        <v>1</v>
      </c>
      <c r="F69" s="28">
        <v>1</v>
      </c>
      <c r="G69" s="28">
        <v>1</v>
      </c>
    </row>
    <row r="70" spans="1:7" s="9" customFormat="1" x14ac:dyDescent="0.2">
      <c r="A70" s="25"/>
      <c r="B70" s="25"/>
      <c r="C70" s="25"/>
      <c r="D70" s="30"/>
      <c r="E70" s="31"/>
      <c r="F70" s="31"/>
      <c r="G70" s="31"/>
    </row>
    <row r="71" spans="1:7" s="24" customFormat="1" x14ac:dyDescent="0.2">
      <c r="A71" s="21"/>
      <c r="B71" s="21"/>
      <c r="C71" s="21" t="s">
        <v>73</v>
      </c>
      <c r="D71" s="22"/>
      <c r="E71" s="23">
        <f>SUM(E72:E80)</f>
        <v>8</v>
      </c>
      <c r="F71" s="23">
        <f t="shared" ref="F71:G71" si="2">SUM(F72:F80)</f>
        <v>8</v>
      </c>
      <c r="G71" s="23">
        <f t="shared" si="2"/>
        <v>8</v>
      </c>
    </row>
    <row r="72" spans="1:7" s="9" customFormat="1" x14ac:dyDescent="0.2">
      <c r="A72" s="25">
        <v>1</v>
      </c>
      <c r="B72" s="25">
        <v>1540030</v>
      </c>
      <c r="C72" s="25" t="s">
        <v>74</v>
      </c>
      <c r="D72" s="30">
        <v>68000</v>
      </c>
      <c r="E72" s="31">
        <v>1</v>
      </c>
      <c r="F72" s="31">
        <v>1</v>
      </c>
      <c r="G72" s="31">
        <v>1</v>
      </c>
    </row>
    <row r="73" spans="1:7" s="10" customFormat="1" x14ac:dyDescent="0.2">
      <c r="A73" s="25">
        <v>2</v>
      </c>
      <c r="B73" s="26"/>
      <c r="C73" s="26" t="s">
        <v>75</v>
      </c>
      <c r="D73" s="27">
        <v>45000</v>
      </c>
      <c r="E73" s="28">
        <v>1</v>
      </c>
      <c r="F73" s="29">
        <v>1</v>
      </c>
      <c r="G73" s="29">
        <v>1</v>
      </c>
    </row>
    <row r="74" spans="1:7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28">
        <v>1</v>
      </c>
      <c r="F74" s="29">
        <v>1</v>
      </c>
      <c r="G74" s="29">
        <v>1</v>
      </c>
    </row>
    <row r="75" spans="1:7" s="10" customFormat="1" x14ac:dyDescent="0.2">
      <c r="A75" s="25">
        <v>4</v>
      </c>
      <c r="B75" s="26"/>
      <c r="C75" s="26" t="s">
        <v>77</v>
      </c>
      <c r="D75" s="27">
        <v>45000</v>
      </c>
      <c r="E75" s="31">
        <v>1</v>
      </c>
      <c r="F75" s="31">
        <v>1</v>
      </c>
      <c r="G75" s="31">
        <v>1</v>
      </c>
    </row>
    <row r="76" spans="1:7" s="10" customFormat="1" x14ac:dyDescent="0.2">
      <c r="A76" s="25">
        <v>5</v>
      </c>
      <c r="B76" s="26"/>
      <c r="C76" s="26" t="s">
        <v>78</v>
      </c>
      <c r="D76" s="27">
        <v>68000</v>
      </c>
      <c r="E76" s="31">
        <v>1</v>
      </c>
      <c r="F76" s="31">
        <v>1</v>
      </c>
      <c r="G76" s="31">
        <v>1</v>
      </c>
    </row>
    <row r="77" spans="1:7" s="10" customFormat="1" x14ac:dyDescent="0.2">
      <c r="A77" s="25">
        <v>6</v>
      </c>
      <c r="B77" s="26"/>
      <c r="C77" s="26" t="s">
        <v>79</v>
      </c>
      <c r="D77" s="27">
        <v>45000</v>
      </c>
      <c r="E77" s="31">
        <v>1</v>
      </c>
      <c r="F77" s="31">
        <v>1</v>
      </c>
      <c r="G77" s="31">
        <v>1</v>
      </c>
    </row>
    <row r="78" spans="1:7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31">
        <v>1</v>
      </c>
      <c r="F78" s="31">
        <v>1</v>
      </c>
      <c r="G78" s="31">
        <v>1</v>
      </c>
    </row>
    <row r="79" spans="1:7" s="10" customFormat="1" x14ac:dyDescent="0.2">
      <c r="A79" s="25">
        <v>8</v>
      </c>
      <c r="B79" s="26"/>
      <c r="C79" s="26" t="s">
        <v>81</v>
      </c>
      <c r="D79" s="27">
        <v>45000</v>
      </c>
      <c r="E79" s="31">
        <v>1</v>
      </c>
      <c r="F79" s="31">
        <v>1</v>
      </c>
      <c r="G79" s="31">
        <v>1</v>
      </c>
    </row>
    <row r="80" spans="1:7" s="9" customFormat="1" x14ac:dyDescent="0.2">
      <c r="A80" s="25"/>
      <c r="B80" s="25"/>
      <c r="C80" s="25"/>
      <c r="D80" s="30"/>
      <c r="E80" s="31"/>
      <c r="F80" s="31"/>
      <c r="G80" s="31"/>
    </row>
    <row r="81" spans="1:7" s="24" customFormat="1" x14ac:dyDescent="0.2">
      <c r="A81" s="21"/>
      <c r="B81" s="21"/>
      <c r="C81" s="21" t="s">
        <v>82</v>
      </c>
      <c r="D81" s="22"/>
      <c r="E81" s="23">
        <f>SUM(E82:E91)</f>
        <v>9</v>
      </c>
      <c r="F81" s="23">
        <f>SUM(F82:F91)</f>
        <v>7</v>
      </c>
      <c r="G81" s="23">
        <f>SUM(G82:G91)</f>
        <v>6</v>
      </c>
    </row>
    <row r="82" spans="1:7" s="10" customFormat="1" x14ac:dyDescent="0.2">
      <c r="A82" s="25">
        <v>1</v>
      </c>
      <c r="B82" s="26">
        <v>1560006</v>
      </c>
      <c r="C82" s="26" t="s">
        <v>83</v>
      </c>
      <c r="D82" s="27">
        <v>28000</v>
      </c>
      <c r="E82" s="28">
        <v>1</v>
      </c>
      <c r="F82" s="29"/>
      <c r="G82" s="29">
        <v>1</v>
      </c>
    </row>
    <row r="83" spans="1:7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28">
        <v>1</v>
      </c>
      <c r="F83" s="28">
        <v>1</v>
      </c>
      <c r="G83" s="28">
        <v>1</v>
      </c>
    </row>
    <row r="84" spans="1:7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28">
        <v>1</v>
      </c>
      <c r="F84" s="29">
        <v>1</v>
      </c>
      <c r="G84" s="29">
        <v>1</v>
      </c>
    </row>
    <row r="85" spans="1:7" s="10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28">
        <v>1</v>
      </c>
      <c r="F85" s="29">
        <v>1</v>
      </c>
      <c r="G85" s="29">
        <v>1</v>
      </c>
    </row>
    <row r="86" spans="1:7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31">
        <v>1</v>
      </c>
      <c r="F86" s="31">
        <v>1</v>
      </c>
      <c r="G86" s="29">
        <v>1</v>
      </c>
    </row>
    <row r="87" spans="1:7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31">
        <v>1</v>
      </c>
      <c r="F87" s="31"/>
      <c r="G87" s="31"/>
    </row>
    <row r="88" spans="1:7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31">
        <v>1</v>
      </c>
      <c r="F88" s="31">
        <v>1</v>
      </c>
      <c r="G88" s="31"/>
    </row>
    <row r="89" spans="1:7" s="9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31">
        <v>1</v>
      </c>
      <c r="F89" s="31">
        <v>1</v>
      </c>
      <c r="G89" s="31"/>
    </row>
    <row r="90" spans="1:7" s="10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28">
        <v>1</v>
      </c>
      <c r="F90" s="29">
        <v>1</v>
      </c>
      <c r="G90" s="29">
        <v>1</v>
      </c>
    </row>
    <row r="91" spans="1:7" s="9" customFormat="1" x14ac:dyDescent="0.2">
      <c r="A91" s="36"/>
      <c r="B91" s="36"/>
      <c r="C91" s="36"/>
      <c r="D91" s="37"/>
      <c r="E91" s="38"/>
      <c r="F91" s="38"/>
      <c r="G91" s="38"/>
    </row>
    <row r="92" spans="1:7" s="20" customFormat="1" x14ac:dyDescent="0.2">
      <c r="A92" s="17"/>
      <c r="B92" s="17"/>
      <c r="C92" s="17" t="s">
        <v>92</v>
      </c>
      <c r="D92" s="18"/>
      <c r="E92" s="19">
        <f>SUM(E93:E105)</f>
        <v>10</v>
      </c>
      <c r="F92" s="19">
        <f t="shared" ref="F92:G92" si="3">SUM(F93:F105)</f>
        <v>10</v>
      </c>
      <c r="G92" s="19">
        <f t="shared" si="3"/>
        <v>9</v>
      </c>
    </row>
    <row r="93" spans="1:7" s="10" customFormat="1" x14ac:dyDescent="0.2">
      <c r="A93" s="25">
        <v>1</v>
      </c>
      <c r="B93" s="26">
        <v>1510060</v>
      </c>
      <c r="C93" s="26" t="s">
        <v>93</v>
      </c>
      <c r="D93" s="27">
        <v>50000</v>
      </c>
      <c r="E93" s="28">
        <v>1</v>
      </c>
      <c r="F93" s="29">
        <v>1</v>
      </c>
      <c r="G93" s="29">
        <v>1</v>
      </c>
    </row>
    <row r="94" spans="1:7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28">
        <v>1</v>
      </c>
      <c r="F94" s="28">
        <v>1</v>
      </c>
      <c r="G94" s="28">
        <v>1</v>
      </c>
    </row>
    <row r="95" spans="1:7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28">
        <v>1</v>
      </c>
      <c r="F95" s="28">
        <v>1</v>
      </c>
      <c r="G95" s="28">
        <v>1</v>
      </c>
    </row>
    <row r="96" spans="1:7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28">
        <v>1</v>
      </c>
      <c r="F96" s="28">
        <v>1</v>
      </c>
      <c r="G96" s="28">
        <v>1</v>
      </c>
    </row>
    <row r="97" spans="1:7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28">
        <v>1</v>
      </c>
      <c r="F97" s="28">
        <v>1</v>
      </c>
      <c r="G97" s="28">
        <v>1</v>
      </c>
    </row>
    <row r="98" spans="1:7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28">
        <v>1</v>
      </c>
      <c r="F98" s="28">
        <v>1</v>
      </c>
      <c r="G98" s="28">
        <v>1</v>
      </c>
    </row>
    <row r="99" spans="1:7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28">
        <v>1</v>
      </c>
      <c r="F99" s="28">
        <v>1</v>
      </c>
      <c r="G99" s="29"/>
    </row>
    <row r="100" spans="1:7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28">
        <v>1</v>
      </c>
      <c r="F100" s="28">
        <v>1</v>
      </c>
      <c r="G100" s="28">
        <v>1</v>
      </c>
    </row>
    <row r="101" spans="1:7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28">
        <v>1</v>
      </c>
      <c r="F101" s="28">
        <v>1</v>
      </c>
      <c r="G101" s="28">
        <v>1</v>
      </c>
    </row>
    <row r="102" spans="1:7" s="10" customFormat="1" x14ac:dyDescent="0.2">
      <c r="A102" s="25"/>
      <c r="B102" s="26"/>
      <c r="C102" s="26"/>
      <c r="D102" s="27"/>
      <c r="E102" s="28"/>
      <c r="F102" s="28"/>
      <c r="G102" s="28"/>
    </row>
    <row r="103" spans="1:7" s="42" customFormat="1" x14ac:dyDescent="0.2">
      <c r="A103" s="39"/>
      <c r="B103" s="39"/>
      <c r="C103" s="39" t="s">
        <v>102</v>
      </c>
      <c r="D103" s="40"/>
      <c r="E103" s="41"/>
      <c r="F103" s="41"/>
      <c r="G103" s="41"/>
    </row>
    <row r="104" spans="1:7" s="10" customFormat="1" x14ac:dyDescent="0.2">
      <c r="A104" s="25">
        <v>1</v>
      </c>
      <c r="B104" s="26">
        <v>1532013</v>
      </c>
      <c r="C104" s="26" t="s">
        <v>103</v>
      </c>
      <c r="D104" s="27">
        <v>89000</v>
      </c>
      <c r="E104" s="28">
        <v>1</v>
      </c>
      <c r="F104" s="28">
        <v>1</v>
      </c>
      <c r="G104" s="28">
        <v>1</v>
      </c>
    </row>
    <row r="105" spans="1:7" s="10" customFormat="1" x14ac:dyDescent="0.2">
      <c r="A105" s="25"/>
      <c r="B105" s="26"/>
      <c r="C105" s="26"/>
      <c r="D105" s="27"/>
      <c r="E105" s="28"/>
      <c r="F105" s="28"/>
      <c r="G105" s="28"/>
    </row>
    <row r="106" spans="1:7" s="20" customFormat="1" x14ac:dyDescent="0.2">
      <c r="A106" s="17"/>
      <c r="B106" s="17"/>
      <c r="C106" s="17" t="s">
        <v>104</v>
      </c>
      <c r="D106" s="18"/>
      <c r="E106" s="19">
        <f>SUM(E107:E116)</f>
        <v>9</v>
      </c>
      <c r="F106" s="19">
        <f t="shared" ref="F106:G106" si="4">SUM(F107:F116)</f>
        <v>9</v>
      </c>
      <c r="G106" s="19">
        <f t="shared" si="4"/>
        <v>0</v>
      </c>
    </row>
    <row r="107" spans="1:7" s="9" customFormat="1" x14ac:dyDescent="0.2">
      <c r="A107" s="25">
        <v>1</v>
      </c>
      <c r="B107" s="25">
        <v>5530014</v>
      </c>
      <c r="C107" s="25" t="s">
        <v>105</v>
      </c>
      <c r="D107" s="30">
        <v>33000</v>
      </c>
      <c r="E107" s="31">
        <v>1</v>
      </c>
      <c r="F107" s="31">
        <v>1</v>
      </c>
      <c r="G107" s="31"/>
    </row>
    <row r="108" spans="1:7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31">
        <v>1</v>
      </c>
      <c r="F108" s="31">
        <v>1</v>
      </c>
      <c r="G108" s="31"/>
    </row>
    <row r="109" spans="1:7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31">
        <v>1</v>
      </c>
      <c r="F109" s="31">
        <v>1</v>
      </c>
      <c r="G109" s="31"/>
    </row>
    <row r="110" spans="1:7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31">
        <v>1</v>
      </c>
      <c r="F110" s="31">
        <v>1</v>
      </c>
      <c r="G110" s="31"/>
    </row>
    <row r="111" spans="1:7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31">
        <v>1</v>
      </c>
      <c r="F111" s="31">
        <v>1</v>
      </c>
      <c r="G111" s="31"/>
    </row>
    <row r="112" spans="1:7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31">
        <v>1</v>
      </c>
      <c r="F112" s="31">
        <v>1</v>
      </c>
      <c r="G112" s="31"/>
    </row>
    <row r="113" spans="1:7" s="9" customFormat="1" x14ac:dyDescent="0.2">
      <c r="A113" s="25">
        <v>7</v>
      </c>
      <c r="B113" s="43"/>
      <c r="C113" s="43" t="s">
        <v>111</v>
      </c>
      <c r="D113" s="30">
        <v>33000</v>
      </c>
      <c r="E113" s="31">
        <v>1</v>
      </c>
      <c r="F113" s="31">
        <v>1</v>
      </c>
      <c r="G113" s="44"/>
    </row>
    <row r="114" spans="1:7" s="9" customFormat="1" x14ac:dyDescent="0.2">
      <c r="A114" s="25">
        <v>8</v>
      </c>
      <c r="B114" s="43"/>
      <c r="C114" s="43" t="s">
        <v>112</v>
      </c>
      <c r="D114" s="30">
        <v>33000</v>
      </c>
      <c r="E114" s="31">
        <v>1</v>
      </c>
      <c r="F114" s="31">
        <v>1</v>
      </c>
      <c r="G114" s="44"/>
    </row>
    <row r="115" spans="1:7" s="9" customFormat="1" x14ac:dyDescent="0.2">
      <c r="A115" s="25">
        <v>9</v>
      </c>
      <c r="B115" s="43"/>
      <c r="C115" s="43" t="s">
        <v>113</v>
      </c>
      <c r="D115" s="30">
        <v>33000</v>
      </c>
      <c r="E115" s="31">
        <v>1</v>
      </c>
      <c r="F115" s="31">
        <v>1</v>
      </c>
      <c r="G115" s="44"/>
    </row>
    <row r="116" spans="1:7" s="9" customFormat="1" x14ac:dyDescent="0.2">
      <c r="A116" s="36"/>
      <c r="B116" s="36"/>
      <c r="C116" s="36"/>
      <c r="D116" s="37"/>
      <c r="E116" s="38"/>
      <c r="F116" s="38"/>
      <c r="G116" s="38"/>
    </row>
    <row r="117" spans="1:7" s="20" customFormat="1" x14ac:dyDescent="0.2">
      <c r="A117" s="17"/>
      <c r="B117" s="17"/>
      <c r="C117" s="17" t="s">
        <v>114</v>
      </c>
      <c r="D117" s="18"/>
      <c r="E117" s="19">
        <f>+E118+E152+E161+E182</f>
        <v>61</v>
      </c>
      <c r="F117" s="19">
        <f>+F118+F152+F161+F182</f>
        <v>58</v>
      </c>
      <c r="G117" s="19">
        <f>+G118+G152+G161+G182</f>
        <v>46</v>
      </c>
    </row>
    <row r="118" spans="1:7" s="24" customFormat="1" x14ac:dyDescent="0.2">
      <c r="A118" s="21"/>
      <c r="B118" s="21"/>
      <c r="C118" s="21" t="s">
        <v>115</v>
      </c>
      <c r="D118" s="22"/>
      <c r="E118" s="23">
        <f>SUM(E119:E151)</f>
        <v>32</v>
      </c>
      <c r="F118" s="23">
        <f t="shared" ref="F118:G118" si="5">SUM(F119:F151)</f>
        <v>32</v>
      </c>
      <c r="G118" s="23">
        <f t="shared" si="5"/>
        <v>26</v>
      </c>
    </row>
    <row r="119" spans="1:7" s="10" customFormat="1" x14ac:dyDescent="0.2">
      <c r="A119" s="25">
        <v>1</v>
      </c>
      <c r="B119" s="26">
        <v>3500003</v>
      </c>
      <c r="C119" s="26" t="s">
        <v>116</v>
      </c>
      <c r="D119" s="27">
        <v>390000</v>
      </c>
      <c r="E119" s="28">
        <v>1</v>
      </c>
      <c r="F119" s="28">
        <v>1</v>
      </c>
      <c r="G119" s="28">
        <v>1</v>
      </c>
    </row>
    <row r="120" spans="1:7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8">
        <v>1</v>
      </c>
      <c r="F120" s="28">
        <v>1</v>
      </c>
      <c r="G120" s="28">
        <v>1</v>
      </c>
    </row>
    <row r="121" spans="1:7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8">
        <v>1</v>
      </c>
      <c r="F121" s="28">
        <v>1</v>
      </c>
      <c r="G121" s="28">
        <v>1</v>
      </c>
    </row>
    <row r="122" spans="1:7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8">
        <v>1</v>
      </c>
      <c r="F122" s="28">
        <v>1</v>
      </c>
      <c r="G122" s="28">
        <v>1</v>
      </c>
    </row>
    <row r="123" spans="1:7" s="10" customFormat="1" x14ac:dyDescent="0.2">
      <c r="A123" s="25">
        <v>5</v>
      </c>
      <c r="B123" s="26"/>
      <c r="C123" s="26" t="s">
        <v>120</v>
      </c>
      <c r="D123" s="27">
        <v>490000</v>
      </c>
      <c r="E123" s="28">
        <v>1</v>
      </c>
      <c r="F123" s="28">
        <v>1</v>
      </c>
      <c r="G123" s="28">
        <v>1</v>
      </c>
    </row>
    <row r="124" spans="1:7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28">
        <v>1</v>
      </c>
      <c r="F124" s="28">
        <v>1</v>
      </c>
      <c r="G124" s="28">
        <v>1</v>
      </c>
    </row>
    <row r="125" spans="1:7" s="10" customFormat="1" x14ac:dyDescent="0.2">
      <c r="A125" s="25">
        <v>7</v>
      </c>
      <c r="B125" s="26"/>
      <c r="C125" s="26" t="s">
        <v>122</v>
      </c>
      <c r="D125" s="27">
        <v>490000</v>
      </c>
      <c r="E125" s="28">
        <v>1</v>
      </c>
      <c r="F125" s="28">
        <v>1</v>
      </c>
      <c r="G125" s="28">
        <v>1</v>
      </c>
    </row>
    <row r="126" spans="1:7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28">
        <v>1</v>
      </c>
      <c r="F126" s="28">
        <v>1</v>
      </c>
      <c r="G126" s="28">
        <v>1</v>
      </c>
    </row>
    <row r="127" spans="1:7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28">
        <v>1</v>
      </c>
      <c r="F127" s="29">
        <v>1</v>
      </c>
      <c r="G127" s="29">
        <v>1</v>
      </c>
    </row>
    <row r="128" spans="1:7" s="10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28">
        <v>1</v>
      </c>
      <c r="F128" s="29">
        <v>1</v>
      </c>
      <c r="G128" s="29">
        <v>1</v>
      </c>
    </row>
    <row r="129" spans="1:7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31">
        <v>1</v>
      </c>
      <c r="F129" s="31">
        <v>1</v>
      </c>
      <c r="G129" s="31">
        <v>1</v>
      </c>
    </row>
    <row r="130" spans="1:7" s="9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31">
        <v>1</v>
      </c>
      <c r="F130" s="31">
        <v>1</v>
      </c>
      <c r="G130" s="31">
        <v>1</v>
      </c>
    </row>
    <row r="131" spans="1:7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28">
        <v>1</v>
      </c>
      <c r="F131" s="28">
        <v>1</v>
      </c>
      <c r="G131" s="28">
        <v>1</v>
      </c>
    </row>
    <row r="132" spans="1:7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28">
        <v>1</v>
      </c>
      <c r="F132" s="29">
        <v>1</v>
      </c>
      <c r="G132" s="29"/>
    </row>
    <row r="133" spans="1:7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28">
        <v>1</v>
      </c>
      <c r="F133" s="29">
        <v>1</v>
      </c>
      <c r="G133" s="29">
        <v>1</v>
      </c>
    </row>
    <row r="134" spans="1:7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28">
        <v>1</v>
      </c>
      <c r="F134" s="28">
        <v>1</v>
      </c>
      <c r="G134" s="28">
        <v>1</v>
      </c>
    </row>
    <row r="135" spans="1:7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28">
        <v>1</v>
      </c>
      <c r="F135" s="28">
        <v>1</v>
      </c>
      <c r="G135" s="28">
        <v>1</v>
      </c>
    </row>
    <row r="136" spans="1:7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28">
        <v>1</v>
      </c>
      <c r="F136" s="29">
        <v>1</v>
      </c>
      <c r="G136" s="29">
        <v>1</v>
      </c>
    </row>
    <row r="137" spans="1:7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28">
        <v>1</v>
      </c>
      <c r="F137" s="29">
        <v>1</v>
      </c>
      <c r="G137" s="29">
        <v>1</v>
      </c>
    </row>
    <row r="138" spans="1:7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28">
        <v>1</v>
      </c>
      <c r="F138" s="28">
        <v>1</v>
      </c>
      <c r="G138" s="28">
        <v>1</v>
      </c>
    </row>
    <row r="139" spans="1:7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28">
        <v>1</v>
      </c>
      <c r="F139" s="28">
        <v>1</v>
      </c>
      <c r="G139" s="28">
        <v>1</v>
      </c>
    </row>
    <row r="140" spans="1:7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28">
        <v>1</v>
      </c>
      <c r="F140" s="28">
        <v>1</v>
      </c>
      <c r="G140" s="28">
        <v>1</v>
      </c>
    </row>
    <row r="141" spans="1:7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28">
        <v>1</v>
      </c>
      <c r="F141" s="28">
        <v>1</v>
      </c>
      <c r="G141" s="28">
        <v>1</v>
      </c>
    </row>
    <row r="142" spans="1:7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28">
        <v>1</v>
      </c>
      <c r="F142" s="28">
        <v>1</v>
      </c>
      <c r="G142" s="28">
        <v>1</v>
      </c>
    </row>
    <row r="143" spans="1:7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28">
        <v>1</v>
      </c>
      <c r="F143" s="28">
        <v>1</v>
      </c>
      <c r="G143" s="28">
        <v>1</v>
      </c>
    </row>
    <row r="144" spans="1:7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28">
        <v>1</v>
      </c>
      <c r="F144" s="28">
        <v>1</v>
      </c>
      <c r="G144" s="28">
        <v>1</v>
      </c>
    </row>
    <row r="145" spans="1:7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28">
        <v>1</v>
      </c>
      <c r="F145" s="28">
        <v>1</v>
      </c>
      <c r="G145" s="28">
        <v>1</v>
      </c>
    </row>
    <row r="146" spans="1:7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28">
        <v>1</v>
      </c>
      <c r="F146" s="29">
        <v>1</v>
      </c>
      <c r="G146" s="29"/>
    </row>
    <row r="147" spans="1:7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28">
        <v>1</v>
      </c>
      <c r="F147" s="29">
        <v>1</v>
      </c>
      <c r="G147" s="29"/>
    </row>
    <row r="148" spans="1:7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28">
        <v>1</v>
      </c>
      <c r="F148" s="29">
        <v>1</v>
      </c>
      <c r="G148" s="29"/>
    </row>
    <row r="149" spans="1:7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28">
        <v>1</v>
      </c>
      <c r="F149" s="28">
        <v>1</v>
      </c>
      <c r="G149" s="28"/>
    </row>
    <row r="150" spans="1:7" s="10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28">
        <v>1</v>
      </c>
      <c r="F150" s="28">
        <v>1</v>
      </c>
      <c r="G150" s="28"/>
    </row>
    <row r="151" spans="1:7" s="9" customFormat="1" x14ac:dyDescent="0.2">
      <c r="A151" s="25"/>
      <c r="B151" s="25"/>
      <c r="C151" s="25"/>
      <c r="D151" s="30"/>
      <c r="E151" s="31"/>
      <c r="F151" s="31"/>
      <c r="G151" s="31"/>
    </row>
    <row r="152" spans="1:7" s="24" customFormat="1" x14ac:dyDescent="0.2">
      <c r="A152" s="21"/>
      <c r="B152" s="21"/>
      <c r="C152" s="21" t="s">
        <v>148</v>
      </c>
      <c r="D152" s="22"/>
      <c r="E152" s="23">
        <f>SUM(E153:E160)</f>
        <v>7</v>
      </c>
      <c r="F152" s="23">
        <f>SUM(F153:F160)</f>
        <v>7</v>
      </c>
      <c r="G152" s="23">
        <f>SUM(G153:G160)</f>
        <v>5</v>
      </c>
    </row>
    <row r="153" spans="1:7" s="9" customFormat="1" x14ac:dyDescent="0.2">
      <c r="A153" s="25">
        <v>1</v>
      </c>
      <c r="B153" s="25">
        <v>3510004</v>
      </c>
      <c r="C153" s="25" t="s">
        <v>149</v>
      </c>
      <c r="D153" s="30">
        <v>43000</v>
      </c>
      <c r="E153" s="31">
        <v>1</v>
      </c>
      <c r="F153" s="31">
        <v>1</v>
      </c>
      <c r="G153" s="31">
        <v>1</v>
      </c>
    </row>
    <row r="154" spans="1:7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31">
        <v>1</v>
      </c>
      <c r="F154" s="31">
        <v>1</v>
      </c>
      <c r="G154" s="31"/>
    </row>
    <row r="155" spans="1:7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31">
        <v>1</v>
      </c>
      <c r="F155" s="31">
        <v>1</v>
      </c>
      <c r="G155" s="31">
        <v>1</v>
      </c>
    </row>
    <row r="156" spans="1:7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31">
        <v>1</v>
      </c>
      <c r="F156" s="31">
        <v>1</v>
      </c>
      <c r="G156" s="31"/>
    </row>
    <row r="157" spans="1:7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31">
        <v>1</v>
      </c>
      <c r="F157" s="31">
        <v>1</v>
      </c>
      <c r="G157" s="31">
        <v>1</v>
      </c>
    </row>
    <row r="158" spans="1:7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31">
        <v>1</v>
      </c>
      <c r="F158" s="31">
        <v>1</v>
      </c>
      <c r="G158" s="31">
        <v>1</v>
      </c>
    </row>
    <row r="159" spans="1:7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31">
        <v>1</v>
      </c>
      <c r="F159" s="31">
        <v>1</v>
      </c>
      <c r="G159" s="31">
        <v>1</v>
      </c>
    </row>
    <row r="160" spans="1:7" s="9" customFormat="1" x14ac:dyDescent="0.2">
      <c r="A160" s="25"/>
      <c r="B160" s="25"/>
      <c r="C160" s="25"/>
      <c r="D160" s="30"/>
      <c r="E160" s="31"/>
      <c r="F160" s="31"/>
      <c r="G160" s="31"/>
    </row>
    <row r="161" spans="1:7" s="24" customFormat="1" x14ac:dyDescent="0.2">
      <c r="A161" s="45"/>
      <c r="B161" s="45"/>
      <c r="C161" s="45" t="s">
        <v>156</v>
      </c>
      <c r="D161" s="46"/>
      <c r="E161" s="47">
        <f>SUM(E162:E181)</f>
        <v>19</v>
      </c>
      <c r="F161" s="47">
        <f>SUM(F162:F181)</f>
        <v>16</v>
      </c>
      <c r="G161" s="47">
        <f>SUM(G162:G181)</f>
        <v>12</v>
      </c>
    </row>
    <row r="162" spans="1:7" s="10" customFormat="1" x14ac:dyDescent="0.2">
      <c r="A162" s="25">
        <v>1</v>
      </c>
      <c r="B162" s="26">
        <v>3530009</v>
      </c>
      <c r="C162" s="26" t="s">
        <v>157</v>
      </c>
      <c r="D162" s="27">
        <v>20000</v>
      </c>
      <c r="E162" s="28">
        <v>1</v>
      </c>
      <c r="F162" s="28">
        <v>1</v>
      </c>
      <c r="G162" s="28">
        <v>1</v>
      </c>
    </row>
    <row r="163" spans="1:7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28">
        <v>1</v>
      </c>
      <c r="F163" s="28">
        <v>1</v>
      </c>
      <c r="G163" s="28">
        <v>1</v>
      </c>
    </row>
    <row r="164" spans="1:7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28">
        <v>1</v>
      </c>
      <c r="F164" s="29">
        <v>1</v>
      </c>
      <c r="G164" s="29"/>
    </row>
    <row r="165" spans="1:7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28">
        <v>1</v>
      </c>
      <c r="F165" s="29">
        <v>1</v>
      </c>
      <c r="G165" s="29"/>
    </row>
    <row r="166" spans="1:7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28">
        <v>1</v>
      </c>
      <c r="F166" s="29">
        <v>1</v>
      </c>
      <c r="G166" s="29"/>
    </row>
    <row r="167" spans="1:7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28">
        <v>1</v>
      </c>
      <c r="F167" s="28">
        <v>1</v>
      </c>
      <c r="G167" s="28">
        <v>1</v>
      </c>
    </row>
    <row r="168" spans="1:7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28">
        <v>1</v>
      </c>
      <c r="F168" s="28"/>
      <c r="G168" s="28"/>
    </row>
    <row r="169" spans="1:7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28">
        <v>1</v>
      </c>
      <c r="F169" s="28">
        <v>1</v>
      </c>
      <c r="G169" s="28">
        <v>1</v>
      </c>
    </row>
    <row r="170" spans="1:7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28">
        <v>1</v>
      </c>
      <c r="F170" s="28">
        <v>1</v>
      </c>
      <c r="G170" s="28">
        <v>1</v>
      </c>
    </row>
    <row r="171" spans="1:7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28">
        <v>1</v>
      </c>
      <c r="F171" s="28">
        <v>1</v>
      </c>
      <c r="G171" s="28">
        <v>1</v>
      </c>
    </row>
    <row r="172" spans="1:7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8">
        <v>1</v>
      </c>
      <c r="F172" s="28">
        <v>1</v>
      </c>
      <c r="G172" s="28">
        <v>1</v>
      </c>
    </row>
    <row r="173" spans="1:7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8">
        <v>1</v>
      </c>
      <c r="F173" s="28">
        <v>1</v>
      </c>
      <c r="G173" s="28">
        <v>1</v>
      </c>
    </row>
    <row r="174" spans="1:7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8">
        <v>1</v>
      </c>
      <c r="F174" s="28">
        <v>1</v>
      </c>
      <c r="G174" s="28">
        <v>1</v>
      </c>
    </row>
    <row r="175" spans="1:7" s="10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8">
        <v>1</v>
      </c>
      <c r="F175" s="28">
        <v>1</v>
      </c>
      <c r="G175" s="28">
        <v>1</v>
      </c>
    </row>
    <row r="176" spans="1:7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44">
        <v>1</v>
      </c>
      <c r="F176" s="44">
        <v>1</v>
      </c>
      <c r="G176" s="44">
        <v>1</v>
      </c>
    </row>
    <row r="177" spans="1:7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44">
        <v>1</v>
      </c>
      <c r="F177" s="44">
        <v>1</v>
      </c>
      <c r="G177" s="44">
        <v>1</v>
      </c>
    </row>
    <row r="178" spans="1:7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31">
        <v>1</v>
      </c>
      <c r="F178" s="31"/>
      <c r="G178" s="31"/>
    </row>
    <row r="179" spans="1:7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31">
        <v>1</v>
      </c>
      <c r="F179" s="31">
        <v>1</v>
      </c>
      <c r="G179" s="31"/>
    </row>
    <row r="180" spans="1:7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31">
        <v>1</v>
      </c>
      <c r="F180" s="31"/>
      <c r="G180" s="31"/>
    </row>
    <row r="181" spans="1:7" s="9" customFormat="1" x14ac:dyDescent="0.2">
      <c r="A181" s="25"/>
      <c r="B181" s="25"/>
      <c r="C181" s="25"/>
      <c r="D181" s="30"/>
      <c r="E181" s="31"/>
      <c r="F181" s="31"/>
      <c r="G181" s="31"/>
    </row>
    <row r="182" spans="1:7" s="24" customFormat="1" x14ac:dyDescent="0.2">
      <c r="A182" s="45"/>
      <c r="B182" s="45"/>
      <c r="C182" s="45" t="s">
        <v>176</v>
      </c>
      <c r="D182" s="46"/>
      <c r="E182" s="47">
        <f>SUM(E183:E186)</f>
        <v>3</v>
      </c>
      <c r="F182" s="47">
        <f t="shared" ref="F182:G182" si="6">SUM(F183:F186)</f>
        <v>3</v>
      </c>
      <c r="G182" s="47">
        <f t="shared" si="6"/>
        <v>3</v>
      </c>
    </row>
    <row r="183" spans="1:7" s="10" customFormat="1" x14ac:dyDescent="0.2">
      <c r="A183" s="25">
        <v>1</v>
      </c>
      <c r="B183" s="26">
        <v>4550013</v>
      </c>
      <c r="C183" s="26" t="s">
        <v>177</v>
      </c>
      <c r="D183" s="27">
        <v>38000</v>
      </c>
      <c r="E183" s="28">
        <v>1</v>
      </c>
      <c r="F183" s="29">
        <v>1</v>
      </c>
      <c r="G183" s="29">
        <v>1</v>
      </c>
    </row>
    <row r="184" spans="1:7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28">
        <v>1</v>
      </c>
      <c r="F184" s="29">
        <v>1</v>
      </c>
      <c r="G184" s="29">
        <v>1</v>
      </c>
    </row>
    <row r="185" spans="1:7" s="10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28">
        <v>1</v>
      </c>
      <c r="F185" s="29">
        <v>1</v>
      </c>
      <c r="G185" s="29">
        <v>1</v>
      </c>
    </row>
    <row r="186" spans="1:7" s="9" customFormat="1" x14ac:dyDescent="0.2">
      <c r="A186" s="25"/>
      <c r="B186" s="25"/>
      <c r="C186" s="25"/>
      <c r="D186" s="30"/>
      <c r="E186" s="31"/>
      <c r="F186" s="31"/>
      <c r="G186" s="31"/>
    </row>
    <row r="187" spans="1:7" s="20" customFormat="1" x14ac:dyDescent="0.2">
      <c r="A187" s="17"/>
      <c r="B187" s="17"/>
      <c r="C187" s="17" t="s">
        <v>180</v>
      </c>
      <c r="D187" s="18"/>
      <c r="E187" s="19">
        <f>+E188+E200</f>
        <v>19</v>
      </c>
      <c r="F187" s="19">
        <f t="shared" ref="F187:G187" si="7">+F188+F200</f>
        <v>20</v>
      </c>
      <c r="G187" s="19">
        <f t="shared" si="7"/>
        <v>16</v>
      </c>
    </row>
    <row r="188" spans="1:7" s="24" customFormat="1" x14ac:dyDescent="0.2">
      <c r="A188" s="21"/>
      <c r="B188" s="21"/>
      <c r="C188" s="21" t="s">
        <v>181</v>
      </c>
      <c r="D188" s="22"/>
      <c r="E188" s="23">
        <f>SUM(E189:E199)</f>
        <v>9</v>
      </c>
      <c r="F188" s="23">
        <f>SUM(F189:F199)</f>
        <v>10</v>
      </c>
      <c r="G188" s="23">
        <f>SUM(G189:G199)</f>
        <v>6</v>
      </c>
    </row>
    <row r="189" spans="1:7" s="10" customFormat="1" x14ac:dyDescent="0.2">
      <c r="A189" s="25">
        <v>1</v>
      </c>
      <c r="B189" s="26">
        <v>5540020</v>
      </c>
      <c r="C189" s="26" t="s">
        <v>182</v>
      </c>
      <c r="D189" s="27">
        <v>40000</v>
      </c>
      <c r="E189" s="28">
        <v>1</v>
      </c>
      <c r="F189" s="28">
        <v>1</v>
      </c>
      <c r="G189" s="28">
        <v>1</v>
      </c>
    </row>
    <row r="190" spans="1:7" s="10" customFormat="1" x14ac:dyDescent="0.2">
      <c r="A190" s="25">
        <v>2</v>
      </c>
      <c r="B190" s="26">
        <v>5540024</v>
      </c>
      <c r="C190" s="26" t="s">
        <v>183</v>
      </c>
      <c r="D190" s="27">
        <v>45000</v>
      </c>
      <c r="E190" s="28"/>
      <c r="F190" s="28">
        <v>1</v>
      </c>
      <c r="G190" s="28"/>
    </row>
    <row r="191" spans="1:7" s="10" customFormat="1" x14ac:dyDescent="0.2">
      <c r="A191" s="25">
        <v>3</v>
      </c>
      <c r="B191" s="26">
        <v>5540018</v>
      </c>
      <c r="C191" s="26" t="s">
        <v>184</v>
      </c>
      <c r="D191" s="27">
        <v>32000</v>
      </c>
      <c r="E191" s="28">
        <v>1</v>
      </c>
      <c r="F191" s="28">
        <v>1</v>
      </c>
      <c r="G191" s="28">
        <v>1</v>
      </c>
    </row>
    <row r="192" spans="1:7" s="10" customFormat="1" x14ac:dyDescent="0.2">
      <c r="A192" s="25">
        <v>4</v>
      </c>
      <c r="B192" s="26">
        <v>5540017</v>
      </c>
      <c r="C192" s="26" t="s">
        <v>185</v>
      </c>
      <c r="D192" s="27">
        <v>25000</v>
      </c>
      <c r="E192" s="28">
        <v>1</v>
      </c>
      <c r="F192" s="28">
        <v>1</v>
      </c>
      <c r="G192" s="28">
        <v>1</v>
      </c>
    </row>
    <row r="193" spans="1:7" s="10" customFormat="1" x14ac:dyDescent="0.2">
      <c r="A193" s="25">
        <v>5</v>
      </c>
      <c r="B193" s="26">
        <v>5510070</v>
      </c>
      <c r="C193" s="26" t="s">
        <v>186</v>
      </c>
      <c r="D193" s="27">
        <v>28000</v>
      </c>
      <c r="E193" s="28">
        <v>1</v>
      </c>
      <c r="F193" s="28">
        <v>1</v>
      </c>
      <c r="G193" s="28">
        <v>1</v>
      </c>
    </row>
    <row r="194" spans="1:7" s="10" customFormat="1" x14ac:dyDescent="0.2">
      <c r="A194" s="25">
        <v>6</v>
      </c>
      <c r="B194" s="26">
        <v>5500044</v>
      </c>
      <c r="C194" s="26" t="s">
        <v>187</v>
      </c>
      <c r="D194" s="27">
        <v>28000</v>
      </c>
      <c r="E194" s="28">
        <v>1</v>
      </c>
      <c r="F194" s="28">
        <v>1</v>
      </c>
      <c r="G194" s="28">
        <v>1</v>
      </c>
    </row>
    <row r="195" spans="1:7" s="10" customFormat="1" x14ac:dyDescent="0.2">
      <c r="A195" s="25">
        <v>7</v>
      </c>
      <c r="B195" s="26">
        <v>5500045</v>
      </c>
      <c r="C195" s="26" t="s">
        <v>188</v>
      </c>
      <c r="D195" s="27">
        <v>30000</v>
      </c>
      <c r="E195" s="28">
        <v>1</v>
      </c>
      <c r="F195" s="28">
        <v>1</v>
      </c>
      <c r="G195" s="28">
        <v>1</v>
      </c>
    </row>
    <row r="196" spans="1:7" s="9" customFormat="1" x14ac:dyDescent="0.2">
      <c r="A196" s="25">
        <v>8</v>
      </c>
      <c r="B196" s="25">
        <v>5510111</v>
      </c>
      <c r="C196" s="25" t="s">
        <v>189</v>
      </c>
      <c r="D196" s="30">
        <v>39000</v>
      </c>
      <c r="E196" s="31">
        <v>1</v>
      </c>
      <c r="F196" s="31">
        <v>1</v>
      </c>
      <c r="G196" s="31"/>
    </row>
    <row r="197" spans="1:7" s="9" customFormat="1" x14ac:dyDescent="0.2">
      <c r="A197" s="25">
        <v>9</v>
      </c>
      <c r="B197" s="25">
        <v>5510112</v>
      </c>
      <c r="C197" s="25" t="s">
        <v>190</v>
      </c>
      <c r="D197" s="30">
        <v>39000</v>
      </c>
      <c r="E197" s="31">
        <v>1</v>
      </c>
      <c r="F197" s="31">
        <v>1</v>
      </c>
      <c r="G197" s="31"/>
    </row>
    <row r="198" spans="1:7" s="9" customFormat="1" x14ac:dyDescent="0.2">
      <c r="A198" s="25">
        <v>10</v>
      </c>
      <c r="B198" s="25">
        <v>5510113</v>
      </c>
      <c r="C198" s="25" t="s">
        <v>191</v>
      </c>
      <c r="D198" s="30">
        <v>39000</v>
      </c>
      <c r="E198" s="31">
        <v>1</v>
      </c>
      <c r="F198" s="31">
        <v>1</v>
      </c>
      <c r="G198" s="31"/>
    </row>
    <row r="199" spans="1:7" s="9" customFormat="1" x14ac:dyDescent="0.2">
      <c r="A199" s="25"/>
      <c r="B199" s="25"/>
      <c r="C199" s="25"/>
      <c r="D199" s="30"/>
      <c r="E199" s="31"/>
      <c r="F199" s="31"/>
      <c r="G199" s="31"/>
    </row>
    <row r="200" spans="1:7" s="24" customFormat="1" x14ac:dyDescent="0.2">
      <c r="A200" s="21"/>
      <c r="B200" s="21"/>
      <c r="C200" s="21" t="s">
        <v>192</v>
      </c>
      <c r="D200" s="22"/>
      <c r="E200" s="23">
        <f>SUM(E201:E211)</f>
        <v>10</v>
      </c>
      <c r="F200" s="23">
        <f>SUM(F201:F211)</f>
        <v>10</v>
      </c>
      <c r="G200" s="23">
        <f>SUM(G201:G211)</f>
        <v>10</v>
      </c>
    </row>
    <row r="201" spans="1:7" s="9" customFormat="1" x14ac:dyDescent="0.2">
      <c r="A201" s="25">
        <v>1</v>
      </c>
      <c r="B201" s="25">
        <v>5540032</v>
      </c>
      <c r="C201" s="25" t="s">
        <v>193</v>
      </c>
      <c r="D201" s="30">
        <v>18000</v>
      </c>
      <c r="E201" s="31">
        <v>1</v>
      </c>
      <c r="F201" s="31">
        <v>1</v>
      </c>
      <c r="G201" s="31">
        <v>1</v>
      </c>
    </row>
    <row r="202" spans="1:7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28">
        <v>1</v>
      </c>
      <c r="F202" s="28">
        <v>1</v>
      </c>
      <c r="G202" s="28">
        <v>1</v>
      </c>
    </row>
    <row r="203" spans="1:7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28">
        <v>1</v>
      </c>
      <c r="F203" s="28">
        <v>1</v>
      </c>
      <c r="G203" s="28">
        <v>1</v>
      </c>
    </row>
    <row r="204" spans="1:7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28">
        <v>1</v>
      </c>
      <c r="F204" s="28">
        <v>1</v>
      </c>
      <c r="G204" s="28">
        <v>1</v>
      </c>
    </row>
    <row r="205" spans="1:7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28">
        <v>1</v>
      </c>
      <c r="F205" s="28">
        <v>1</v>
      </c>
      <c r="G205" s="28">
        <v>1</v>
      </c>
    </row>
    <row r="206" spans="1:7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28">
        <v>1</v>
      </c>
      <c r="F206" s="28">
        <v>1</v>
      </c>
      <c r="G206" s="28">
        <v>1</v>
      </c>
    </row>
    <row r="207" spans="1:7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28">
        <v>1</v>
      </c>
      <c r="F207" s="28">
        <v>1</v>
      </c>
      <c r="G207" s="28">
        <v>1</v>
      </c>
    </row>
    <row r="208" spans="1:7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28">
        <v>1</v>
      </c>
      <c r="F208" s="28">
        <v>1</v>
      </c>
      <c r="G208" s="28">
        <v>1</v>
      </c>
    </row>
    <row r="209" spans="1:7" s="10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28">
        <v>1</v>
      </c>
      <c r="F209" s="28">
        <v>1</v>
      </c>
      <c r="G209" s="28">
        <v>1</v>
      </c>
    </row>
    <row r="210" spans="1:7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31">
        <v>1</v>
      </c>
      <c r="F210" s="31">
        <v>1</v>
      </c>
      <c r="G210" s="31">
        <v>1</v>
      </c>
    </row>
    <row r="211" spans="1:7" s="9" customFormat="1" x14ac:dyDescent="0.2">
      <c r="A211" s="36"/>
      <c r="B211" s="36"/>
      <c r="C211" s="36"/>
      <c r="D211" s="37"/>
      <c r="E211" s="38"/>
      <c r="F211" s="38"/>
      <c r="G211" s="38"/>
    </row>
    <row r="212" spans="1:7" s="20" customFormat="1" x14ac:dyDescent="0.2">
      <c r="A212" s="17"/>
      <c r="B212" s="17"/>
      <c r="C212" s="17" t="s">
        <v>203</v>
      </c>
      <c r="D212" s="18"/>
      <c r="E212" s="19">
        <f>+E213+E217+E229</f>
        <v>15</v>
      </c>
      <c r="F212" s="19">
        <f>+F213+F217+F229</f>
        <v>15</v>
      </c>
      <c r="G212" s="19">
        <f>+G213+G217+G229</f>
        <v>15</v>
      </c>
    </row>
    <row r="213" spans="1:7" s="24" customFormat="1" x14ac:dyDescent="0.2">
      <c r="A213" s="45"/>
      <c r="B213" s="45"/>
      <c r="C213" s="45" t="s">
        <v>204</v>
      </c>
      <c r="D213" s="46"/>
      <c r="E213" s="47">
        <f>SUM(E214:E216)</f>
        <v>2</v>
      </c>
      <c r="F213" s="47">
        <f>SUM(F214:F216)</f>
        <v>2</v>
      </c>
      <c r="G213" s="47">
        <f>SUM(G214:G216)</f>
        <v>2</v>
      </c>
    </row>
    <row r="214" spans="1:7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28">
        <v>1</v>
      </c>
      <c r="F214" s="28">
        <v>1</v>
      </c>
      <c r="G214" s="28">
        <v>1</v>
      </c>
    </row>
    <row r="215" spans="1:7" s="10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28">
        <v>1</v>
      </c>
      <c r="F215" s="28">
        <v>1</v>
      </c>
      <c r="G215" s="28">
        <v>1</v>
      </c>
    </row>
    <row r="216" spans="1:7" s="9" customFormat="1" x14ac:dyDescent="0.2">
      <c r="A216" s="25"/>
      <c r="B216" s="25"/>
      <c r="C216" s="25"/>
      <c r="D216" s="30"/>
      <c r="E216" s="31"/>
      <c r="F216" s="31"/>
      <c r="G216" s="31"/>
    </row>
    <row r="217" spans="1:7" s="24" customFormat="1" x14ac:dyDescent="0.2">
      <c r="A217" s="45"/>
      <c r="B217" s="45"/>
      <c r="C217" s="45" t="s">
        <v>207</v>
      </c>
      <c r="D217" s="46"/>
      <c r="E217" s="47">
        <f>SUM(E218:E228)</f>
        <v>10</v>
      </c>
      <c r="F217" s="47">
        <f>SUM(F218:F228)</f>
        <v>10</v>
      </c>
      <c r="G217" s="47">
        <f>SUM(G218:G228)</f>
        <v>10</v>
      </c>
    </row>
    <row r="218" spans="1:7" s="10" customFormat="1" x14ac:dyDescent="0.2">
      <c r="A218" s="25">
        <v>1</v>
      </c>
      <c r="B218" s="26">
        <v>7550011</v>
      </c>
      <c r="C218" s="26" t="s">
        <v>208</v>
      </c>
      <c r="D218" s="27">
        <v>16000</v>
      </c>
      <c r="E218" s="28">
        <v>1</v>
      </c>
      <c r="F218" s="28">
        <v>1</v>
      </c>
      <c r="G218" s="28">
        <v>1</v>
      </c>
    </row>
    <row r="219" spans="1:7" s="10" customFormat="1" x14ac:dyDescent="0.2">
      <c r="A219" s="25">
        <v>2</v>
      </c>
      <c r="B219" s="26">
        <v>7550019</v>
      </c>
      <c r="C219" s="26" t="s">
        <v>209</v>
      </c>
      <c r="D219" s="27">
        <v>14000</v>
      </c>
      <c r="E219" s="28">
        <v>1</v>
      </c>
      <c r="F219" s="28">
        <v>1</v>
      </c>
      <c r="G219" s="28">
        <v>1</v>
      </c>
    </row>
    <row r="220" spans="1:7" s="10" customFormat="1" x14ac:dyDescent="0.2">
      <c r="A220" s="25">
        <v>3</v>
      </c>
      <c r="B220" s="26">
        <v>7550026</v>
      </c>
      <c r="C220" s="26" t="s">
        <v>210</v>
      </c>
      <c r="D220" s="27">
        <v>26000</v>
      </c>
      <c r="E220" s="28">
        <v>1</v>
      </c>
      <c r="F220" s="28">
        <v>1</v>
      </c>
      <c r="G220" s="28">
        <v>1</v>
      </c>
    </row>
    <row r="221" spans="1:7" s="10" customFormat="1" x14ac:dyDescent="0.2">
      <c r="A221" s="25">
        <v>4</v>
      </c>
      <c r="B221" s="26">
        <v>7550006</v>
      </c>
      <c r="C221" s="26" t="s">
        <v>211</v>
      </c>
      <c r="D221" s="27">
        <v>12000</v>
      </c>
      <c r="E221" s="28">
        <v>1</v>
      </c>
      <c r="F221" s="28">
        <v>1</v>
      </c>
      <c r="G221" s="28">
        <v>1</v>
      </c>
    </row>
    <row r="222" spans="1:7" s="10" customFormat="1" x14ac:dyDescent="0.2">
      <c r="A222" s="25">
        <v>5</v>
      </c>
      <c r="B222" s="26">
        <v>7550007</v>
      </c>
      <c r="C222" s="26" t="s">
        <v>212</v>
      </c>
      <c r="D222" s="27">
        <v>9000</v>
      </c>
      <c r="E222" s="28">
        <v>1</v>
      </c>
      <c r="F222" s="28">
        <v>1</v>
      </c>
      <c r="G222" s="28">
        <v>1</v>
      </c>
    </row>
    <row r="223" spans="1:7" s="10" customFormat="1" x14ac:dyDescent="0.2">
      <c r="A223" s="25">
        <v>6</v>
      </c>
      <c r="B223" s="26">
        <v>7550008</v>
      </c>
      <c r="C223" s="26" t="s">
        <v>213</v>
      </c>
      <c r="D223" s="27">
        <v>21000</v>
      </c>
      <c r="E223" s="28">
        <v>1</v>
      </c>
      <c r="F223" s="28">
        <v>1</v>
      </c>
      <c r="G223" s="28">
        <v>1</v>
      </c>
    </row>
    <row r="224" spans="1:7" s="10" customFormat="1" x14ac:dyDescent="0.2">
      <c r="A224" s="25">
        <v>7</v>
      </c>
      <c r="B224" s="26">
        <v>7550017</v>
      </c>
      <c r="C224" s="26" t="s">
        <v>214</v>
      </c>
      <c r="D224" s="27">
        <v>14000</v>
      </c>
      <c r="E224" s="28">
        <v>1</v>
      </c>
      <c r="F224" s="28">
        <v>1</v>
      </c>
      <c r="G224" s="28">
        <v>1</v>
      </c>
    </row>
    <row r="225" spans="1:7" s="9" customFormat="1" x14ac:dyDescent="0.2">
      <c r="A225" s="25">
        <v>8</v>
      </c>
      <c r="B225" s="25">
        <v>7550016</v>
      </c>
      <c r="C225" s="25" t="s">
        <v>215</v>
      </c>
      <c r="D225" s="30">
        <v>14000</v>
      </c>
      <c r="E225" s="31">
        <v>1</v>
      </c>
      <c r="F225" s="31">
        <v>1</v>
      </c>
      <c r="G225" s="31">
        <v>1</v>
      </c>
    </row>
    <row r="226" spans="1:7" s="10" customFormat="1" x14ac:dyDescent="0.2">
      <c r="A226" s="25">
        <v>9</v>
      </c>
      <c r="B226" s="26">
        <v>7550015</v>
      </c>
      <c r="C226" s="26" t="s">
        <v>216</v>
      </c>
      <c r="D226" s="27">
        <v>14000</v>
      </c>
      <c r="E226" s="28">
        <v>1</v>
      </c>
      <c r="F226" s="28">
        <v>1</v>
      </c>
      <c r="G226" s="28">
        <v>1</v>
      </c>
    </row>
    <row r="227" spans="1:7" s="10" customFormat="1" x14ac:dyDescent="0.2">
      <c r="A227" s="25">
        <v>10</v>
      </c>
      <c r="B227" s="26"/>
      <c r="C227" s="26" t="s">
        <v>217</v>
      </c>
      <c r="D227" s="27">
        <v>22000</v>
      </c>
      <c r="E227" s="28">
        <v>1</v>
      </c>
      <c r="F227" s="28">
        <v>1</v>
      </c>
      <c r="G227" s="28">
        <v>1</v>
      </c>
    </row>
    <row r="228" spans="1:7" s="9" customFormat="1" x14ac:dyDescent="0.2">
      <c r="A228" s="25"/>
      <c r="B228" s="25"/>
      <c r="C228" s="25"/>
      <c r="D228" s="30"/>
      <c r="E228" s="31"/>
      <c r="F228" s="31"/>
      <c r="G228" s="31"/>
    </row>
    <row r="229" spans="1:7" s="24" customFormat="1" x14ac:dyDescent="0.2">
      <c r="A229" s="45"/>
      <c r="B229" s="45"/>
      <c r="C229" s="45" t="s">
        <v>218</v>
      </c>
      <c r="D229" s="46"/>
      <c r="E229" s="47">
        <f>SUM(E230:E233)</f>
        <v>3</v>
      </c>
      <c r="F229" s="47">
        <f>SUM(F230:F233)</f>
        <v>3</v>
      </c>
      <c r="G229" s="47">
        <f>SUM(G230:G233)</f>
        <v>3</v>
      </c>
    </row>
    <row r="230" spans="1:7" s="10" customFormat="1" x14ac:dyDescent="0.2">
      <c r="A230" s="25">
        <v>1</v>
      </c>
      <c r="B230" s="26">
        <v>7520014</v>
      </c>
      <c r="C230" s="26" t="s">
        <v>219</v>
      </c>
      <c r="D230" s="27">
        <v>5000</v>
      </c>
      <c r="E230" s="28">
        <v>1</v>
      </c>
      <c r="F230" s="28">
        <v>1</v>
      </c>
      <c r="G230" s="28">
        <v>1</v>
      </c>
    </row>
    <row r="231" spans="1:7" s="10" customFormat="1" x14ac:dyDescent="0.2">
      <c r="A231" s="25">
        <v>2</v>
      </c>
      <c r="B231" s="26">
        <v>3500199</v>
      </c>
      <c r="C231" s="26" t="s">
        <v>220</v>
      </c>
      <c r="D231" s="27">
        <v>70000</v>
      </c>
      <c r="E231" s="28">
        <v>1</v>
      </c>
      <c r="F231" s="28">
        <v>1</v>
      </c>
      <c r="G231" s="28">
        <v>1</v>
      </c>
    </row>
    <row r="232" spans="1:7" s="10" customFormat="1" x14ac:dyDescent="0.2">
      <c r="A232" s="25">
        <v>3</v>
      </c>
      <c r="B232" s="26">
        <v>9500003</v>
      </c>
      <c r="C232" s="26" t="s">
        <v>221</v>
      </c>
      <c r="D232" s="27">
        <v>5000</v>
      </c>
      <c r="E232" s="28">
        <v>1</v>
      </c>
      <c r="F232" s="28">
        <v>1</v>
      </c>
      <c r="G232" s="28">
        <v>1</v>
      </c>
    </row>
    <row r="233" spans="1:7" s="9" customFormat="1" x14ac:dyDescent="0.2">
      <c r="A233" s="36"/>
      <c r="B233" s="36"/>
      <c r="C233" s="36"/>
      <c r="D233" s="37"/>
      <c r="E233" s="38"/>
      <c r="F233" s="38"/>
      <c r="G233" s="38"/>
    </row>
    <row r="234" spans="1:7" s="9" customFormat="1" x14ac:dyDescent="0.2">
      <c r="A234" s="49"/>
      <c r="B234" s="49"/>
      <c r="C234" s="49" t="s">
        <v>222</v>
      </c>
      <c r="D234" s="50"/>
      <c r="E234" s="51">
        <f>+E5+E92+E106+E117+E187+E212</f>
        <v>190</v>
      </c>
      <c r="F234" s="51">
        <f t="shared" ref="F234:G234" si="8">+F5+F92+F106+F117+F187+F212</f>
        <v>176</v>
      </c>
      <c r="G234" s="51">
        <f t="shared" si="8"/>
        <v>141</v>
      </c>
    </row>
    <row r="235" spans="1:7" ht="6.75" customHeight="1" x14ac:dyDescent="0.2"/>
    <row r="236" spans="1:7" s="8" customFormat="1" x14ac:dyDescent="0.2">
      <c r="A236" s="52"/>
      <c r="B236" s="53"/>
      <c r="C236" s="53"/>
      <c r="D236" s="4"/>
      <c r="E236" s="5"/>
      <c r="F236" s="5"/>
      <c r="G236" s="5"/>
    </row>
    <row r="237" spans="1:7" x14ac:dyDescent="0.2">
      <c r="B237" s="213" t="s">
        <v>223</v>
      </c>
      <c r="C237" s="213" t="s">
        <v>224</v>
      </c>
      <c r="D237" s="215" t="s">
        <v>225</v>
      </c>
      <c r="E237" s="216"/>
      <c r="F237" s="217"/>
    </row>
    <row r="238" spans="1:7" x14ac:dyDescent="0.2">
      <c r="B238" s="214"/>
      <c r="C238" s="214"/>
      <c r="D238" s="54" t="s">
        <v>226</v>
      </c>
      <c r="E238" s="54" t="s">
        <v>227</v>
      </c>
      <c r="F238" s="54" t="s">
        <v>228</v>
      </c>
    </row>
    <row r="239" spans="1:7" x14ac:dyDescent="0.2">
      <c r="B239" s="55">
        <v>1</v>
      </c>
      <c r="C239" s="56" t="s">
        <v>229</v>
      </c>
      <c r="D239" s="55" t="s">
        <v>230</v>
      </c>
      <c r="E239" s="55"/>
      <c r="F239" s="55"/>
    </row>
    <row r="240" spans="1:7" x14ac:dyDescent="0.2">
      <c r="B240" s="57">
        <v>2</v>
      </c>
      <c r="C240" s="58" t="s">
        <v>231</v>
      </c>
      <c r="D240" s="57"/>
      <c r="E240" s="57" t="s">
        <v>230</v>
      </c>
      <c r="F240" s="57"/>
    </row>
    <row r="241" spans="1:7" x14ac:dyDescent="0.2">
      <c r="B241" s="57">
        <v>3</v>
      </c>
      <c r="C241" s="58" t="s">
        <v>232</v>
      </c>
      <c r="D241" s="57"/>
      <c r="E241" s="57" t="s">
        <v>230</v>
      </c>
      <c r="F241" s="57"/>
    </row>
    <row r="242" spans="1:7" x14ac:dyDescent="0.2">
      <c r="B242" s="57">
        <v>4</v>
      </c>
      <c r="C242" s="58" t="s">
        <v>233</v>
      </c>
      <c r="D242" s="57"/>
      <c r="E242" s="57"/>
      <c r="F242" s="57" t="s">
        <v>230</v>
      </c>
    </row>
    <row r="243" spans="1:7" x14ac:dyDescent="0.2">
      <c r="B243" s="57">
        <v>5</v>
      </c>
      <c r="C243" s="58" t="s">
        <v>234</v>
      </c>
      <c r="D243" s="57"/>
      <c r="E243" s="57" t="s">
        <v>230</v>
      </c>
      <c r="F243" s="57"/>
    </row>
    <row r="244" spans="1:7" x14ac:dyDescent="0.2">
      <c r="B244" s="57">
        <v>6</v>
      </c>
      <c r="C244" s="58" t="s">
        <v>235</v>
      </c>
      <c r="D244" s="57"/>
      <c r="E244" s="57"/>
      <c r="F244" s="57" t="s">
        <v>230</v>
      </c>
    </row>
    <row r="245" spans="1:7" x14ac:dyDescent="0.2">
      <c r="B245" s="57">
        <v>7</v>
      </c>
      <c r="C245" s="58" t="s">
        <v>236</v>
      </c>
      <c r="D245" s="57"/>
      <c r="E245" s="57" t="s">
        <v>230</v>
      </c>
      <c r="F245" s="57"/>
    </row>
    <row r="246" spans="1:7" x14ac:dyDescent="0.2">
      <c r="B246" s="57">
        <v>8</v>
      </c>
      <c r="C246" s="58" t="s">
        <v>237</v>
      </c>
      <c r="D246" s="57"/>
      <c r="E246" s="57" t="s">
        <v>230</v>
      </c>
      <c r="F246" s="57"/>
    </row>
    <row r="247" spans="1:7" x14ac:dyDescent="0.2">
      <c r="B247" s="57">
        <v>9</v>
      </c>
      <c r="C247" s="58" t="s">
        <v>238</v>
      </c>
      <c r="D247" s="57"/>
      <c r="E247" s="57"/>
      <c r="F247" s="57" t="s">
        <v>230</v>
      </c>
    </row>
    <row r="248" spans="1:7" x14ac:dyDescent="0.2">
      <c r="B248" s="57">
        <v>10</v>
      </c>
      <c r="C248" s="58" t="s">
        <v>239</v>
      </c>
      <c r="D248" s="57" t="s">
        <v>230</v>
      </c>
      <c r="E248" s="57"/>
      <c r="F248" s="57"/>
    </row>
    <row r="249" spans="1:7" s="61" customFormat="1" x14ac:dyDescent="0.2">
      <c r="A249" s="59"/>
      <c r="B249" s="57">
        <v>11</v>
      </c>
      <c r="C249" s="58" t="s">
        <v>240</v>
      </c>
      <c r="D249" s="57"/>
      <c r="E249" s="57"/>
      <c r="F249" s="57" t="s">
        <v>230</v>
      </c>
      <c r="G249" s="60"/>
    </row>
    <row r="250" spans="1:7" s="61" customFormat="1" x14ac:dyDescent="0.2">
      <c r="A250" s="59"/>
      <c r="B250" s="57">
        <v>12</v>
      </c>
      <c r="C250" s="58" t="s">
        <v>241</v>
      </c>
      <c r="D250" s="57"/>
      <c r="E250" s="57" t="s">
        <v>230</v>
      </c>
      <c r="F250" s="57"/>
      <c r="G250" s="60"/>
    </row>
    <row r="251" spans="1:7" s="63" customFormat="1" x14ac:dyDescent="0.2">
      <c r="A251" s="62"/>
      <c r="B251" s="57">
        <v>13</v>
      </c>
      <c r="C251" s="58" t="s">
        <v>242</v>
      </c>
      <c r="D251" s="57" t="s">
        <v>230</v>
      </c>
      <c r="E251" s="57"/>
      <c r="F251" s="57"/>
      <c r="G251" s="60"/>
    </row>
    <row r="252" spans="1:7" s="66" customFormat="1" x14ac:dyDescent="0.2">
      <c r="A252" s="64"/>
      <c r="B252" s="57">
        <v>14</v>
      </c>
      <c r="C252" s="58" t="s">
        <v>243</v>
      </c>
      <c r="D252" s="57"/>
      <c r="E252" s="57" t="s">
        <v>230</v>
      </c>
      <c r="F252" s="57"/>
      <c r="G252" s="65"/>
    </row>
    <row r="253" spans="1:7" x14ac:dyDescent="0.2">
      <c r="B253" s="57">
        <v>15</v>
      </c>
      <c r="C253" s="58" t="s">
        <v>244</v>
      </c>
      <c r="D253" s="57"/>
      <c r="E253" s="57" t="s">
        <v>230</v>
      </c>
      <c r="F253" s="57"/>
      <c r="G253" s="65"/>
    </row>
    <row r="254" spans="1:7" x14ac:dyDescent="0.2">
      <c r="B254" s="57">
        <v>16</v>
      </c>
      <c r="C254" s="58" t="s">
        <v>245</v>
      </c>
      <c r="D254" s="57"/>
      <c r="E254" s="57" t="s">
        <v>230</v>
      </c>
      <c r="F254" s="57"/>
    </row>
    <row r="255" spans="1:7" x14ac:dyDescent="0.2">
      <c r="B255" s="57">
        <v>17</v>
      </c>
      <c r="C255" s="58" t="s">
        <v>246</v>
      </c>
      <c r="D255" s="57"/>
      <c r="E255" s="57" t="s">
        <v>230</v>
      </c>
      <c r="F255" s="57"/>
    </row>
    <row r="256" spans="1:7" x14ac:dyDescent="0.2">
      <c r="B256" s="67">
        <v>18</v>
      </c>
      <c r="C256" s="68" t="s">
        <v>247</v>
      </c>
      <c r="D256" s="67"/>
      <c r="E256" s="67"/>
      <c r="F256" s="67" t="s">
        <v>230</v>
      </c>
    </row>
  </sheetData>
  <autoFilter ref="A4:G234"/>
  <mergeCells count="3">
    <mergeCell ref="B237:B238"/>
    <mergeCell ref="C237:C238"/>
    <mergeCell ref="D237:F237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186" activePane="bottomRight" state="frozen"/>
      <selection activeCell="O74" sqref="O74"/>
      <selection pane="topRight" activeCell="O74" sqref="O74"/>
      <selection pane="bottomLeft" activeCell="O74" sqref="O74"/>
      <selection pane="bottomRight" activeCell="L85" sqref="L8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8.4257812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22</v>
      </c>
      <c r="F5" s="119">
        <f>F6+F41+F55+F59+F69</f>
        <v>0</v>
      </c>
      <c r="G5" s="119">
        <f t="shared" si="0"/>
        <v>320</v>
      </c>
      <c r="H5" s="119">
        <f t="shared" si="0"/>
        <v>0</v>
      </c>
      <c r="I5" s="119">
        <f t="shared" si="0"/>
        <v>0</v>
      </c>
      <c r="J5" s="152">
        <f t="shared" si="0"/>
        <v>0</v>
      </c>
      <c r="K5" s="136">
        <f t="shared" si="0"/>
        <v>104</v>
      </c>
      <c r="L5" s="119">
        <f>L6+L41+L55+L59+L69</f>
        <v>17</v>
      </c>
      <c r="M5" s="121">
        <f t="shared" si="0"/>
        <v>221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21</v>
      </c>
      <c r="F6" s="137">
        <f t="shared" si="1"/>
        <v>0</v>
      </c>
      <c r="G6" s="137">
        <f t="shared" si="1"/>
        <v>169</v>
      </c>
      <c r="H6" s="137">
        <f t="shared" si="1"/>
        <v>0</v>
      </c>
      <c r="I6" s="137">
        <f t="shared" si="1"/>
        <v>0</v>
      </c>
      <c r="J6" s="137">
        <f t="shared" si="1"/>
        <v>0</v>
      </c>
      <c r="K6" s="137">
        <f>SUM(K7:K39)</f>
        <v>51</v>
      </c>
      <c r="L6" s="137">
        <f t="shared" ref="L6:N6" si="2">SUM(L7:L39)</f>
        <v>16</v>
      </c>
      <c r="M6" s="137">
        <f t="shared" si="2"/>
        <v>123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'7'!L7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'7'!L8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'7'!L9</f>
        <v>0</v>
      </c>
      <c r="F9" s="132"/>
      <c r="G9" s="148">
        <v>4</v>
      </c>
      <c r="H9" s="148"/>
      <c r="I9" s="148"/>
      <c r="J9" s="156"/>
      <c r="K9" s="139">
        <v>2</v>
      </c>
      <c r="L9" s="72"/>
      <c r="M9" s="126">
        <f t="shared" si="3"/>
        <v>2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'7'!L10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'7'!L11</f>
        <v>0</v>
      </c>
      <c r="F11" s="132"/>
      <c r="G11" s="148">
        <v>6</v>
      </c>
      <c r="H11" s="148"/>
      <c r="I11" s="148"/>
      <c r="J11" s="156"/>
      <c r="K11" s="139">
        <v>4</v>
      </c>
      <c r="L11" s="72"/>
      <c r="M11" s="126">
        <f t="shared" si="3"/>
        <v>2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'7'!L12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'7'!L13</f>
        <v>0</v>
      </c>
      <c r="F13" s="132"/>
      <c r="G13" s="148">
        <v>6</v>
      </c>
      <c r="H13" s="148"/>
      <c r="I13" s="148"/>
      <c r="J13" s="156"/>
      <c r="K13" s="139">
        <v>2</v>
      </c>
      <c r="L13" s="72"/>
      <c r="M13" s="126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'7'!L14</f>
        <v>0</v>
      </c>
      <c r="F14" s="132"/>
      <c r="G14" s="148">
        <v>6</v>
      </c>
      <c r="H14" s="148"/>
      <c r="I14" s="148"/>
      <c r="J14" s="156"/>
      <c r="K14" s="139">
        <v>2</v>
      </c>
      <c r="L14" s="72"/>
      <c r="M14" s="126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'7'!L15</f>
        <v>0</v>
      </c>
      <c r="F15" s="132"/>
      <c r="G15" s="148">
        <v>6</v>
      </c>
      <c r="H15" s="148"/>
      <c r="I15" s="148"/>
      <c r="J15" s="156"/>
      <c r="K15" s="139">
        <v>1</v>
      </c>
      <c r="L15" s="72"/>
      <c r="M15" s="126">
        <f t="shared" si="3"/>
        <v>5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'7'!L16</f>
        <v>0</v>
      </c>
      <c r="F16" s="132"/>
      <c r="G16" s="148">
        <v>6</v>
      </c>
      <c r="H16" s="148"/>
      <c r="I16" s="148"/>
      <c r="J16" s="156"/>
      <c r="K16" s="139">
        <v>1</v>
      </c>
      <c r="L16" s="72"/>
      <c r="M16" s="126">
        <f t="shared" si="3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'7'!L17</f>
        <v>0</v>
      </c>
      <c r="F17" s="132"/>
      <c r="G17" s="148"/>
      <c r="H17" s="148"/>
      <c r="I17" s="148"/>
      <c r="J17" s="156"/>
      <c r="K17" s="139"/>
      <c r="L17" s="72"/>
      <c r="M17" s="126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'7'!L18</f>
        <v>0</v>
      </c>
      <c r="F18" s="132"/>
      <c r="G18" s="148">
        <v>6</v>
      </c>
      <c r="H18" s="148"/>
      <c r="I18" s="148"/>
      <c r="J18" s="156"/>
      <c r="K18" s="139">
        <v>3</v>
      </c>
      <c r="L18" s="72"/>
      <c r="M18" s="126">
        <f t="shared" si="3"/>
        <v>3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'7'!L19</f>
        <v>0</v>
      </c>
      <c r="F19" s="132"/>
      <c r="G19" s="148"/>
      <c r="H19" s="148"/>
      <c r="I19" s="148"/>
      <c r="J19" s="156"/>
      <c r="K19" s="139"/>
      <c r="L19" s="72"/>
      <c r="M19" s="126">
        <f t="shared" si="3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'7'!L20</f>
        <v>1</v>
      </c>
      <c r="F20" s="132"/>
      <c r="G20" s="148"/>
      <c r="H20" s="148"/>
      <c r="I20" s="148"/>
      <c r="J20" s="156"/>
      <c r="K20" s="139"/>
      <c r="L20" s="72"/>
      <c r="M20" s="126">
        <f t="shared" si="3"/>
        <v>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'7'!L21</f>
        <v>0</v>
      </c>
      <c r="F21" s="132"/>
      <c r="G21" s="148">
        <v>6</v>
      </c>
      <c r="H21" s="148"/>
      <c r="I21" s="148"/>
      <c r="J21" s="156"/>
      <c r="K21" s="139"/>
      <c r="L21" s="72"/>
      <c r="M21" s="126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'7'!L22</f>
        <v>20</v>
      </c>
      <c r="F22" s="132"/>
      <c r="G22" s="148"/>
      <c r="H22" s="148"/>
      <c r="I22" s="148"/>
      <c r="J22" s="156"/>
      <c r="K22" s="139"/>
      <c r="L22" s="72">
        <v>16</v>
      </c>
      <c r="M22" s="126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'7'!L23</f>
        <v>0</v>
      </c>
      <c r="F23" s="132"/>
      <c r="G23" s="148">
        <v>6</v>
      </c>
      <c r="H23" s="148"/>
      <c r="I23" s="148"/>
      <c r="J23" s="156"/>
      <c r="K23" s="139">
        <v>3</v>
      </c>
      <c r="L23" s="72"/>
      <c r="M23" s="126">
        <f t="shared" si="3"/>
        <v>3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'7'!L24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'7'!L25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'7'!L26</f>
        <v>0</v>
      </c>
      <c r="F26" s="132"/>
      <c r="G26" s="148">
        <v>6</v>
      </c>
      <c r="H26" s="148"/>
      <c r="I26" s="148"/>
      <c r="J26" s="156"/>
      <c r="K26" s="139">
        <v>4</v>
      </c>
      <c r="L26" s="72"/>
      <c r="M26" s="126">
        <f t="shared" si="3"/>
        <v>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'7'!L27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'7'!L28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'7'!L29</f>
        <v>0</v>
      </c>
      <c r="F29" s="132"/>
      <c r="G29" s="148">
        <v>6</v>
      </c>
      <c r="H29" s="148"/>
      <c r="I29" s="148"/>
      <c r="J29" s="156"/>
      <c r="K29" s="139">
        <v>1</v>
      </c>
      <c r="L29" s="72"/>
      <c r="M29" s="126">
        <f t="shared" si="3"/>
        <v>5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'7'!L30</f>
        <v>0</v>
      </c>
      <c r="F30" s="132"/>
      <c r="G30" s="148">
        <v>6</v>
      </c>
      <c r="H30" s="148"/>
      <c r="I30" s="148"/>
      <c r="J30" s="156"/>
      <c r="K30" s="139"/>
      <c r="L30" s="72"/>
      <c r="M30" s="126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'7'!L31</f>
        <v>0</v>
      </c>
      <c r="F31" s="132"/>
      <c r="G31" s="148">
        <v>6</v>
      </c>
      <c r="H31" s="148"/>
      <c r="I31" s="148"/>
      <c r="J31" s="156"/>
      <c r="K31" s="139">
        <v>5</v>
      </c>
      <c r="L31" s="72"/>
      <c r="M31" s="126">
        <f t="shared" si="3"/>
        <v>1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'7'!L32</f>
        <v>0</v>
      </c>
      <c r="F32" s="132"/>
      <c r="G32" s="148">
        <v>6</v>
      </c>
      <c r="H32" s="148"/>
      <c r="I32" s="148"/>
      <c r="J32" s="156"/>
      <c r="K32" s="139">
        <v>5</v>
      </c>
      <c r="L32" s="72"/>
      <c r="M32" s="126">
        <f t="shared" si="3"/>
        <v>1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'7'!L33</f>
        <v>0</v>
      </c>
      <c r="F33" s="132"/>
      <c r="G33" s="148">
        <v>6</v>
      </c>
      <c r="H33" s="148"/>
      <c r="I33" s="148"/>
      <c r="J33" s="156"/>
      <c r="K33" s="139">
        <v>1</v>
      </c>
      <c r="L33" s="72"/>
      <c r="M33" s="126">
        <f t="shared" si="3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'7'!L34</f>
        <v>0</v>
      </c>
      <c r="F34" s="132"/>
      <c r="G34" s="148">
        <v>6</v>
      </c>
      <c r="H34" s="148"/>
      <c r="I34" s="148"/>
      <c r="J34" s="156"/>
      <c r="K34" s="139">
        <v>5</v>
      </c>
      <c r="L34" s="72"/>
      <c r="M34" s="126">
        <f t="shared" si="3"/>
        <v>1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'7'!L35</f>
        <v>0</v>
      </c>
      <c r="F35" s="132"/>
      <c r="G35" s="148">
        <v>6</v>
      </c>
      <c r="H35" s="148"/>
      <c r="I35" s="148"/>
      <c r="J35" s="156"/>
      <c r="K35" s="139">
        <v>3</v>
      </c>
      <c r="L35" s="72"/>
      <c r="M35" s="126">
        <f t="shared" si="3"/>
        <v>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'7'!L36</f>
        <v>0</v>
      </c>
      <c r="F36" s="132"/>
      <c r="G36" s="148">
        <v>6</v>
      </c>
      <c r="H36" s="148"/>
      <c r="I36" s="148"/>
      <c r="J36" s="156"/>
      <c r="K36" s="139">
        <v>4</v>
      </c>
      <c r="L36" s="72"/>
      <c r="M36" s="126">
        <f t="shared" si="3"/>
        <v>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'7'!L37</f>
        <v>0</v>
      </c>
      <c r="F37" s="132"/>
      <c r="G37" s="148">
        <v>5</v>
      </c>
      <c r="H37" s="148"/>
      <c r="I37" s="148"/>
      <c r="J37" s="156"/>
      <c r="K37" s="139"/>
      <c r="L37" s="72"/>
      <c r="M37" s="126">
        <f t="shared" si="3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'7'!L38</f>
        <v>0</v>
      </c>
      <c r="F38" s="132"/>
      <c r="G38" s="148">
        <v>16</v>
      </c>
      <c r="H38" s="148"/>
      <c r="I38" s="148"/>
      <c r="J38" s="156"/>
      <c r="K38" s="139">
        <v>2</v>
      </c>
      <c r="L38" s="72"/>
      <c r="M38" s="126">
        <f t="shared" si="3"/>
        <v>14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'7'!L39</f>
        <v>0</v>
      </c>
      <c r="F39" s="132"/>
      <c r="G39" s="148">
        <v>6</v>
      </c>
      <c r="H39" s="148"/>
      <c r="I39" s="148"/>
      <c r="J39" s="156"/>
      <c r="K39" s="139">
        <v>3</v>
      </c>
      <c r="L39" s="72"/>
      <c r="M39" s="126">
        <f t="shared" si="3"/>
        <v>3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1</v>
      </c>
      <c r="F41" s="106">
        <f>SUM(F42:F53)</f>
        <v>0</v>
      </c>
      <c r="G41" s="106">
        <f t="shared" ref="G41:L41" si="4">SUM(G42:G53)</f>
        <v>123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39</v>
      </c>
      <c r="L41" s="106">
        <f t="shared" si="4"/>
        <v>1</v>
      </c>
      <c r="M41" s="123">
        <f>(E41+F41+G41+H41+I41)-J41-K41-L41</f>
        <v>84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'7'!L42</f>
        <v>0</v>
      </c>
      <c r="F42" s="131"/>
      <c r="G42" s="147">
        <v>5</v>
      </c>
      <c r="H42" s="147"/>
      <c r="I42" s="147"/>
      <c r="J42" s="155"/>
      <c r="K42" s="138"/>
      <c r="L42" s="71"/>
      <c r="M42" s="126">
        <f t="shared" si="3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'7'!L43</f>
        <v>0</v>
      </c>
      <c r="F43" s="132"/>
      <c r="G43" s="148">
        <v>20</v>
      </c>
      <c r="H43" s="148"/>
      <c r="I43" s="148"/>
      <c r="J43" s="156"/>
      <c r="K43" s="139">
        <v>5</v>
      </c>
      <c r="L43" s="72"/>
      <c r="M43" s="126">
        <f t="shared" si="3"/>
        <v>15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'7'!L44</f>
        <v>0</v>
      </c>
      <c r="F44" s="132"/>
      <c r="G44" s="148">
        <v>20</v>
      </c>
      <c r="H44" s="148"/>
      <c r="I44" s="148"/>
      <c r="J44" s="156"/>
      <c r="K44" s="139">
        <v>16</v>
      </c>
      <c r="L44" s="72"/>
      <c r="M44" s="126">
        <f t="shared" si="3"/>
        <v>4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'7'!L45</f>
        <v>0</v>
      </c>
      <c r="F45" s="132"/>
      <c r="G45" s="148">
        <v>60</v>
      </c>
      <c r="H45" s="148"/>
      <c r="I45" s="148"/>
      <c r="J45" s="156"/>
      <c r="K45" s="139">
        <v>5</v>
      </c>
      <c r="L45" s="72"/>
      <c r="M45" s="126">
        <f t="shared" si="3"/>
        <v>55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'7'!L46</f>
        <v>0</v>
      </c>
      <c r="F46" s="132"/>
      <c r="G46" s="148"/>
      <c r="H46" s="148"/>
      <c r="I46" s="148"/>
      <c r="J46" s="156"/>
      <c r="K46" s="139"/>
      <c r="L46" s="72"/>
      <c r="M46" s="126">
        <f t="shared" si="3"/>
        <v>0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'7'!L47</f>
        <v>0</v>
      </c>
      <c r="F47" s="132"/>
      <c r="G47" s="148"/>
      <c r="H47" s="148"/>
      <c r="I47" s="148"/>
      <c r="J47" s="156"/>
      <c r="K47" s="139"/>
      <c r="L47" s="72"/>
      <c r="M47" s="126">
        <f t="shared" si="3"/>
        <v>0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'7'!L48</f>
        <v>0</v>
      </c>
      <c r="F48" s="132"/>
      <c r="G48" s="148">
        <v>5</v>
      </c>
      <c r="H48" s="148"/>
      <c r="I48" s="148"/>
      <c r="J48" s="156"/>
      <c r="K48" s="139">
        <v>2</v>
      </c>
      <c r="L48" s="72"/>
      <c r="M48" s="126">
        <f t="shared" si="3"/>
        <v>3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'7'!L49</f>
        <v>1</v>
      </c>
      <c r="F49" s="132"/>
      <c r="G49" s="148"/>
      <c r="H49" s="148"/>
      <c r="I49" s="148"/>
      <c r="J49" s="156"/>
      <c r="K49" s="139"/>
      <c r="L49" s="72">
        <v>1</v>
      </c>
      <c r="M49" s="126">
        <f t="shared" si="3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'7'!L50</f>
        <v>0</v>
      </c>
      <c r="F50" s="132"/>
      <c r="G50" s="148">
        <v>5</v>
      </c>
      <c r="H50" s="148"/>
      <c r="I50" s="148"/>
      <c r="J50" s="156"/>
      <c r="K50" s="139">
        <v>3</v>
      </c>
      <c r="L50" s="72"/>
      <c r="M50" s="126">
        <f t="shared" si="3"/>
        <v>2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'7'!L51</f>
        <v>0</v>
      </c>
      <c r="F51" s="132"/>
      <c r="G51" s="148"/>
      <c r="H51" s="148"/>
      <c r="I51" s="148"/>
      <c r="J51" s="156"/>
      <c r="K51" s="139"/>
      <c r="L51" s="72"/>
      <c r="M51" s="126">
        <f t="shared" si="3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'7'!L52</f>
        <v>0</v>
      </c>
      <c r="F52" s="132"/>
      <c r="G52" s="148">
        <v>4</v>
      </c>
      <c r="H52" s="148"/>
      <c r="I52" s="148"/>
      <c r="J52" s="156"/>
      <c r="K52" s="139">
        <v>4</v>
      </c>
      <c r="L52" s="72"/>
      <c r="M52" s="126">
        <f t="shared" si="3"/>
        <v>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'7'!L53</f>
        <v>0</v>
      </c>
      <c r="F53" s="132"/>
      <c r="G53" s="148">
        <v>4</v>
      </c>
      <c r="H53" s="148"/>
      <c r="I53" s="148"/>
      <c r="J53" s="156"/>
      <c r="K53" s="139">
        <v>4</v>
      </c>
      <c r="L53" s="72"/>
      <c r="M53" s="126">
        <f t="shared" si="3"/>
        <v>0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0</v>
      </c>
      <c r="F55" s="110">
        <f t="shared" si="5"/>
        <v>0</v>
      </c>
      <c r="G55" s="110">
        <f t="shared" si="5"/>
        <v>0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0</v>
      </c>
      <c r="M55" s="123">
        <f t="shared" si="3"/>
        <v>0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'7'!L56</f>
        <v>0</v>
      </c>
      <c r="F56" s="132"/>
      <c r="G56" s="148"/>
      <c r="H56" s="148"/>
      <c r="I56" s="148"/>
      <c r="J56" s="156"/>
      <c r="K56" s="139"/>
      <c r="L56" s="72"/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'7'!L57</f>
        <v>0</v>
      </c>
      <c r="F57" s="132"/>
      <c r="G57" s="148"/>
      <c r="H57" s="148"/>
      <c r="I57" s="148"/>
      <c r="J57" s="156"/>
      <c r="K57" s="139"/>
      <c r="L57" s="72"/>
      <c r="M57" s="126">
        <f t="shared" si="3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9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8</v>
      </c>
      <c r="L59" s="106">
        <f t="shared" si="6"/>
        <v>0</v>
      </c>
      <c r="M59" s="123">
        <f t="shared" si="3"/>
        <v>1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'7'!L60</f>
        <v>0</v>
      </c>
      <c r="F60" s="131"/>
      <c r="G60" s="147">
        <v>1</v>
      </c>
      <c r="H60" s="147"/>
      <c r="I60" s="147"/>
      <c r="J60" s="155"/>
      <c r="K60" s="138"/>
      <c r="L60" s="71"/>
      <c r="M60" s="126">
        <f t="shared" si="3"/>
        <v>1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'7'!L61</f>
        <v>0</v>
      </c>
      <c r="F61" s="132"/>
      <c r="G61" s="148">
        <v>2</v>
      </c>
      <c r="H61" s="148"/>
      <c r="I61" s="148"/>
      <c r="J61" s="156"/>
      <c r="K61" s="139">
        <v>2</v>
      </c>
      <c r="L61" s="72"/>
      <c r="M61" s="126">
        <f t="shared" si="3"/>
        <v>0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'7'!L62</f>
        <v>0</v>
      </c>
      <c r="F62" s="132"/>
      <c r="G62" s="148">
        <v>1</v>
      </c>
      <c r="H62" s="148"/>
      <c r="I62" s="148"/>
      <c r="J62" s="156"/>
      <c r="K62" s="139">
        <v>1</v>
      </c>
      <c r="L62" s="72"/>
      <c r="M62" s="126">
        <f t="shared" si="3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'7'!L63</f>
        <v>0</v>
      </c>
      <c r="F63" s="132"/>
      <c r="G63" s="148">
        <v>2</v>
      </c>
      <c r="H63" s="148"/>
      <c r="I63" s="148"/>
      <c r="J63" s="156"/>
      <c r="K63" s="139">
        <v>2</v>
      </c>
      <c r="L63" s="72"/>
      <c r="M63" s="126">
        <f t="shared" si="3"/>
        <v>0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'7'!L64</f>
        <v>0</v>
      </c>
      <c r="F64" s="132"/>
      <c r="G64" s="148"/>
      <c r="H64" s="148"/>
      <c r="I64" s="148"/>
      <c r="J64" s="156"/>
      <c r="K64" s="139"/>
      <c r="L64" s="72"/>
      <c r="M64" s="126">
        <f t="shared" si="3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'7'!L65</f>
        <v>0</v>
      </c>
      <c r="F65" s="132"/>
      <c r="G65" s="148"/>
      <c r="H65" s="148"/>
      <c r="I65" s="148"/>
      <c r="J65" s="156"/>
      <c r="K65" s="139"/>
      <c r="L65" s="72"/>
      <c r="M65" s="126">
        <f t="shared" si="3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'7'!L66</f>
        <v>0</v>
      </c>
      <c r="F66" s="132"/>
      <c r="G66" s="148">
        <v>1</v>
      </c>
      <c r="H66" s="148"/>
      <c r="I66" s="148"/>
      <c r="J66" s="156"/>
      <c r="K66" s="139">
        <v>1</v>
      </c>
      <c r="L66" s="72"/>
      <c r="M66" s="126">
        <f t="shared" si="3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'7'!L67</f>
        <v>0</v>
      </c>
      <c r="F67" s="132"/>
      <c r="G67" s="148">
        <v>2</v>
      </c>
      <c r="H67" s="148"/>
      <c r="I67" s="148"/>
      <c r="J67" s="156"/>
      <c r="K67" s="139">
        <v>2</v>
      </c>
      <c r="L67" s="72"/>
      <c r="M67" s="126">
        <f t="shared" si="3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3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19</v>
      </c>
      <c r="H69" s="109">
        <f t="shared" si="7"/>
        <v>0</v>
      </c>
      <c r="I69" s="109">
        <f t="shared" si="7"/>
        <v>0</v>
      </c>
      <c r="J69" s="109">
        <f t="shared" si="7"/>
        <v>0</v>
      </c>
      <c r="K69" s="109">
        <f t="shared" si="7"/>
        <v>6</v>
      </c>
      <c r="L69" s="109">
        <f t="shared" si="7"/>
        <v>0</v>
      </c>
      <c r="M69" s="123">
        <f t="shared" si="3"/>
        <v>13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'7'!L70</f>
        <v>0</v>
      </c>
      <c r="F70" s="132"/>
      <c r="G70" s="148"/>
      <c r="H70" s="148"/>
      <c r="I70" s="148"/>
      <c r="J70" s="156"/>
      <c r="K70" s="139"/>
      <c r="L70" s="72"/>
      <c r="M70" s="126">
        <f t="shared" si="3"/>
        <v>0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'7'!L71</f>
        <v>0</v>
      </c>
      <c r="F71" s="132"/>
      <c r="G71" s="148">
        <v>7</v>
      </c>
      <c r="H71" s="148"/>
      <c r="I71" s="148"/>
      <c r="J71" s="156"/>
      <c r="K71" s="139">
        <v>3</v>
      </c>
      <c r="L71" s="72"/>
      <c r="M71" s="126">
        <f t="shared" ref="M71:M135" si="8">(E71+F71+G71+H71+I71)-J71-K71-L71</f>
        <v>4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'7'!L72</f>
        <v>0</v>
      </c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'7'!L73</f>
        <v>0</v>
      </c>
      <c r="F73" s="132"/>
      <c r="G73" s="148"/>
      <c r="H73" s="148"/>
      <c r="I73" s="148"/>
      <c r="J73" s="156"/>
      <c r="K73" s="139"/>
      <c r="L73" s="72"/>
      <c r="M73" s="126">
        <f t="shared" si="8"/>
        <v>0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'7'!L74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'7'!L75</f>
        <v>0</v>
      </c>
      <c r="F75" s="132"/>
      <c r="G75" s="148">
        <v>5</v>
      </c>
      <c r="H75" s="148"/>
      <c r="I75" s="148"/>
      <c r="J75" s="156"/>
      <c r="K75" s="139">
        <v>2</v>
      </c>
      <c r="L75" s="72"/>
      <c r="M75" s="126">
        <f t="shared" si="8"/>
        <v>3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'7'!L76</f>
        <v>0</v>
      </c>
      <c r="F76" s="132"/>
      <c r="G76" s="148">
        <v>7</v>
      </c>
      <c r="H76" s="148"/>
      <c r="I76" s="148"/>
      <c r="J76" s="156"/>
      <c r="K76" s="139">
        <v>1</v>
      </c>
      <c r="L76" s="72"/>
      <c r="M76" s="126">
        <f t="shared" si="8"/>
        <v>6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26</v>
      </c>
      <c r="F78" s="111">
        <f t="shared" si="9"/>
        <v>0</v>
      </c>
      <c r="G78" s="111">
        <f t="shared" si="9"/>
        <v>20</v>
      </c>
      <c r="H78" s="111">
        <f t="shared" si="9"/>
        <v>0</v>
      </c>
      <c r="I78" s="111">
        <f t="shared" si="9"/>
        <v>0</v>
      </c>
      <c r="J78" s="111">
        <f t="shared" si="9"/>
        <v>4</v>
      </c>
      <c r="K78" s="111">
        <f t="shared" si="9"/>
        <v>0</v>
      </c>
      <c r="L78" s="111">
        <f t="shared" si="9"/>
        <v>37</v>
      </c>
      <c r="M78" s="123">
        <f t="shared" si="8"/>
        <v>5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'7'!L79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'7'!L80</f>
        <v>7</v>
      </c>
      <c r="F80" s="132"/>
      <c r="G80" s="148"/>
      <c r="H80" s="148"/>
      <c r="I80" s="148"/>
      <c r="J80" s="156"/>
      <c r="K80" s="139"/>
      <c r="L80" s="72">
        <v>6</v>
      </c>
      <c r="M80" s="126">
        <f t="shared" si="8"/>
        <v>1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'7'!L81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'7'!L82</f>
        <v>6</v>
      </c>
      <c r="F82" s="132"/>
      <c r="G82" s="148"/>
      <c r="H82" s="148"/>
      <c r="I82" s="148"/>
      <c r="J82" s="156"/>
      <c r="K82" s="139"/>
      <c r="L82" s="72">
        <v>4</v>
      </c>
      <c r="M82" s="126">
        <f t="shared" si="8"/>
        <v>2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'7'!L83</f>
        <v>6</v>
      </c>
      <c r="F83" s="132"/>
      <c r="G83" s="148">
        <v>8</v>
      </c>
      <c r="H83" s="148"/>
      <c r="I83" s="148"/>
      <c r="J83" s="156">
        <v>2</v>
      </c>
      <c r="K83" s="139"/>
      <c r="L83" s="72">
        <v>11</v>
      </c>
      <c r="M83" s="126">
        <f t="shared" si="8"/>
        <v>1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'7'!L84</f>
        <v>0</v>
      </c>
      <c r="F84" s="132"/>
      <c r="G84" s="148"/>
      <c r="H84" s="148"/>
      <c r="I84" s="148"/>
      <c r="J84" s="156"/>
      <c r="K84" s="139"/>
      <c r="L84" s="72"/>
      <c r="M84" s="126">
        <f t="shared" si="8"/>
        <v>0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'7'!L85</f>
        <v>0</v>
      </c>
      <c r="F85" s="132"/>
      <c r="G85" s="148"/>
      <c r="H85" s="148"/>
      <c r="I85" s="148"/>
      <c r="J85" s="156"/>
      <c r="K85" s="139"/>
      <c r="L85" s="72"/>
      <c r="M85" s="126">
        <f t="shared" si="8"/>
        <v>0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'7'!L86</f>
        <v>0</v>
      </c>
      <c r="F86" s="132"/>
      <c r="G86" s="148">
        <v>8</v>
      </c>
      <c r="H86" s="148"/>
      <c r="I86" s="148"/>
      <c r="J86" s="156"/>
      <c r="K86" s="139"/>
      <c r="L86" s="72">
        <v>8</v>
      </c>
      <c r="M86" s="126">
        <f t="shared" si="8"/>
        <v>0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'7'!L87</f>
        <v>7</v>
      </c>
      <c r="F87" s="132"/>
      <c r="G87" s="148">
        <v>4</v>
      </c>
      <c r="H87" s="148"/>
      <c r="I87" s="148"/>
      <c r="J87" s="156">
        <v>2</v>
      </c>
      <c r="K87" s="139"/>
      <c r="L87" s="72">
        <v>8</v>
      </c>
      <c r="M87" s="126">
        <f t="shared" si="8"/>
        <v>1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'7'!L90</f>
        <v>0</v>
      </c>
      <c r="F90" s="131"/>
      <c r="G90" s="147"/>
      <c r="H90" s="147"/>
      <c r="I90" s="147"/>
      <c r="J90" s="155"/>
      <c r="K90" s="138"/>
      <c r="L90" s="71"/>
      <c r="M90" s="126">
        <f t="shared" si="8"/>
        <v>0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'7'!L93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'7'!L94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'7'!L95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'7'!L96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'7'!L97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'7'!L98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'7'!L99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'7'!L100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'7'!L101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8</v>
      </c>
      <c r="F104" s="108">
        <f t="shared" si="12"/>
        <v>0</v>
      </c>
      <c r="G104" s="108">
        <f t="shared" si="12"/>
        <v>2</v>
      </c>
      <c r="H104" s="108">
        <f t="shared" si="12"/>
        <v>0</v>
      </c>
      <c r="I104" s="108">
        <f t="shared" si="12"/>
        <v>0</v>
      </c>
      <c r="J104" s="108">
        <f t="shared" si="12"/>
        <v>1</v>
      </c>
      <c r="K104" s="108">
        <f t="shared" si="12"/>
        <v>0</v>
      </c>
      <c r="L104" s="108">
        <f t="shared" si="12"/>
        <v>4</v>
      </c>
      <c r="M104" s="123">
        <f t="shared" si="8"/>
        <v>5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'7'!L105</f>
        <v>0</v>
      </c>
      <c r="F105" s="134"/>
      <c r="G105" s="151"/>
      <c r="H105" s="151"/>
      <c r="I105" s="151"/>
      <c r="J105" s="159"/>
      <c r="K105" s="144"/>
      <c r="L105" s="77"/>
      <c r="M105" s="126">
        <f t="shared" si="8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'7'!L106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'7'!L107</f>
        <v>1</v>
      </c>
      <c r="F107" s="133"/>
      <c r="G107" s="149"/>
      <c r="H107" s="149"/>
      <c r="I107" s="149"/>
      <c r="J107" s="157">
        <v>1</v>
      </c>
      <c r="K107" s="140"/>
      <c r="L107" s="73"/>
      <c r="M107" s="126">
        <f t="shared" si="8"/>
        <v>0</v>
      </c>
      <c r="N107" s="73" t="s">
        <v>270</v>
      </c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'7'!L108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'7'!L109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'7'!L110</f>
        <v>0</v>
      </c>
      <c r="F110" s="132"/>
      <c r="G110" s="148"/>
      <c r="H110" s="148"/>
      <c r="I110" s="148"/>
      <c r="J110" s="156"/>
      <c r="K110" s="139"/>
      <c r="L110" s="72"/>
      <c r="M110" s="126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'7'!L111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'7'!L112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'7'!L113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'7'!L114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'7'!L115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'7'!L116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'7'!L117</f>
        <v>3</v>
      </c>
      <c r="F117" s="132"/>
      <c r="G117" s="148">
        <v>2</v>
      </c>
      <c r="H117" s="148"/>
      <c r="I117" s="148"/>
      <c r="J117" s="156"/>
      <c r="K117" s="139"/>
      <c r="L117" s="72">
        <v>3</v>
      </c>
      <c r="M117" s="126">
        <f t="shared" si="8"/>
        <v>2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'7'!L118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'7'!L119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'7'!L120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'7'!L121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'7'!L122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'7'!L123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'7'!L124</f>
        <v>1</v>
      </c>
      <c r="F124" s="132"/>
      <c r="G124" s="148"/>
      <c r="H124" s="148"/>
      <c r="I124" s="148"/>
      <c r="J124" s="156"/>
      <c r="K124" s="139"/>
      <c r="L124" s="72"/>
      <c r="M124" s="126">
        <f t="shared" si="8"/>
        <v>1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'7'!L125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'7'!L126</f>
        <v>1</v>
      </c>
      <c r="F126" s="132"/>
      <c r="G126" s="148"/>
      <c r="H126" s="148"/>
      <c r="I126" s="148"/>
      <c r="J126" s="156"/>
      <c r="K126" s="139"/>
      <c r="L126" s="72">
        <v>1</v>
      </c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'7'!L127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'7'!L128</f>
        <v>1</v>
      </c>
      <c r="F128" s="132"/>
      <c r="G128" s="148"/>
      <c r="H128" s="148"/>
      <c r="I128" s="148"/>
      <c r="J128" s="156"/>
      <c r="K128" s="139"/>
      <c r="L128" s="72"/>
      <c r="M128" s="126">
        <f t="shared" si="8"/>
        <v>1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'7'!L129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'7'!L130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'7'!L131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'7'!L132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'7'!L133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'7'!L134</f>
        <v>1</v>
      </c>
      <c r="F134" s="132"/>
      <c r="G134" s="148"/>
      <c r="H134" s="148"/>
      <c r="I134" s="148"/>
      <c r="J134" s="156"/>
      <c r="K134" s="139"/>
      <c r="L134" s="72"/>
      <c r="M134" s="126">
        <f t="shared" si="8"/>
        <v>1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3">SUM(E137:E143)</f>
        <v>30</v>
      </c>
      <c r="F136" s="108">
        <f t="shared" si="13"/>
        <v>0</v>
      </c>
      <c r="G136" s="108">
        <f t="shared" si="13"/>
        <v>15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0</v>
      </c>
      <c r="L136" s="108">
        <f t="shared" si="13"/>
        <v>36</v>
      </c>
      <c r="M136" s="123">
        <f t="shared" ref="M136:M199" si="14">(E136+F136+G136+H136+I136)-J136-K136-L136</f>
        <v>9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'7'!L137</f>
        <v>1</v>
      </c>
      <c r="G137" s="147">
        <v>15</v>
      </c>
      <c r="H137" s="147"/>
      <c r="I137" s="147"/>
      <c r="J137" s="155"/>
      <c r="K137" s="138"/>
      <c r="L137" s="71">
        <v>14</v>
      </c>
      <c r="M137" s="126">
        <f>(E137+K141+G137+H137+I137)-J137-K137-L137</f>
        <v>2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'7'!L138</f>
        <v>9</v>
      </c>
      <c r="F138" s="132"/>
      <c r="G138" s="148"/>
      <c r="H138" s="148"/>
      <c r="I138" s="148"/>
      <c r="J138" s="156"/>
      <c r="K138" s="139"/>
      <c r="L138" s="72">
        <v>8</v>
      </c>
      <c r="M138" s="126">
        <f t="shared" si="14"/>
        <v>1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'7'!L139</f>
        <v>0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'7'!L140</f>
        <v>6</v>
      </c>
      <c r="F140" s="132"/>
      <c r="G140" s="148"/>
      <c r="H140" s="148"/>
      <c r="I140" s="148"/>
      <c r="J140" s="156"/>
      <c r="K140" s="139"/>
      <c r="L140" s="72">
        <v>5</v>
      </c>
      <c r="M140" s="126">
        <f t="shared" si="14"/>
        <v>1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'7'!L141</f>
        <v>4</v>
      </c>
      <c r="F141" s="132"/>
      <c r="G141" s="148"/>
      <c r="H141" s="148"/>
      <c r="I141" s="148"/>
      <c r="J141" s="156"/>
      <c r="K141" s="131"/>
      <c r="L141" s="72">
        <v>2</v>
      </c>
      <c r="M141" s="126">
        <f t="shared" si="14"/>
        <v>2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'7'!L142</f>
        <v>5</v>
      </c>
      <c r="F142" s="132"/>
      <c r="G142" s="148"/>
      <c r="H142" s="148"/>
      <c r="I142" s="148"/>
      <c r="J142" s="156"/>
      <c r="K142" s="139"/>
      <c r="L142" s="72">
        <v>3</v>
      </c>
      <c r="M142" s="126">
        <f t="shared" si="14"/>
        <v>2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'7'!L143</f>
        <v>5</v>
      </c>
      <c r="F143" s="132"/>
      <c r="G143" s="148"/>
      <c r="H143" s="148"/>
      <c r="I143" s="148"/>
      <c r="J143" s="156"/>
      <c r="K143" s="139"/>
      <c r="L143" s="72">
        <v>4</v>
      </c>
      <c r="M143" s="126">
        <f t="shared" si="14"/>
        <v>1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152</v>
      </c>
      <c r="F145" s="108">
        <f t="shared" si="15"/>
        <v>0</v>
      </c>
      <c r="G145" s="108">
        <f t="shared" si="15"/>
        <v>28</v>
      </c>
      <c r="H145" s="108">
        <f t="shared" si="15"/>
        <v>0</v>
      </c>
      <c r="I145" s="108">
        <f t="shared" si="15"/>
        <v>0</v>
      </c>
      <c r="J145" s="108">
        <f t="shared" si="15"/>
        <v>0</v>
      </c>
      <c r="K145" s="108">
        <f t="shared" si="15"/>
        <v>0</v>
      </c>
      <c r="L145" s="108">
        <f t="shared" si="15"/>
        <v>150</v>
      </c>
      <c r="M145" s="123">
        <f t="shared" si="14"/>
        <v>30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'7'!L146</f>
        <v>25</v>
      </c>
      <c r="F146" s="131"/>
      <c r="G146" s="147"/>
      <c r="H146" s="147"/>
      <c r="I146" s="147"/>
      <c r="J146" s="155"/>
      <c r="K146" s="138"/>
      <c r="L146" s="71">
        <v>20</v>
      </c>
      <c r="M146" s="126">
        <f t="shared" si="14"/>
        <v>5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v>23</v>
      </c>
      <c r="F147" s="132"/>
      <c r="G147" s="148"/>
      <c r="H147" s="148"/>
      <c r="I147" s="148"/>
      <c r="J147" s="156"/>
      <c r="K147" s="139"/>
      <c r="L147" s="72">
        <v>19</v>
      </c>
      <c r="M147" s="126">
        <f t="shared" si="14"/>
        <v>4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'7'!L148</f>
        <v>7</v>
      </c>
      <c r="F148" s="132"/>
      <c r="G148" s="148"/>
      <c r="H148" s="148"/>
      <c r="I148" s="148"/>
      <c r="J148" s="156"/>
      <c r="K148" s="139"/>
      <c r="L148" s="72">
        <v>6</v>
      </c>
      <c r="M148" s="126">
        <f t="shared" si="14"/>
        <v>1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'7'!L149</f>
        <v>6</v>
      </c>
      <c r="F149" s="132"/>
      <c r="G149" s="148"/>
      <c r="H149" s="148"/>
      <c r="I149" s="148"/>
      <c r="J149" s="156"/>
      <c r="K149" s="139"/>
      <c r="L149" s="72">
        <v>5</v>
      </c>
      <c r="M149" s="126">
        <f t="shared" si="14"/>
        <v>1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'7'!L150</f>
        <v>6</v>
      </c>
      <c r="F150" s="132"/>
      <c r="G150" s="148"/>
      <c r="H150" s="148"/>
      <c r="I150" s="148"/>
      <c r="J150" s="156"/>
      <c r="K150" s="139"/>
      <c r="L150" s="72">
        <v>5</v>
      </c>
      <c r="M150" s="126">
        <f t="shared" si="14"/>
        <v>1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'7'!L151</f>
        <v>75</v>
      </c>
      <c r="F151" s="132"/>
      <c r="G151" s="148"/>
      <c r="H151" s="148"/>
      <c r="I151" s="148"/>
      <c r="J151" s="156"/>
      <c r="K151" s="139"/>
      <c r="L151" s="72">
        <v>69</v>
      </c>
      <c r="M151" s="126">
        <f t="shared" si="14"/>
        <v>6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'7'!L152</f>
        <v>2</v>
      </c>
      <c r="F152" s="133"/>
      <c r="G152" s="149">
        <v>14</v>
      </c>
      <c r="H152" s="149"/>
      <c r="I152" s="149"/>
      <c r="J152" s="157"/>
      <c r="K152" s="140"/>
      <c r="L152" s="73">
        <v>12</v>
      </c>
      <c r="M152" s="126">
        <f t="shared" si="14"/>
        <v>4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'7'!L153</f>
        <v>1</v>
      </c>
      <c r="F153" s="133"/>
      <c r="G153" s="149">
        <v>14</v>
      </c>
      <c r="H153" s="149"/>
      <c r="I153" s="149"/>
      <c r="J153" s="157"/>
      <c r="K153" s="140"/>
      <c r="L153" s="73">
        <v>10</v>
      </c>
      <c r="M153" s="126">
        <f t="shared" si="14"/>
        <v>5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'7'!L154</f>
        <v>7</v>
      </c>
      <c r="F154" s="133"/>
      <c r="G154" s="149"/>
      <c r="H154" s="149"/>
      <c r="I154" s="149"/>
      <c r="J154" s="157"/>
      <c r="K154" s="140"/>
      <c r="L154" s="73">
        <v>4</v>
      </c>
      <c r="M154" s="126">
        <f t="shared" si="14"/>
        <v>3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'7'!L155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4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'7'!L156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'7'!L157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1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924</v>
      </c>
      <c r="M159" s="123">
        <f t="shared" si="14"/>
        <v>-923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'7'!L160</f>
        <v>1</v>
      </c>
      <c r="F160" s="131"/>
      <c r="G160" s="147"/>
      <c r="H160" s="147"/>
      <c r="I160" s="147"/>
      <c r="J160" s="155"/>
      <c r="K160" s="138"/>
      <c r="L160" s="71"/>
      <c r="M160" s="126">
        <f t="shared" si="14"/>
        <v>1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'7'!L161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'7'!L162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317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311</v>
      </c>
      <c r="M177" s="123">
        <f t="shared" si="14"/>
        <v>6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'7'!L178</f>
        <v>114</v>
      </c>
      <c r="F178" s="131"/>
      <c r="G178" s="131"/>
      <c r="H178" s="131"/>
      <c r="I178" s="131"/>
      <c r="J178" s="155"/>
      <c r="K178" s="138"/>
      <c r="L178" s="71">
        <v>114</v>
      </c>
      <c r="M178" s="126">
        <f t="shared" si="14"/>
        <v>0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'7'!L179</f>
        <v>0</v>
      </c>
      <c r="F179" s="131"/>
      <c r="G179" s="131"/>
      <c r="H179" s="131"/>
      <c r="I179" s="131"/>
      <c r="J179" s="155"/>
      <c r="K179" s="138"/>
      <c r="L179" s="71"/>
      <c r="M179" s="126">
        <f t="shared" si="14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'7'!L180</f>
        <v>23</v>
      </c>
      <c r="F180" s="131"/>
      <c r="G180" s="131"/>
      <c r="H180" s="131"/>
      <c r="I180" s="131"/>
      <c r="J180" s="155"/>
      <c r="K180" s="138"/>
      <c r="L180" s="71">
        <v>23</v>
      </c>
      <c r="M180" s="126">
        <f t="shared" si="14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'7'!L181</f>
        <v>9</v>
      </c>
      <c r="F181" s="131"/>
      <c r="G181" s="131"/>
      <c r="H181" s="131"/>
      <c r="I181" s="131"/>
      <c r="J181" s="155"/>
      <c r="K181" s="138"/>
      <c r="L181" s="71">
        <v>9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'7'!L182</f>
        <v>13</v>
      </c>
      <c r="F182" s="131"/>
      <c r="G182" s="131"/>
      <c r="H182" s="131"/>
      <c r="I182" s="131"/>
      <c r="J182" s="155"/>
      <c r="K182" s="138"/>
      <c r="L182" s="71">
        <v>8</v>
      </c>
      <c r="M182" s="126">
        <f t="shared" si="14"/>
        <v>5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'7'!L183</f>
        <v>45</v>
      </c>
      <c r="F183" s="131"/>
      <c r="G183" s="131"/>
      <c r="H183" s="131"/>
      <c r="I183" s="131"/>
      <c r="J183" s="155"/>
      <c r="K183" s="138"/>
      <c r="L183" s="71">
        <v>44</v>
      </c>
      <c r="M183" s="126">
        <f t="shared" si="14"/>
        <v>1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'7'!L184</f>
        <v>30</v>
      </c>
      <c r="F184" s="131"/>
      <c r="G184" s="131"/>
      <c r="H184" s="131"/>
      <c r="I184" s="131"/>
      <c r="J184" s="155"/>
      <c r="K184" s="138"/>
      <c r="L184" s="71">
        <v>30</v>
      </c>
      <c r="M184" s="126">
        <f t="shared" si="14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'7'!L185</f>
        <v>37</v>
      </c>
      <c r="F185" s="131"/>
      <c r="G185" s="131"/>
      <c r="H185" s="131"/>
      <c r="I185" s="131"/>
      <c r="J185" s="155"/>
      <c r="K185" s="138"/>
      <c r="L185" s="71">
        <v>37</v>
      </c>
      <c r="M185" s="126">
        <f t="shared" si="14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'7'!L186</f>
        <v>46</v>
      </c>
      <c r="F186" s="131"/>
      <c r="G186" s="131"/>
      <c r="H186" s="131"/>
      <c r="I186" s="131"/>
      <c r="J186" s="155"/>
      <c r="K186" s="138"/>
      <c r="L186" s="71">
        <v>46</v>
      </c>
      <c r="M186" s="126">
        <f t="shared" si="14"/>
        <v>0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20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20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'7'!L190</f>
        <v>2</v>
      </c>
      <c r="F190" s="131"/>
      <c r="G190" s="131"/>
      <c r="H190" s="131"/>
      <c r="I190" s="131"/>
      <c r="J190" s="155"/>
      <c r="K190" s="138"/>
      <c r="L190" s="71">
        <v>2</v>
      </c>
      <c r="M190" s="126">
        <f t="shared" si="14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'7'!L191</f>
        <v>18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139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131</v>
      </c>
      <c r="M193" s="123">
        <f t="shared" si="14"/>
        <v>8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'7'!L194</f>
        <v>9</v>
      </c>
      <c r="F194" s="131"/>
      <c r="G194" s="131"/>
      <c r="H194" s="131"/>
      <c r="I194" s="131"/>
      <c r="J194" s="155"/>
      <c r="K194" s="138"/>
      <c r="L194" s="71">
        <v>9</v>
      </c>
      <c r="M194" s="126">
        <f t="shared" si="14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'7'!L195</f>
        <v>65</v>
      </c>
      <c r="F195" s="132"/>
      <c r="G195" s="132"/>
      <c r="H195" s="132"/>
      <c r="I195" s="132"/>
      <c r="J195" s="156"/>
      <c r="K195" s="139"/>
      <c r="L195" s="72">
        <v>61</v>
      </c>
      <c r="M195" s="129">
        <f t="shared" si="14"/>
        <v>4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'7'!L196</f>
        <v>12</v>
      </c>
      <c r="F196" s="132"/>
      <c r="G196" s="132"/>
      <c r="H196" s="132"/>
      <c r="I196" s="132"/>
      <c r="J196" s="156"/>
      <c r="K196" s="139"/>
      <c r="L196" s="72">
        <v>10</v>
      </c>
      <c r="M196" s="129">
        <f t="shared" si="14"/>
        <v>2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'7'!L197</f>
        <v>0</v>
      </c>
      <c r="F197" s="132"/>
      <c r="G197" s="132"/>
      <c r="H197" s="132"/>
      <c r="I197" s="132"/>
      <c r="J197" s="156"/>
      <c r="K197" s="139"/>
      <c r="L197" s="72"/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'7'!L198</f>
        <v>15</v>
      </c>
      <c r="F198" s="132"/>
      <c r="G198" s="132"/>
      <c r="H198" s="132"/>
      <c r="I198" s="132"/>
      <c r="J198" s="156"/>
      <c r="K198" s="139"/>
      <c r="L198" s="72">
        <v>15</v>
      </c>
      <c r="M198" s="129">
        <f t="shared" si="14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'7'!L199</f>
        <v>22</v>
      </c>
      <c r="F199" s="132"/>
      <c r="G199" s="132"/>
      <c r="H199" s="132"/>
      <c r="I199" s="132"/>
      <c r="J199" s="156"/>
      <c r="K199" s="139"/>
      <c r="L199" s="72">
        <v>22</v>
      </c>
      <c r="M199" s="129">
        <f t="shared" si="14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'7'!L200</f>
        <v>10</v>
      </c>
      <c r="F200" s="132"/>
      <c r="G200" s="132"/>
      <c r="H200" s="132"/>
      <c r="I200" s="132"/>
      <c r="J200" s="156"/>
      <c r="K200" s="139"/>
      <c r="L200" s="72">
        <v>9</v>
      </c>
      <c r="M200" s="129">
        <f t="shared" ref="M200:M201" si="21">(E200+F200+G200+H200+I200)-J200-K200-L200</f>
        <v>1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'7'!L201</f>
        <v>6</v>
      </c>
      <c r="F201" s="132"/>
      <c r="G201" s="132"/>
      <c r="H201" s="132"/>
      <c r="I201" s="132"/>
      <c r="J201" s="156"/>
      <c r="K201" s="139"/>
      <c r="L201" s="72">
        <v>5</v>
      </c>
      <c r="M201" s="129">
        <f t="shared" si="21"/>
        <v>1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H191" sqref="H19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8.4257812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17</v>
      </c>
      <c r="F5" s="119">
        <f>F6+F41+F55+F59+F69</f>
        <v>0</v>
      </c>
      <c r="G5" s="119">
        <f t="shared" si="0"/>
        <v>259</v>
      </c>
      <c r="H5" s="119">
        <f t="shared" si="0"/>
        <v>0</v>
      </c>
      <c r="I5" s="119">
        <f t="shared" si="0"/>
        <v>0</v>
      </c>
      <c r="J5" s="152">
        <f t="shared" si="0"/>
        <v>4</v>
      </c>
      <c r="K5" s="136">
        <f t="shared" si="0"/>
        <v>15</v>
      </c>
      <c r="L5" s="119">
        <f>L6+L41+L55+L59+L69</f>
        <v>8</v>
      </c>
      <c r="M5" s="121">
        <f t="shared" si="0"/>
        <v>249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16</v>
      </c>
      <c r="F6" s="137">
        <f t="shared" si="1"/>
        <v>0</v>
      </c>
      <c r="G6" s="137">
        <f t="shared" si="1"/>
        <v>170</v>
      </c>
      <c r="H6" s="137">
        <f t="shared" si="1"/>
        <v>0</v>
      </c>
      <c r="I6" s="137">
        <f t="shared" si="1"/>
        <v>0</v>
      </c>
      <c r="J6" s="137">
        <f t="shared" si="1"/>
        <v>3</v>
      </c>
      <c r="K6" s="137">
        <f>SUM(K7:K39)</f>
        <v>0</v>
      </c>
      <c r="L6" s="137">
        <f t="shared" ref="L6:N6" si="2">SUM(L7:L39)</f>
        <v>4</v>
      </c>
      <c r="M6" s="137">
        <f t="shared" si="2"/>
        <v>179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'8'!L7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'8'!L8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'8'!L9</f>
        <v>0</v>
      </c>
      <c r="F9" s="132"/>
      <c r="G9" s="148"/>
      <c r="H9" s="148"/>
      <c r="I9" s="148"/>
      <c r="J9" s="156"/>
      <c r="K9" s="139"/>
      <c r="L9" s="72"/>
      <c r="M9" s="126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'8'!L10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'8'!L11</f>
        <v>0</v>
      </c>
      <c r="F11" s="132"/>
      <c r="G11" s="148">
        <v>6</v>
      </c>
      <c r="H11" s="148"/>
      <c r="I11" s="148"/>
      <c r="J11" s="156"/>
      <c r="K11" s="139"/>
      <c r="L11" s="72"/>
      <c r="M11" s="126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'8'!L12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'8'!L13</f>
        <v>0</v>
      </c>
      <c r="F13" s="132"/>
      <c r="G13" s="148">
        <v>6</v>
      </c>
      <c r="H13" s="148"/>
      <c r="I13" s="148"/>
      <c r="J13" s="156"/>
      <c r="K13" s="139"/>
      <c r="L13" s="72"/>
      <c r="M13" s="126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'8'!L14</f>
        <v>0</v>
      </c>
      <c r="F14" s="132"/>
      <c r="G14" s="148">
        <v>6</v>
      </c>
      <c r="H14" s="148"/>
      <c r="I14" s="148"/>
      <c r="J14" s="156"/>
      <c r="K14" s="139"/>
      <c r="L14" s="72"/>
      <c r="M14" s="126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'8'!L15</f>
        <v>0</v>
      </c>
      <c r="F15" s="132"/>
      <c r="G15" s="148">
        <v>6</v>
      </c>
      <c r="H15" s="148"/>
      <c r="I15" s="148"/>
      <c r="J15" s="156"/>
      <c r="K15" s="139"/>
      <c r="L15" s="72"/>
      <c r="M15" s="126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'8'!L16</f>
        <v>0</v>
      </c>
      <c r="F16" s="132"/>
      <c r="G16" s="148">
        <v>6</v>
      </c>
      <c r="H16" s="148"/>
      <c r="I16" s="148"/>
      <c r="J16" s="156">
        <v>1</v>
      </c>
      <c r="K16" s="139"/>
      <c r="L16" s="72"/>
      <c r="M16" s="126">
        <f t="shared" si="3"/>
        <v>5</v>
      </c>
      <c r="N16" s="72" t="s">
        <v>266</v>
      </c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'8'!L17</f>
        <v>0</v>
      </c>
      <c r="F17" s="132"/>
      <c r="G17" s="148">
        <v>4</v>
      </c>
      <c r="H17" s="148"/>
      <c r="I17" s="148"/>
      <c r="J17" s="156"/>
      <c r="K17" s="139"/>
      <c r="L17" s="72"/>
      <c r="M17" s="126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'8'!L18</f>
        <v>0</v>
      </c>
      <c r="F18" s="132"/>
      <c r="G18" s="148">
        <v>6</v>
      </c>
      <c r="H18" s="148"/>
      <c r="I18" s="148"/>
      <c r="J18" s="156"/>
      <c r="K18" s="139"/>
      <c r="L18" s="72"/>
      <c r="M18" s="126">
        <f t="shared" si="3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'8'!L19</f>
        <v>0</v>
      </c>
      <c r="F19" s="132"/>
      <c r="G19" s="148"/>
      <c r="H19" s="148"/>
      <c r="I19" s="148"/>
      <c r="J19" s="156"/>
      <c r="K19" s="139"/>
      <c r="L19" s="72"/>
      <c r="M19" s="126">
        <f t="shared" si="3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'8'!L20</f>
        <v>0</v>
      </c>
      <c r="F20" s="132"/>
      <c r="G20" s="148"/>
      <c r="H20" s="148"/>
      <c r="I20" s="148"/>
      <c r="J20" s="156"/>
      <c r="K20" s="139"/>
      <c r="L20" s="72"/>
      <c r="M20" s="126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'8'!L21</f>
        <v>0</v>
      </c>
      <c r="F21" s="132"/>
      <c r="G21" s="148">
        <v>6</v>
      </c>
      <c r="H21" s="148"/>
      <c r="I21" s="148"/>
      <c r="J21" s="156"/>
      <c r="K21" s="139"/>
      <c r="L21" s="72"/>
      <c r="M21" s="126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'8'!L22</f>
        <v>16</v>
      </c>
      <c r="F22" s="132"/>
      <c r="G22" s="148"/>
      <c r="H22" s="148"/>
      <c r="I22" s="148"/>
      <c r="J22" s="156"/>
      <c r="K22" s="139"/>
      <c r="L22" s="72">
        <v>4</v>
      </c>
      <c r="M22" s="126">
        <f t="shared" si="3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'8'!L23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'8'!L24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'8'!L25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'8'!L26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'8'!L27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'8'!L28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'8'!L29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'8'!L30</f>
        <v>0</v>
      </c>
      <c r="F30" s="132"/>
      <c r="G30" s="148">
        <v>6</v>
      </c>
      <c r="H30" s="148"/>
      <c r="I30" s="148"/>
      <c r="J30" s="156"/>
      <c r="K30" s="139"/>
      <c r="L30" s="72"/>
      <c r="M30" s="126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'8'!L31</f>
        <v>0</v>
      </c>
      <c r="F31" s="132"/>
      <c r="G31" s="148">
        <v>4</v>
      </c>
      <c r="H31" s="148"/>
      <c r="I31" s="148"/>
      <c r="J31" s="156"/>
      <c r="K31" s="139"/>
      <c r="L31" s="72"/>
      <c r="M31" s="126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'8'!L32</f>
        <v>0</v>
      </c>
      <c r="F32" s="132"/>
      <c r="G32" s="148">
        <v>6</v>
      </c>
      <c r="H32" s="148"/>
      <c r="I32" s="148"/>
      <c r="J32" s="156"/>
      <c r="K32" s="139"/>
      <c r="L32" s="72"/>
      <c r="M32" s="126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'8'!L33</f>
        <v>0</v>
      </c>
      <c r="F33" s="132"/>
      <c r="G33" s="148">
        <v>6</v>
      </c>
      <c r="H33" s="148"/>
      <c r="I33" s="148"/>
      <c r="J33" s="156"/>
      <c r="K33" s="139"/>
      <c r="L33" s="72"/>
      <c r="M33" s="126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'8'!L34</f>
        <v>0</v>
      </c>
      <c r="F34" s="132"/>
      <c r="G34" s="148">
        <v>6</v>
      </c>
      <c r="H34" s="148"/>
      <c r="I34" s="148"/>
      <c r="J34" s="156">
        <v>1</v>
      </c>
      <c r="K34" s="139"/>
      <c r="L34" s="72"/>
      <c r="M34" s="126">
        <f t="shared" si="3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'8'!L35</f>
        <v>0</v>
      </c>
      <c r="F35" s="132"/>
      <c r="G35" s="148">
        <v>6</v>
      </c>
      <c r="H35" s="148"/>
      <c r="I35" s="148"/>
      <c r="J35" s="156"/>
      <c r="K35" s="139"/>
      <c r="L35" s="72"/>
      <c r="M35" s="126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'8'!L36</f>
        <v>0</v>
      </c>
      <c r="F36" s="132"/>
      <c r="G36" s="148">
        <v>6</v>
      </c>
      <c r="H36" s="148"/>
      <c r="I36" s="148"/>
      <c r="J36" s="156"/>
      <c r="K36" s="139"/>
      <c r="L36" s="72"/>
      <c r="M36" s="126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'8'!L37</f>
        <v>0</v>
      </c>
      <c r="F37" s="132"/>
      <c r="G37" s="148">
        <v>8</v>
      </c>
      <c r="H37" s="148"/>
      <c r="I37" s="148"/>
      <c r="J37" s="156"/>
      <c r="K37" s="139"/>
      <c r="L37" s="72"/>
      <c r="M37" s="126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'8'!L38</f>
        <v>0</v>
      </c>
      <c r="F38" s="132"/>
      <c r="G38" s="148">
        <v>16</v>
      </c>
      <c r="H38" s="148"/>
      <c r="I38" s="148"/>
      <c r="J38" s="156">
        <v>1</v>
      </c>
      <c r="K38" s="139"/>
      <c r="L38" s="72"/>
      <c r="M38" s="126">
        <f t="shared" si="3"/>
        <v>15</v>
      </c>
      <c r="N38" s="72" t="s">
        <v>267</v>
      </c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'8'!L39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3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1</v>
      </c>
      <c r="F41" s="106">
        <f>SUM(F42:F53)</f>
        <v>0</v>
      </c>
      <c r="G41" s="106">
        <f t="shared" ref="G41:L41" si="4">SUM(G42:G53)</f>
        <v>50</v>
      </c>
      <c r="H41" s="106">
        <f t="shared" si="4"/>
        <v>0</v>
      </c>
      <c r="I41" s="106">
        <f t="shared" si="4"/>
        <v>0</v>
      </c>
      <c r="J41" s="106">
        <f t="shared" si="4"/>
        <v>1</v>
      </c>
      <c r="K41" s="106">
        <f t="shared" si="4"/>
        <v>14</v>
      </c>
      <c r="L41" s="106">
        <f t="shared" si="4"/>
        <v>0</v>
      </c>
      <c r="M41" s="123">
        <f>(E41+F41+G41+H41+I41)-J41-K41-L41</f>
        <v>36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'8'!L42</f>
        <v>0</v>
      </c>
      <c r="F42" s="131"/>
      <c r="G42" s="147"/>
      <c r="H42" s="147"/>
      <c r="I42" s="147"/>
      <c r="J42" s="155"/>
      <c r="K42" s="138"/>
      <c r="L42" s="71"/>
      <c r="M42" s="126">
        <f t="shared" si="3"/>
        <v>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'8'!L43</f>
        <v>0</v>
      </c>
      <c r="F43" s="132"/>
      <c r="G43" s="148">
        <v>20</v>
      </c>
      <c r="H43" s="148"/>
      <c r="I43" s="148"/>
      <c r="J43" s="156">
        <v>1</v>
      </c>
      <c r="K43" s="139"/>
      <c r="L43" s="72"/>
      <c r="M43" s="126">
        <f t="shared" si="3"/>
        <v>19</v>
      </c>
      <c r="N43" s="72" t="s">
        <v>267</v>
      </c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'8'!L44</f>
        <v>0</v>
      </c>
      <c r="F44" s="132"/>
      <c r="G44" s="148">
        <v>20</v>
      </c>
      <c r="H44" s="148"/>
      <c r="I44" s="148"/>
      <c r="J44" s="156"/>
      <c r="K44" s="139">
        <v>13</v>
      </c>
      <c r="L44" s="72"/>
      <c r="M44" s="126">
        <f t="shared" si="3"/>
        <v>7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'8'!L45</f>
        <v>0</v>
      </c>
      <c r="F45" s="132"/>
      <c r="G45" s="148">
        <v>2</v>
      </c>
      <c r="H45" s="148"/>
      <c r="I45" s="148"/>
      <c r="J45" s="156"/>
      <c r="K45" s="139"/>
      <c r="L45" s="72"/>
      <c r="M45" s="126">
        <f t="shared" si="3"/>
        <v>2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'8'!L46</f>
        <v>0</v>
      </c>
      <c r="F46" s="132"/>
      <c r="G46" s="148">
        <v>3</v>
      </c>
      <c r="H46" s="148"/>
      <c r="I46" s="148"/>
      <c r="J46" s="156"/>
      <c r="K46" s="139"/>
      <c r="L46" s="72"/>
      <c r="M46" s="126">
        <f t="shared" si="3"/>
        <v>3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'8'!L47</f>
        <v>0</v>
      </c>
      <c r="F47" s="132"/>
      <c r="G47" s="148">
        <v>5</v>
      </c>
      <c r="H47" s="148"/>
      <c r="I47" s="148"/>
      <c r="J47" s="156"/>
      <c r="K47" s="139"/>
      <c r="L47" s="72"/>
      <c r="M47" s="126">
        <f t="shared" si="3"/>
        <v>5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'8'!L48</f>
        <v>0</v>
      </c>
      <c r="F48" s="132"/>
      <c r="G48" s="148"/>
      <c r="H48" s="148"/>
      <c r="I48" s="148"/>
      <c r="J48" s="156"/>
      <c r="K48" s="139"/>
      <c r="L48" s="72"/>
      <c r="M48" s="126">
        <f t="shared" si="3"/>
        <v>0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'8'!L49</f>
        <v>1</v>
      </c>
      <c r="F49" s="132"/>
      <c r="G49" s="148"/>
      <c r="H49" s="148"/>
      <c r="I49" s="148"/>
      <c r="J49" s="156"/>
      <c r="K49" s="139">
        <v>1</v>
      </c>
      <c r="L49" s="72"/>
      <c r="M49" s="126">
        <f t="shared" si="3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'8'!L50</f>
        <v>0</v>
      </c>
      <c r="F50" s="132"/>
      <c r="G50" s="148"/>
      <c r="H50" s="148"/>
      <c r="I50" s="148"/>
      <c r="J50" s="156"/>
      <c r="K50" s="139"/>
      <c r="L50" s="72"/>
      <c r="M50" s="126">
        <f t="shared" si="3"/>
        <v>0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'8'!L51</f>
        <v>0</v>
      </c>
      <c r="F51" s="132"/>
      <c r="G51" s="148"/>
      <c r="H51" s="148"/>
      <c r="I51" s="148"/>
      <c r="J51" s="156"/>
      <c r="K51" s="139"/>
      <c r="L51" s="72"/>
      <c r="M51" s="126">
        <f t="shared" si="3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'8'!L52</f>
        <v>0</v>
      </c>
      <c r="F52" s="132"/>
      <c r="G52" s="148"/>
      <c r="H52" s="148"/>
      <c r="I52" s="148"/>
      <c r="J52" s="156"/>
      <c r="K52" s="139"/>
      <c r="L52" s="72"/>
      <c r="M52" s="126">
        <f t="shared" si="3"/>
        <v>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'8'!L53</f>
        <v>0</v>
      </c>
      <c r="F53" s="132"/>
      <c r="G53" s="148"/>
      <c r="H53" s="148"/>
      <c r="I53" s="148"/>
      <c r="J53" s="156"/>
      <c r="K53" s="139"/>
      <c r="L53" s="72"/>
      <c r="M53" s="126">
        <f t="shared" si="3"/>
        <v>0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0</v>
      </c>
      <c r="F55" s="110">
        <f t="shared" si="5"/>
        <v>0</v>
      </c>
      <c r="G55" s="110">
        <f t="shared" si="5"/>
        <v>10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4</v>
      </c>
      <c r="M55" s="123">
        <f t="shared" si="3"/>
        <v>6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'8'!L56</f>
        <v>0</v>
      </c>
      <c r="F56" s="132"/>
      <c r="G56" s="148">
        <v>10</v>
      </c>
      <c r="H56" s="148"/>
      <c r="I56" s="148"/>
      <c r="J56" s="156"/>
      <c r="K56" s="139"/>
      <c r="L56" s="72">
        <v>4</v>
      </c>
      <c r="M56" s="126">
        <f t="shared" si="3"/>
        <v>6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'8'!L57</f>
        <v>0</v>
      </c>
      <c r="F57" s="132"/>
      <c r="G57" s="148"/>
      <c r="H57" s="148"/>
      <c r="I57" s="148"/>
      <c r="J57" s="156"/>
      <c r="K57" s="139"/>
      <c r="L57" s="72"/>
      <c r="M57" s="126">
        <f t="shared" si="3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8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1</v>
      </c>
      <c r="L59" s="106">
        <f t="shared" si="6"/>
        <v>0</v>
      </c>
      <c r="M59" s="123">
        <f t="shared" si="3"/>
        <v>7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'8'!L60</f>
        <v>0</v>
      </c>
      <c r="F60" s="131"/>
      <c r="G60" s="147"/>
      <c r="H60" s="147"/>
      <c r="I60" s="147"/>
      <c r="J60" s="155"/>
      <c r="K60" s="138"/>
      <c r="L60" s="71"/>
      <c r="M60" s="126">
        <f t="shared" si="3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'8'!L61</f>
        <v>0</v>
      </c>
      <c r="F61" s="132"/>
      <c r="G61" s="148">
        <v>2</v>
      </c>
      <c r="H61" s="148"/>
      <c r="I61" s="148"/>
      <c r="J61" s="156"/>
      <c r="K61" s="139"/>
      <c r="L61" s="72"/>
      <c r="M61" s="126">
        <f t="shared" si="3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'8'!L62</f>
        <v>0</v>
      </c>
      <c r="F62" s="132"/>
      <c r="G62" s="148"/>
      <c r="H62" s="148"/>
      <c r="I62" s="148"/>
      <c r="J62" s="156"/>
      <c r="K62" s="139"/>
      <c r="L62" s="72"/>
      <c r="M62" s="126">
        <f t="shared" si="3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'8'!L63</f>
        <v>0</v>
      </c>
      <c r="F63" s="132"/>
      <c r="G63" s="148">
        <v>2</v>
      </c>
      <c r="H63" s="148"/>
      <c r="I63" s="148"/>
      <c r="J63" s="156"/>
      <c r="K63" s="139"/>
      <c r="L63" s="72"/>
      <c r="M63" s="126">
        <f t="shared" si="3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'8'!L64</f>
        <v>0</v>
      </c>
      <c r="F64" s="132"/>
      <c r="G64" s="148"/>
      <c r="H64" s="148"/>
      <c r="I64" s="148"/>
      <c r="J64" s="156"/>
      <c r="K64" s="139"/>
      <c r="L64" s="72"/>
      <c r="M64" s="126">
        <f t="shared" si="3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'8'!L65</f>
        <v>0</v>
      </c>
      <c r="F65" s="132"/>
      <c r="G65" s="148">
        <v>4</v>
      </c>
      <c r="H65" s="148"/>
      <c r="I65" s="148"/>
      <c r="J65" s="156"/>
      <c r="K65" s="139">
        <v>1</v>
      </c>
      <c r="L65" s="72"/>
      <c r="M65" s="126">
        <f t="shared" si="3"/>
        <v>3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'8'!L66</f>
        <v>0</v>
      </c>
      <c r="F66" s="132"/>
      <c r="G66" s="148"/>
      <c r="H66" s="148"/>
      <c r="I66" s="148"/>
      <c r="J66" s="156"/>
      <c r="K66" s="139"/>
      <c r="L66" s="72"/>
      <c r="M66" s="126">
        <f t="shared" si="3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'8'!L67</f>
        <v>0</v>
      </c>
      <c r="F67" s="132"/>
      <c r="G67" s="148"/>
      <c r="H67" s="148"/>
      <c r="I67" s="148"/>
      <c r="J67" s="156"/>
      <c r="K67" s="139"/>
      <c r="L67" s="72"/>
      <c r="M67" s="126">
        <f t="shared" si="3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3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21</v>
      </c>
      <c r="H69" s="109">
        <f t="shared" si="7"/>
        <v>0</v>
      </c>
      <c r="I69" s="109">
        <f t="shared" si="7"/>
        <v>0</v>
      </c>
      <c r="J69" s="109">
        <f t="shared" si="7"/>
        <v>0</v>
      </c>
      <c r="K69" s="109">
        <f t="shared" si="7"/>
        <v>0</v>
      </c>
      <c r="L69" s="109">
        <f t="shared" si="7"/>
        <v>0</v>
      </c>
      <c r="M69" s="123">
        <f t="shared" si="3"/>
        <v>21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'8'!L70</f>
        <v>0</v>
      </c>
      <c r="F70" s="132"/>
      <c r="G70" s="148">
        <v>4</v>
      </c>
      <c r="H70" s="148"/>
      <c r="I70" s="148"/>
      <c r="J70" s="156"/>
      <c r="K70" s="139"/>
      <c r="L70" s="72"/>
      <c r="M70" s="126">
        <f t="shared" si="3"/>
        <v>4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'8'!L71</f>
        <v>0</v>
      </c>
      <c r="F71" s="132"/>
      <c r="G71" s="148">
        <v>3</v>
      </c>
      <c r="H71" s="148"/>
      <c r="I71" s="148"/>
      <c r="J71" s="156"/>
      <c r="K71" s="139"/>
      <c r="L71" s="72"/>
      <c r="M71" s="126">
        <f t="shared" ref="M71:M135" si="8">(E71+F71+G71+H71+I71)-J71-K71-L71</f>
        <v>3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'8'!L72</f>
        <v>0</v>
      </c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'8'!L73</f>
        <v>0</v>
      </c>
      <c r="F73" s="132"/>
      <c r="G73" s="148">
        <v>7</v>
      </c>
      <c r="H73" s="148"/>
      <c r="I73" s="148"/>
      <c r="J73" s="156"/>
      <c r="K73" s="139"/>
      <c r="L73" s="72"/>
      <c r="M73" s="126">
        <f t="shared" si="8"/>
        <v>7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'8'!L74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'8'!L75</f>
        <v>0</v>
      </c>
      <c r="F75" s="132"/>
      <c r="G75" s="148"/>
      <c r="H75" s="148"/>
      <c r="I75" s="148"/>
      <c r="J75" s="156"/>
      <c r="K75" s="139"/>
      <c r="L75" s="72"/>
      <c r="M75" s="126">
        <f t="shared" si="8"/>
        <v>0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'8'!L76</f>
        <v>0</v>
      </c>
      <c r="F76" s="132"/>
      <c r="G76" s="148">
        <v>7</v>
      </c>
      <c r="H76" s="148"/>
      <c r="I76" s="148"/>
      <c r="J76" s="156"/>
      <c r="K76" s="139"/>
      <c r="L76" s="72"/>
      <c r="M76" s="126">
        <f t="shared" si="8"/>
        <v>7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37</v>
      </c>
      <c r="F78" s="111">
        <f t="shared" si="9"/>
        <v>0</v>
      </c>
      <c r="G78" s="111">
        <f t="shared" si="9"/>
        <v>0</v>
      </c>
      <c r="H78" s="111">
        <f t="shared" si="9"/>
        <v>0</v>
      </c>
      <c r="I78" s="111">
        <f t="shared" si="9"/>
        <v>0</v>
      </c>
      <c r="J78" s="111">
        <f t="shared" si="9"/>
        <v>7</v>
      </c>
      <c r="K78" s="111">
        <f t="shared" si="9"/>
        <v>0</v>
      </c>
      <c r="L78" s="111">
        <f t="shared" si="9"/>
        <v>9</v>
      </c>
      <c r="M78" s="123">
        <f t="shared" si="8"/>
        <v>21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'8'!L79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'8'!L80</f>
        <v>6</v>
      </c>
      <c r="F80" s="132"/>
      <c r="G80" s="148"/>
      <c r="H80" s="148"/>
      <c r="I80" s="148"/>
      <c r="J80" s="156"/>
      <c r="K80" s="139"/>
      <c r="L80" s="72">
        <v>6</v>
      </c>
      <c r="M80" s="126">
        <f t="shared" si="8"/>
        <v>0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'8'!L81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'8'!L82</f>
        <v>4</v>
      </c>
      <c r="F82" s="132"/>
      <c r="G82" s="148"/>
      <c r="H82" s="148"/>
      <c r="I82" s="148"/>
      <c r="J82" s="156"/>
      <c r="K82" s="139"/>
      <c r="L82" s="72">
        <v>3</v>
      </c>
      <c r="M82" s="126">
        <f t="shared" si="8"/>
        <v>1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'8'!L83</f>
        <v>11</v>
      </c>
      <c r="F83" s="132"/>
      <c r="G83" s="148"/>
      <c r="H83" s="148"/>
      <c r="I83" s="148"/>
      <c r="J83" s="156">
        <v>1</v>
      </c>
      <c r="K83" s="139"/>
      <c r="L83" s="72"/>
      <c r="M83" s="126">
        <f t="shared" si="8"/>
        <v>10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'8'!L84</f>
        <v>0</v>
      </c>
      <c r="F84" s="132"/>
      <c r="G84" s="148"/>
      <c r="H84" s="148"/>
      <c r="I84" s="148"/>
      <c r="J84" s="156"/>
      <c r="K84" s="139"/>
      <c r="L84" s="72"/>
      <c r="M84" s="126">
        <f t="shared" si="8"/>
        <v>0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'8'!L85</f>
        <v>0</v>
      </c>
      <c r="F85" s="132"/>
      <c r="G85" s="148"/>
      <c r="H85" s="148"/>
      <c r="I85" s="148"/>
      <c r="J85" s="156"/>
      <c r="K85" s="139"/>
      <c r="L85" s="72"/>
      <c r="M85" s="126">
        <f t="shared" si="8"/>
        <v>0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'8'!L86</f>
        <v>8</v>
      </c>
      <c r="F86" s="132"/>
      <c r="G86" s="148"/>
      <c r="H86" s="148"/>
      <c r="I86" s="148"/>
      <c r="J86" s="156">
        <v>4</v>
      </c>
      <c r="K86" s="139"/>
      <c r="L86" s="72"/>
      <c r="M86" s="126">
        <f t="shared" si="8"/>
        <v>4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'8'!L87</f>
        <v>8</v>
      </c>
      <c r="F87" s="132"/>
      <c r="G87" s="148"/>
      <c r="H87" s="148"/>
      <c r="I87" s="148"/>
      <c r="J87" s="156">
        <v>2</v>
      </c>
      <c r="K87" s="139"/>
      <c r="L87" s="72"/>
      <c r="M87" s="126">
        <f t="shared" si="8"/>
        <v>6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'8'!L90</f>
        <v>0</v>
      </c>
      <c r="F90" s="131"/>
      <c r="G90" s="147"/>
      <c r="H90" s="147"/>
      <c r="I90" s="147"/>
      <c r="J90" s="155"/>
      <c r="K90" s="138"/>
      <c r="L90" s="71"/>
      <c r="M90" s="126">
        <f t="shared" si="8"/>
        <v>0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'8'!L93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'8'!L94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'8'!L95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'8'!L96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'8'!L97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'8'!L98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'8'!L99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'8'!L100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'8'!L101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4</v>
      </c>
      <c r="F104" s="108">
        <f t="shared" si="12"/>
        <v>0</v>
      </c>
      <c r="G104" s="108">
        <f t="shared" si="12"/>
        <v>8</v>
      </c>
      <c r="H104" s="108">
        <f t="shared" si="12"/>
        <v>0</v>
      </c>
      <c r="I104" s="108">
        <f t="shared" si="12"/>
        <v>0</v>
      </c>
      <c r="J104" s="108">
        <f t="shared" si="12"/>
        <v>0</v>
      </c>
      <c r="K104" s="108">
        <f t="shared" si="12"/>
        <v>0</v>
      </c>
      <c r="L104" s="108">
        <f t="shared" si="12"/>
        <v>8</v>
      </c>
      <c r="M104" s="123">
        <f t="shared" si="8"/>
        <v>4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'8'!L105</f>
        <v>0</v>
      </c>
      <c r="F105" s="134"/>
      <c r="G105" s="151">
        <v>1</v>
      </c>
      <c r="H105" s="151"/>
      <c r="I105" s="151"/>
      <c r="J105" s="159"/>
      <c r="K105" s="144"/>
      <c r="L105" s="77">
        <v>1</v>
      </c>
      <c r="M105" s="126">
        <f t="shared" si="8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'8'!L106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'8'!L107</f>
        <v>0</v>
      </c>
      <c r="F107" s="133"/>
      <c r="G107" s="149">
        <v>1</v>
      </c>
      <c r="H107" s="149"/>
      <c r="I107" s="149"/>
      <c r="J107" s="157"/>
      <c r="K107" s="140"/>
      <c r="L107" s="73">
        <v>1</v>
      </c>
      <c r="M107" s="126">
        <f t="shared" si="8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'8'!L108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'8'!L109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'8'!L110</f>
        <v>0</v>
      </c>
      <c r="F110" s="132"/>
      <c r="G110" s="148">
        <v>1</v>
      </c>
      <c r="H110" s="148"/>
      <c r="I110" s="148"/>
      <c r="J110" s="156"/>
      <c r="K110" s="139"/>
      <c r="L110" s="72">
        <v>1</v>
      </c>
      <c r="M110" s="126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'8'!L111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'8'!L112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'8'!L113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'8'!L114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'8'!L115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'8'!L116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'8'!L117</f>
        <v>3</v>
      </c>
      <c r="F117" s="132"/>
      <c r="G117" s="148"/>
      <c r="H117" s="148"/>
      <c r="I117" s="148"/>
      <c r="J117" s="156"/>
      <c r="K117" s="139"/>
      <c r="L117" s="72"/>
      <c r="M117" s="126">
        <f t="shared" si="8"/>
        <v>3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'8'!L118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'8'!L119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'8'!L120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'8'!L121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'8'!L122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'8'!L123</f>
        <v>0</v>
      </c>
      <c r="F123" s="132"/>
      <c r="G123" s="148">
        <v>2</v>
      </c>
      <c r="H123" s="148"/>
      <c r="I123" s="148"/>
      <c r="J123" s="156"/>
      <c r="K123" s="139"/>
      <c r="L123" s="72">
        <v>1</v>
      </c>
      <c r="M123" s="126">
        <f t="shared" si="8"/>
        <v>1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'8'!L124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'8'!L125</f>
        <v>0</v>
      </c>
      <c r="F125" s="132"/>
      <c r="G125" s="148">
        <v>1</v>
      </c>
      <c r="H125" s="148"/>
      <c r="I125" s="148"/>
      <c r="J125" s="156"/>
      <c r="K125" s="139"/>
      <c r="L125" s="72">
        <v>1</v>
      </c>
      <c r="M125" s="126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'8'!L126</f>
        <v>1</v>
      </c>
      <c r="F126" s="132"/>
      <c r="G126" s="148"/>
      <c r="H126" s="148"/>
      <c r="I126" s="148"/>
      <c r="J126" s="156"/>
      <c r="K126" s="139"/>
      <c r="L126" s="72">
        <v>1</v>
      </c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'8'!L127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'8'!L128</f>
        <v>0</v>
      </c>
      <c r="F128" s="132"/>
      <c r="G128" s="148">
        <v>1</v>
      </c>
      <c r="H128" s="148"/>
      <c r="I128" s="148"/>
      <c r="J128" s="156"/>
      <c r="K128" s="139"/>
      <c r="L128" s="72">
        <v>1</v>
      </c>
      <c r="M128" s="126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'8'!L129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'8'!L130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'8'!L131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'8'!L132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'8'!L133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'8'!L134</f>
        <v>0</v>
      </c>
      <c r="F134" s="132"/>
      <c r="G134" s="148">
        <v>1</v>
      </c>
      <c r="H134" s="148"/>
      <c r="I134" s="148"/>
      <c r="J134" s="156"/>
      <c r="K134" s="139"/>
      <c r="L134" s="72">
        <v>1</v>
      </c>
      <c r="M134" s="126">
        <f t="shared" si="8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3">SUM(E137:E143)</f>
        <v>36</v>
      </c>
      <c r="F136" s="108">
        <f t="shared" si="13"/>
        <v>0</v>
      </c>
      <c r="G136" s="108">
        <f t="shared" si="13"/>
        <v>10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4</v>
      </c>
      <c r="L136" s="108">
        <f t="shared" si="13"/>
        <v>30</v>
      </c>
      <c r="M136" s="123">
        <f t="shared" ref="M136:M199" si="14">(E136+F136+G136+H136+I136)-J136-K136-L136</f>
        <v>12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'8'!L137</f>
        <v>14</v>
      </c>
      <c r="G137" s="147"/>
      <c r="H137" s="147"/>
      <c r="I137" s="147"/>
      <c r="J137" s="155"/>
      <c r="K137" s="138">
        <v>4</v>
      </c>
      <c r="L137" s="71">
        <v>7</v>
      </c>
      <c r="M137" s="126">
        <f>(E137+K141+G137+H137+I137)-J137-K137-L137</f>
        <v>3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'8'!L138</f>
        <v>8</v>
      </c>
      <c r="F138" s="132"/>
      <c r="G138" s="148"/>
      <c r="H138" s="148"/>
      <c r="I138" s="148"/>
      <c r="J138" s="156"/>
      <c r="K138" s="139"/>
      <c r="L138" s="72">
        <v>7</v>
      </c>
      <c r="M138" s="126">
        <f t="shared" si="14"/>
        <v>1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'8'!L139</f>
        <v>0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'8'!L140</f>
        <v>5</v>
      </c>
      <c r="F140" s="132"/>
      <c r="G140" s="148"/>
      <c r="H140" s="148"/>
      <c r="I140" s="148"/>
      <c r="J140" s="156"/>
      <c r="K140" s="139"/>
      <c r="L140" s="72">
        <v>4</v>
      </c>
      <c r="M140" s="126">
        <f t="shared" si="14"/>
        <v>1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'8'!L141</f>
        <v>2</v>
      </c>
      <c r="F141" s="132"/>
      <c r="G141" s="148">
        <v>8</v>
      </c>
      <c r="H141" s="148"/>
      <c r="I141" s="148"/>
      <c r="J141" s="156"/>
      <c r="K141" s="131"/>
      <c r="L141" s="72">
        <v>7</v>
      </c>
      <c r="M141" s="126">
        <f t="shared" si="14"/>
        <v>3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'8'!L142</f>
        <v>3</v>
      </c>
      <c r="F142" s="132"/>
      <c r="G142" s="148">
        <v>2</v>
      </c>
      <c r="H142" s="148"/>
      <c r="I142" s="148"/>
      <c r="J142" s="156"/>
      <c r="K142" s="139"/>
      <c r="L142" s="72">
        <v>5</v>
      </c>
      <c r="M142" s="126">
        <f t="shared" si="14"/>
        <v>0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'8'!L143</f>
        <v>4</v>
      </c>
      <c r="F143" s="132"/>
      <c r="G143" s="148"/>
      <c r="H143" s="148"/>
      <c r="I143" s="148"/>
      <c r="J143" s="156"/>
      <c r="K143" s="139"/>
      <c r="L143" s="72"/>
      <c r="M143" s="126">
        <f t="shared" si="14"/>
        <v>4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150</v>
      </c>
      <c r="F145" s="108">
        <f t="shared" si="15"/>
        <v>0</v>
      </c>
      <c r="G145" s="108">
        <f t="shared" si="15"/>
        <v>14</v>
      </c>
      <c r="H145" s="108">
        <f t="shared" si="15"/>
        <v>0</v>
      </c>
      <c r="I145" s="108">
        <f t="shared" si="15"/>
        <v>0</v>
      </c>
      <c r="J145" s="108">
        <f t="shared" si="15"/>
        <v>0</v>
      </c>
      <c r="K145" s="108">
        <f t="shared" si="15"/>
        <v>4</v>
      </c>
      <c r="L145" s="108">
        <f t="shared" si="15"/>
        <v>83</v>
      </c>
      <c r="M145" s="123">
        <f t="shared" si="14"/>
        <v>77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'8'!L146</f>
        <v>20</v>
      </c>
      <c r="F146" s="131"/>
      <c r="G146" s="147"/>
      <c r="H146" s="147"/>
      <c r="I146" s="147"/>
      <c r="J146" s="155"/>
      <c r="K146" s="138">
        <v>4</v>
      </c>
      <c r="L146" s="71"/>
      <c r="M146" s="126">
        <f t="shared" si="14"/>
        <v>16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'8'!L147</f>
        <v>19</v>
      </c>
      <c r="F147" s="132"/>
      <c r="G147" s="148"/>
      <c r="H147" s="148"/>
      <c r="I147" s="148"/>
      <c r="J147" s="156"/>
      <c r="K147" s="139"/>
      <c r="L147" s="72">
        <v>7</v>
      </c>
      <c r="M147" s="126">
        <f t="shared" si="14"/>
        <v>12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'8'!L148</f>
        <v>6</v>
      </c>
      <c r="F148" s="132"/>
      <c r="G148" s="148"/>
      <c r="H148" s="148"/>
      <c r="I148" s="148"/>
      <c r="J148" s="156"/>
      <c r="K148" s="139"/>
      <c r="L148" s="72">
        <v>2</v>
      </c>
      <c r="M148" s="126">
        <f t="shared" si="14"/>
        <v>4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'8'!L149</f>
        <v>5</v>
      </c>
      <c r="F149" s="132"/>
      <c r="G149" s="148"/>
      <c r="H149" s="148"/>
      <c r="I149" s="148"/>
      <c r="J149" s="156"/>
      <c r="K149" s="139"/>
      <c r="L149" s="72">
        <v>1</v>
      </c>
      <c r="M149" s="126">
        <f t="shared" si="14"/>
        <v>4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'8'!L150</f>
        <v>5</v>
      </c>
      <c r="F150" s="132"/>
      <c r="G150" s="148"/>
      <c r="H150" s="148"/>
      <c r="I150" s="148"/>
      <c r="J150" s="156"/>
      <c r="K150" s="139"/>
      <c r="L150" s="72">
        <v>1</v>
      </c>
      <c r="M150" s="126">
        <f t="shared" si="14"/>
        <v>4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'8'!L151</f>
        <v>69</v>
      </c>
      <c r="F151" s="132"/>
      <c r="G151" s="148"/>
      <c r="H151" s="148"/>
      <c r="I151" s="148"/>
      <c r="J151" s="156"/>
      <c r="K151" s="139"/>
      <c r="L151" s="72">
        <v>52</v>
      </c>
      <c r="M151" s="126">
        <f t="shared" si="14"/>
        <v>17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'8'!L152</f>
        <v>12</v>
      </c>
      <c r="F152" s="133"/>
      <c r="G152" s="149"/>
      <c r="H152" s="149"/>
      <c r="I152" s="149"/>
      <c r="J152" s="157"/>
      <c r="K152" s="140"/>
      <c r="L152" s="73">
        <v>2</v>
      </c>
      <c r="M152" s="126">
        <f t="shared" si="14"/>
        <v>10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'8'!L153</f>
        <v>10</v>
      </c>
      <c r="F153" s="133"/>
      <c r="G153" s="149"/>
      <c r="H153" s="149"/>
      <c r="I153" s="149"/>
      <c r="J153" s="157"/>
      <c r="K153" s="140"/>
      <c r="L153" s="73">
        <v>4</v>
      </c>
      <c r="M153" s="126">
        <f t="shared" si="14"/>
        <v>6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'8'!L154</f>
        <v>4</v>
      </c>
      <c r="F154" s="133"/>
      <c r="G154" s="149">
        <v>14</v>
      </c>
      <c r="H154" s="149"/>
      <c r="I154" s="149"/>
      <c r="J154" s="157"/>
      <c r="K154" s="140"/>
      <c r="L154" s="73">
        <v>14</v>
      </c>
      <c r="M154" s="126">
        <f t="shared" si="14"/>
        <v>4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'8'!L155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4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'8'!L156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'8'!L157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0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872</v>
      </c>
      <c r="M159" s="123">
        <f t="shared" si="14"/>
        <v>-872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'8'!L160</f>
        <v>0</v>
      </c>
      <c r="F160" s="131"/>
      <c r="G160" s="147"/>
      <c r="H160" s="147"/>
      <c r="I160" s="147"/>
      <c r="J160" s="155"/>
      <c r="K160" s="138"/>
      <c r="L160" s="71"/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'8'!L161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'8'!L162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311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297</v>
      </c>
      <c r="M177" s="123">
        <f t="shared" si="14"/>
        <v>14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'8'!L178</f>
        <v>114</v>
      </c>
      <c r="F178" s="131"/>
      <c r="G178" s="131"/>
      <c r="H178" s="131"/>
      <c r="I178" s="131"/>
      <c r="J178" s="155"/>
      <c r="K178" s="138"/>
      <c r="L178" s="71">
        <v>108</v>
      </c>
      <c r="M178" s="126">
        <f t="shared" si="14"/>
        <v>6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'8'!L179</f>
        <v>0</v>
      </c>
      <c r="F179" s="131"/>
      <c r="G179" s="131"/>
      <c r="H179" s="131"/>
      <c r="I179" s="131"/>
      <c r="J179" s="155"/>
      <c r="K179" s="138"/>
      <c r="L179" s="71"/>
      <c r="M179" s="126">
        <f t="shared" si="14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'8'!L180</f>
        <v>23</v>
      </c>
      <c r="F180" s="131"/>
      <c r="G180" s="131"/>
      <c r="H180" s="131"/>
      <c r="I180" s="131"/>
      <c r="J180" s="155"/>
      <c r="K180" s="138"/>
      <c r="L180" s="71">
        <v>22</v>
      </c>
      <c r="M180" s="126">
        <f t="shared" si="14"/>
        <v>1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'8'!L181</f>
        <v>9</v>
      </c>
      <c r="F181" s="131"/>
      <c r="G181" s="131"/>
      <c r="H181" s="131"/>
      <c r="I181" s="131"/>
      <c r="J181" s="155"/>
      <c r="K181" s="138"/>
      <c r="L181" s="71">
        <v>9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'8'!L182</f>
        <v>8</v>
      </c>
      <c r="F182" s="131"/>
      <c r="G182" s="131"/>
      <c r="H182" s="131"/>
      <c r="I182" s="131"/>
      <c r="J182" s="155"/>
      <c r="K182" s="138"/>
      <c r="L182" s="71">
        <v>3</v>
      </c>
      <c r="M182" s="126">
        <f t="shared" si="14"/>
        <v>5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'8'!L183</f>
        <v>44</v>
      </c>
      <c r="F183" s="131"/>
      <c r="G183" s="131"/>
      <c r="H183" s="131"/>
      <c r="I183" s="131"/>
      <c r="J183" s="155"/>
      <c r="K183" s="138"/>
      <c r="L183" s="71">
        <v>44</v>
      </c>
      <c r="M183" s="126">
        <f t="shared" si="14"/>
        <v>0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'8'!L184</f>
        <v>30</v>
      </c>
      <c r="F184" s="131"/>
      <c r="G184" s="131"/>
      <c r="H184" s="131"/>
      <c r="I184" s="131"/>
      <c r="J184" s="155"/>
      <c r="K184" s="138"/>
      <c r="L184" s="71">
        <v>30</v>
      </c>
      <c r="M184" s="126">
        <f t="shared" si="14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'8'!L185</f>
        <v>37</v>
      </c>
      <c r="F185" s="131"/>
      <c r="G185" s="131"/>
      <c r="H185" s="131"/>
      <c r="I185" s="131"/>
      <c r="J185" s="155"/>
      <c r="K185" s="138"/>
      <c r="L185" s="71">
        <v>36</v>
      </c>
      <c r="M185" s="126">
        <f t="shared" si="14"/>
        <v>1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'8'!L186</f>
        <v>46</v>
      </c>
      <c r="F186" s="131"/>
      <c r="G186" s="131"/>
      <c r="H186" s="131"/>
      <c r="I186" s="131"/>
      <c r="J186" s="155"/>
      <c r="K186" s="138"/>
      <c r="L186" s="71">
        <v>45</v>
      </c>
      <c r="M186" s="126">
        <f t="shared" si="14"/>
        <v>1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20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20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'8'!L190</f>
        <v>2</v>
      </c>
      <c r="F190" s="131"/>
      <c r="G190" s="131"/>
      <c r="H190" s="131"/>
      <c r="I190" s="131"/>
      <c r="J190" s="155"/>
      <c r="K190" s="138"/>
      <c r="L190" s="71">
        <v>2</v>
      </c>
      <c r="M190" s="126">
        <f t="shared" si="14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'8'!L191</f>
        <v>18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131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119</v>
      </c>
      <c r="M193" s="123">
        <f t="shared" si="14"/>
        <v>12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'8'!L194</f>
        <v>9</v>
      </c>
      <c r="F194" s="131"/>
      <c r="G194" s="131"/>
      <c r="H194" s="131"/>
      <c r="I194" s="131"/>
      <c r="J194" s="155"/>
      <c r="K194" s="138"/>
      <c r="L194" s="71">
        <v>8</v>
      </c>
      <c r="M194" s="126">
        <f t="shared" si="14"/>
        <v>1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'8'!L195</f>
        <v>61</v>
      </c>
      <c r="F195" s="132"/>
      <c r="G195" s="132"/>
      <c r="H195" s="132"/>
      <c r="I195" s="132"/>
      <c r="J195" s="156"/>
      <c r="K195" s="139"/>
      <c r="L195" s="72">
        <v>58</v>
      </c>
      <c r="M195" s="129">
        <f t="shared" si="14"/>
        <v>3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'8'!L196</f>
        <v>10</v>
      </c>
      <c r="F196" s="132"/>
      <c r="G196" s="132"/>
      <c r="H196" s="132"/>
      <c r="I196" s="132"/>
      <c r="J196" s="156"/>
      <c r="K196" s="139"/>
      <c r="L196" s="72">
        <v>5</v>
      </c>
      <c r="M196" s="129">
        <f t="shared" si="14"/>
        <v>5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'8'!L197</f>
        <v>0</v>
      </c>
      <c r="F197" s="132"/>
      <c r="G197" s="132"/>
      <c r="H197" s="132"/>
      <c r="I197" s="132"/>
      <c r="J197" s="156"/>
      <c r="K197" s="139"/>
      <c r="L197" s="72"/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'8'!L198</f>
        <v>15</v>
      </c>
      <c r="F198" s="132"/>
      <c r="G198" s="132"/>
      <c r="H198" s="132"/>
      <c r="I198" s="132"/>
      <c r="J198" s="156"/>
      <c r="K198" s="139"/>
      <c r="L198" s="72">
        <v>15</v>
      </c>
      <c r="M198" s="129">
        <f t="shared" si="14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'8'!L199</f>
        <v>22</v>
      </c>
      <c r="F199" s="132"/>
      <c r="G199" s="132"/>
      <c r="H199" s="132"/>
      <c r="I199" s="132"/>
      <c r="J199" s="156"/>
      <c r="K199" s="139"/>
      <c r="L199" s="72">
        <v>20</v>
      </c>
      <c r="M199" s="129">
        <f t="shared" si="14"/>
        <v>2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'8'!L200</f>
        <v>9</v>
      </c>
      <c r="F200" s="132"/>
      <c r="G200" s="132"/>
      <c r="H200" s="132"/>
      <c r="I200" s="132"/>
      <c r="J200" s="156"/>
      <c r="K200" s="139"/>
      <c r="L200" s="72">
        <v>8</v>
      </c>
      <c r="M200" s="129">
        <f t="shared" ref="M200:M201" si="21">(E200+F200+G200+H200+I200)-J200-K200-L200</f>
        <v>1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'8'!L201</f>
        <v>5</v>
      </c>
      <c r="F201" s="132"/>
      <c r="G201" s="132"/>
      <c r="H201" s="132"/>
      <c r="I201" s="132"/>
      <c r="J201" s="156"/>
      <c r="K201" s="139"/>
      <c r="L201" s="72">
        <v>5</v>
      </c>
      <c r="M201" s="129">
        <f t="shared" si="21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G49" sqref="G4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4257812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8</v>
      </c>
      <c r="F5" s="119">
        <f>F6+F41+F55+F59+F69</f>
        <v>0</v>
      </c>
      <c r="G5" s="119">
        <f t="shared" si="0"/>
        <v>251</v>
      </c>
      <c r="H5" s="119">
        <f t="shared" si="0"/>
        <v>61</v>
      </c>
      <c r="I5" s="119">
        <f t="shared" si="0"/>
        <v>0</v>
      </c>
      <c r="J5" s="152">
        <f t="shared" si="0"/>
        <v>1</v>
      </c>
      <c r="K5" s="136">
        <f t="shared" si="0"/>
        <v>3</v>
      </c>
      <c r="L5" s="119">
        <f>L6+L41+L55+L59+L69</f>
        <v>28</v>
      </c>
      <c r="M5" s="121">
        <f t="shared" si="0"/>
        <v>288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4</v>
      </c>
      <c r="F6" s="137">
        <f t="shared" si="1"/>
        <v>0</v>
      </c>
      <c r="G6" s="137">
        <f t="shared" si="1"/>
        <v>160</v>
      </c>
      <c r="H6" s="137">
        <f t="shared" si="1"/>
        <v>56</v>
      </c>
      <c r="I6" s="137">
        <f t="shared" si="1"/>
        <v>0</v>
      </c>
      <c r="J6" s="137">
        <f t="shared" si="1"/>
        <v>1</v>
      </c>
      <c r="K6" s="137">
        <f>SUM(K7:K39)</f>
        <v>2</v>
      </c>
      <c r="L6" s="137">
        <f t="shared" ref="L6:N6" si="2">SUM(L7:L39)</f>
        <v>13</v>
      </c>
      <c r="M6" s="137">
        <f t="shared" si="2"/>
        <v>204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'9'!L7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'9'!L8</f>
        <v>0</v>
      </c>
      <c r="F8" s="132"/>
      <c r="G8" s="148">
        <v>6</v>
      </c>
      <c r="H8" s="148">
        <v>4</v>
      </c>
      <c r="I8" s="148"/>
      <c r="J8" s="156"/>
      <c r="K8" s="139"/>
      <c r="L8" s="72"/>
      <c r="M8" s="126">
        <f t="shared" si="3"/>
        <v>10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'9'!L9</f>
        <v>0</v>
      </c>
      <c r="F9" s="132"/>
      <c r="G9" s="148"/>
      <c r="H9" s="148"/>
      <c r="I9" s="148"/>
      <c r="J9" s="156"/>
      <c r="K9" s="139"/>
      <c r="L9" s="72"/>
      <c r="M9" s="126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'9'!L10</f>
        <v>0</v>
      </c>
      <c r="F10" s="132"/>
      <c r="G10" s="148">
        <v>4</v>
      </c>
      <c r="H10" s="148">
        <v>4</v>
      </c>
      <c r="I10" s="148"/>
      <c r="J10" s="156"/>
      <c r="K10" s="139"/>
      <c r="L10" s="72"/>
      <c r="M10" s="126">
        <f t="shared" si="3"/>
        <v>8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'9'!L11</f>
        <v>0</v>
      </c>
      <c r="F11" s="132"/>
      <c r="G11" s="148">
        <v>6</v>
      </c>
      <c r="H11" s="148"/>
      <c r="I11" s="148"/>
      <c r="J11" s="156"/>
      <c r="K11" s="139"/>
      <c r="L11" s="72"/>
      <c r="M11" s="126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'9'!L12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'9'!L13</f>
        <v>0</v>
      </c>
      <c r="F13" s="132"/>
      <c r="G13" s="148">
        <v>6</v>
      </c>
      <c r="H13" s="148">
        <v>4</v>
      </c>
      <c r="I13" s="148"/>
      <c r="J13" s="156"/>
      <c r="K13" s="139"/>
      <c r="L13" s="72"/>
      <c r="M13" s="126">
        <f t="shared" si="3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'9'!L14</f>
        <v>0</v>
      </c>
      <c r="F14" s="132"/>
      <c r="G14" s="148">
        <v>4</v>
      </c>
      <c r="H14" s="148"/>
      <c r="I14" s="148"/>
      <c r="J14" s="156"/>
      <c r="K14" s="139"/>
      <c r="L14" s="72"/>
      <c r="M14" s="126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'9'!L15</f>
        <v>0</v>
      </c>
      <c r="F15" s="132"/>
      <c r="G15" s="148">
        <v>4</v>
      </c>
      <c r="H15" s="148"/>
      <c r="I15" s="148"/>
      <c r="J15" s="156"/>
      <c r="K15" s="139"/>
      <c r="L15" s="72"/>
      <c r="M15" s="126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'9'!L16</f>
        <v>0</v>
      </c>
      <c r="F16" s="132"/>
      <c r="G16" s="148">
        <v>6</v>
      </c>
      <c r="H16" s="148">
        <v>4</v>
      </c>
      <c r="I16" s="148"/>
      <c r="J16" s="156"/>
      <c r="K16" s="139"/>
      <c r="L16" s="72"/>
      <c r="M16" s="126">
        <f t="shared" si="3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'9'!L17</f>
        <v>0</v>
      </c>
      <c r="F17" s="132"/>
      <c r="G17" s="148">
        <v>6</v>
      </c>
      <c r="H17" s="148"/>
      <c r="I17" s="148"/>
      <c r="J17" s="156"/>
      <c r="K17" s="139"/>
      <c r="L17" s="72"/>
      <c r="M17" s="126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'9'!L18</f>
        <v>0</v>
      </c>
      <c r="F18" s="132"/>
      <c r="G18" s="148"/>
      <c r="H18" s="148">
        <v>4</v>
      </c>
      <c r="I18" s="148"/>
      <c r="J18" s="156"/>
      <c r="K18" s="139">
        <v>1</v>
      </c>
      <c r="L18" s="72"/>
      <c r="M18" s="126">
        <f t="shared" si="3"/>
        <v>3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'9'!L19</f>
        <v>0</v>
      </c>
      <c r="F19" s="132"/>
      <c r="G19" s="148"/>
      <c r="H19" s="148"/>
      <c r="I19" s="148"/>
      <c r="J19" s="156"/>
      <c r="K19" s="139"/>
      <c r="L19" s="72"/>
      <c r="M19" s="126">
        <f t="shared" si="3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'9'!L20</f>
        <v>0</v>
      </c>
      <c r="F20" s="132"/>
      <c r="G20" s="148">
        <v>12</v>
      </c>
      <c r="H20" s="148"/>
      <c r="I20" s="148"/>
      <c r="J20" s="156"/>
      <c r="K20" s="139"/>
      <c r="L20" s="72"/>
      <c r="M20" s="126">
        <f t="shared" si="3"/>
        <v>12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'9'!L21</f>
        <v>0</v>
      </c>
      <c r="F21" s="132"/>
      <c r="G21" s="148">
        <v>6</v>
      </c>
      <c r="H21" s="148">
        <v>4</v>
      </c>
      <c r="I21" s="148"/>
      <c r="J21" s="156">
        <v>1</v>
      </c>
      <c r="K21" s="139"/>
      <c r="L21" s="72"/>
      <c r="M21" s="126">
        <f t="shared" si="3"/>
        <v>9</v>
      </c>
      <c r="N21" s="72" t="s">
        <v>266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'9'!L22</f>
        <v>4</v>
      </c>
      <c r="F22" s="132"/>
      <c r="G22" s="148"/>
      <c r="H22" s="148">
        <v>20</v>
      </c>
      <c r="I22" s="148"/>
      <c r="J22" s="156"/>
      <c r="K22" s="139"/>
      <c r="L22" s="72">
        <v>13</v>
      </c>
      <c r="M22" s="126">
        <f t="shared" si="3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'9'!L23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'9'!L24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'9'!L25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'9'!L26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'9'!L27</f>
        <v>0</v>
      </c>
      <c r="F27" s="132"/>
      <c r="G27" s="148">
        <v>6</v>
      </c>
      <c r="H27" s="148">
        <v>4</v>
      </c>
      <c r="I27" s="148"/>
      <c r="J27" s="156"/>
      <c r="K27" s="139"/>
      <c r="L27" s="72"/>
      <c r="M27" s="126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'9'!L28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'9'!L29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'9'!L30</f>
        <v>0</v>
      </c>
      <c r="F30" s="132"/>
      <c r="G30" s="148">
        <v>4</v>
      </c>
      <c r="H30" s="148"/>
      <c r="I30" s="148"/>
      <c r="J30" s="156"/>
      <c r="K30" s="139"/>
      <c r="L30" s="72"/>
      <c r="M30" s="126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'9'!L31</f>
        <v>0</v>
      </c>
      <c r="F31" s="132"/>
      <c r="G31" s="148"/>
      <c r="H31" s="148">
        <v>4</v>
      </c>
      <c r="I31" s="148"/>
      <c r="J31" s="156"/>
      <c r="K31" s="139">
        <v>1</v>
      </c>
      <c r="L31" s="72"/>
      <c r="M31" s="126">
        <f t="shared" si="3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'9'!L32</f>
        <v>0</v>
      </c>
      <c r="F32" s="132"/>
      <c r="G32" s="148">
        <v>4</v>
      </c>
      <c r="H32" s="148"/>
      <c r="I32" s="148"/>
      <c r="J32" s="156"/>
      <c r="K32" s="139"/>
      <c r="L32" s="72"/>
      <c r="M32" s="126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'9'!L33</f>
        <v>0</v>
      </c>
      <c r="F33" s="132"/>
      <c r="G33" s="148">
        <v>6</v>
      </c>
      <c r="H33" s="148"/>
      <c r="I33" s="148"/>
      <c r="J33" s="156"/>
      <c r="K33" s="139"/>
      <c r="L33" s="72"/>
      <c r="M33" s="126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'9'!L34</f>
        <v>0</v>
      </c>
      <c r="F34" s="132"/>
      <c r="G34" s="148">
        <v>6</v>
      </c>
      <c r="H34" s="148"/>
      <c r="I34" s="148"/>
      <c r="J34" s="156"/>
      <c r="K34" s="139"/>
      <c r="L34" s="72"/>
      <c r="M34" s="126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'9'!L35</f>
        <v>0</v>
      </c>
      <c r="F35" s="132"/>
      <c r="G35" s="148">
        <v>6</v>
      </c>
      <c r="H35" s="148">
        <v>4</v>
      </c>
      <c r="I35" s="148"/>
      <c r="J35" s="156"/>
      <c r="K35" s="139"/>
      <c r="L35" s="72"/>
      <c r="M35" s="126">
        <f t="shared" si="3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'9'!L36</f>
        <v>0</v>
      </c>
      <c r="F36" s="132"/>
      <c r="G36" s="148">
        <v>4</v>
      </c>
      <c r="H36" s="148"/>
      <c r="I36" s="148"/>
      <c r="J36" s="156"/>
      <c r="K36" s="139"/>
      <c r="L36" s="72"/>
      <c r="M36" s="126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'9'!L37</f>
        <v>0</v>
      </c>
      <c r="F37" s="132"/>
      <c r="G37" s="148">
        <v>6</v>
      </c>
      <c r="H37" s="148"/>
      <c r="I37" s="148"/>
      <c r="J37" s="156"/>
      <c r="K37" s="139"/>
      <c r="L37" s="72"/>
      <c r="M37" s="126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'9'!L38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'9'!L39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3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0</v>
      </c>
      <c r="F41" s="106">
        <f>SUM(F42:F53)</f>
        <v>0</v>
      </c>
      <c r="G41" s="106">
        <f t="shared" ref="G41:L41" si="4">SUM(G42:G53)</f>
        <v>66</v>
      </c>
      <c r="H41" s="106">
        <f t="shared" si="4"/>
        <v>5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23">
        <f>(E41+F41+G41+H41+I41)-J41-K41-L41</f>
        <v>71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'9'!L42</f>
        <v>0</v>
      </c>
      <c r="F42" s="131"/>
      <c r="G42" s="147"/>
      <c r="H42" s="147">
        <v>5</v>
      </c>
      <c r="I42" s="147"/>
      <c r="J42" s="155"/>
      <c r="K42" s="138"/>
      <c r="L42" s="71"/>
      <c r="M42" s="126">
        <f t="shared" si="3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'9'!L43</f>
        <v>0</v>
      </c>
      <c r="F43" s="132"/>
      <c r="G43" s="148">
        <v>16</v>
      </c>
      <c r="H43" s="148"/>
      <c r="I43" s="148"/>
      <c r="J43" s="156"/>
      <c r="K43" s="139"/>
      <c r="L43" s="72"/>
      <c r="M43" s="126">
        <f t="shared" si="3"/>
        <v>16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'9'!L44</f>
        <v>0</v>
      </c>
      <c r="F44" s="132"/>
      <c r="G44" s="148">
        <v>16</v>
      </c>
      <c r="H44" s="148"/>
      <c r="I44" s="148"/>
      <c r="J44" s="156"/>
      <c r="K44" s="139"/>
      <c r="L44" s="72"/>
      <c r="M44" s="126">
        <f t="shared" si="3"/>
        <v>16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'9'!L45</f>
        <v>0</v>
      </c>
      <c r="F45" s="132"/>
      <c r="G45" s="148">
        <v>10</v>
      </c>
      <c r="H45" s="148"/>
      <c r="I45" s="148"/>
      <c r="J45" s="156"/>
      <c r="K45" s="139"/>
      <c r="L45" s="72"/>
      <c r="M45" s="126">
        <f t="shared" si="3"/>
        <v>10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'9'!L46</f>
        <v>0</v>
      </c>
      <c r="F46" s="132"/>
      <c r="G46" s="148">
        <v>5</v>
      </c>
      <c r="H46" s="148"/>
      <c r="I46" s="148"/>
      <c r="J46" s="156"/>
      <c r="K46" s="139"/>
      <c r="L46" s="72"/>
      <c r="M46" s="126">
        <f t="shared" si="3"/>
        <v>5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'9'!L47</f>
        <v>0</v>
      </c>
      <c r="F47" s="132"/>
      <c r="G47" s="148">
        <v>9</v>
      </c>
      <c r="H47" s="148"/>
      <c r="I47" s="148"/>
      <c r="J47" s="156"/>
      <c r="K47" s="139"/>
      <c r="L47" s="72"/>
      <c r="M47" s="126">
        <f t="shared" si="3"/>
        <v>9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'9'!L48</f>
        <v>0</v>
      </c>
      <c r="F48" s="132"/>
      <c r="G48" s="148">
        <v>5</v>
      </c>
      <c r="H48" s="148"/>
      <c r="I48" s="148"/>
      <c r="J48" s="156"/>
      <c r="K48" s="139"/>
      <c r="L48" s="72"/>
      <c r="M48" s="126">
        <f t="shared" si="3"/>
        <v>5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'9'!L49</f>
        <v>0</v>
      </c>
      <c r="F49" s="132"/>
      <c r="G49" s="148"/>
      <c r="H49" s="148"/>
      <c r="I49" s="148"/>
      <c r="J49" s="156"/>
      <c r="K49" s="139"/>
      <c r="L49" s="72"/>
      <c r="M49" s="126">
        <f t="shared" si="3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'9'!L50</f>
        <v>0</v>
      </c>
      <c r="F50" s="132"/>
      <c r="G50" s="148">
        <v>5</v>
      </c>
      <c r="H50" s="148"/>
      <c r="I50" s="148"/>
      <c r="J50" s="156"/>
      <c r="K50" s="139"/>
      <c r="L50" s="72"/>
      <c r="M50" s="126">
        <f t="shared" si="3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'9'!L51</f>
        <v>0</v>
      </c>
      <c r="F51" s="132"/>
      <c r="G51" s="148"/>
      <c r="H51" s="148"/>
      <c r="I51" s="148"/>
      <c r="J51" s="156"/>
      <c r="K51" s="139"/>
      <c r="L51" s="72"/>
      <c r="M51" s="126">
        <f t="shared" si="3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'9'!L52</f>
        <v>0</v>
      </c>
      <c r="F52" s="132"/>
      <c r="G52" s="148"/>
      <c r="H52" s="148"/>
      <c r="I52" s="148"/>
      <c r="J52" s="156"/>
      <c r="K52" s="139"/>
      <c r="L52" s="72"/>
      <c r="M52" s="126">
        <f t="shared" si="3"/>
        <v>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'9'!L53</f>
        <v>0</v>
      </c>
      <c r="F53" s="132"/>
      <c r="G53" s="148"/>
      <c r="H53" s="148"/>
      <c r="I53" s="148"/>
      <c r="J53" s="156"/>
      <c r="K53" s="139"/>
      <c r="L53" s="72"/>
      <c r="M53" s="126">
        <f t="shared" si="3"/>
        <v>0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4</v>
      </c>
      <c r="F55" s="110">
        <f t="shared" si="5"/>
        <v>0</v>
      </c>
      <c r="G55" s="110">
        <f t="shared" si="5"/>
        <v>14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15</v>
      </c>
      <c r="M55" s="123">
        <f t="shared" si="3"/>
        <v>3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'9'!L56</f>
        <v>4</v>
      </c>
      <c r="F56" s="132"/>
      <c r="G56" s="148">
        <v>9</v>
      </c>
      <c r="H56" s="148"/>
      <c r="I56" s="148"/>
      <c r="J56" s="156"/>
      <c r="K56" s="139"/>
      <c r="L56" s="72">
        <v>12</v>
      </c>
      <c r="M56" s="126">
        <f t="shared" si="3"/>
        <v>1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'9'!L57</f>
        <v>0</v>
      </c>
      <c r="F57" s="132"/>
      <c r="G57" s="148">
        <v>5</v>
      </c>
      <c r="H57" s="148"/>
      <c r="I57" s="148"/>
      <c r="J57" s="156"/>
      <c r="K57" s="139"/>
      <c r="L57" s="72">
        <v>3</v>
      </c>
      <c r="M57" s="126">
        <f t="shared" si="3"/>
        <v>2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5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1</v>
      </c>
      <c r="L59" s="106">
        <f t="shared" si="6"/>
        <v>0</v>
      </c>
      <c r="M59" s="123">
        <f t="shared" si="3"/>
        <v>4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'9'!L60</f>
        <v>0</v>
      </c>
      <c r="F60" s="131"/>
      <c r="G60" s="147">
        <v>1</v>
      </c>
      <c r="H60" s="147"/>
      <c r="I60" s="147"/>
      <c r="J60" s="155"/>
      <c r="K60" s="138"/>
      <c r="L60" s="71"/>
      <c r="M60" s="126">
        <f t="shared" si="3"/>
        <v>1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'9'!L61</f>
        <v>0</v>
      </c>
      <c r="F61" s="132"/>
      <c r="G61" s="148">
        <v>1</v>
      </c>
      <c r="H61" s="148"/>
      <c r="I61" s="148"/>
      <c r="J61" s="156"/>
      <c r="K61" s="139"/>
      <c r="L61" s="72"/>
      <c r="M61" s="126">
        <f t="shared" si="3"/>
        <v>1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'9'!L62</f>
        <v>0</v>
      </c>
      <c r="F62" s="132"/>
      <c r="G62" s="148"/>
      <c r="H62" s="148"/>
      <c r="I62" s="148"/>
      <c r="J62" s="156"/>
      <c r="K62" s="139"/>
      <c r="L62" s="72"/>
      <c r="M62" s="126">
        <f t="shared" si="3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'9'!L63</f>
        <v>0</v>
      </c>
      <c r="F63" s="132"/>
      <c r="G63" s="148">
        <v>2</v>
      </c>
      <c r="H63" s="148"/>
      <c r="I63" s="148"/>
      <c r="J63" s="156"/>
      <c r="K63" s="139">
        <v>1</v>
      </c>
      <c r="L63" s="72"/>
      <c r="M63" s="126">
        <f t="shared" si="3"/>
        <v>1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'9'!L64</f>
        <v>0</v>
      </c>
      <c r="F64" s="132"/>
      <c r="G64" s="148"/>
      <c r="H64" s="148"/>
      <c r="I64" s="148"/>
      <c r="J64" s="156"/>
      <c r="K64" s="139"/>
      <c r="L64" s="72"/>
      <c r="M64" s="126">
        <f t="shared" si="3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'9'!L65</f>
        <v>0</v>
      </c>
      <c r="F65" s="132"/>
      <c r="G65" s="148"/>
      <c r="H65" s="148"/>
      <c r="I65" s="148"/>
      <c r="J65" s="156"/>
      <c r="K65" s="139"/>
      <c r="L65" s="72"/>
      <c r="M65" s="126">
        <f t="shared" si="3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'9'!L66</f>
        <v>0</v>
      </c>
      <c r="F66" s="132"/>
      <c r="G66" s="148"/>
      <c r="H66" s="148"/>
      <c r="I66" s="148"/>
      <c r="J66" s="156"/>
      <c r="K66" s="139"/>
      <c r="L66" s="72"/>
      <c r="M66" s="126">
        <f t="shared" si="3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'9'!L67</f>
        <v>0</v>
      </c>
      <c r="F67" s="132"/>
      <c r="G67" s="148">
        <v>1</v>
      </c>
      <c r="H67" s="148"/>
      <c r="I67" s="148"/>
      <c r="J67" s="156"/>
      <c r="K67" s="139"/>
      <c r="L67" s="72"/>
      <c r="M67" s="126">
        <f t="shared" si="3"/>
        <v>1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3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6</v>
      </c>
      <c r="H69" s="109">
        <f t="shared" si="7"/>
        <v>0</v>
      </c>
      <c r="I69" s="109">
        <f t="shared" si="7"/>
        <v>0</v>
      </c>
      <c r="J69" s="109">
        <f t="shared" si="7"/>
        <v>0</v>
      </c>
      <c r="K69" s="109">
        <f t="shared" si="7"/>
        <v>0</v>
      </c>
      <c r="L69" s="109">
        <f t="shared" si="7"/>
        <v>0</v>
      </c>
      <c r="M69" s="123">
        <f t="shared" si="3"/>
        <v>6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'9'!L70</f>
        <v>0</v>
      </c>
      <c r="F70" s="132"/>
      <c r="G70" s="148"/>
      <c r="H70" s="148"/>
      <c r="I70" s="148"/>
      <c r="J70" s="156"/>
      <c r="K70" s="139"/>
      <c r="L70" s="72"/>
      <c r="M70" s="126">
        <f t="shared" si="3"/>
        <v>0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'9'!L71</f>
        <v>0</v>
      </c>
      <c r="F71" s="132"/>
      <c r="G71" s="148"/>
      <c r="H71" s="148"/>
      <c r="I71" s="148"/>
      <c r="J71" s="156"/>
      <c r="K71" s="139"/>
      <c r="L71" s="72"/>
      <c r="M71" s="126">
        <f t="shared" ref="M71:M135" si="8">(E71+F71+G71+H71+I71)-J71-K71-L71</f>
        <v>0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'9'!L72</f>
        <v>0</v>
      </c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'9'!L73</f>
        <v>0</v>
      </c>
      <c r="F73" s="132"/>
      <c r="G73" s="148"/>
      <c r="H73" s="148"/>
      <c r="I73" s="148"/>
      <c r="J73" s="156"/>
      <c r="K73" s="139"/>
      <c r="L73" s="72"/>
      <c r="M73" s="126">
        <f t="shared" si="8"/>
        <v>0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'9'!L74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'9'!L75</f>
        <v>0</v>
      </c>
      <c r="F75" s="132"/>
      <c r="G75" s="148">
        <v>6</v>
      </c>
      <c r="H75" s="148"/>
      <c r="I75" s="148"/>
      <c r="J75" s="156"/>
      <c r="K75" s="139"/>
      <c r="L75" s="72"/>
      <c r="M75" s="126">
        <f t="shared" si="8"/>
        <v>6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'9'!L76</f>
        <v>0</v>
      </c>
      <c r="F76" s="132"/>
      <c r="G76" s="148"/>
      <c r="H76" s="148"/>
      <c r="I76" s="148"/>
      <c r="J76" s="156"/>
      <c r="K76" s="139"/>
      <c r="L76" s="72"/>
      <c r="M76" s="126">
        <f t="shared" si="8"/>
        <v>0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9</v>
      </c>
      <c r="F78" s="111">
        <f t="shared" si="9"/>
        <v>0</v>
      </c>
      <c r="G78" s="111">
        <f t="shared" si="9"/>
        <v>38</v>
      </c>
      <c r="H78" s="111">
        <f t="shared" si="9"/>
        <v>0</v>
      </c>
      <c r="I78" s="111">
        <f t="shared" si="9"/>
        <v>0</v>
      </c>
      <c r="J78" s="111">
        <f t="shared" si="9"/>
        <v>9</v>
      </c>
      <c r="K78" s="111">
        <f t="shared" si="9"/>
        <v>0</v>
      </c>
      <c r="L78" s="111">
        <f t="shared" si="9"/>
        <v>22</v>
      </c>
      <c r="M78" s="123">
        <f t="shared" si="8"/>
        <v>16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'9'!L79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'9'!L80</f>
        <v>6</v>
      </c>
      <c r="F80" s="132"/>
      <c r="G80" s="148">
        <v>6</v>
      </c>
      <c r="H80" s="148"/>
      <c r="I80" s="148"/>
      <c r="J80" s="156">
        <v>6</v>
      </c>
      <c r="K80" s="139"/>
      <c r="L80" s="72">
        <v>3</v>
      </c>
      <c r="M80" s="126">
        <f t="shared" si="8"/>
        <v>3</v>
      </c>
      <c r="N80" s="72" t="s">
        <v>272</v>
      </c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'9'!L81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'9'!L82</f>
        <v>3</v>
      </c>
      <c r="F82" s="132"/>
      <c r="G82" s="148">
        <v>6</v>
      </c>
      <c r="H82" s="148"/>
      <c r="I82" s="148"/>
      <c r="J82" s="156">
        <v>3</v>
      </c>
      <c r="K82" s="139"/>
      <c r="L82" s="72">
        <v>3</v>
      </c>
      <c r="M82" s="126">
        <f t="shared" si="8"/>
        <v>3</v>
      </c>
      <c r="N82" s="72" t="s">
        <v>272</v>
      </c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'9'!L83</f>
        <v>0</v>
      </c>
      <c r="F83" s="132"/>
      <c r="G83" s="148">
        <v>8</v>
      </c>
      <c r="H83" s="148"/>
      <c r="I83" s="148"/>
      <c r="J83" s="156"/>
      <c r="K83" s="139"/>
      <c r="L83" s="72">
        <v>4</v>
      </c>
      <c r="M83" s="126">
        <f t="shared" si="8"/>
        <v>4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'9'!L84</f>
        <v>0</v>
      </c>
      <c r="F84" s="132"/>
      <c r="G84" s="148">
        <v>4</v>
      </c>
      <c r="H84" s="148"/>
      <c r="I84" s="148"/>
      <c r="J84" s="156"/>
      <c r="K84" s="139"/>
      <c r="L84" s="72">
        <v>2</v>
      </c>
      <c r="M84" s="126">
        <f t="shared" si="8"/>
        <v>2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'9'!L85</f>
        <v>0</v>
      </c>
      <c r="F85" s="132"/>
      <c r="G85" s="148">
        <v>6</v>
      </c>
      <c r="H85" s="148"/>
      <c r="I85" s="148"/>
      <c r="J85" s="156"/>
      <c r="K85" s="139"/>
      <c r="L85" s="72">
        <v>3</v>
      </c>
      <c r="M85" s="126">
        <f t="shared" si="8"/>
        <v>3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'9'!L86</f>
        <v>0</v>
      </c>
      <c r="F86" s="132"/>
      <c r="G86" s="148">
        <v>8</v>
      </c>
      <c r="H86" s="148"/>
      <c r="I86" s="148"/>
      <c r="J86" s="156"/>
      <c r="K86" s="139"/>
      <c r="L86" s="72">
        <v>7</v>
      </c>
      <c r="M86" s="126">
        <f t="shared" si="8"/>
        <v>1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'9'!L87</f>
        <v>0</v>
      </c>
      <c r="F87" s="132"/>
      <c r="G87" s="148"/>
      <c r="H87" s="148"/>
      <c r="I87" s="148"/>
      <c r="J87" s="156"/>
      <c r="K87" s="139"/>
      <c r="L87" s="72"/>
      <c r="M87" s="126">
        <f t="shared" si="8"/>
        <v>0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'9'!L90</f>
        <v>0</v>
      </c>
      <c r="F90" s="131"/>
      <c r="G90" s="147"/>
      <c r="H90" s="147"/>
      <c r="I90" s="147"/>
      <c r="J90" s="155"/>
      <c r="K90" s="138"/>
      <c r="L90" s="71"/>
      <c r="M90" s="126">
        <f t="shared" si="8"/>
        <v>0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'9'!L93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'9'!L94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'9'!L95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'9'!L96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'9'!L97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'9'!L98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'9'!L99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'9'!L100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'9'!L101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8</v>
      </c>
      <c r="F104" s="108">
        <f t="shared" si="12"/>
        <v>0</v>
      </c>
      <c r="G104" s="108">
        <f t="shared" si="12"/>
        <v>9</v>
      </c>
      <c r="H104" s="108">
        <f t="shared" si="12"/>
        <v>0</v>
      </c>
      <c r="I104" s="108">
        <f t="shared" si="12"/>
        <v>0</v>
      </c>
      <c r="J104" s="108">
        <f t="shared" si="12"/>
        <v>1</v>
      </c>
      <c r="K104" s="108">
        <f t="shared" si="12"/>
        <v>0</v>
      </c>
      <c r="L104" s="108">
        <f t="shared" si="12"/>
        <v>8</v>
      </c>
      <c r="M104" s="123">
        <f t="shared" si="8"/>
        <v>8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'9'!L105</f>
        <v>1</v>
      </c>
      <c r="F105" s="134"/>
      <c r="G105" s="151"/>
      <c r="H105" s="151"/>
      <c r="I105" s="151"/>
      <c r="J105" s="159"/>
      <c r="K105" s="144"/>
      <c r="L105" s="77"/>
      <c r="M105" s="126">
        <f t="shared" si="8"/>
        <v>1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'9'!L106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'9'!L107</f>
        <v>1</v>
      </c>
      <c r="F107" s="133"/>
      <c r="G107" s="149"/>
      <c r="H107" s="149"/>
      <c r="I107" s="149"/>
      <c r="J107" s="157"/>
      <c r="K107" s="140"/>
      <c r="L107" s="73"/>
      <c r="M107" s="126">
        <f t="shared" si="8"/>
        <v>1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'9'!L108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'9'!L109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'9'!L110</f>
        <v>1</v>
      </c>
      <c r="F110" s="132"/>
      <c r="G110" s="148"/>
      <c r="H110" s="148"/>
      <c r="I110" s="148"/>
      <c r="J110" s="156"/>
      <c r="K110" s="139"/>
      <c r="L110" s="72"/>
      <c r="M110" s="126">
        <f t="shared" si="8"/>
        <v>1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'9'!L111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'9'!L112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'9'!L113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'9'!L114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'9'!L115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'9'!L116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'9'!L117</f>
        <v>0</v>
      </c>
      <c r="F117" s="132"/>
      <c r="G117" s="148">
        <v>6</v>
      </c>
      <c r="H117" s="148"/>
      <c r="I117" s="148"/>
      <c r="J117" s="156"/>
      <c r="K117" s="139"/>
      <c r="L117" s="72">
        <v>4</v>
      </c>
      <c r="M117" s="126">
        <f t="shared" si="8"/>
        <v>2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'9'!L118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'9'!L119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'9'!L120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'9'!L121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'9'!L122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'9'!L123</f>
        <v>1</v>
      </c>
      <c r="F123" s="132"/>
      <c r="G123" s="148"/>
      <c r="H123" s="148"/>
      <c r="I123" s="148"/>
      <c r="J123" s="156"/>
      <c r="K123" s="139"/>
      <c r="L123" s="72">
        <v>1</v>
      </c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'9'!L124</f>
        <v>0</v>
      </c>
      <c r="F124" s="132"/>
      <c r="G124" s="148">
        <v>2</v>
      </c>
      <c r="H124" s="148"/>
      <c r="I124" s="148"/>
      <c r="J124" s="156"/>
      <c r="K124" s="139"/>
      <c r="L124" s="72">
        <v>2</v>
      </c>
      <c r="M124" s="126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'9'!L125</f>
        <v>1</v>
      </c>
      <c r="F125" s="132"/>
      <c r="G125" s="148"/>
      <c r="H125" s="148"/>
      <c r="I125" s="148"/>
      <c r="J125" s="156"/>
      <c r="K125" s="139"/>
      <c r="L125" s="72"/>
      <c r="M125" s="126">
        <f t="shared" si="8"/>
        <v>1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'9'!L126</f>
        <v>1</v>
      </c>
      <c r="F126" s="132"/>
      <c r="G126" s="148">
        <v>1</v>
      </c>
      <c r="H126" s="148"/>
      <c r="I126" s="148"/>
      <c r="J126" s="156">
        <v>1</v>
      </c>
      <c r="K126" s="139"/>
      <c r="L126" s="72"/>
      <c r="M126" s="126">
        <f t="shared" si="8"/>
        <v>1</v>
      </c>
      <c r="N126" s="72" t="s">
        <v>270</v>
      </c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'9'!L127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'9'!L128</f>
        <v>1</v>
      </c>
      <c r="F128" s="132"/>
      <c r="G128" s="148"/>
      <c r="H128" s="148"/>
      <c r="I128" s="148"/>
      <c r="J128" s="156"/>
      <c r="K128" s="139"/>
      <c r="L128" s="72"/>
      <c r="M128" s="126">
        <f t="shared" si="8"/>
        <v>1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'9'!L129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'9'!L130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'9'!L131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'9'!L132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'9'!L133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'9'!L134</f>
        <v>1</v>
      </c>
      <c r="F134" s="132"/>
      <c r="G134" s="148"/>
      <c r="H134" s="148"/>
      <c r="I134" s="148"/>
      <c r="J134" s="156"/>
      <c r="K134" s="139"/>
      <c r="L134" s="72">
        <v>1</v>
      </c>
      <c r="M134" s="126">
        <f t="shared" si="8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3">SUM(E137:E143)</f>
        <v>30</v>
      </c>
      <c r="F136" s="108">
        <f t="shared" si="13"/>
        <v>0</v>
      </c>
      <c r="G136" s="108">
        <f t="shared" si="13"/>
        <v>16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5</v>
      </c>
      <c r="L136" s="108">
        <f t="shared" si="13"/>
        <v>19</v>
      </c>
      <c r="M136" s="123">
        <f t="shared" ref="M136:M199" si="14">(E136+F136+G136+H136+I136)-J136-K136-L136</f>
        <v>22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'9'!L137</f>
        <v>7</v>
      </c>
      <c r="G137" s="147"/>
      <c r="H137" s="147"/>
      <c r="I137" s="147"/>
      <c r="J137" s="155"/>
      <c r="K137" s="138"/>
      <c r="L137" s="71">
        <v>2</v>
      </c>
      <c r="M137" s="126">
        <f>(E137+K141+G137+H137+I137)-J137-K137-L137</f>
        <v>5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'9'!L138</f>
        <v>7</v>
      </c>
      <c r="F138" s="132"/>
      <c r="G138" s="148"/>
      <c r="H138" s="148"/>
      <c r="I138" s="148"/>
      <c r="J138" s="156"/>
      <c r="K138" s="139">
        <v>5</v>
      </c>
      <c r="L138" s="72"/>
      <c r="M138" s="126">
        <f t="shared" si="14"/>
        <v>2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'9'!L139</f>
        <v>0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'9'!L140</f>
        <v>4</v>
      </c>
      <c r="F140" s="132"/>
      <c r="G140" s="148">
        <v>10</v>
      </c>
      <c r="H140" s="148"/>
      <c r="I140" s="148"/>
      <c r="J140" s="156"/>
      <c r="K140" s="139"/>
      <c r="L140" s="72">
        <v>13</v>
      </c>
      <c r="M140" s="126">
        <f t="shared" si="14"/>
        <v>1</v>
      </c>
      <c r="N140" s="72" t="s">
        <v>270</v>
      </c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'9'!L141</f>
        <v>7</v>
      </c>
      <c r="F141" s="132"/>
      <c r="G141" s="148"/>
      <c r="H141" s="148"/>
      <c r="I141" s="148"/>
      <c r="J141" s="156"/>
      <c r="K141" s="131"/>
      <c r="L141" s="72">
        <v>2</v>
      </c>
      <c r="M141" s="126">
        <f t="shared" si="14"/>
        <v>5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'9'!L142</f>
        <v>5</v>
      </c>
      <c r="F142" s="132"/>
      <c r="G142" s="148"/>
      <c r="H142" s="148"/>
      <c r="I142" s="148"/>
      <c r="J142" s="156"/>
      <c r="K142" s="139"/>
      <c r="L142" s="72"/>
      <c r="M142" s="126">
        <f t="shared" si="14"/>
        <v>5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'9'!L143</f>
        <v>0</v>
      </c>
      <c r="F143" s="132"/>
      <c r="G143" s="148">
        <v>6</v>
      </c>
      <c r="H143" s="148"/>
      <c r="I143" s="148"/>
      <c r="J143" s="156"/>
      <c r="K143" s="139"/>
      <c r="L143" s="72">
        <v>2</v>
      </c>
      <c r="M143" s="126">
        <f t="shared" si="14"/>
        <v>4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83</v>
      </c>
      <c r="F145" s="108">
        <f t="shared" si="15"/>
        <v>0</v>
      </c>
      <c r="G145" s="108">
        <f t="shared" si="15"/>
        <v>28</v>
      </c>
      <c r="H145" s="108">
        <f t="shared" si="15"/>
        <v>0</v>
      </c>
      <c r="I145" s="108">
        <f t="shared" si="15"/>
        <v>0</v>
      </c>
      <c r="J145" s="108">
        <f t="shared" si="15"/>
        <v>0</v>
      </c>
      <c r="K145" s="108">
        <f t="shared" si="15"/>
        <v>18</v>
      </c>
      <c r="L145" s="108">
        <f t="shared" si="15"/>
        <v>2</v>
      </c>
      <c r="M145" s="123">
        <f t="shared" si="14"/>
        <v>91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'9'!L146</f>
        <v>0</v>
      </c>
      <c r="F146" s="131"/>
      <c r="G146" s="147"/>
      <c r="H146" s="147"/>
      <c r="I146" s="147"/>
      <c r="J146" s="155"/>
      <c r="K146" s="138"/>
      <c r="L146" s="71"/>
      <c r="M146" s="126">
        <f t="shared" si="14"/>
        <v>0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'9'!L147</f>
        <v>7</v>
      </c>
      <c r="F147" s="132"/>
      <c r="G147" s="148"/>
      <c r="H147" s="148"/>
      <c r="I147" s="148"/>
      <c r="J147" s="156"/>
      <c r="K147" s="139"/>
      <c r="L147" s="72">
        <v>2</v>
      </c>
      <c r="M147" s="126">
        <f t="shared" si="14"/>
        <v>5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'9'!L148</f>
        <v>2</v>
      </c>
      <c r="F148" s="132"/>
      <c r="G148" s="148"/>
      <c r="H148" s="148"/>
      <c r="I148" s="148"/>
      <c r="J148" s="156"/>
      <c r="K148" s="139"/>
      <c r="L148" s="72"/>
      <c r="M148" s="126">
        <f t="shared" si="14"/>
        <v>2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'9'!L149</f>
        <v>1</v>
      </c>
      <c r="F149" s="132"/>
      <c r="G149" s="148"/>
      <c r="H149" s="148"/>
      <c r="I149" s="148"/>
      <c r="J149" s="156"/>
      <c r="K149" s="139"/>
      <c r="L149" s="72"/>
      <c r="M149" s="126">
        <f t="shared" si="14"/>
        <v>1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'9'!L150</f>
        <v>1</v>
      </c>
      <c r="F150" s="132"/>
      <c r="G150" s="148"/>
      <c r="H150" s="148"/>
      <c r="I150" s="148"/>
      <c r="J150" s="156"/>
      <c r="K150" s="139"/>
      <c r="L150" s="72"/>
      <c r="M150" s="126">
        <f t="shared" si="14"/>
        <v>1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'9'!L151</f>
        <v>52</v>
      </c>
      <c r="F151" s="132"/>
      <c r="G151" s="148"/>
      <c r="H151" s="148"/>
      <c r="I151" s="148"/>
      <c r="J151" s="156"/>
      <c r="K151" s="139">
        <v>17</v>
      </c>
      <c r="L151" s="72"/>
      <c r="M151" s="126">
        <f t="shared" si="14"/>
        <v>35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'9'!L152</f>
        <v>2</v>
      </c>
      <c r="F152" s="133"/>
      <c r="G152" s="149">
        <v>14</v>
      </c>
      <c r="H152" s="149"/>
      <c r="I152" s="149"/>
      <c r="J152" s="157"/>
      <c r="K152" s="140">
        <v>1</v>
      </c>
      <c r="L152" s="73"/>
      <c r="M152" s="126">
        <f t="shared" si="14"/>
        <v>15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'9'!L153</f>
        <v>4</v>
      </c>
      <c r="F153" s="133"/>
      <c r="G153" s="149">
        <v>14</v>
      </c>
      <c r="H153" s="149"/>
      <c r="I153" s="149"/>
      <c r="J153" s="157"/>
      <c r="K153" s="140"/>
      <c r="L153" s="73"/>
      <c r="M153" s="126">
        <f t="shared" si="14"/>
        <v>18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'9'!L154</f>
        <v>14</v>
      </c>
      <c r="F154" s="133"/>
      <c r="G154" s="149"/>
      <c r="H154" s="149"/>
      <c r="I154" s="149"/>
      <c r="J154" s="157"/>
      <c r="K154" s="140"/>
      <c r="L154" s="73"/>
      <c r="M154" s="126">
        <f t="shared" si="14"/>
        <v>14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'9'!L155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4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'9'!L156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'9'!L157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0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818</v>
      </c>
      <c r="M159" s="123">
        <f t="shared" si="14"/>
        <v>-818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'9'!L160</f>
        <v>0</v>
      </c>
      <c r="F160" s="131"/>
      <c r="G160" s="147"/>
      <c r="H160" s="147"/>
      <c r="I160" s="147"/>
      <c r="J160" s="155"/>
      <c r="K160" s="138"/>
      <c r="L160" s="71"/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'9'!L161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'9'!L162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297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285</v>
      </c>
      <c r="M177" s="123">
        <f t="shared" si="14"/>
        <v>12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'9'!L178</f>
        <v>108</v>
      </c>
      <c r="F178" s="131"/>
      <c r="G178" s="131"/>
      <c r="H178" s="131"/>
      <c r="I178" s="131"/>
      <c r="J178" s="155"/>
      <c r="K178" s="138"/>
      <c r="L178" s="71">
        <v>105</v>
      </c>
      <c r="M178" s="126">
        <f t="shared" si="14"/>
        <v>3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'9'!L179</f>
        <v>0</v>
      </c>
      <c r="F179" s="131"/>
      <c r="G179" s="131"/>
      <c r="H179" s="131"/>
      <c r="I179" s="131"/>
      <c r="J179" s="155"/>
      <c r="K179" s="138"/>
      <c r="L179" s="71"/>
      <c r="M179" s="126">
        <f t="shared" si="14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'9'!L180</f>
        <v>22</v>
      </c>
      <c r="F180" s="131"/>
      <c r="G180" s="131"/>
      <c r="H180" s="131"/>
      <c r="I180" s="131"/>
      <c r="J180" s="155"/>
      <c r="K180" s="138"/>
      <c r="L180" s="71">
        <v>21</v>
      </c>
      <c r="M180" s="126">
        <f t="shared" si="14"/>
        <v>1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'9'!L181</f>
        <v>9</v>
      </c>
      <c r="F181" s="131"/>
      <c r="G181" s="131"/>
      <c r="H181" s="131"/>
      <c r="I181" s="131"/>
      <c r="J181" s="155"/>
      <c r="K181" s="138"/>
      <c r="L181" s="71">
        <v>9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'9'!L182</f>
        <v>3</v>
      </c>
      <c r="F182" s="131"/>
      <c r="G182" s="131"/>
      <c r="H182" s="131"/>
      <c r="I182" s="131"/>
      <c r="J182" s="155"/>
      <c r="K182" s="138"/>
      <c r="L182" s="71"/>
      <c r="M182" s="126">
        <f t="shared" si="14"/>
        <v>3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'9'!L183</f>
        <v>44</v>
      </c>
      <c r="F183" s="131"/>
      <c r="G183" s="131"/>
      <c r="H183" s="131"/>
      <c r="I183" s="131"/>
      <c r="J183" s="155"/>
      <c r="K183" s="138"/>
      <c r="L183" s="71">
        <v>43</v>
      </c>
      <c r="M183" s="126">
        <f t="shared" si="14"/>
        <v>1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'9'!L184</f>
        <v>30</v>
      </c>
      <c r="F184" s="131"/>
      <c r="G184" s="131"/>
      <c r="H184" s="131"/>
      <c r="I184" s="131"/>
      <c r="J184" s="155"/>
      <c r="K184" s="138"/>
      <c r="L184" s="71">
        <v>29</v>
      </c>
      <c r="M184" s="126">
        <f t="shared" si="14"/>
        <v>1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'9'!L185</f>
        <v>36</v>
      </c>
      <c r="F185" s="131"/>
      <c r="G185" s="131"/>
      <c r="H185" s="131"/>
      <c r="I185" s="131"/>
      <c r="J185" s="155"/>
      <c r="K185" s="138"/>
      <c r="L185" s="71">
        <v>35</v>
      </c>
      <c r="M185" s="126">
        <f t="shared" si="14"/>
        <v>1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'9'!L186</f>
        <v>45</v>
      </c>
      <c r="F186" s="131"/>
      <c r="G186" s="131"/>
      <c r="H186" s="131"/>
      <c r="I186" s="131"/>
      <c r="J186" s="155"/>
      <c r="K186" s="138"/>
      <c r="L186" s="71">
        <v>43</v>
      </c>
      <c r="M186" s="126">
        <f t="shared" si="14"/>
        <v>2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20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20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'9'!L190</f>
        <v>2</v>
      </c>
      <c r="F190" s="131"/>
      <c r="G190" s="131"/>
      <c r="H190" s="131"/>
      <c r="I190" s="131"/>
      <c r="J190" s="155"/>
      <c r="K190" s="138"/>
      <c r="L190" s="71">
        <v>2</v>
      </c>
      <c r="M190" s="126">
        <f t="shared" si="14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'9'!L191</f>
        <v>18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119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104</v>
      </c>
      <c r="M193" s="123">
        <f t="shared" si="14"/>
        <v>15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'9'!L194</f>
        <v>8</v>
      </c>
      <c r="F194" s="131"/>
      <c r="G194" s="131"/>
      <c r="H194" s="131"/>
      <c r="I194" s="131"/>
      <c r="J194" s="155"/>
      <c r="K194" s="138"/>
      <c r="L194" s="71">
        <v>8</v>
      </c>
      <c r="M194" s="126">
        <f t="shared" si="14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'9'!L195</f>
        <v>58</v>
      </c>
      <c r="F195" s="132"/>
      <c r="G195" s="132"/>
      <c r="H195" s="132"/>
      <c r="I195" s="132"/>
      <c r="J195" s="156"/>
      <c r="K195" s="139"/>
      <c r="L195" s="72">
        <v>50</v>
      </c>
      <c r="M195" s="129">
        <f t="shared" si="14"/>
        <v>8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'9'!L196</f>
        <v>5</v>
      </c>
      <c r="F196" s="132"/>
      <c r="G196" s="132"/>
      <c r="H196" s="132"/>
      <c r="I196" s="132"/>
      <c r="J196" s="156"/>
      <c r="K196" s="139"/>
      <c r="L196" s="72">
        <v>3</v>
      </c>
      <c r="M196" s="129">
        <f t="shared" si="14"/>
        <v>2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'9'!L197</f>
        <v>0</v>
      </c>
      <c r="F197" s="132"/>
      <c r="G197" s="132"/>
      <c r="H197" s="132"/>
      <c r="I197" s="132"/>
      <c r="J197" s="156"/>
      <c r="K197" s="139"/>
      <c r="L197" s="72"/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'9'!L198</f>
        <v>15</v>
      </c>
      <c r="F198" s="132"/>
      <c r="G198" s="132"/>
      <c r="H198" s="132"/>
      <c r="I198" s="132"/>
      <c r="J198" s="156"/>
      <c r="K198" s="139"/>
      <c r="L198" s="72">
        <v>14</v>
      </c>
      <c r="M198" s="129">
        <f t="shared" si="14"/>
        <v>1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'9'!L199</f>
        <v>20</v>
      </c>
      <c r="F199" s="132"/>
      <c r="G199" s="132"/>
      <c r="H199" s="132"/>
      <c r="I199" s="132"/>
      <c r="J199" s="156"/>
      <c r="K199" s="139"/>
      <c r="L199" s="72">
        <v>20</v>
      </c>
      <c r="M199" s="129">
        <f t="shared" si="14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'9'!L200</f>
        <v>8</v>
      </c>
      <c r="F200" s="132"/>
      <c r="G200" s="132"/>
      <c r="H200" s="132"/>
      <c r="I200" s="132"/>
      <c r="J200" s="156"/>
      <c r="K200" s="139"/>
      <c r="L200" s="72">
        <v>7</v>
      </c>
      <c r="M200" s="129">
        <f t="shared" ref="M200:M201" si="21">(E200+F200+G200+H200+I200)-J200-K200-L200</f>
        <v>1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'9'!L201</f>
        <v>5</v>
      </c>
      <c r="F201" s="132"/>
      <c r="G201" s="132"/>
      <c r="H201" s="132"/>
      <c r="I201" s="132"/>
      <c r="J201" s="156"/>
      <c r="K201" s="139"/>
      <c r="L201" s="72">
        <v>2</v>
      </c>
      <c r="M201" s="129">
        <f t="shared" si="21"/>
        <v>3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22" activePane="bottomRight" state="frozen"/>
      <selection activeCell="O74" sqref="O74"/>
      <selection pane="topRight" activeCell="O74" sqref="O74"/>
      <selection pane="bottomLeft" activeCell="O74" sqref="O74"/>
      <selection pane="bottomRight" activeCell="M178" sqref="M17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4257812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28</v>
      </c>
      <c r="F5" s="119">
        <f>F6+F41+F55+F59+F69</f>
        <v>0</v>
      </c>
      <c r="G5" s="119">
        <f t="shared" si="0"/>
        <v>308</v>
      </c>
      <c r="H5" s="119">
        <f t="shared" si="0"/>
        <v>6</v>
      </c>
      <c r="I5" s="119">
        <f t="shared" si="0"/>
        <v>0</v>
      </c>
      <c r="J5" s="152">
        <f t="shared" si="0"/>
        <v>1</v>
      </c>
      <c r="K5" s="136">
        <f t="shared" si="0"/>
        <v>72</v>
      </c>
      <c r="L5" s="119">
        <f>L6+L41+L55+L59+L69</f>
        <v>43</v>
      </c>
      <c r="M5" s="121">
        <f t="shared" si="0"/>
        <v>226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13</v>
      </c>
      <c r="F6" s="137">
        <f t="shared" si="1"/>
        <v>0</v>
      </c>
      <c r="G6" s="137">
        <f t="shared" si="1"/>
        <v>184</v>
      </c>
      <c r="H6" s="137">
        <f t="shared" si="1"/>
        <v>0</v>
      </c>
      <c r="I6" s="137">
        <f t="shared" si="1"/>
        <v>0</v>
      </c>
      <c r="J6" s="137">
        <f t="shared" si="1"/>
        <v>1</v>
      </c>
      <c r="K6" s="137">
        <f>SUM(K7:K39)</f>
        <v>35</v>
      </c>
      <c r="L6" s="137">
        <f t="shared" ref="L6:N6" si="2">SUM(L7:L39)</f>
        <v>19</v>
      </c>
      <c r="M6" s="137">
        <f t="shared" si="2"/>
        <v>142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'10'!L7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'10'!L8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'10'!L9</f>
        <v>0</v>
      </c>
      <c r="F9" s="132"/>
      <c r="G9" s="148">
        <v>4</v>
      </c>
      <c r="H9" s="148"/>
      <c r="I9" s="148"/>
      <c r="J9" s="156"/>
      <c r="K9" s="139">
        <v>2</v>
      </c>
      <c r="L9" s="72"/>
      <c r="M9" s="126">
        <f t="shared" si="3"/>
        <v>2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'10'!L10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'10'!L11</f>
        <v>0</v>
      </c>
      <c r="F11" s="132"/>
      <c r="G11" s="148">
        <v>6</v>
      </c>
      <c r="H11" s="148"/>
      <c r="I11" s="148"/>
      <c r="J11" s="156"/>
      <c r="K11" s="139">
        <v>5</v>
      </c>
      <c r="L11" s="72"/>
      <c r="M11" s="126">
        <f t="shared" si="3"/>
        <v>1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'10'!L12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'10'!L13</f>
        <v>0</v>
      </c>
      <c r="F13" s="132"/>
      <c r="G13" s="148">
        <v>6</v>
      </c>
      <c r="H13" s="148"/>
      <c r="I13" s="148"/>
      <c r="J13" s="156"/>
      <c r="K13" s="139">
        <v>3</v>
      </c>
      <c r="L13" s="72"/>
      <c r="M13" s="126">
        <f t="shared" si="3"/>
        <v>3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'10'!L14</f>
        <v>0</v>
      </c>
      <c r="F14" s="132"/>
      <c r="G14" s="148">
        <v>6</v>
      </c>
      <c r="H14" s="148"/>
      <c r="I14" s="148"/>
      <c r="J14" s="156"/>
      <c r="K14" s="139">
        <v>3</v>
      </c>
      <c r="L14" s="72"/>
      <c r="M14" s="126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'10'!L15</f>
        <v>0</v>
      </c>
      <c r="F15" s="132"/>
      <c r="G15" s="148">
        <v>6</v>
      </c>
      <c r="H15" s="148"/>
      <c r="I15" s="148"/>
      <c r="J15" s="156"/>
      <c r="K15" s="139">
        <v>5</v>
      </c>
      <c r="L15" s="72"/>
      <c r="M15" s="126">
        <f t="shared" si="3"/>
        <v>1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'10'!L16</f>
        <v>0</v>
      </c>
      <c r="F16" s="132"/>
      <c r="G16" s="148">
        <v>6</v>
      </c>
      <c r="H16" s="148"/>
      <c r="I16" s="148"/>
      <c r="J16" s="156"/>
      <c r="K16" s="139">
        <v>1</v>
      </c>
      <c r="L16" s="72"/>
      <c r="M16" s="126">
        <f t="shared" si="3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'10'!L17</f>
        <v>0</v>
      </c>
      <c r="F17" s="132"/>
      <c r="G17" s="148">
        <v>6</v>
      </c>
      <c r="H17" s="148"/>
      <c r="I17" s="148"/>
      <c r="J17" s="156"/>
      <c r="K17" s="139"/>
      <c r="L17" s="72"/>
      <c r="M17" s="126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'10'!L18</f>
        <v>0</v>
      </c>
      <c r="F18" s="132"/>
      <c r="G18" s="148">
        <v>4</v>
      </c>
      <c r="H18" s="148"/>
      <c r="I18" s="148"/>
      <c r="J18" s="156"/>
      <c r="K18" s="139"/>
      <c r="L18" s="72"/>
      <c r="M18" s="126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'10'!L19</f>
        <v>0</v>
      </c>
      <c r="F19" s="132"/>
      <c r="G19" s="148"/>
      <c r="H19" s="148"/>
      <c r="I19" s="148"/>
      <c r="J19" s="156"/>
      <c r="K19" s="139"/>
      <c r="L19" s="72"/>
      <c r="M19" s="126">
        <f t="shared" si="3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'10'!L20</f>
        <v>0</v>
      </c>
      <c r="F20" s="132"/>
      <c r="G20" s="148">
        <v>12</v>
      </c>
      <c r="H20" s="148"/>
      <c r="I20" s="148"/>
      <c r="J20" s="156"/>
      <c r="K20" s="139"/>
      <c r="L20" s="72">
        <v>9</v>
      </c>
      <c r="M20" s="126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'10'!L21</f>
        <v>0</v>
      </c>
      <c r="F21" s="132"/>
      <c r="G21" s="148">
        <v>6</v>
      </c>
      <c r="H21" s="148"/>
      <c r="I21" s="148"/>
      <c r="J21" s="156"/>
      <c r="K21" s="139">
        <v>1</v>
      </c>
      <c r="L21" s="72"/>
      <c r="M21" s="126">
        <f t="shared" si="3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'10'!L22</f>
        <v>13</v>
      </c>
      <c r="F22" s="132"/>
      <c r="G22" s="148"/>
      <c r="H22" s="148"/>
      <c r="I22" s="148"/>
      <c r="J22" s="156"/>
      <c r="K22" s="139"/>
      <c r="L22" s="72">
        <v>10</v>
      </c>
      <c r="M22" s="126">
        <f t="shared" si="3"/>
        <v>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'10'!L23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'10'!L24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'10'!L25</f>
        <v>0</v>
      </c>
      <c r="F25" s="132"/>
      <c r="G25" s="148">
        <v>6</v>
      </c>
      <c r="H25" s="148"/>
      <c r="I25" s="148"/>
      <c r="J25" s="156"/>
      <c r="K25" s="139">
        <v>1</v>
      </c>
      <c r="L25" s="72"/>
      <c r="M25" s="126">
        <f t="shared" si="3"/>
        <v>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'10'!L26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'10'!L27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'10'!L28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'10'!L29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'10'!L30</f>
        <v>0</v>
      </c>
      <c r="F30" s="132"/>
      <c r="G30" s="148">
        <v>6</v>
      </c>
      <c r="H30" s="148"/>
      <c r="I30" s="148"/>
      <c r="J30" s="156"/>
      <c r="K30" s="139"/>
      <c r="L30" s="72"/>
      <c r="M30" s="126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'10'!L31</f>
        <v>0</v>
      </c>
      <c r="F31" s="132"/>
      <c r="G31" s="148">
        <v>4</v>
      </c>
      <c r="H31" s="148"/>
      <c r="I31" s="148"/>
      <c r="J31" s="156"/>
      <c r="K31" s="139">
        <v>3</v>
      </c>
      <c r="L31" s="72"/>
      <c r="M31" s="126">
        <f t="shared" si="3"/>
        <v>1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'10'!L32</f>
        <v>0</v>
      </c>
      <c r="F32" s="132"/>
      <c r="G32" s="148">
        <v>6</v>
      </c>
      <c r="H32" s="148"/>
      <c r="I32" s="148"/>
      <c r="J32" s="156"/>
      <c r="K32" s="139">
        <v>2</v>
      </c>
      <c r="L32" s="72"/>
      <c r="M32" s="126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'10'!L33</f>
        <v>0</v>
      </c>
      <c r="F33" s="132"/>
      <c r="G33" s="148">
        <v>6</v>
      </c>
      <c r="H33" s="148"/>
      <c r="I33" s="148"/>
      <c r="J33" s="156"/>
      <c r="K33" s="139">
        <v>2</v>
      </c>
      <c r="L33" s="72"/>
      <c r="M33" s="126">
        <f t="shared" si="3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'10'!L34</f>
        <v>0</v>
      </c>
      <c r="F34" s="132"/>
      <c r="G34" s="148">
        <v>6</v>
      </c>
      <c r="H34" s="148"/>
      <c r="I34" s="148"/>
      <c r="J34" s="156"/>
      <c r="K34" s="139">
        <v>2</v>
      </c>
      <c r="L34" s="72"/>
      <c r="M34" s="126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'10'!L35</f>
        <v>0</v>
      </c>
      <c r="F35" s="132"/>
      <c r="G35" s="148">
        <v>6</v>
      </c>
      <c r="H35" s="148"/>
      <c r="I35" s="148"/>
      <c r="J35" s="156"/>
      <c r="K35" s="139">
        <v>2</v>
      </c>
      <c r="L35" s="72"/>
      <c r="M35" s="126">
        <f t="shared" si="3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'10'!L36</f>
        <v>0</v>
      </c>
      <c r="F36" s="132"/>
      <c r="G36" s="148">
        <v>6</v>
      </c>
      <c r="H36" s="148"/>
      <c r="I36" s="148"/>
      <c r="J36" s="156"/>
      <c r="K36" s="139">
        <v>2</v>
      </c>
      <c r="L36" s="72"/>
      <c r="M36" s="126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'10'!L37</f>
        <v>0</v>
      </c>
      <c r="F37" s="132"/>
      <c r="G37" s="148">
        <v>6</v>
      </c>
      <c r="H37" s="148"/>
      <c r="I37" s="148"/>
      <c r="J37" s="156"/>
      <c r="K37" s="139"/>
      <c r="L37" s="72"/>
      <c r="M37" s="126">
        <f>(E37+F37+G37+H37+I37)-J37-K37-L37</f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'10'!L38</f>
        <v>0</v>
      </c>
      <c r="F38" s="132"/>
      <c r="G38" s="148">
        <v>16</v>
      </c>
      <c r="H38" s="148"/>
      <c r="I38" s="148"/>
      <c r="J38" s="156"/>
      <c r="K38" s="139">
        <v>1</v>
      </c>
      <c r="L38" s="72"/>
      <c r="M38" s="126">
        <f t="shared" si="3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'10'!L39</f>
        <v>0</v>
      </c>
      <c r="F39" s="132"/>
      <c r="G39" s="148">
        <v>6</v>
      </c>
      <c r="H39" s="148"/>
      <c r="I39" s="148"/>
      <c r="J39" s="156">
        <v>1</v>
      </c>
      <c r="K39" s="139"/>
      <c r="L39" s="72"/>
      <c r="M39" s="126">
        <f t="shared" si="3"/>
        <v>5</v>
      </c>
      <c r="N39" s="72" t="s">
        <v>266</v>
      </c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0</v>
      </c>
      <c r="F41" s="106">
        <f>SUM(F42:F53)</f>
        <v>0</v>
      </c>
      <c r="G41" s="106">
        <f t="shared" ref="G41:L41" si="4">SUM(G42:G53)</f>
        <v>98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28</v>
      </c>
      <c r="L41" s="106">
        <f t="shared" si="4"/>
        <v>9</v>
      </c>
      <c r="M41" s="123">
        <f>(E41+F41+G41+H41+I41)-J41-K41-L41</f>
        <v>61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'10'!L42</f>
        <v>0</v>
      </c>
      <c r="F42" s="131"/>
      <c r="G42" s="147">
        <v>5</v>
      </c>
      <c r="H42" s="147"/>
      <c r="I42" s="147"/>
      <c r="J42" s="155"/>
      <c r="K42" s="138"/>
      <c r="L42" s="71"/>
      <c r="M42" s="126">
        <f t="shared" si="3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'10'!L43</f>
        <v>0</v>
      </c>
      <c r="F43" s="132"/>
      <c r="G43" s="148">
        <v>20</v>
      </c>
      <c r="H43" s="148"/>
      <c r="I43" s="148"/>
      <c r="J43" s="156"/>
      <c r="K43" s="139">
        <v>5</v>
      </c>
      <c r="L43" s="72"/>
      <c r="M43" s="126">
        <f t="shared" si="3"/>
        <v>15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'10'!L44</f>
        <v>0</v>
      </c>
      <c r="F44" s="132"/>
      <c r="G44" s="148">
        <v>20</v>
      </c>
      <c r="H44" s="148"/>
      <c r="I44" s="148"/>
      <c r="J44" s="156"/>
      <c r="K44" s="139">
        <v>12</v>
      </c>
      <c r="L44" s="72"/>
      <c r="M44" s="126">
        <f t="shared" si="3"/>
        <v>8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'10'!L45</f>
        <v>0</v>
      </c>
      <c r="F45" s="132"/>
      <c r="G45" s="148">
        <v>14</v>
      </c>
      <c r="H45" s="148"/>
      <c r="I45" s="148"/>
      <c r="J45" s="156"/>
      <c r="K45" s="139">
        <v>11</v>
      </c>
      <c r="L45" s="72"/>
      <c r="M45" s="126">
        <f t="shared" si="3"/>
        <v>3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'10'!L46</f>
        <v>0</v>
      </c>
      <c r="F46" s="132"/>
      <c r="G46" s="148">
        <v>7</v>
      </c>
      <c r="H46" s="148"/>
      <c r="I46" s="148"/>
      <c r="J46" s="156"/>
      <c r="K46" s="139"/>
      <c r="L46" s="72"/>
      <c r="M46" s="126">
        <f t="shared" si="3"/>
        <v>7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'10'!L47</f>
        <v>0</v>
      </c>
      <c r="F47" s="132"/>
      <c r="G47" s="148">
        <v>5</v>
      </c>
      <c r="H47" s="148"/>
      <c r="I47" s="148"/>
      <c r="J47" s="156"/>
      <c r="K47" s="139"/>
      <c r="L47" s="72"/>
      <c r="M47" s="126">
        <f t="shared" si="3"/>
        <v>5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'10'!L48</f>
        <v>0</v>
      </c>
      <c r="F48" s="132"/>
      <c r="G48" s="148">
        <v>5</v>
      </c>
      <c r="H48" s="148"/>
      <c r="I48" s="148"/>
      <c r="J48" s="156"/>
      <c r="K48" s="139"/>
      <c r="L48" s="72"/>
      <c r="M48" s="126">
        <f t="shared" si="3"/>
        <v>5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'10'!L49</f>
        <v>0</v>
      </c>
      <c r="F49" s="132"/>
      <c r="G49" s="148">
        <v>9</v>
      </c>
      <c r="H49" s="148"/>
      <c r="I49" s="148"/>
      <c r="J49" s="156"/>
      <c r="K49" s="139"/>
      <c r="L49" s="72">
        <v>9</v>
      </c>
      <c r="M49" s="126">
        <f t="shared" si="3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'10'!L50</f>
        <v>0</v>
      </c>
      <c r="F50" s="132"/>
      <c r="G50" s="148">
        <v>5</v>
      </c>
      <c r="H50" s="148"/>
      <c r="I50" s="148"/>
      <c r="J50" s="156"/>
      <c r="K50" s="139"/>
      <c r="L50" s="72"/>
      <c r="M50" s="126">
        <f t="shared" si="3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'10'!L51</f>
        <v>0</v>
      </c>
      <c r="F51" s="132"/>
      <c r="G51" s="148"/>
      <c r="H51" s="148"/>
      <c r="I51" s="148"/>
      <c r="J51" s="156"/>
      <c r="K51" s="139"/>
      <c r="L51" s="72"/>
      <c r="M51" s="126">
        <f t="shared" si="3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'10'!L52</f>
        <v>0</v>
      </c>
      <c r="F52" s="132"/>
      <c r="G52" s="148">
        <v>4</v>
      </c>
      <c r="H52" s="148"/>
      <c r="I52" s="148"/>
      <c r="J52" s="156"/>
      <c r="K52" s="139"/>
      <c r="L52" s="72"/>
      <c r="M52" s="126">
        <f t="shared" si="3"/>
        <v>4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'10'!L53</f>
        <v>0</v>
      </c>
      <c r="F53" s="132"/>
      <c r="G53" s="148">
        <v>4</v>
      </c>
      <c r="H53" s="148"/>
      <c r="I53" s="148"/>
      <c r="J53" s="156"/>
      <c r="K53" s="139"/>
      <c r="L53" s="72"/>
      <c r="M53" s="126">
        <f t="shared" si="3"/>
        <v>4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15</v>
      </c>
      <c r="F55" s="110">
        <f t="shared" si="5"/>
        <v>0</v>
      </c>
      <c r="G55" s="110">
        <f t="shared" si="5"/>
        <v>0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15</v>
      </c>
      <c r="M55" s="123">
        <f t="shared" si="3"/>
        <v>0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'10'!L56</f>
        <v>12</v>
      </c>
      <c r="F56" s="132"/>
      <c r="G56" s="148"/>
      <c r="H56" s="148"/>
      <c r="I56" s="148"/>
      <c r="J56" s="156"/>
      <c r="K56" s="139"/>
      <c r="L56" s="72">
        <v>12</v>
      </c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'10'!L57</f>
        <v>3</v>
      </c>
      <c r="F57" s="132"/>
      <c r="G57" s="148"/>
      <c r="H57" s="148"/>
      <c r="I57" s="148"/>
      <c r="J57" s="156"/>
      <c r="K57" s="139"/>
      <c r="L57" s="72">
        <v>3</v>
      </c>
      <c r="M57" s="126">
        <f t="shared" si="3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8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3</v>
      </c>
      <c r="L59" s="106">
        <f t="shared" si="6"/>
        <v>0</v>
      </c>
      <c r="M59" s="123">
        <f t="shared" si="3"/>
        <v>5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'10'!L60</f>
        <v>0</v>
      </c>
      <c r="F60" s="131"/>
      <c r="G60" s="147"/>
      <c r="H60" s="147"/>
      <c r="I60" s="147"/>
      <c r="J60" s="155"/>
      <c r="K60" s="138"/>
      <c r="L60" s="71"/>
      <c r="M60" s="126">
        <f t="shared" si="3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'10'!L61</f>
        <v>0</v>
      </c>
      <c r="F61" s="132"/>
      <c r="G61" s="148">
        <v>2</v>
      </c>
      <c r="H61" s="148"/>
      <c r="I61" s="148"/>
      <c r="J61" s="156"/>
      <c r="K61" s="139">
        <v>1</v>
      </c>
      <c r="L61" s="72"/>
      <c r="M61" s="126">
        <f t="shared" si="3"/>
        <v>1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'10'!L62</f>
        <v>0</v>
      </c>
      <c r="F62" s="132"/>
      <c r="G62" s="148"/>
      <c r="H62" s="148"/>
      <c r="I62" s="148"/>
      <c r="J62" s="156"/>
      <c r="K62" s="139"/>
      <c r="L62" s="72"/>
      <c r="M62" s="126">
        <f t="shared" si="3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'10'!L63</f>
        <v>0</v>
      </c>
      <c r="F63" s="132"/>
      <c r="G63" s="148">
        <v>2</v>
      </c>
      <c r="H63" s="148"/>
      <c r="I63" s="148"/>
      <c r="J63" s="156"/>
      <c r="K63" s="139">
        <v>1</v>
      </c>
      <c r="L63" s="72"/>
      <c r="M63" s="126">
        <f t="shared" si="3"/>
        <v>1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'10'!L64</f>
        <v>0</v>
      </c>
      <c r="F64" s="132"/>
      <c r="G64" s="148"/>
      <c r="H64" s="148"/>
      <c r="I64" s="148"/>
      <c r="J64" s="156"/>
      <c r="K64" s="139"/>
      <c r="L64" s="72"/>
      <c r="M64" s="126">
        <f t="shared" si="3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'10'!L65</f>
        <v>0</v>
      </c>
      <c r="F65" s="132"/>
      <c r="G65" s="148">
        <v>2</v>
      </c>
      <c r="H65" s="148"/>
      <c r="I65" s="148"/>
      <c r="J65" s="156"/>
      <c r="K65" s="139">
        <v>1</v>
      </c>
      <c r="L65" s="72"/>
      <c r="M65" s="126">
        <f t="shared" si="3"/>
        <v>1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'10'!L66</f>
        <v>0</v>
      </c>
      <c r="F66" s="132"/>
      <c r="G66" s="148"/>
      <c r="H66" s="148"/>
      <c r="I66" s="148"/>
      <c r="J66" s="156"/>
      <c r="K66" s="139"/>
      <c r="L66" s="72"/>
      <c r="M66" s="126">
        <f t="shared" si="3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'10'!L67</f>
        <v>0</v>
      </c>
      <c r="F67" s="132"/>
      <c r="G67" s="148">
        <v>2</v>
      </c>
      <c r="H67" s="148"/>
      <c r="I67" s="148"/>
      <c r="J67" s="156"/>
      <c r="K67" s="139"/>
      <c r="L67" s="72"/>
      <c r="M67" s="126">
        <f t="shared" si="3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3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18</v>
      </c>
      <c r="H69" s="109">
        <f t="shared" si="7"/>
        <v>6</v>
      </c>
      <c r="I69" s="109">
        <f t="shared" si="7"/>
        <v>0</v>
      </c>
      <c r="J69" s="109">
        <f t="shared" si="7"/>
        <v>0</v>
      </c>
      <c r="K69" s="109">
        <f t="shared" si="7"/>
        <v>6</v>
      </c>
      <c r="L69" s="109">
        <f t="shared" si="7"/>
        <v>0</v>
      </c>
      <c r="M69" s="123">
        <f t="shared" si="3"/>
        <v>18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'10'!L70</f>
        <v>0</v>
      </c>
      <c r="F70" s="132"/>
      <c r="G70" s="148">
        <v>4</v>
      </c>
      <c r="H70" s="148"/>
      <c r="I70" s="148"/>
      <c r="J70" s="156"/>
      <c r="K70" s="139"/>
      <c r="L70" s="72"/>
      <c r="M70" s="126">
        <f t="shared" si="3"/>
        <v>4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'10'!L71</f>
        <v>0</v>
      </c>
      <c r="F71" s="132"/>
      <c r="G71" s="148">
        <v>7</v>
      </c>
      <c r="H71" s="148"/>
      <c r="I71" s="148"/>
      <c r="J71" s="156"/>
      <c r="K71" s="139">
        <v>2</v>
      </c>
      <c r="L71" s="72"/>
      <c r="M71" s="126">
        <f t="shared" ref="M71:M135" si="8">(E71+F71+G71+H71+I71)-J71-K71-L71</f>
        <v>5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'10'!L72</f>
        <v>0</v>
      </c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'10'!L73</f>
        <v>0</v>
      </c>
      <c r="F73" s="132"/>
      <c r="G73" s="148">
        <v>7</v>
      </c>
      <c r="H73" s="148"/>
      <c r="I73" s="148"/>
      <c r="J73" s="156"/>
      <c r="K73" s="139">
        <v>3</v>
      </c>
      <c r="L73" s="72"/>
      <c r="M73" s="126">
        <f t="shared" si="8"/>
        <v>4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'10'!L74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'10'!L75</f>
        <v>0</v>
      </c>
      <c r="F75" s="132"/>
      <c r="G75" s="148"/>
      <c r="H75" s="148">
        <v>6</v>
      </c>
      <c r="I75" s="148"/>
      <c r="J75" s="156"/>
      <c r="K75" s="139">
        <v>1</v>
      </c>
      <c r="L75" s="72"/>
      <c r="M75" s="126">
        <f t="shared" si="8"/>
        <v>5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'10'!L76</f>
        <v>0</v>
      </c>
      <c r="F76" s="132"/>
      <c r="G76" s="148"/>
      <c r="H76" s="148"/>
      <c r="I76" s="148"/>
      <c r="J76" s="156"/>
      <c r="K76" s="139"/>
      <c r="L76" s="72"/>
      <c r="M76" s="126">
        <f t="shared" si="8"/>
        <v>0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22</v>
      </c>
      <c r="F78" s="111">
        <f t="shared" si="9"/>
        <v>0</v>
      </c>
      <c r="G78" s="111">
        <f t="shared" si="9"/>
        <v>20</v>
      </c>
      <c r="H78" s="111">
        <f t="shared" si="9"/>
        <v>0</v>
      </c>
      <c r="I78" s="111">
        <f t="shared" si="9"/>
        <v>0</v>
      </c>
      <c r="J78" s="111">
        <f t="shared" si="9"/>
        <v>6</v>
      </c>
      <c r="K78" s="111">
        <f t="shared" si="9"/>
        <v>0</v>
      </c>
      <c r="L78" s="111">
        <f t="shared" si="9"/>
        <v>23</v>
      </c>
      <c r="M78" s="123">
        <f t="shared" si="8"/>
        <v>13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'10'!L79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'10'!L80</f>
        <v>3</v>
      </c>
      <c r="F80" s="132"/>
      <c r="G80" s="148"/>
      <c r="H80" s="148"/>
      <c r="I80" s="148"/>
      <c r="J80" s="156"/>
      <c r="K80" s="139"/>
      <c r="L80" s="72"/>
      <c r="M80" s="126">
        <f t="shared" si="8"/>
        <v>3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'10'!L81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'10'!L82</f>
        <v>3</v>
      </c>
      <c r="F82" s="132"/>
      <c r="G82" s="148"/>
      <c r="H82" s="148"/>
      <c r="I82" s="148"/>
      <c r="J82" s="156"/>
      <c r="K82" s="139"/>
      <c r="L82" s="72">
        <v>3</v>
      </c>
      <c r="M82" s="126">
        <f t="shared" si="8"/>
        <v>0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'10'!L83</f>
        <v>4</v>
      </c>
      <c r="F83" s="132"/>
      <c r="G83" s="148">
        <v>12</v>
      </c>
      <c r="H83" s="148"/>
      <c r="I83" s="148"/>
      <c r="J83" s="156">
        <v>2</v>
      </c>
      <c r="K83" s="139"/>
      <c r="L83" s="72">
        <v>9</v>
      </c>
      <c r="M83" s="126">
        <f t="shared" si="8"/>
        <v>5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'10'!L84</f>
        <v>2</v>
      </c>
      <c r="F84" s="132"/>
      <c r="G84" s="148"/>
      <c r="H84" s="148"/>
      <c r="I84" s="148"/>
      <c r="J84" s="156"/>
      <c r="K84" s="139"/>
      <c r="L84" s="72">
        <v>1</v>
      </c>
      <c r="M84" s="126">
        <f t="shared" si="8"/>
        <v>1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'10'!L85</f>
        <v>3</v>
      </c>
      <c r="F85" s="132"/>
      <c r="G85" s="148"/>
      <c r="H85" s="148"/>
      <c r="I85" s="148"/>
      <c r="J85" s="156"/>
      <c r="K85" s="139"/>
      <c r="L85" s="72">
        <v>1</v>
      </c>
      <c r="M85" s="126">
        <f t="shared" si="8"/>
        <v>2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'10'!L86</f>
        <v>7</v>
      </c>
      <c r="F86" s="132"/>
      <c r="G86" s="148">
        <v>8</v>
      </c>
      <c r="H86" s="148"/>
      <c r="I86" s="148"/>
      <c r="J86" s="156">
        <v>4</v>
      </c>
      <c r="K86" s="139"/>
      <c r="L86" s="72">
        <v>9</v>
      </c>
      <c r="M86" s="126">
        <f t="shared" si="8"/>
        <v>2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'10'!L87</f>
        <v>0</v>
      </c>
      <c r="F87" s="132"/>
      <c r="G87" s="148"/>
      <c r="H87" s="148"/>
      <c r="I87" s="148"/>
      <c r="J87" s="156"/>
      <c r="K87" s="139"/>
      <c r="L87" s="72"/>
      <c r="M87" s="126">
        <f t="shared" si="8"/>
        <v>0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'10'!L90</f>
        <v>0</v>
      </c>
      <c r="F90" s="131"/>
      <c r="G90" s="147"/>
      <c r="H90" s="147"/>
      <c r="I90" s="147"/>
      <c r="J90" s="155"/>
      <c r="K90" s="138"/>
      <c r="L90" s="71"/>
      <c r="M90" s="126">
        <f t="shared" si="8"/>
        <v>0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'10'!L93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'10'!L94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'10'!L95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'10'!L96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'10'!L97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'10'!L98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'10'!L99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'10'!L100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'10'!L101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8</v>
      </c>
      <c r="F104" s="108">
        <f t="shared" si="12"/>
        <v>0</v>
      </c>
      <c r="G104" s="108">
        <f t="shared" si="12"/>
        <v>1</v>
      </c>
      <c r="H104" s="108">
        <f t="shared" si="12"/>
        <v>2</v>
      </c>
      <c r="I104" s="108">
        <f t="shared" si="12"/>
        <v>0</v>
      </c>
      <c r="J104" s="108">
        <f t="shared" si="12"/>
        <v>0</v>
      </c>
      <c r="K104" s="108">
        <f t="shared" si="12"/>
        <v>0</v>
      </c>
      <c r="L104" s="108">
        <f t="shared" si="12"/>
        <v>6</v>
      </c>
      <c r="M104" s="123">
        <f t="shared" si="8"/>
        <v>5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'10'!L105</f>
        <v>0</v>
      </c>
      <c r="F105" s="134"/>
      <c r="G105" s="151"/>
      <c r="H105" s="151">
        <v>1</v>
      </c>
      <c r="I105" s="151"/>
      <c r="J105" s="159"/>
      <c r="K105" s="144"/>
      <c r="L105" s="77">
        <v>1</v>
      </c>
      <c r="M105" s="126">
        <f t="shared" si="8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'10'!L106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'10'!L107</f>
        <v>0</v>
      </c>
      <c r="F107" s="133"/>
      <c r="G107" s="149"/>
      <c r="H107" s="149"/>
      <c r="I107" s="149"/>
      <c r="J107" s="157"/>
      <c r="K107" s="140"/>
      <c r="L107" s="73"/>
      <c r="M107" s="126">
        <f t="shared" si="8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'10'!L108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'10'!L109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'10'!L110</f>
        <v>0</v>
      </c>
      <c r="F110" s="132"/>
      <c r="G110" s="148"/>
      <c r="H110" s="148"/>
      <c r="I110" s="148"/>
      <c r="J110" s="156"/>
      <c r="K110" s="139"/>
      <c r="L110" s="72"/>
      <c r="M110" s="126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'10'!L111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'10'!L112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'10'!L113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'10'!L114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'10'!L115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'10'!L116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'10'!L117</f>
        <v>4</v>
      </c>
      <c r="F117" s="132"/>
      <c r="G117" s="148"/>
      <c r="H117" s="148"/>
      <c r="I117" s="148"/>
      <c r="J117" s="156"/>
      <c r="K117" s="139"/>
      <c r="L117" s="72">
        <v>3</v>
      </c>
      <c r="M117" s="126">
        <f t="shared" si="8"/>
        <v>1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'10'!L118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'10'!L119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'10'!L120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'10'!L121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'10'!L122</f>
        <v>0</v>
      </c>
      <c r="F122" s="132"/>
      <c r="G122" s="148">
        <v>1</v>
      </c>
      <c r="H122" s="148"/>
      <c r="I122" s="148"/>
      <c r="J122" s="156"/>
      <c r="K122" s="139"/>
      <c r="L122" s="72"/>
      <c r="M122" s="126">
        <f t="shared" si="8"/>
        <v>1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'10'!L123</f>
        <v>1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1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'10'!L124</f>
        <v>2</v>
      </c>
      <c r="F124" s="132"/>
      <c r="G124" s="148"/>
      <c r="H124" s="148"/>
      <c r="I124" s="148"/>
      <c r="J124" s="156"/>
      <c r="K124" s="139"/>
      <c r="L124" s="72"/>
      <c r="M124" s="126">
        <f t="shared" si="8"/>
        <v>2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'10'!L125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'10'!L126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'10'!L127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'10'!L128</f>
        <v>0</v>
      </c>
      <c r="F128" s="132"/>
      <c r="G128" s="148"/>
      <c r="H128" s="148">
        <v>1</v>
      </c>
      <c r="I128" s="148"/>
      <c r="J128" s="156"/>
      <c r="K128" s="139"/>
      <c r="L128" s="72">
        <v>1</v>
      </c>
      <c r="M128" s="126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'10'!L129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'10'!L130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'10'!L131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'10'!L132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'10'!L133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'10'!L134</f>
        <v>1</v>
      </c>
      <c r="F134" s="132"/>
      <c r="G134" s="148"/>
      <c r="H134" s="148"/>
      <c r="I134" s="148"/>
      <c r="J134" s="156"/>
      <c r="K134" s="139"/>
      <c r="L134" s="72">
        <v>1</v>
      </c>
      <c r="M134" s="126">
        <f t="shared" si="8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3">SUM(E137:E143)</f>
        <v>19</v>
      </c>
      <c r="F136" s="108">
        <f t="shared" si="13"/>
        <v>0</v>
      </c>
      <c r="G136" s="108">
        <f t="shared" si="13"/>
        <v>28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11</v>
      </c>
      <c r="L136" s="108">
        <f t="shared" si="13"/>
        <v>21</v>
      </c>
      <c r="M136" s="123">
        <f t="shared" ref="M136:M199" si="14">(E136+F136+G136+H136+I136)-J136-K136-L136</f>
        <v>15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'10'!L137</f>
        <v>2</v>
      </c>
      <c r="G137" s="147">
        <v>9</v>
      </c>
      <c r="H137" s="147"/>
      <c r="I137" s="147"/>
      <c r="J137" s="155"/>
      <c r="K137" s="138"/>
      <c r="L137" s="71">
        <v>4</v>
      </c>
      <c r="M137" s="126">
        <f>(E137+K141+G137+H137+I137)-J137-K137-L137</f>
        <v>7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'10'!L138</f>
        <v>0</v>
      </c>
      <c r="F138" s="132"/>
      <c r="G138" s="148">
        <v>10</v>
      </c>
      <c r="H138" s="148"/>
      <c r="I138" s="148"/>
      <c r="J138" s="156"/>
      <c r="K138" s="139"/>
      <c r="L138" s="72">
        <v>10</v>
      </c>
      <c r="M138" s="126">
        <f t="shared" si="14"/>
        <v>0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'10'!L139</f>
        <v>0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'10'!L140</f>
        <v>13</v>
      </c>
      <c r="F140" s="132"/>
      <c r="G140" s="148"/>
      <c r="H140" s="148"/>
      <c r="I140" s="148"/>
      <c r="J140" s="156"/>
      <c r="K140" s="139">
        <v>11</v>
      </c>
      <c r="L140" s="72"/>
      <c r="M140" s="126">
        <f t="shared" si="14"/>
        <v>2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'10'!L141</f>
        <v>2</v>
      </c>
      <c r="F141" s="132"/>
      <c r="G141" s="148"/>
      <c r="H141" s="148"/>
      <c r="I141" s="148"/>
      <c r="J141" s="156"/>
      <c r="K141" s="131"/>
      <c r="L141" s="72">
        <v>1</v>
      </c>
      <c r="M141" s="126">
        <f t="shared" si="14"/>
        <v>1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'10'!L142</f>
        <v>0</v>
      </c>
      <c r="F142" s="132"/>
      <c r="G142" s="148">
        <v>9</v>
      </c>
      <c r="H142" s="148"/>
      <c r="I142" s="148"/>
      <c r="J142" s="156"/>
      <c r="K142" s="139"/>
      <c r="L142" s="72">
        <v>6</v>
      </c>
      <c r="M142" s="126">
        <f t="shared" si="14"/>
        <v>3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'10'!L143</f>
        <v>2</v>
      </c>
      <c r="F143" s="132"/>
      <c r="G143" s="148"/>
      <c r="H143" s="148"/>
      <c r="I143" s="148"/>
      <c r="J143" s="156"/>
      <c r="K143" s="139"/>
      <c r="L143" s="72"/>
      <c r="M143" s="126">
        <f t="shared" si="14"/>
        <v>2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2</v>
      </c>
      <c r="F145" s="108">
        <f t="shared" si="15"/>
        <v>0</v>
      </c>
      <c r="G145" s="108">
        <f t="shared" si="15"/>
        <v>106</v>
      </c>
      <c r="H145" s="108">
        <f t="shared" si="15"/>
        <v>0</v>
      </c>
      <c r="I145" s="108">
        <f t="shared" si="15"/>
        <v>0</v>
      </c>
      <c r="J145" s="108">
        <f t="shared" si="15"/>
        <v>0</v>
      </c>
      <c r="K145" s="108">
        <f t="shared" si="15"/>
        <v>0</v>
      </c>
      <c r="L145" s="108">
        <f t="shared" si="15"/>
        <v>53</v>
      </c>
      <c r="M145" s="123">
        <f t="shared" si="14"/>
        <v>55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'10'!L146</f>
        <v>0</v>
      </c>
      <c r="F146" s="131"/>
      <c r="G146" s="147">
        <v>64</v>
      </c>
      <c r="H146" s="147"/>
      <c r="I146" s="147"/>
      <c r="J146" s="155"/>
      <c r="K146" s="138"/>
      <c r="L146" s="71">
        <v>36</v>
      </c>
      <c r="M146" s="126">
        <f t="shared" si="14"/>
        <v>28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'10'!L147</f>
        <v>2</v>
      </c>
      <c r="F147" s="132"/>
      <c r="G147" s="148"/>
      <c r="H147" s="148"/>
      <c r="I147" s="148"/>
      <c r="J147" s="156"/>
      <c r="K147" s="139"/>
      <c r="L147" s="72"/>
      <c r="M147" s="126">
        <f t="shared" si="14"/>
        <v>2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'10'!L148</f>
        <v>0</v>
      </c>
      <c r="F148" s="132"/>
      <c r="G148" s="148"/>
      <c r="H148" s="148"/>
      <c r="I148" s="148"/>
      <c r="J148" s="156"/>
      <c r="K148" s="139"/>
      <c r="L148" s="72"/>
      <c r="M148" s="126">
        <f t="shared" si="14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'10'!L149</f>
        <v>0</v>
      </c>
      <c r="F149" s="132"/>
      <c r="G149" s="148"/>
      <c r="H149" s="148"/>
      <c r="I149" s="148"/>
      <c r="J149" s="156"/>
      <c r="K149" s="139"/>
      <c r="L149" s="72"/>
      <c r="M149" s="126">
        <f t="shared" si="14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'10'!L150</f>
        <v>0</v>
      </c>
      <c r="F150" s="132"/>
      <c r="G150" s="148"/>
      <c r="H150" s="148"/>
      <c r="I150" s="148"/>
      <c r="J150" s="156"/>
      <c r="K150" s="139"/>
      <c r="L150" s="72"/>
      <c r="M150" s="126">
        <f t="shared" si="14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'10'!L151</f>
        <v>0</v>
      </c>
      <c r="F151" s="132"/>
      <c r="G151" s="148"/>
      <c r="H151" s="148"/>
      <c r="I151" s="148"/>
      <c r="J151" s="156"/>
      <c r="K151" s="139"/>
      <c r="L151" s="72"/>
      <c r="M151" s="126">
        <f t="shared" si="14"/>
        <v>0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'10'!L152</f>
        <v>0</v>
      </c>
      <c r="F152" s="133"/>
      <c r="G152" s="149">
        <v>14</v>
      </c>
      <c r="H152" s="149"/>
      <c r="I152" s="149"/>
      <c r="J152" s="157"/>
      <c r="K152" s="140"/>
      <c r="L152" s="73">
        <v>5</v>
      </c>
      <c r="M152" s="126">
        <f t="shared" si="14"/>
        <v>9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'10'!L153</f>
        <v>0</v>
      </c>
      <c r="F153" s="133"/>
      <c r="G153" s="149">
        <v>14</v>
      </c>
      <c r="H153" s="149"/>
      <c r="I153" s="149"/>
      <c r="J153" s="157"/>
      <c r="K153" s="140"/>
      <c r="L153" s="73">
        <v>7</v>
      </c>
      <c r="M153" s="126">
        <f t="shared" si="14"/>
        <v>7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'10'!L154</f>
        <v>0</v>
      </c>
      <c r="F154" s="133"/>
      <c r="G154" s="149">
        <v>14</v>
      </c>
      <c r="H154" s="149"/>
      <c r="I154" s="149"/>
      <c r="J154" s="157"/>
      <c r="K154" s="140"/>
      <c r="L154" s="73">
        <v>5</v>
      </c>
      <c r="M154" s="126">
        <f t="shared" si="14"/>
        <v>9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'10'!L155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4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'10'!L156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'10'!L157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0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802</v>
      </c>
      <c r="M159" s="123">
        <f t="shared" si="14"/>
        <v>-802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'10'!L160</f>
        <v>0</v>
      </c>
      <c r="F160" s="131"/>
      <c r="G160" s="147"/>
      <c r="H160" s="147"/>
      <c r="I160" s="147"/>
      <c r="J160" s="155"/>
      <c r="K160" s="138"/>
      <c r="L160" s="71"/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'10'!L161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'10'!L162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285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279</v>
      </c>
      <c r="M177" s="123">
        <f t="shared" si="14"/>
        <v>6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'10'!L178</f>
        <v>105</v>
      </c>
      <c r="F178" s="131"/>
      <c r="G178" s="131"/>
      <c r="H178" s="131"/>
      <c r="I178" s="131"/>
      <c r="J178" s="155"/>
      <c r="K178" s="138"/>
      <c r="L178" s="71">
        <v>103</v>
      </c>
      <c r="M178" s="126">
        <f t="shared" si="14"/>
        <v>2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'10'!L179</f>
        <v>0</v>
      </c>
      <c r="F179" s="131"/>
      <c r="G179" s="131"/>
      <c r="H179" s="131"/>
      <c r="I179" s="131"/>
      <c r="J179" s="155"/>
      <c r="K179" s="138"/>
      <c r="L179" s="71"/>
      <c r="M179" s="126">
        <f t="shared" si="14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'10'!L180</f>
        <v>21</v>
      </c>
      <c r="F180" s="131"/>
      <c r="G180" s="131"/>
      <c r="H180" s="131"/>
      <c r="I180" s="131"/>
      <c r="J180" s="155"/>
      <c r="K180" s="138"/>
      <c r="L180" s="71">
        <v>20</v>
      </c>
      <c r="M180" s="126">
        <f t="shared" si="14"/>
        <v>1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'10'!L181</f>
        <v>9</v>
      </c>
      <c r="F181" s="131"/>
      <c r="G181" s="131"/>
      <c r="H181" s="131"/>
      <c r="I181" s="131"/>
      <c r="J181" s="155"/>
      <c r="K181" s="138"/>
      <c r="L181" s="71">
        <v>9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'10'!L182</f>
        <v>0</v>
      </c>
      <c r="F182" s="131"/>
      <c r="G182" s="131"/>
      <c r="H182" s="131"/>
      <c r="I182" s="131"/>
      <c r="J182" s="155"/>
      <c r="K182" s="138"/>
      <c r="L182" s="71"/>
      <c r="M182" s="126">
        <f t="shared" si="14"/>
        <v>0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'10'!L183</f>
        <v>43</v>
      </c>
      <c r="F183" s="131"/>
      <c r="G183" s="131"/>
      <c r="H183" s="131"/>
      <c r="I183" s="131"/>
      <c r="J183" s="155"/>
      <c r="K183" s="138"/>
      <c r="L183" s="71">
        <v>42</v>
      </c>
      <c r="M183" s="126">
        <f t="shared" si="14"/>
        <v>1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'10'!L184</f>
        <v>29</v>
      </c>
      <c r="F184" s="131"/>
      <c r="G184" s="131"/>
      <c r="H184" s="131"/>
      <c r="I184" s="131"/>
      <c r="J184" s="155"/>
      <c r="K184" s="138"/>
      <c r="L184" s="71">
        <v>29</v>
      </c>
      <c r="M184" s="126">
        <f t="shared" si="14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'10'!L185</f>
        <v>35</v>
      </c>
      <c r="F185" s="131"/>
      <c r="G185" s="131"/>
      <c r="H185" s="131"/>
      <c r="I185" s="131"/>
      <c r="J185" s="155"/>
      <c r="K185" s="138"/>
      <c r="L185" s="71">
        <v>35</v>
      </c>
      <c r="M185" s="126">
        <f t="shared" si="14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'10'!L186</f>
        <v>43</v>
      </c>
      <c r="F186" s="131"/>
      <c r="G186" s="131"/>
      <c r="H186" s="131"/>
      <c r="I186" s="131"/>
      <c r="J186" s="155"/>
      <c r="K186" s="138"/>
      <c r="L186" s="71">
        <v>41</v>
      </c>
      <c r="M186" s="126">
        <f t="shared" si="14"/>
        <v>2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20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20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'10'!L190</f>
        <v>2</v>
      </c>
      <c r="F190" s="131"/>
      <c r="G190" s="131"/>
      <c r="H190" s="131"/>
      <c r="I190" s="131"/>
      <c r="J190" s="155"/>
      <c r="K190" s="138"/>
      <c r="L190" s="71">
        <v>2</v>
      </c>
      <c r="M190" s="126">
        <f t="shared" si="14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'10'!L191</f>
        <v>18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104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102</v>
      </c>
      <c r="M193" s="123">
        <f t="shared" si="14"/>
        <v>2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'10'!L194</f>
        <v>8</v>
      </c>
      <c r="F194" s="131"/>
      <c r="G194" s="131"/>
      <c r="H194" s="131"/>
      <c r="I194" s="131"/>
      <c r="J194" s="155"/>
      <c r="K194" s="138"/>
      <c r="L194" s="71">
        <v>7</v>
      </c>
      <c r="M194" s="126">
        <f t="shared" si="14"/>
        <v>1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'10'!L195</f>
        <v>50</v>
      </c>
      <c r="F195" s="132"/>
      <c r="G195" s="132"/>
      <c r="H195" s="132"/>
      <c r="I195" s="132"/>
      <c r="J195" s="156"/>
      <c r="K195" s="139"/>
      <c r="L195" s="72">
        <v>50</v>
      </c>
      <c r="M195" s="129">
        <f t="shared" si="14"/>
        <v>0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'10'!L196</f>
        <v>3</v>
      </c>
      <c r="F196" s="132"/>
      <c r="G196" s="132"/>
      <c r="H196" s="132"/>
      <c r="I196" s="132"/>
      <c r="J196" s="156"/>
      <c r="K196" s="139"/>
      <c r="L196" s="72">
        <v>2</v>
      </c>
      <c r="M196" s="129">
        <f t="shared" si="14"/>
        <v>1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'10'!L197</f>
        <v>0</v>
      </c>
      <c r="F197" s="132"/>
      <c r="G197" s="132"/>
      <c r="H197" s="132"/>
      <c r="I197" s="132"/>
      <c r="J197" s="156"/>
      <c r="K197" s="139"/>
      <c r="L197" s="72"/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'10'!L198</f>
        <v>14</v>
      </c>
      <c r="F198" s="132"/>
      <c r="G198" s="132"/>
      <c r="H198" s="132"/>
      <c r="I198" s="132"/>
      <c r="J198" s="156"/>
      <c r="K198" s="139"/>
      <c r="L198" s="72">
        <v>14</v>
      </c>
      <c r="M198" s="129">
        <f t="shared" si="14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'10'!L199</f>
        <v>20</v>
      </c>
      <c r="F199" s="132"/>
      <c r="G199" s="132"/>
      <c r="H199" s="132"/>
      <c r="I199" s="132"/>
      <c r="J199" s="156"/>
      <c r="K199" s="139"/>
      <c r="L199" s="72">
        <v>20</v>
      </c>
      <c r="M199" s="129">
        <f t="shared" si="14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'10'!L200</f>
        <v>7</v>
      </c>
      <c r="F200" s="132"/>
      <c r="G200" s="132"/>
      <c r="H200" s="132"/>
      <c r="I200" s="132"/>
      <c r="J200" s="156"/>
      <c r="K200" s="139"/>
      <c r="L200" s="72">
        <v>7</v>
      </c>
      <c r="M200" s="129">
        <f t="shared" ref="M200:M201" si="21">(E200+F200+G200+H200+I200)-J200-K200-L200</f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'10'!L201</f>
        <v>2</v>
      </c>
      <c r="F201" s="132"/>
      <c r="G201" s="132"/>
      <c r="H201" s="132"/>
      <c r="I201" s="132"/>
      <c r="J201" s="156"/>
      <c r="K201" s="139"/>
      <c r="L201" s="72">
        <v>2</v>
      </c>
      <c r="M201" s="129">
        <f t="shared" si="21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56" activePane="bottomRight" state="frozen"/>
      <selection activeCell="O74" sqref="O74"/>
      <selection pane="topRight" activeCell="O74" sqref="O74"/>
      <selection pane="bottomLeft" activeCell="O74" sqref="O74"/>
      <selection pane="bottomRight" activeCell="L183" sqref="L18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43</v>
      </c>
      <c r="F5" s="119">
        <f>F6+F41+F55+F59+F69</f>
        <v>0</v>
      </c>
      <c r="G5" s="119">
        <f t="shared" si="0"/>
        <v>296</v>
      </c>
      <c r="H5" s="119">
        <f t="shared" si="0"/>
        <v>4</v>
      </c>
      <c r="I5" s="119">
        <f t="shared" si="0"/>
        <v>0</v>
      </c>
      <c r="J5" s="152">
        <f t="shared" si="0"/>
        <v>1</v>
      </c>
      <c r="K5" s="136">
        <f t="shared" si="0"/>
        <v>13</v>
      </c>
      <c r="L5" s="119">
        <f>L6+L41+L55+L59+L69</f>
        <v>12</v>
      </c>
      <c r="M5" s="121">
        <f t="shared" si="0"/>
        <v>317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19</v>
      </c>
      <c r="F6" s="137">
        <f t="shared" si="1"/>
        <v>0</v>
      </c>
      <c r="G6" s="137">
        <f t="shared" si="1"/>
        <v>168</v>
      </c>
      <c r="H6" s="137">
        <f t="shared" si="1"/>
        <v>4</v>
      </c>
      <c r="I6" s="137">
        <f t="shared" si="1"/>
        <v>0</v>
      </c>
      <c r="J6" s="137">
        <f t="shared" si="1"/>
        <v>1</v>
      </c>
      <c r="K6" s="137">
        <f>SUM(K7:K39)</f>
        <v>5</v>
      </c>
      <c r="L6" s="137">
        <f t="shared" ref="L6:N6" si="2">SUM(L7:L39)</f>
        <v>3</v>
      </c>
      <c r="M6" s="137">
        <f t="shared" si="2"/>
        <v>182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'11'!L7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'11'!L8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'11'!L9</f>
        <v>0</v>
      </c>
      <c r="F9" s="132"/>
      <c r="G9" s="148">
        <v>6</v>
      </c>
      <c r="H9" s="148"/>
      <c r="I9" s="148"/>
      <c r="J9" s="156"/>
      <c r="K9" s="139">
        <v>3</v>
      </c>
      <c r="L9" s="72"/>
      <c r="M9" s="126">
        <f t="shared" si="3"/>
        <v>3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'11'!L10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'11'!L11</f>
        <v>0</v>
      </c>
      <c r="F11" s="132"/>
      <c r="G11" s="148">
        <v>6</v>
      </c>
      <c r="H11" s="148"/>
      <c r="I11" s="148"/>
      <c r="J11" s="156"/>
      <c r="K11" s="139"/>
      <c r="L11" s="72"/>
      <c r="M11" s="126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'11'!L12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'11'!L13</f>
        <v>0</v>
      </c>
      <c r="F13" s="132"/>
      <c r="G13" s="148">
        <v>4</v>
      </c>
      <c r="H13" s="148"/>
      <c r="I13" s="148"/>
      <c r="J13" s="156"/>
      <c r="K13" s="139"/>
      <c r="L13" s="72"/>
      <c r="M13" s="126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'11'!L14</f>
        <v>0</v>
      </c>
      <c r="F14" s="132"/>
      <c r="G14" s="148">
        <v>6</v>
      </c>
      <c r="H14" s="148"/>
      <c r="I14" s="148"/>
      <c r="J14" s="156"/>
      <c r="K14" s="139"/>
      <c r="L14" s="72"/>
      <c r="M14" s="126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'11'!L15</f>
        <v>0</v>
      </c>
      <c r="F15" s="132"/>
      <c r="G15" s="148">
        <v>6</v>
      </c>
      <c r="H15" s="148"/>
      <c r="I15" s="148"/>
      <c r="J15" s="156"/>
      <c r="K15" s="139"/>
      <c r="L15" s="72"/>
      <c r="M15" s="126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'11'!L16</f>
        <v>0</v>
      </c>
      <c r="F16" s="132"/>
      <c r="G16" s="148">
        <v>6</v>
      </c>
      <c r="H16" s="148"/>
      <c r="I16" s="148"/>
      <c r="J16" s="156"/>
      <c r="K16" s="139"/>
      <c r="L16" s="72"/>
      <c r="M16" s="126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'11'!L17</f>
        <v>0</v>
      </c>
      <c r="F17" s="132"/>
      <c r="G17" s="148">
        <v>6</v>
      </c>
      <c r="H17" s="148"/>
      <c r="I17" s="148"/>
      <c r="J17" s="156"/>
      <c r="K17" s="139"/>
      <c r="L17" s="72"/>
      <c r="M17" s="126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'11'!L18</f>
        <v>0</v>
      </c>
      <c r="F18" s="132"/>
      <c r="G18" s="148"/>
      <c r="H18" s="148">
        <v>4</v>
      </c>
      <c r="I18" s="148"/>
      <c r="J18" s="156"/>
      <c r="K18" s="139"/>
      <c r="L18" s="72"/>
      <c r="M18" s="126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'11'!L19</f>
        <v>0</v>
      </c>
      <c r="F19" s="132"/>
      <c r="G19" s="148"/>
      <c r="H19" s="148"/>
      <c r="I19" s="148"/>
      <c r="J19" s="156"/>
      <c r="K19" s="139"/>
      <c r="L19" s="72"/>
      <c r="M19" s="126">
        <f t="shared" si="3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'11'!L20</f>
        <v>9</v>
      </c>
      <c r="F20" s="132"/>
      <c r="G20" s="148"/>
      <c r="H20" s="148"/>
      <c r="I20" s="148"/>
      <c r="J20" s="156"/>
      <c r="K20" s="139"/>
      <c r="L20" s="72">
        <v>3</v>
      </c>
      <c r="M20" s="126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'11'!L21</f>
        <v>0</v>
      </c>
      <c r="F21" s="132"/>
      <c r="G21" s="148">
        <v>6</v>
      </c>
      <c r="H21" s="148"/>
      <c r="I21" s="148"/>
      <c r="J21" s="156">
        <v>1</v>
      </c>
      <c r="K21" s="139"/>
      <c r="L21" s="72"/>
      <c r="M21" s="126">
        <f t="shared" si="3"/>
        <v>5</v>
      </c>
      <c r="N21" s="72" t="s">
        <v>266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'11'!L22</f>
        <v>10</v>
      </c>
      <c r="F22" s="132"/>
      <c r="G22" s="148"/>
      <c r="H22" s="148"/>
      <c r="I22" s="148"/>
      <c r="J22" s="156"/>
      <c r="K22" s="139"/>
      <c r="L22" s="72"/>
      <c r="M22" s="126">
        <f t="shared" si="3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'11'!L23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'11'!L24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'11'!L25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'11'!L26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'11'!L27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'11'!L28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'11'!L29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'11'!L30</f>
        <v>0</v>
      </c>
      <c r="F30" s="132"/>
      <c r="G30" s="148">
        <v>6</v>
      </c>
      <c r="H30" s="148"/>
      <c r="I30" s="148"/>
      <c r="J30" s="156"/>
      <c r="K30" s="139"/>
      <c r="L30" s="72"/>
      <c r="M30" s="126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'11'!L31</f>
        <v>0</v>
      </c>
      <c r="F31" s="132"/>
      <c r="G31" s="148">
        <v>4</v>
      </c>
      <c r="H31" s="148"/>
      <c r="I31" s="148"/>
      <c r="J31" s="156"/>
      <c r="K31" s="139">
        <v>1</v>
      </c>
      <c r="L31" s="72"/>
      <c r="M31" s="126">
        <f t="shared" si="3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'11'!L32</f>
        <v>0</v>
      </c>
      <c r="F32" s="132"/>
      <c r="G32" s="148">
        <v>6</v>
      </c>
      <c r="H32" s="148"/>
      <c r="I32" s="148"/>
      <c r="J32" s="156"/>
      <c r="K32" s="139">
        <v>1</v>
      </c>
      <c r="L32" s="72"/>
      <c r="M32" s="126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'11'!L33</f>
        <v>0</v>
      </c>
      <c r="F33" s="132"/>
      <c r="G33" s="148">
        <v>6</v>
      </c>
      <c r="H33" s="148"/>
      <c r="I33" s="148"/>
      <c r="J33" s="156"/>
      <c r="K33" s="139"/>
      <c r="L33" s="72"/>
      <c r="M33" s="126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'11'!L34</f>
        <v>0</v>
      </c>
      <c r="F34" s="132"/>
      <c r="G34" s="148">
        <v>6</v>
      </c>
      <c r="H34" s="148"/>
      <c r="I34" s="148"/>
      <c r="J34" s="156"/>
      <c r="K34" s="139"/>
      <c r="L34" s="72"/>
      <c r="M34" s="126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'11'!L35</f>
        <v>0</v>
      </c>
      <c r="F35" s="132"/>
      <c r="G35" s="148">
        <v>6</v>
      </c>
      <c r="H35" s="148"/>
      <c r="I35" s="148"/>
      <c r="J35" s="156"/>
      <c r="K35" s="139"/>
      <c r="L35" s="72"/>
      <c r="M35" s="126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'11'!L36</f>
        <v>0</v>
      </c>
      <c r="F36" s="132"/>
      <c r="G36" s="148">
        <v>6</v>
      </c>
      <c r="H36" s="148"/>
      <c r="I36" s="148"/>
      <c r="J36" s="156"/>
      <c r="K36" s="139"/>
      <c r="L36" s="72"/>
      <c r="M36" s="126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'11'!L37</f>
        <v>0</v>
      </c>
      <c r="F37" s="132"/>
      <c r="G37" s="148">
        <v>6</v>
      </c>
      <c r="H37" s="148"/>
      <c r="I37" s="148"/>
      <c r="J37" s="156"/>
      <c r="K37" s="139"/>
      <c r="L37" s="72"/>
      <c r="M37" s="126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'11'!L38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'11'!L39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3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9</v>
      </c>
      <c r="F41" s="106">
        <f>SUM(F42:F53)</f>
        <v>0</v>
      </c>
      <c r="G41" s="106">
        <f t="shared" ref="G41:L41" si="4">SUM(G42:G53)</f>
        <v>92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3</v>
      </c>
      <c r="L41" s="106">
        <f t="shared" si="4"/>
        <v>6</v>
      </c>
      <c r="M41" s="123">
        <f>(E41+F41+G41+H41+I41)-J41-K41-L41</f>
        <v>92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'11'!L42</f>
        <v>0</v>
      </c>
      <c r="F42" s="131"/>
      <c r="G42" s="147">
        <v>5</v>
      </c>
      <c r="H42" s="147"/>
      <c r="I42" s="147"/>
      <c r="J42" s="155"/>
      <c r="K42" s="138">
        <v>1</v>
      </c>
      <c r="L42" s="71"/>
      <c r="M42" s="126">
        <f t="shared" si="3"/>
        <v>4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'11'!L43</f>
        <v>0</v>
      </c>
      <c r="F43" s="132"/>
      <c r="G43" s="148">
        <v>20</v>
      </c>
      <c r="H43" s="148"/>
      <c r="I43" s="148"/>
      <c r="J43" s="156"/>
      <c r="K43" s="139"/>
      <c r="L43" s="72"/>
      <c r="M43" s="126">
        <f t="shared" si="3"/>
        <v>20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'11'!L44</f>
        <v>0</v>
      </c>
      <c r="F44" s="132"/>
      <c r="G44" s="148">
        <v>20</v>
      </c>
      <c r="H44" s="148"/>
      <c r="I44" s="148"/>
      <c r="J44" s="156"/>
      <c r="K44" s="139"/>
      <c r="L44" s="72"/>
      <c r="M44" s="126">
        <f t="shared" si="3"/>
        <v>20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'11'!L45</f>
        <v>0</v>
      </c>
      <c r="F45" s="132"/>
      <c r="G45" s="148">
        <v>8</v>
      </c>
      <c r="H45" s="148"/>
      <c r="I45" s="148"/>
      <c r="J45" s="156"/>
      <c r="K45" s="139"/>
      <c r="L45" s="72"/>
      <c r="M45" s="126">
        <f t="shared" si="3"/>
        <v>8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'11'!L46</f>
        <v>0</v>
      </c>
      <c r="F46" s="132"/>
      <c r="G46" s="148">
        <v>6</v>
      </c>
      <c r="H46" s="148"/>
      <c r="I46" s="148"/>
      <c r="J46" s="156"/>
      <c r="K46" s="139"/>
      <c r="L46" s="72"/>
      <c r="M46" s="126">
        <f t="shared" si="3"/>
        <v>6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'11'!L47</f>
        <v>0</v>
      </c>
      <c r="F47" s="132"/>
      <c r="G47" s="148">
        <v>7</v>
      </c>
      <c r="H47" s="148"/>
      <c r="I47" s="148"/>
      <c r="J47" s="156"/>
      <c r="K47" s="139">
        <v>2</v>
      </c>
      <c r="L47" s="72"/>
      <c r="M47" s="126">
        <f t="shared" si="3"/>
        <v>5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'11'!L48</f>
        <v>0</v>
      </c>
      <c r="F48" s="132"/>
      <c r="G48" s="148">
        <v>5</v>
      </c>
      <c r="H48" s="148"/>
      <c r="I48" s="148"/>
      <c r="J48" s="156"/>
      <c r="K48" s="139"/>
      <c r="L48" s="72"/>
      <c r="M48" s="126">
        <f t="shared" si="3"/>
        <v>5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'11'!L49</f>
        <v>9</v>
      </c>
      <c r="F49" s="132"/>
      <c r="G49" s="148"/>
      <c r="H49" s="148"/>
      <c r="I49" s="148"/>
      <c r="J49" s="156"/>
      <c r="K49" s="139"/>
      <c r="L49" s="72">
        <v>6</v>
      </c>
      <c r="M49" s="126">
        <f t="shared" si="3"/>
        <v>3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'11'!L50</f>
        <v>0</v>
      </c>
      <c r="F50" s="132"/>
      <c r="G50" s="148">
        <v>5</v>
      </c>
      <c r="H50" s="148"/>
      <c r="I50" s="148"/>
      <c r="J50" s="156"/>
      <c r="K50" s="139"/>
      <c r="L50" s="72"/>
      <c r="M50" s="126">
        <f t="shared" si="3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'11'!L51</f>
        <v>0</v>
      </c>
      <c r="F51" s="132"/>
      <c r="G51" s="148">
        <v>6</v>
      </c>
      <c r="H51" s="148"/>
      <c r="I51" s="148"/>
      <c r="J51" s="156"/>
      <c r="K51" s="139"/>
      <c r="L51" s="72"/>
      <c r="M51" s="126">
        <f t="shared" si="3"/>
        <v>6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'11'!L52</f>
        <v>0</v>
      </c>
      <c r="F52" s="132"/>
      <c r="G52" s="148">
        <v>5</v>
      </c>
      <c r="H52" s="148"/>
      <c r="I52" s="148"/>
      <c r="J52" s="156"/>
      <c r="K52" s="139"/>
      <c r="L52" s="72"/>
      <c r="M52" s="126">
        <f t="shared" si="3"/>
        <v>5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'11'!L53</f>
        <v>0</v>
      </c>
      <c r="F53" s="132"/>
      <c r="G53" s="148">
        <v>5</v>
      </c>
      <c r="H53" s="148"/>
      <c r="I53" s="148"/>
      <c r="J53" s="156"/>
      <c r="K53" s="139"/>
      <c r="L53" s="72"/>
      <c r="M53" s="126">
        <f t="shared" si="3"/>
        <v>5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15</v>
      </c>
      <c r="F55" s="110">
        <f t="shared" si="5"/>
        <v>0</v>
      </c>
      <c r="G55" s="110">
        <f t="shared" si="5"/>
        <v>0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3</v>
      </c>
      <c r="M55" s="123">
        <f t="shared" si="3"/>
        <v>12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'11'!L56</f>
        <v>12</v>
      </c>
      <c r="F56" s="132"/>
      <c r="G56" s="148"/>
      <c r="H56" s="148"/>
      <c r="I56" s="148"/>
      <c r="J56" s="156"/>
      <c r="K56" s="139"/>
      <c r="L56" s="72"/>
      <c r="M56" s="126">
        <f t="shared" si="3"/>
        <v>12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'11'!L57</f>
        <v>3</v>
      </c>
      <c r="F57" s="132"/>
      <c r="G57" s="148"/>
      <c r="H57" s="148"/>
      <c r="I57" s="148"/>
      <c r="J57" s="156"/>
      <c r="K57" s="139"/>
      <c r="L57" s="72">
        <v>3</v>
      </c>
      <c r="M57" s="126">
        <f t="shared" si="3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12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5</v>
      </c>
      <c r="L59" s="106">
        <f t="shared" si="6"/>
        <v>0</v>
      </c>
      <c r="M59" s="123">
        <f t="shared" si="3"/>
        <v>7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'11'!L60</f>
        <v>0</v>
      </c>
      <c r="F60" s="131"/>
      <c r="G60" s="147">
        <v>1</v>
      </c>
      <c r="H60" s="147"/>
      <c r="I60" s="147"/>
      <c r="J60" s="155"/>
      <c r="K60" s="138"/>
      <c r="L60" s="71"/>
      <c r="M60" s="126">
        <f t="shared" si="3"/>
        <v>1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'11'!L61</f>
        <v>0</v>
      </c>
      <c r="F61" s="132"/>
      <c r="G61" s="148">
        <v>2</v>
      </c>
      <c r="H61" s="148"/>
      <c r="I61" s="148"/>
      <c r="J61" s="156"/>
      <c r="K61" s="139">
        <v>1</v>
      </c>
      <c r="L61" s="72"/>
      <c r="M61" s="126">
        <f t="shared" si="3"/>
        <v>1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'11'!L62</f>
        <v>0</v>
      </c>
      <c r="F62" s="132"/>
      <c r="G62" s="148">
        <v>1</v>
      </c>
      <c r="H62" s="148"/>
      <c r="I62" s="148"/>
      <c r="J62" s="156"/>
      <c r="K62" s="139">
        <v>1</v>
      </c>
      <c r="L62" s="72"/>
      <c r="M62" s="126">
        <f t="shared" si="3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'11'!L63</f>
        <v>0</v>
      </c>
      <c r="F63" s="132"/>
      <c r="G63" s="148">
        <v>2</v>
      </c>
      <c r="H63" s="148"/>
      <c r="I63" s="148"/>
      <c r="J63" s="156"/>
      <c r="K63" s="139">
        <v>1</v>
      </c>
      <c r="L63" s="72"/>
      <c r="M63" s="126">
        <f t="shared" si="3"/>
        <v>1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'11'!L64</f>
        <v>0</v>
      </c>
      <c r="F64" s="132"/>
      <c r="G64" s="148">
        <v>1</v>
      </c>
      <c r="H64" s="148"/>
      <c r="I64" s="148"/>
      <c r="J64" s="156"/>
      <c r="K64" s="139">
        <v>1</v>
      </c>
      <c r="L64" s="72"/>
      <c r="M64" s="126">
        <f t="shared" si="3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'11'!L65</f>
        <v>0</v>
      </c>
      <c r="F65" s="132"/>
      <c r="G65" s="148">
        <v>2</v>
      </c>
      <c r="H65" s="148"/>
      <c r="I65" s="148"/>
      <c r="J65" s="156"/>
      <c r="K65" s="139">
        <v>1</v>
      </c>
      <c r="L65" s="72"/>
      <c r="M65" s="126">
        <f t="shared" si="3"/>
        <v>1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'11'!L66</f>
        <v>0</v>
      </c>
      <c r="F66" s="132"/>
      <c r="G66" s="148">
        <v>1</v>
      </c>
      <c r="H66" s="148"/>
      <c r="I66" s="148"/>
      <c r="J66" s="156"/>
      <c r="K66" s="139"/>
      <c r="L66" s="72"/>
      <c r="M66" s="126">
        <f t="shared" si="3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'11'!L67</f>
        <v>0</v>
      </c>
      <c r="F67" s="132"/>
      <c r="G67" s="148">
        <v>2</v>
      </c>
      <c r="H67" s="148"/>
      <c r="I67" s="148"/>
      <c r="J67" s="156"/>
      <c r="K67" s="139"/>
      <c r="L67" s="72"/>
      <c r="M67" s="126">
        <f t="shared" si="3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3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24</v>
      </c>
      <c r="H69" s="109">
        <f t="shared" si="7"/>
        <v>0</v>
      </c>
      <c r="I69" s="109">
        <f t="shared" si="7"/>
        <v>0</v>
      </c>
      <c r="J69" s="109">
        <f t="shared" si="7"/>
        <v>0</v>
      </c>
      <c r="K69" s="109">
        <f t="shared" si="7"/>
        <v>0</v>
      </c>
      <c r="L69" s="109">
        <f t="shared" si="7"/>
        <v>0</v>
      </c>
      <c r="M69" s="123">
        <f t="shared" si="3"/>
        <v>24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'11'!L70</f>
        <v>0</v>
      </c>
      <c r="F70" s="132"/>
      <c r="G70" s="148">
        <v>4</v>
      </c>
      <c r="H70" s="148"/>
      <c r="I70" s="148"/>
      <c r="J70" s="156"/>
      <c r="K70" s="139"/>
      <c r="L70" s="72"/>
      <c r="M70" s="126">
        <f t="shared" si="3"/>
        <v>4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'11'!L71</f>
        <v>0</v>
      </c>
      <c r="F71" s="132"/>
      <c r="G71" s="148">
        <v>7</v>
      </c>
      <c r="H71" s="148"/>
      <c r="I71" s="148"/>
      <c r="J71" s="156"/>
      <c r="K71" s="139"/>
      <c r="L71" s="72"/>
      <c r="M71" s="126">
        <f t="shared" ref="M71:M135" si="8">(E71+F71+G71+H71+I71)-J71-K71-L71</f>
        <v>7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'11'!L72</f>
        <v>0</v>
      </c>
      <c r="F72" s="132"/>
      <c r="G72" s="148">
        <v>7</v>
      </c>
      <c r="H72" s="148"/>
      <c r="I72" s="148"/>
      <c r="J72" s="156"/>
      <c r="K72" s="139"/>
      <c r="L72" s="72"/>
      <c r="M72" s="126">
        <f t="shared" si="8"/>
        <v>7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'11'!L73</f>
        <v>0</v>
      </c>
      <c r="F73" s="132"/>
      <c r="G73" s="148"/>
      <c r="H73" s="148"/>
      <c r="I73" s="148"/>
      <c r="J73" s="156"/>
      <c r="K73" s="139"/>
      <c r="L73" s="72"/>
      <c r="M73" s="126">
        <f t="shared" si="8"/>
        <v>0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'11'!L74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'11'!L75</f>
        <v>0</v>
      </c>
      <c r="F75" s="132"/>
      <c r="G75" s="148">
        <v>6</v>
      </c>
      <c r="H75" s="148"/>
      <c r="I75" s="148"/>
      <c r="J75" s="156"/>
      <c r="K75" s="139"/>
      <c r="L75" s="72"/>
      <c r="M75" s="126">
        <f t="shared" si="8"/>
        <v>6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'11'!L76</f>
        <v>0</v>
      </c>
      <c r="F76" s="132"/>
      <c r="G76" s="148"/>
      <c r="H76" s="148"/>
      <c r="I76" s="148"/>
      <c r="J76" s="156"/>
      <c r="K76" s="139"/>
      <c r="L76" s="72"/>
      <c r="M76" s="126">
        <f t="shared" si="8"/>
        <v>0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23</v>
      </c>
      <c r="F78" s="111">
        <f t="shared" si="9"/>
        <v>0</v>
      </c>
      <c r="G78" s="111">
        <f t="shared" si="9"/>
        <v>46</v>
      </c>
      <c r="H78" s="111">
        <f t="shared" si="9"/>
        <v>0</v>
      </c>
      <c r="I78" s="111">
        <f t="shared" si="9"/>
        <v>0</v>
      </c>
      <c r="J78" s="111">
        <f t="shared" si="9"/>
        <v>6</v>
      </c>
      <c r="K78" s="111">
        <f t="shared" si="9"/>
        <v>0</v>
      </c>
      <c r="L78" s="111">
        <f t="shared" si="9"/>
        <v>45</v>
      </c>
      <c r="M78" s="123">
        <f t="shared" si="8"/>
        <v>18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'11'!L79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'11'!L80</f>
        <v>0</v>
      </c>
      <c r="F80" s="132"/>
      <c r="G80" s="148">
        <v>6</v>
      </c>
      <c r="H80" s="148"/>
      <c r="I80" s="148"/>
      <c r="J80" s="156"/>
      <c r="K80" s="139"/>
      <c r="L80" s="72">
        <v>2</v>
      </c>
      <c r="M80" s="126">
        <f t="shared" si="8"/>
        <v>4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'11'!L81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'11'!L82</f>
        <v>3</v>
      </c>
      <c r="F82" s="132"/>
      <c r="G82" s="148">
        <v>6</v>
      </c>
      <c r="H82" s="148"/>
      <c r="I82" s="148"/>
      <c r="J82" s="156"/>
      <c r="K82" s="139"/>
      <c r="L82" s="72">
        <v>8</v>
      </c>
      <c r="M82" s="126">
        <f t="shared" si="8"/>
        <v>1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'11'!L83</f>
        <v>9</v>
      </c>
      <c r="F83" s="132"/>
      <c r="G83" s="148">
        <v>12</v>
      </c>
      <c r="H83" s="148"/>
      <c r="I83" s="148"/>
      <c r="J83" s="156">
        <v>2</v>
      </c>
      <c r="K83" s="139"/>
      <c r="L83" s="72">
        <v>14</v>
      </c>
      <c r="M83" s="126">
        <f t="shared" si="8"/>
        <v>5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'11'!L84</f>
        <v>1</v>
      </c>
      <c r="F84" s="132"/>
      <c r="G84" s="148">
        <v>4</v>
      </c>
      <c r="H84" s="148"/>
      <c r="I84" s="148"/>
      <c r="J84" s="156"/>
      <c r="K84" s="139"/>
      <c r="L84" s="72">
        <v>4</v>
      </c>
      <c r="M84" s="126">
        <f t="shared" si="8"/>
        <v>1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'11'!L85</f>
        <v>1</v>
      </c>
      <c r="F85" s="132"/>
      <c r="G85" s="148">
        <v>6</v>
      </c>
      <c r="H85" s="148"/>
      <c r="I85" s="148"/>
      <c r="J85" s="156"/>
      <c r="K85" s="139"/>
      <c r="L85" s="72">
        <v>6</v>
      </c>
      <c r="M85" s="126">
        <f t="shared" si="8"/>
        <v>1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'11'!L86</f>
        <v>9</v>
      </c>
      <c r="F86" s="132"/>
      <c r="G86" s="148">
        <v>8</v>
      </c>
      <c r="H86" s="148"/>
      <c r="I86" s="148"/>
      <c r="J86" s="156">
        <v>4</v>
      </c>
      <c r="K86" s="139"/>
      <c r="L86" s="72">
        <v>8</v>
      </c>
      <c r="M86" s="126">
        <f t="shared" si="8"/>
        <v>5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'11'!L87</f>
        <v>0</v>
      </c>
      <c r="F87" s="132"/>
      <c r="G87" s="148">
        <v>4</v>
      </c>
      <c r="H87" s="148"/>
      <c r="I87" s="148"/>
      <c r="J87" s="156"/>
      <c r="K87" s="139"/>
      <c r="L87" s="72">
        <v>3</v>
      </c>
      <c r="M87" s="126">
        <f t="shared" si="8"/>
        <v>1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'11'!L90</f>
        <v>0</v>
      </c>
      <c r="F90" s="131"/>
      <c r="G90" s="147"/>
      <c r="H90" s="147"/>
      <c r="I90" s="147"/>
      <c r="J90" s="155"/>
      <c r="K90" s="138"/>
      <c r="L90" s="71"/>
      <c r="M90" s="126">
        <f t="shared" si="8"/>
        <v>0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'11'!L93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'11'!L94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'11'!L95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'11'!L96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'11'!L97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'11'!L98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'11'!L99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'11'!L100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'11'!L101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6</v>
      </c>
      <c r="F104" s="108">
        <f t="shared" si="12"/>
        <v>0</v>
      </c>
      <c r="G104" s="108">
        <f t="shared" si="12"/>
        <v>9</v>
      </c>
      <c r="H104" s="108">
        <f t="shared" si="12"/>
        <v>0</v>
      </c>
      <c r="I104" s="108">
        <f t="shared" si="12"/>
        <v>0</v>
      </c>
      <c r="J104" s="108">
        <f t="shared" si="12"/>
        <v>0</v>
      </c>
      <c r="K104" s="108">
        <f t="shared" si="12"/>
        <v>0</v>
      </c>
      <c r="L104" s="108">
        <f t="shared" si="12"/>
        <v>6</v>
      </c>
      <c r="M104" s="123">
        <f t="shared" si="8"/>
        <v>9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'11'!L105</f>
        <v>1</v>
      </c>
      <c r="F105" s="134"/>
      <c r="G105" s="151"/>
      <c r="H105" s="151"/>
      <c r="I105" s="151"/>
      <c r="J105" s="159"/>
      <c r="K105" s="144"/>
      <c r="L105" s="77">
        <v>1</v>
      </c>
      <c r="M105" s="126">
        <f t="shared" si="8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'11'!L106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'11'!L107</f>
        <v>0</v>
      </c>
      <c r="F107" s="133"/>
      <c r="G107" s="149">
        <v>1</v>
      </c>
      <c r="H107" s="149"/>
      <c r="I107" s="149"/>
      <c r="J107" s="157"/>
      <c r="K107" s="140"/>
      <c r="L107" s="73"/>
      <c r="M107" s="126">
        <f t="shared" si="8"/>
        <v>1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'11'!L108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'11'!L109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'11'!L110</f>
        <v>0</v>
      </c>
      <c r="F110" s="132"/>
      <c r="G110" s="148">
        <v>1</v>
      </c>
      <c r="H110" s="148"/>
      <c r="I110" s="148"/>
      <c r="J110" s="156"/>
      <c r="K110" s="139"/>
      <c r="L110" s="72"/>
      <c r="M110" s="126">
        <f t="shared" si="8"/>
        <v>1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'11'!L111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'11'!L112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'11'!L113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'11'!L114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'11'!L115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'11'!L116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'11'!L117</f>
        <v>3</v>
      </c>
      <c r="F117" s="132"/>
      <c r="G117" s="148">
        <v>2</v>
      </c>
      <c r="H117" s="148"/>
      <c r="I117" s="148"/>
      <c r="J117" s="156"/>
      <c r="K117" s="139"/>
      <c r="L117" s="72">
        <v>2</v>
      </c>
      <c r="M117" s="126">
        <f t="shared" si="8"/>
        <v>3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'11'!L118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'11'!L119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'11'!L120</f>
        <v>0</v>
      </c>
      <c r="F120" s="132"/>
      <c r="G120" s="148">
        <v>1</v>
      </c>
      <c r="H120" s="148"/>
      <c r="I120" s="148"/>
      <c r="J120" s="156"/>
      <c r="K120" s="139"/>
      <c r="L120" s="72">
        <v>1</v>
      </c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'11'!L121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'11'!L122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'11'!L123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'11'!L124</f>
        <v>0</v>
      </c>
      <c r="F124" s="132"/>
      <c r="G124" s="148">
        <v>2</v>
      </c>
      <c r="H124" s="148"/>
      <c r="I124" s="148"/>
      <c r="J124" s="156"/>
      <c r="K124" s="139"/>
      <c r="L124" s="72"/>
      <c r="M124" s="126">
        <f t="shared" si="8"/>
        <v>2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'11'!L125</f>
        <v>0</v>
      </c>
      <c r="F125" s="132"/>
      <c r="G125" s="148">
        <v>1</v>
      </c>
      <c r="H125" s="148"/>
      <c r="I125" s="148"/>
      <c r="J125" s="156"/>
      <c r="K125" s="139"/>
      <c r="L125" s="72"/>
      <c r="M125" s="126">
        <f t="shared" si="8"/>
        <v>1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'11'!L126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'11'!L127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'11'!L128</f>
        <v>1</v>
      </c>
      <c r="F128" s="132"/>
      <c r="G128" s="148"/>
      <c r="H128" s="148"/>
      <c r="I128" s="148"/>
      <c r="J128" s="156"/>
      <c r="K128" s="139"/>
      <c r="L128" s="72">
        <v>1</v>
      </c>
      <c r="M128" s="126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'11'!L129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'11'!L130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'11'!L131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'11'!L132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'11'!L133</f>
        <v>0</v>
      </c>
      <c r="F133" s="132"/>
      <c r="G133" s="148">
        <v>1</v>
      </c>
      <c r="H133" s="148"/>
      <c r="I133" s="148"/>
      <c r="J133" s="156"/>
      <c r="K133" s="139"/>
      <c r="L133" s="72">
        <v>1</v>
      </c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'11'!L134</f>
        <v>1</v>
      </c>
      <c r="F134" s="132"/>
      <c r="G134" s="148"/>
      <c r="H134" s="148"/>
      <c r="I134" s="148"/>
      <c r="J134" s="156"/>
      <c r="K134" s="139"/>
      <c r="L134" s="72"/>
      <c r="M134" s="126">
        <f t="shared" si="8"/>
        <v>1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3">SUM(E137:E143)</f>
        <v>21</v>
      </c>
      <c r="F136" s="108">
        <f t="shared" si="13"/>
        <v>0</v>
      </c>
      <c r="G136" s="108">
        <f t="shared" si="13"/>
        <v>34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0</v>
      </c>
      <c r="L136" s="108">
        <f t="shared" si="13"/>
        <v>42</v>
      </c>
      <c r="M136" s="123">
        <f t="shared" ref="M136:M199" si="14">(E136+F136+G136+H136+I136)-J136-K136-L136</f>
        <v>13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'11'!L137</f>
        <v>4</v>
      </c>
      <c r="G137" s="147">
        <v>9</v>
      </c>
      <c r="H137" s="147"/>
      <c r="I137" s="147"/>
      <c r="J137" s="155"/>
      <c r="K137" s="138"/>
      <c r="L137" s="71">
        <v>8</v>
      </c>
      <c r="M137" s="126">
        <f>(E137+K141+G137+H137+I137)-J137-K137-L137</f>
        <v>5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'11'!L138</f>
        <v>10</v>
      </c>
      <c r="F138" s="132"/>
      <c r="G138" s="148"/>
      <c r="H138" s="148"/>
      <c r="I138" s="148"/>
      <c r="J138" s="156"/>
      <c r="K138" s="139"/>
      <c r="L138" s="72">
        <v>10</v>
      </c>
      <c r="M138" s="126">
        <f t="shared" si="14"/>
        <v>0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'11'!L139</f>
        <v>0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'11'!L140</f>
        <v>0</v>
      </c>
      <c r="F140" s="132"/>
      <c r="G140" s="148">
        <v>9</v>
      </c>
      <c r="H140" s="148"/>
      <c r="I140" s="148"/>
      <c r="J140" s="156"/>
      <c r="K140" s="139"/>
      <c r="L140" s="72">
        <v>8</v>
      </c>
      <c r="M140" s="126">
        <f t="shared" si="14"/>
        <v>1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'11'!L141</f>
        <v>1</v>
      </c>
      <c r="F141" s="132"/>
      <c r="G141" s="148">
        <v>8</v>
      </c>
      <c r="H141" s="148"/>
      <c r="I141" s="148"/>
      <c r="J141" s="156"/>
      <c r="K141" s="131"/>
      <c r="L141" s="72">
        <v>7</v>
      </c>
      <c r="M141" s="126">
        <f t="shared" si="14"/>
        <v>2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'11'!L142</f>
        <v>6</v>
      </c>
      <c r="F142" s="132"/>
      <c r="G142" s="148"/>
      <c r="H142" s="148"/>
      <c r="I142" s="148"/>
      <c r="J142" s="156"/>
      <c r="K142" s="139"/>
      <c r="L142" s="72">
        <v>3</v>
      </c>
      <c r="M142" s="126">
        <f t="shared" si="14"/>
        <v>3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'11'!L143</f>
        <v>0</v>
      </c>
      <c r="F143" s="132"/>
      <c r="G143" s="148">
        <v>8</v>
      </c>
      <c r="H143" s="148"/>
      <c r="I143" s="148"/>
      <c r="J143" s="156"/>
      <c r="K143" s="139"/>
      <c r="L143" s="72">
        <v>6</v>
      </c>
      <c r="M143" s="126">
        <f t="shared" si="14"/>
        <v>2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53</v>
      </c>
      <c r="F145" s="108">
        <f t="shared" si="15"/>
        <v>0</v>
      </c>
      <c r="G145" s="108">
        <f t="shared" si="15"/>
        <v>42</v>
      </c>
      <c r="H145" s="108">
        <f t="shared" si="15"/>
        <v>84</v>
      </c>
      <c r="I145" s="108">
        <f t="shared" si="15"/>
        <v>0</v>
      </c>
      <c r="J145" s="108">
        <f t="shared" si="15"/>
        <v>0</v>
      </c>
      <c r="K145" s="108">
        <f t="shared" si="15"/>
        <v>0</v>
      </c>
      <c r="L145" s="108">
        <f t="shared" si="15"/>
        <v>121</v>
      </c>
      <c r="M145" s="123">
        <f t="shared" si="14"/>
        <v>58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'11'!L146</f>
        <v>36</v>
      </c>
      <c r="F146" s="131"/>
      <c r="G146" s="147"/>
      <c r="H146" s="147"/>
      <c r="I146" s="147"/>
      <c r="J146" s="155"/>
      <c r="K146" s="138"/>
      <c r="L146" s="71">
        <v>22</v>
      </c>
      <c r="M146" s="126">
        <f t="shared" si="14"/>
        <v>14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'11'!L147</f>
        <v>0</v>
      </c>
      <c r="F147" s="132"/>
      <c r="G147" s="148"/>
      <c r="H147" s="148"/>
      <c r="I147" s="148"/>
      <c r="J147" s="156"/>
      <c r="K147" s="139"/>
      <c r="L147" s="72"/>
      <c r="M147" s="126">
        <f t="shared" si="14"/>
        <v>0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'11'!L148</f>
        <v>0</v>
      </c>
      <c r="F148" s="132"/>
      <c r="G148" s="148"/>
      <c r="H148" s="148"/>
      <c r="I148" s="148"/>
      <c r="J148" s="156"/>
      <c r="K148" s="139"/>
      <c r="L148" s="72"/>
      <c r="M148" s="126">
        <f t="shared" si="14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'11'!L149</f>
        <v>0</v>
      </c>
      <c r="F149" s="132"/>
      <c r="G149" s="148"/>
      <c r="H149" s="148"/>
      <c r="I149" s="148"/>
      <c r="J149" s="156"/>
      <c r="K149" s="139"/>
      <c r="L149" s="72"/>
      <c r="M149" s="126">
        <f t="shared" si="14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'11'!L150</f>
        <v>0</v>
      </c>
      <c r="F150" s="132"/>
      <c r="G150" s="148"/>
      <c r="H150" s="148"/>
      <c r="I150" s="148"/>
      <c r="J150" s="156"/>
      <c r="K150" s="139"/>
      <c r="L150" s="72"/>
      <c r="M150" s="126">
        <f t="shared" si="14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'11'!L151</f>
        <v>0</v>
      </c>
      <c r="F151" s="132"/>
      <c r="G151" s="148"/>
      <c r="H151" s="148">
        <v>84</v>
      </c>
      <c r="I151" s="148"/>
      <c r="J151" s="156"/>
      <c r="K151" s="139"/>
      <c r="L151" s="72">
        <v>72</v>
      </c>
      <c r="M151" s="126">
        <f t="shared" si="14"/>
        <v>12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'11'!L152</f>
        <v>5</v>
      </c>
      <c r="F152" s="133"/>
      <c r="G152" s="149">
        <v>14</v>
      </c>
      <c r="H152" s="149"/>
      <c r="I152" s="149"/>
      <c r="J152" s="157"/>
      <c r="K152" s="140"/>
      <c r="L152" s="73">
        <v>6</v>
      </c>
      <c r="M152" s="126">
        <f t="shared" si="14"/>
        <v>13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'11'!L153</f>
        <v>7</v>
      </c>
      <c r="F153" s="133"/>
      <c r="G153" s="149">
        <v>14</v>
      </c>
      <c r="H153" s="149"/>
      <c r="I153" s="149"/>
      <c r="J153" s="157"/>
      <c r="K153" s="140"/>
      <c r="L153" s="73">
        <v>14</v>
      </c>
      <c r="M153" s="126">
        <f t="shared" si="14"/>
        <v>7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'11'!L154</f>
        <v>5</v>
      </c>
      <c r="F154" s="133"/>
      <c r="G154" s="149">
        <v>14</v>
      </c>
      <c r="H154" s="149"/>
      <c r="I154" s="149"/>
      <c r="J154" s="157"/>
      <c r="K154" s="140"/>
      <c r="L154" s="73">
        <v>7</v>
      </c>
      <c r="M154" s="126">
        <f t="shared" si="14"/>
        <v>12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'11'!L155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4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'11'!L156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'11'!L157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0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1716</v>
      </c>
      <c r="M159" s="123">
        <f t="shared" si="14"/>
        <v>-1716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'11'!L160</f>
        <v>0</v>
      </c>
      <c r="F160" s="131"/>
      <c r="G160" s="147"/>
      <c r="H160" s="147"/>
      <c r="I160" s="147"/>
      <c r="J160" s="155"/>
      <c r="K160" s="138"/>
      <c r="L160" s="71"/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'11'!L161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'11'!L162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279</v>
      </c>
      <c r="F177" s="108">
        <f t="shared" si="18"/>
        <v>192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456</v>
      </c>
      <c r="M177" s="123">
        <f t="shared" si="14"/>
        <v>15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'11'!L178</f>
        <v>103</v>
      </c>
      <c r="F178" s="131"/>
      <c r="G178" s="131"/>
      <c r="H178" s="131"/>
      <c r="I178" s="131"/>
      <c r="J178" s="155"/>
      <c r="K178" s="138"/>
      <c r="L178" s="71">
        <v>99</v>
      </c>
      <c r="M178" s="126">
        <f t="shared" si="14"/>
        <v>4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'11'!L179</f>
        <v>0</v>
      </c>
      <c r="F179" s="131">
        <v>48</v>
      </c>
      <c r="G179" s="131"/>
      <c r="H179" s="131"/>
      <c r="I179" s="131"/>
      <c r="J179" s="155"/>
      <c r="K179" s="138"/>
      <c r="L179" s="71">
        <v>48</v>
      </c>
      <c r="M179" s="126">
        <f t="shared" si="14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'11'!L180</f>
        <v>20</v>
      </c>
      <c r="F180" s="131"/>
      <c r="G180" s="131"/>
      <c r="H180" s="131"/>
      <c r="I180" s="131"/>
      <c r="J180" s="155"/>
      <c r="K180" s="138"/>
      <c r="L180" s="71">
        <v>20</v>
      </c>
      <c r="M180" s="126">
        <f t="shared" si="14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'11'!L181</f>
        <v>9</v>
      </c>
      <c r="F181" s="131"/>
      <c r="G181" s="131"/>
      <c r="H181" s="131"/>
      <c r="I181" s="131"/>
      <c r="J181" s="155"/>
      <c r="K181" s="138"/>
      <c r="L181" s="71">
        <v>9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'11'!L182</f>
        <v>0</v>
      </c>
      <c r="F182" s="131">
        <v>144</v>
      </c>
      <c r="G182" s="131"/>
      <c r="H182" s="131"/>
      <c r="I182" s="131"/>
      <c r="J182" s="155"/>
      <c r="K182" s="138"/>
      <c r="L182" s="71">
        <v>135</v>
      </c>
      <c r="M182" s="126">
        <f t="shared" si="14"/>
        <v>9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'11'!L183</f>
        <v>42</v>
      </c>
      <c r="F183" s="131"/>
      <c r="G183" s="131"/>
      <c r="H183" s="131"/>
      <c r="I183" s="131"/>
      <c r="J183" s="155"/>
      <c r="K183" s="138"/>
      <c r="L183" s="71">
        <v>41</v>
      </c>
      <c r="M183" s="126">
        <f t="shared" si="14"/>
        <v>1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'11'!L184</f>
        <v>29</v>
      </c>
      <c r="F184" s="131"/>
      <c r="G184" s="131"/>
      <c r="H184" s="131"/>
      <c r="I184" s="131"/>
      <c r="J184" s="155"/>
      <c r="K184" s="138"/>
      <c r="L184" s="71">
        <v>29</v>
      </c>
      <c r="M184" s="126">
        <f t="shared" si="14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'11'!L185</f>
        <v>35</v>
      </c>
      <c r="F185" s="131"/>
      <c r="G185" s="131"/>
      <c r="H185" s="131"/>
      <c r="I185" s="131"/>
      <c r="J185" s="155"/>
      <c r="K185" s="138"/>
      <c r="L185" s="71">
        <v>35</v>
      </c>
      <c r="M185" s="126">
        <f t="shared" si="14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'11'!L186</f>
        <v>41</v>
      </c>
      <c r="F186" s="131"/>
      <c r="G186" s="131"/>
      <c r="H186" s="131"/>
      <c r="I186" s="131"/>
      <c r="J186" s="155"/>
      <c r="K186" s="138"/>
      <c r="L186" s="71">
        <v>40</v>
      </c>
      <c r="M186" s="126">
        <f t="shared" si="14"/>
        <v>1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20</v>
      </c>
      <c r="F188" s="109">
        <f t="shared" si="19"/>
        <v>20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39</v>
      </c>
      <c r="M188" s="123">
        <f>(E188+F188+G188+H188+I188)-J188-K188-L188</f>
        <v>1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'11'!L190</f>
        <v>2</v>
      </c>
      <c r="F190" s="131">
        <v>20</v>
      </c>
      <c r="G190" s="131"/>
      <c r="H190" s="131"/>
      <c r="I190" s="131"/>
      <c r="J190" s="155"/>
      <c r="K190" s="138"/>
      <c r="L190" s="71">
        <v>21</v>
      </c>
      <c r="M190" s="126">
        <f t="shared" si="14"/>
        <v>1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'11'!L191</f>
        <v>18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102</v>
      </c>
      <c r="F193" s="106">
        <f t="shared" si="20"/>
        <v>270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363</v>
      </c>
      <c r="M193" s="123">
        <f t="shared" si="14"/>
        <v>9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'11'!L194</f>
        <v>7</v>
      </c>
      <c r="F194" s="131">
        <v>10</v>
      </c>
      <c r="G194" s="131"/>
      <c r="H194" s="131"/>
      <c r="I194" s="131"/>
      <c r="J194" s="155"/>
      <c r="K194" s="138"/>
      <c r="L194" s="71">
        <v>17</v>
      </c>
      <c r="M194" s="126">
        <f t="shared" si="14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'11'!L195</f>
        <v>50</v>
      </c>
      <c r="F195" s="132">
        <v>150</v>
      </c>
      <c r="G195" s="132"/>
      <c r="H195" s="132"/>
      <c r="I195" s="132"/>
      <c r="J195" s="156"/>
      <c r="K195" s="139"/>
      <c r="L195" s="72">
        <v>194</v>
      </c>
      <c r="M195" s="129">
        <f t="shared" si="14"/>
        <v>6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'11'!L196</f>
        <v>2</v>
      </c>
      <c r="F196" s="132">
        <v>60</v>
      </c>
      <c r="G196" s="132"/>
      <c r="H196" s="132"/>
      <c r="I196" s="132"/>
      <c r="J196" s="156"/>
      <c r="K196" s="139"/>
      <c r="L196" s="72">
        <v>62</v>
      </c>
      <c r="M196" s="129">
        <f t="shared" si="14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'11'!L197</f>
        <v>0</v>
      </c>
      <c r="F197" s="132">
        <v>20</v>
      </c>
      <c r="G197" s="132"/>
      <c r="H197" s="132"/>
      <c r="I197" s="132"/>
      <c r="J197" s="156"/>
      <c r="K197" s="139"/>
      <c r="L197" s="72">
        <v>20</v>
      </c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'11'!L198</f>
        <v>14</v>
      </c>
      <c r="F198" s="132">
        <v>10</v>
      </c>
      <c r="G198" s="132"/>
      <c r="H198" s="132"/>
      <c r="I198" s="132"/>
      <c r="J198" s="156"/>
      <c r="K198" s="139"/>
      <c r="L198" s="72">
        <v>24</v>
      </c>
      <c r="M198" s="129">
        <f t="shared" si="14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'11'!L199</f>
        <v>20</v>
      </c>
      <c r="F199" s="132"/>
      <c r="G199" s="132"/>
      <c r="H199" s="132"/>
      <c r="I199" s="132"/>
      <c r="J199" s="156"/>
      <c r="K199" s="139"/>
      <c r="L199" s="72">
        <v>17</v>
      </c>
      <c r="M199" s="129">
        <f t="shared" si="14"/>
        <v>3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'11'!L200</f>
        <v>7</v>
      </c>
      <c r="F200" s="132">
        <v>10</v>
      </c>
      <c r="G200" s="132"/>
      <c r="H200" s="132"/>
      <c r="I200" s="132"/>
      <c r="J200" s="156"/>
      <c r="K200" s="139"/>
      <c r="L200" s="72">
        <v>17</v>
      </c>
      <c r="M200" s="129">
        <f t="shared" ref="M200:M201" si="21">(E200+F200+G200+H200+I200)-J200-K200-L200</f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'11'!L201</f>
        <v>2</v>
      </c>
      <c r="F201" s="132">
        <v>10</v>
      </c>
      <c r="G201" s="132"/>
      <c r="H201" s="132"/>
      <c r="I201" s="132"/>
      <c r="J201" s="156"/>
      <c r="K201" s="139"/>
      <c r="L201" s="72">
        <v>12</v>
      </c>
      <c r="M201" s="129">
        <f t="shared" si="21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34" activePane="bottomRight" state="frozen"/>
      <selection activeCell="O74" sqref="O74"/>
      <selection pane="topRight" activeCell="O74" sqref="O74"/>
      <selection pane="bottomLeft" activeCell="O74" sqref="O74"/>
      <selection pane="bottomRight" activeCell="M195" sqref="M19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12</v>
      </c>
      <c r="F5" s="119">
        <f>F6+F41+F55+F59+F69</f>
        <v>0</v>
      </c>
      <c r="G5" s="119">
        <f t="shared" si="0"/>
        <v>568</v>
      </c>
      <c r="H5" s="119">
        <f t="shared" si="0"/>
        <v>72</v>
      </c>
      <c r="I5" s="119">
        <f t="shared" si="0"/>
        <v>0</v>
      </c>
      <c r="J5" s="152">
        <f t="shared" si="0"/>
        <v>1</v>
      </c>
      <c r="K5" s="136">
        <f t="shared" si="0"/>
        <v>52</v>
      </c>
      <c r="L5" s="119">
        <f>L6+L41+L55+L59+L69</f>
        <v>21</v>
      </c>
      <c r="M5" s="121">
        <f t="shared" si="0"/>
        <v>578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3</v>
      </c>
      <c r="F6" s="137">
        <f t="shared" si="1"/>
        <v>0</v>
      </c>
      <c r="G6" s="137">
        <f t="shared" si="1"/>
        <v>346</v>
      </c>
      <c r="H6" s="137">
        <f t="shared" si="1"/>
        <v>72</v>
      </c>
      <c r="I6" s="137">
        <f t="shared" si="1"/>
        <v>0</v>
      </c>
      <c r="J6" s="137">
        <f t="shared" si="1"/>
        <v>0</v>
      </c>
      <c r="K6" s="137">
        <f>SUM(K7:K39)</f>
        <v>46</v>
      </c>
      <c r="L6" s="137">
        <f t="shared" ref="L6:N6" si="2">SUM(L7:L39)</f>
        <v>17</v>
      </c>
      <c r="M6" s="137">
        <f t="shared" si="2"/>
        <v>358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'12'!L7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'12'!L8</f>
        <v>0</v>
      </c>
      <c r="F8" s="132"/>
      <c r="G8" s="148">
        <v>10</v>
      </c>
      <c r="H8" s="148">
        <v>8</v>
      </c>
      <c r="I8" s="148"/>
      <c r="J8" s="156"/>
      <c r="K8" s="139"/>
      <c r="L8" s="72"/>
      <c r="M8" s="126">
        <f t="shared" si="3"/>
        <v>18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'12'!L9</f>
        <v>0</v>
      </c>
      <c r="F9" s="132"/>
      <c r="G9" s="148">
        <v>8</v>
      </c>
      <c r="H9" s="148"/>
      <c r="I9" s="148"/>
      <c r="J9" s="156"/>
      <c r="K9" s="139"/>
      <c r="L9" s="72"/>
      <c r="M9" s="126">
        <f t="shared" si="3"/>
        <v>8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'12'!L10</f>
        <v>0</v>
      </c>
      <c r="F10" s="132"/>
      <c r="G10" s="148">
        <v>10</v>
      </c>
      <c r="H10" s="148">
        <v>6</v>
      </c>
      <c r="I10" s="148"/>
      <c r="J10" s="156"/>
      <c r="K10" s="139"/>
      <c r="L10" s="72"/>
      <c r="M10" s="126">
        <f t="shared" si="3"/>
        <v>16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'12'!L11</f>
        <v>0</v>
      </c>
      <c r="F11" s="132"/>
      <c r="G11" s="148">
        <v>8</v>
      </c>
      <c r="H11" s="148"/>
      <c r="I11" s="148"/>
      <c r="J11" s="156"/>
      <c r="K11" s="139"/>
      <c r="L11" s="72"/>
      <c r="M11" s="126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'12'!L12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'12'!L13</f>
        <v>0</v>
      </c>
      <c r="F13" s="132"/>
      <c r="G13" s="148">
        <v>10</v>
      </c>
      <c r="H13" s="148">
        <v>6</v>
      </c>
      <c r="I13" s="148"/>
      <c r="J13" s="156"/>
      <c r="K13" s="139">
        <v>3</v>
      </c>
      <c r="L13" s="72"/>
      <c r="M13" s="126">
        <f t="shared" si="3"/>
        <v>13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'12'!L14</f>
        <v>0</v>
      </c>
      <c r="F14" s="132"/>
      <c r="G14" s="148">
        <v>10</v>
      </c>
      <c r="H14" s="148"/>
      <c r="I14" s="148"/>
      <c r="J14" s="156"/>
      <c r="K14" s="139">
        <v>1</v>
      </c>
      <c r="L14" s="72"/>
      <c r="M14" s="126">
        <f t="shared" si="3"/>
        <v>9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'12'!L15</f>
        <v>0</v>
      </c>
      <c r="F15" s="132"/>
      <c r="G15" s="148">
        <v>10</v>
      </c>
      <c r="H15" s="148"/>
      <c r="I15" s="148"/>
      <c r="J15" s="156"/>
      <c r="K15" s="139"/>
      <c r="L15" s="72"/>
      <c r="M15" s="126">
        <f t="shared" si="3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'12'!L16</f>
        <v>0</v>
      </c>
      <c r="F16" s="132"/>
      <c r="G16" s="148">
        <v>10</v>
      </c>
      <c r="H16" s="148">
        <v>10</v>
      </c>
      <c r="I16" s="148"/>
      <c r="J16" s="156"/>
      <c r="K16" s="139">
        <v>7</v>
      </c>
      <c r="L16" s="72"/>
      <c r="M16" s="126">
        <f t="shared" si="3"/>
        <v>13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'12'!L17</f>
        <v>0</v>
      </c>
      <c r="F17" s="132"/>
      <c r="G17" s="148">
        <v>10</v>
      </c>
      <c r="H17" s="148"/>
      <c r="I17" s="148"/>
      <c r="J17" s="156"/>
      <c r="K17" s="139"/>
      <c r="L17" s="72"/>
      <c r="M17" s="126">
        <f t="shared" si="3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'12'!L18</f>
        <v>0</v>
      </c>
      <c r="F18" s="132"/>
      <c r="G18" s="148"/>
      <c r="H18" s="148">
        <v>8</v>
      </c>
      <c r="I18" s="148"/>
      <c r="J18" s="156"/>
      <c r="K18" s="139">
        <v>4</v>
      </c>
      <c r="L18" s="72"/>
      <c r="M18" s="126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'12'!L19</f>
        <v>0</v>
      </c>
      <c r="F19" s="132"/>
      <c r="G19" s="148"/>
      <c r="H19" s="148">
        <v>8</v>
      </c>
      <c r="I19" s="148"/>
      <c r="J19" s="156"/>
      <c r="K19" s="139"/>
      <c r="L19" s="72"/>
      <c r="M19" s="126">
        <f t="shared" si="3"/>
        <v>8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'12'!L20</f>
        <v>3</v>
      </c>
      <c r="F20" s="132"/>
      <c r="G20" s="148"/>
      <c r="H20" s="148"/>
      <c r="I20" s="148"/>
      <c r="J20" s="156"/>
      <c r="K20" s="139"/>
      <c r="L20" s="72"/>
      <c r="M20" s="126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'12'!L21</f>
        <v>0</v>
      </c>
      <c r="F21" s="132"/>
      <c r="G21" s="148">
        <v>10</v>
      </c>
      <c r="H21" s="148">
        <v>10</v>
      </c>
      <c r="I21" s="148"/>
      <c r="J21" s="156"/>
      <c r="K21" s="139">
        <v>7</v>
      </c>
      <c r="L21" s="72"/>
      <c r="M21" s="126">
        <f t="shared" si="3"/>
        <v>13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'12'!L22</f>
        <v>0</v>
      </c>
      <c r="F22" s="132"/>
      <c r="G22" s="148">
        <v>20</v>
      </c>
      <c r="H22" s="148"/>
      <c r="I22" s="148"/>
      <c r="J22" s="156"/>
      <c r="K22" s="139"/>
      <c r="L22" s="72">
        <v>17</v>
      </c>
      <c r="M22" s="126">
        <f t="shared" si="3"/>
        <v>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'12'!L23</f>
        <v>0</v>
      </c>
      <c r="F23" s="132"/>
      <c r="G23" s="148">
        <v>10</v>
      </c>
      <c r="H23" s="148"/>
      <c r="I23" s="148"/>
      <c r="J23" s="156"/>
      <c r="K23" s="139"/>
      <c r="L23" s="72"/>
      <c r="M23" s="126">
        <f t="shared" si="3"/>
        <v>10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'12'!L24</f>
        <v>0</v>
      </c>
      <c r="F24" s="132"/>
      <c r="G24" s="148">
        <v>10</v>
      </c>
      <c r="H24" s="148"/>
      <c r="I24" s="148"/>
      <c r="J24" s="156"/>
      <c r="K24" s="139"/>
      <c r="L24" s="72"/>
      <c r="M24" s="126">
        <f t="shared" si="3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'12'!L25</f>
        <v>0</v>
      </c>
      <c r="F25" s="132"/>
      <c r="G25" s="148">
        <v>10</v>
      </c>
      <c r="H25" s="148"/>
      <c r="I25" s="148"/>
      <c r="J25" s="156"/>
      <c r="K25" s="139"/>
      <c r="L25" s="72"/>
      <c r="M25" s="126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'12'!L26</f>
        <v>0</v>
      </c>
      <c r="F26" s="132"/>
      <c r="G26" s="148">
        <v>10</v>
      </c>
      <c r="H26" s="148"/>
      <c r="I26" s="148"/>
      <c r="J26" s="156"/>
      <c r="K26" s="139"/>
      <c r="L26" s="72"/>
      <c r="M26" s="126">
        <f t="shared" si="3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'12'!L27</f>
        <v>0</v>
      </c>
      <c r="F27" s="132"/>
      <c r="G27" s="148">
        <v>10</v>
      </c>
      <c r="H27" s="148">
        <v>10</v>
      </c>
      <c r="I27" s="148"/>
      <c r="J27" s="156"/>
      <c r="K27" s="139">
        <v>1</v>
      </c>
      <c r="L27" s="72"/>
      <c r="M27" s="126">
        <f t="shared" si="3"/>
        <v>19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'12'!L28</f>
        <v>0</v>
      </c>
      <c r="F28" s="132"/>
      <c r="G28" s="148">
        <v>24</v>
      </c>
      <c r="H28" s="148"/>
      <c r="I28" s="148"/>
      <c r="J28" s="156"/>
      <c r="K28" s="139"/>
      <c r="L28" s="72"/>
      <c r="M28" s="126">
        <f t="shared" si="3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'12'!L29</f>
        <v>0</v>
      </c>
      <c r="F29" s="132"/>
      <c r="G29" s="148">
        <v>24</v>
      </c>
      <c r="H29" s="148"/>
      <c r="I29" s="148"/>
      <c r="J29" s="156"/>
      <c r="K29" s="139"/>
      <c r="L29" s="72"/>
      <c r="M29" s="126">
        <f t="shared" si="3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'12'!L30</f>
        <v>0</v>
      </c>
      <c r="F30" s="132"/>
      <c r="G30" s="148">
        <v>10</v>
      </c>
      <c r="H30" s="148"/>
      <c r="I30" s="148"/>
      <c r="J30" s="156"/>
      <c r="K30" s="139"/>
      <c r="L30" s="72"/>
      <c r="M30" s="126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'12'!L31</f>
        <v>0</v>
      </c>
      <c r="F31" s="132"/>
      <c r="G31" s="148">
        <v>10</v>
      </c>
      <c r="H31" s="148"/>
      <c r="I31" s="148"/>
      <c r="J31" s="156"/>
      <c r="K31" s="139">
        <v>8</v>
      </c>
      <c r="L31" s="72"/>
      <c r="M31" s="126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'12'!L32</f>
        <v>0</v>
      </c>
      <c r="F32" s="132"/>
      <c r="G32" s="148">
        <v>10</v>
      </c>
      <c r="H32" s="148"/>
      <c r="I32" s="148"/>
      <c r="J32" s="156"/>
      <c r="K32" s="139">
        <v>1</v>
      </c>
      <c r="L32" s="72"/>
      <c r="M32" s="126">
        <f t="shared" si="3"/>
        <v>9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'12'!L33</f>
        <v>0</v>
      </c>
      <c r="F33" s="132"/>
      <c r="G33" s="148">
        <v>8</v>
      </c>
      <c r="H33" s="148"/>
      <c r="I33" s="148"/>
      <c r="J33" s="156"/>
      <c r="K33" s="139"/>
      <c r="L33" s="72"/>
      <c r="M33" s="126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'12'!L34</f>
        <v>0</v>
      </c>
      <c r="F34" s="132"/>
      <c r="G34" s="148">
        <v>8</v>
      </c>
      <c r="H34" s="148">
        <v>6</v>
      </c>
      <c r="I34" s="148"/>
      <c r="J34" s="156"/>
      <c r="K34" s="139">
        <v>2</v>
      </c>
      <c r="L34" s="72"/>
      <c r="M34" s="126">
        <f t="shared" si="3"/>
        <v>12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'12'!L35</f>
        <v>0</v>
      </c>
      <c r="F35" s="132"/>
      <c r="G35" s="148">
        <v>10</v>
      </c>
      <c r="H35" s="148"/>
      <c r="I35" s="148"/>
      <c r="J35" s="156"/>
      <c r="K35" s="139">
        <v>1</v>
      </c>
      <c r="L35" s="72"/>
      <c r="M35" s="126">
        <f t="shared" si="3"/>
        <v>9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'12'!L36</f>
        <v>0</v>
      </c>
      <c r="F36" s="132"/>
      <c r="G36" s="148">
        <v>10</v>
      </c>
      <c r="H36" s="148"/>
      <c r="I36" s="148"/>
      <c r="J36" s="156"/>
      <c r="K36" s="139"/>
      <c r="L36" s="72"/>
      <c r="M36" s="126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'12'!L37</f>
        <v>0</v>
      </c>
      <c r="F37" s="132"/>
      <c r="G37" s="148">
        <v>10</v>
      </c>
      <c r="H37" s="148"/>
      <c r="I37" s="148"/>
      <c r="J37" s="156"/>
      <c r="K37" s="139"/>
      <c r="L37" s="72"/>
      <c r="M37" s="126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'12'!L38</f>
        <v>0</v>
      </c>
      <c r="F38" s="132"/>
      <c r="G38" s="148">
        <v>32</v>
      </c>
      <c r="H38" s="148"/>
      <c r="I38" s="148"/>
      <c r="J38" s="156"/>
      <c r="K38" s="139">
        <v>3</v>
      </c>
      <c r="L38" s="72"/>
      <c r="M38" s="126">
        <f t="shared" si="3"/>
        <v>29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'12'!L39</f>
        <v>0</v>
      </c>
      <c r="F39" s="132"/>
      <c r="G39" s="148">
        <v>24</v>
      </c>
      <c r="H39" s="148"/>
      <c r="I39" s="148"/>
      <c r="J39" s="156"/>
      <c r="K39" s="139">
        <v>8</v>
      </c>
      <c r="L39" s="72"/>
      <c r="M39" s="126">
        <f t="shared" si="3"/>
        <v>16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6</v>
      </c>
      <c r="F41" s="106">
        <f>SUM(F42:F53)</f>
        <v>0</v>
      </c>
      <c r="G41" s="106">
        <f t="shared" ref="G41:L41" si="4">SUM(G42:G53)</f>
        <v>174</v>
      </c>
      <c r="H41" s="106">
        <f t="shared" si="4"/>
        <v>0</v>
      </c>
      <c r="I41" s="106">
        <f t="shared" si="4"/>
        <v>0</v>
      </c>
      <c r="J41" s="106">
        <f t="shared" si="4"/>
        <v>1</v>
      </c>
      <c r="K41" s="106">
        <f t="shared" si="4"/>
        <v>4</v>
      </c>
      <c r="L41" s="106">
        <f t="shared" si="4"/>
        <v>2</v>
      </c>
      <c r="M41" s="123">
        <f>(E41+F41+G41+H41+I41)-J41-K41-L41</f>
        <v>173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'12'!L42</f>
        <v>0</v>
      </c>
      <c r="F42" s="131"/>
      <c r="G42" s="147">
        <v>10</v>
      </c>
      <c r="H42" s="147"/>
      <c r="I42" s="147"/>
      <c r="J42" s="155"/>
      <c r="K42" s="138">
        <v>1</v>
      </c>
      <c r="L42" s="71"/>
      <c r="M42" s="126">
        <f t="shared" si="3"/>
        <v>9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'12'!L43</f>
        <v>0</v>
      </c>
      <c r="F43" s="132"/>
      <c r="G43" s="148">
        <v>40</v>
      </c>
      <c r="H43" s="148"/>
      <c r="I43" s="148"/>
      <c r="J43" s="156"/>
      <c r="K43" s="139"/>
      <c r="L43" s="72"/>
      <c r="M43" s="126">
        <f t="shared" si="3"/>
        <v>40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'12'!L44</f>
        <v>0</v>
      </c>
      <c r="F44" s="132"/>
      <c r="G44" s="148">
        <v>40</v>
      </c>
      <c r="H44" s="148"/>
      <c r="I44" s="148"/>
      <c r="J44" s="156"/>
      <c r="K44" s="139"/>
      <c r="L44" s="72"/>
      <c r="M44" s="126">
        <f t="shared" si="3"/>
        <v>40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'12'!L45</f>
        <v>0</v>
      </c>
      <c r="F45" s="132"/>
      <c r="G45" s="148">
        <v>8</v>
      </c>
      <c r="H45" s="148"/>
      <c r="I45" s="148"/>
      <c r="J45" s="156"/>
      <c r="K45" s="139"/>
      <c r="L45" s="72"/>
      <c r="M45" s="126">
        <f t="shared" si="3"/>
        <v>8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'12'!L46</f>
        <v>0</v>
      </c>
      <c r="F46" s="132"/>
      <c r="G46" s="148">
        <v>9</v>
      </c>
      <c r="H46" s="148"/>
      <c r="I46" s="148"/>
      <c r="J46" s="156"/>
      <c r="K46" s="139"/>
      <c r="L46" s="72"/>
      <c r="M46" s="126">
        <f t="shared" si="3"/>
        <v>9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'12'!L47</f>
        <v>0</v>
      </c>
      <c r="F47" s="132"/>
      <c r="G47" s="148">
        <v>17</v>
      </c>
      <c r="H47" s="148"/>
      <c r="I47" s="148"/>
      <c r="J47" s="156"/>
      <c r="K47" s="139"/>
      <c r="L47" s="72"/>
      <c r="M47" s="126">
        <f t="shared" si="3"/>
        <v>17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'12'!L48</f>
        <v>0</v>
      </c>
      <c r="F48" s="132"/>
      <c r="G48" s="148">
        <v>10</v>
      </c>
      <c r="H48" s="148"/>
      <c r="I48" s="148"/>
      <c r="J48" s="156"/>
      <c r="K48" s="139"/>
      <c r="L48" s="72"/>
      <c r="M48" s="126">
        <f t="shared" si="3"/>
        <v>10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'12'!L49</f>
        <v>6</v>
      </c>
      <c r="F49" s="132"/>
      <c r="G49" s="148"/>
      <c r="H49" s="148"/>
      <c r="I49" s="148"/>
      <c r="J49" s="156"/>
      <c r="K49" s="139"/>
      <c r="L49" s="72">
        <v>2</v>
      </c>
      <c r="M49" s="126">
        <f t="shared" si="3"/>
        <v>4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'12'!L50</f>
        <v>0</v>
      </c>
      <c r="F50" s="132"/>
      <c r="G50" s="148">
        <v>10</v>
      </c>
      <c r="H50" s="148"/>
      <c r="I50" s="148"/>
      <c r="J50" s="156">
        <v>1</v>
      </c>
      <c r="K50" s="139">
        <v>3</v>
      </c>
      <c r="L50" s="72"/>
      <c r="M50" s="126">
        <f t="shared" si="3"/>
        <v>6</v>
      </c>
      <c r="N50" s="72" t="s">
        <v>266</v>
      </c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'12'!L51</f>
        <v>0</v>
      </c>
      <c r="F51" s="132"/>
      <c r="G51" s="148">
        <v>10</v>
      </c>
      <c r="H51" s="148"/>
      <c r="I51" s="148"/>
      <c r="J51" s="156"/>
      <c r="K51" s="139"/>
      <c r="L51" s="72"/>
      <c r="M51" s="126">
        <f t="shared" si="3"/>
        <v>10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'12'!L52</f>
        <v>0</v>
      </c>
      <c r="F52" s="132"/>
      <c r="G52" s="148">
        <v>10</v>
      </c>
      <c r="H52" s="148"/>
      <c r="I52" s="148"/>
      <c r="J52" s="156"/>
      <c r="K52" s="139"/>
      <c r="L52" s="72"/>
      <c r="M52" s="126">
        <f t="shared" si="3"/>
        <v>10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'12'!L53</f>
        <v>0</v>
      </c>
      <c r="F53" s="132"/>
      <c r="G53" s="148">
        <v>10</v>
      </c>
      <c r="H53" s="148"/>
      <c r="I53" s="148"/>
      <c r="J53" s="156"/>
      <c r="K53" s="139"/>
      <c r="L53" s="72"/>
      <c r="M53" s="126">
        <f t="shared" si="3"/>
        <v>10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3</v>
      </c>
      <c r="F55" s="110">
        <f t="shared" si="5"/>
        <v>0</v>
      </c>
      <c r="G55" s="110">
        <f t="shared" si="5"/>
        <v>0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2</v>
      </c>
      <c r="M55" s="123">
        <f t="shared" si="3"/>
        <v>1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'12'!L56</f>
        <v>0</v>
      </c>
      <c r="F56" s="132"/>
      <c r="G56" s="148"/>
      <c r="H56" s="148"/>
      <c r="I56" s="148"/>
      <c r="J56" s="156"/>
      <c r="K56" s="139"/>
      <c r="L56" s="72"/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'12'!L57</f>
        <v>3</v>
      </c>
      <c r="F57" s="132"/>
      <c r="G57" s="148"/>
      <c r="H57" s="148"/>
      <c r="I57" s="148"/>
      <c r="J57" s="156"/>
      <c r="K57" s="139"/>
      <c r="L57" s="72">
        <v>2</v>
      </c>
      <c r="M57" s="126">
        <f t="shared" si="3"/>
        <v>1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12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1</v>
      </c>
      <c r="L59" s="106">
        <f t="shared" si="6"/>
        <v>0</v>
      </c>
      <c r="M59" s="123">
        <f t="shared" si="3"/>
        <v>11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'12'!L60</f>
        <v>0</v>
      </c>
      <c r="F60" s="131"/>
      <c r="G60" s="147">
        <v>1</v>
      </c>
      <c r="H60" s="147"/>
      <c r="I60" s="147"/>
      <c r="J60" s="155"/>
      <c r="K60" s="138"/>
      <c r="L60" s="71"/>
      <c r="M60" s="126">
        <f t="shared" si="3"/>
        <v>1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'12'!L61</f>
        <v>0</v>
      </c>
      <c r="F61" s="132"/>
      <c r="G61" s="148">
        <v>2</v>
      </c>
      <c r="H61" s="148"/>
      <c r="I61" s="148"/>
      <c r="J61" s="156"/>
      <c r="K61" s="139">
        <v>1</v>
      </c>
      <c r="L61" s="72"/>
      <c r="M61" s="126">
        <f t="shared" si="3"/>
        <v>1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'12'!L62</f>
        <v>0</v>
      </c>
      <c r="F62" s="132"/>
      <c r="G62" s="148">
        <v>1</v>
      </c>
      <c r="H62" s="148"/>
      <c r="I62" s="148"/>
      <c r="J62" s="156"/>
      <c r="K62" s="139"/>
      <c r="L62" s="72"/>
      <c r="M62" s="126">
        <f t="shared" si="3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'12'!L63</f>
        <v>0</v>
      </c>
      <c r="F63" s="132"/>
      <c r="G63" s="148">
        <v>2</v>
      </c>
      <c r="H63" s="148"/>
      <c r="I63" s="148"/>
      <c r="J63" s="156"/>
      <c r="K63" s="139"/>
      <c r="L63" s="72"/>
      <c r="M63" s="126">
        <f t="shared" si="3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'12'!L64</f>
        <v>0</v>
      </c>
      <c r="F64" s="132"/>
      <c r="G64" s="148">
        <v>1</v>
      </c>
      <c r="H64" s="148"/>
      <c r="I64" s="148"/>
      <c r="J64" s="156"/>
      <c r="K64" s="139"/>
      <c r="L64" s="72"/>
      <c r="M64" s="126">
        <f t="shared" si="3"/>
        <v>1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'12'!L65</f>
        <v>0</v>
      </c>
      <c r="F65" s="132"/>
      <c r="G65" s="148">
        <v>2</v>
      </c>
      <c r="H65" s="148"/>
      <c r="I65" s="148"/>
      <c r="J65" s="156"/>
      <c r="K65" s="139"/>
      <c r="L65" s="72"/>
      <c r="M65" s="126">
        <f t="shared" si="3"/>
        <v>2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'12'!L66</f>
        <v>0</v>
      </c>
      <c r="F66" s="132"/>
      <c r="G66" s="148">
        <v>1</v>
      </c>
      <c r="H66" s="148"/>
      <c r="I66" s="148"/>
      <c r="J66" s="156"/>
      <c r="K66" s="139"/>
      <c r="L66" s="72"/>
      <c r="M66" s="126">
        <f t="shared" si="3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'12'!L67</f>
        <v>0</v>
      </c>
      <c r="F67" s="132"/>
      <c r="G67" s="148">
        <v>2</v>
      </c>
      <c r="H67" s="148"/>
      <c r="I67" s="148"/>
      <c r="J67" s="156"/>
      <c r="K67" s="139"/>
      <c r="L67" s="72"/>
      <c r="M67" s="126">
        <f t="shared" si="3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/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36</v>
      </c>
      <c r="H69" s="109">
        <f t="shared" si="7"/>
        <v>0</v>
      </c>
      <c r="I69" s="109">
        <f t="shared" si="7"/>
        <v>0</v>
      </c>
      <c r="J69" s="109">
        <f t="shared" si="7"/>
        <v>0</v>
      </c>
      <c r="K69" s="109">
        <f t="shared" si="7"/>
        <v>1</v>
      </c>
      <c r="L69" s="109">
        <f t="shared" si="7"/>
        <v>0</v>
      </c>
      <c r="M69" s="123">
        <f t="shared" si="3"/>
        <v>35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'12'!L70</f>
        <v>0</v>
      </c>
      <c r="F70" s="132"/>
      <c r="G70" s="148">
        <v>8</v>
      </c>
      <c r="H70" s="148"/>
      <c r="I70" s="148"/>
      <c r="J70" s="156"/>
      <c r="K70" s="139">
        <v>1</v>
      </c>
      <c r="L70" s="72"/>
      <c r="M70" s="126">
        <f t="shared" si="3"/>
        <v>7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'12'!L71</f>
        <v>0</v>
      </c>
      <c r="F71" s="132"/>
      <c r="G71" s="148">
        <v>7</v>
      </c>
      <c r="H71" s="148"/>
      <c r="I71" s="148"/>
      <c r="J71" s="156"/>
      <c r="K71" s="139"/>
      <c r="L71" s="72"/>
      <c r="M71" s="126">
        <f t="shared" ref="M71:M135" si="8">(E71+F71+G71+H71+I71)-J71-K71-L71</f>
        <v>7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'12'!L72</f>
        <v>0</v>
      </c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'12'!L73</f>
        <v>0</v>
      </c>
      <c r="F73" s="132"/>
      <c r="G73" s="148">
        <v>14</v>
      </c>
      <c r="H73" s="148"/>
      <c r="I73" s="148"/>
      <c r="J73" s="156"/>
      <c r="K73" s="139"/>
      <c r="L73" s="72"/>
      <c r="M73" s="126">
        <f t="shared" si="8"/>
        <v>14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'12'!L74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'12'!L75</f>
        <v>0</v>
      </c>
      <c r="F75" s="132"/>
      <c r="G75" s="148"/>
      <c r="H75" s="148"/>
      <c r="I75" s="148"/>
      <c r="J75" s="156"/>
      <c r="K75" s="139"/>
      <c r="L75" s="72"/>
      <c r="M75" s="126">
        <f t="shared" si="8"/>
        <v>0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'12'!L76</f>
        <v>0</v>
      </c>
      <c r="F76" s="132"/>
      <c r="G76" s="148">
        <v>7</v>
      </c>
      <c r="H76" s="148"/>
      <c r="I76" s="148"/>
      <c r="J76" s="156"/>
      <c r="K76" s="139"/>
      <c r="L76" s="72"/>
      <c r="M76" s="126">
        <f t="shared" si="8"/>
        <v>7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45</v>
      </c>
      <c r="F78" s="111">
        <f t="shared" si="9"/>
        <v>0</v>
      </c>
      <c r="G78" s="111">
        <f t="shared" si="9"/>
        <v>28</v>
      </c>
      <c r="H78" s="111">
        <f t="shared" si="9"/>
        <v>0</v>
      </c>
      <c r="I78" s="111">
        <f t="shared" si="9"/>
        <v>0</v>
      </c>
      <c r="J78" s="111">
        <f t="shared" si="9"/>
        <v>14</v>
      </c>
      <c r="K78" s="111">
        <f t="shared" si="9"/>
        <v>0</v>
      </c>
      <c r="L78" s="111">
        <f t="shared" si="9"/>
        <v>30</v>
      </c>
      <c r="M78" s="123">
        <f t="shared" si="8"/>
        <v>29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'12'!L79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'12'!L80</f>
        <v>2</v>
      </c>
      <c r="F80" s="132"/>
      <c r="G80" s="148"/>
      <c r="H80" s="148"/>
      <c r="I80" s="148"/>
      <c r="J80" s="156"/>
      <c r="K80" s="139"/>
      <c r="L80" s="72"/>
      <c r="M80" s="126">
        <f t="shared" si="8"/>
        <v>2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'12'!L81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'12'!L82</f>
        <v>8</v>
      </c>
      <c r="F82" s="132"/>
      <c r="G82" s="148"/>
      <c r="H82" s="148"/>
      <c r="I82" s="148"/>
      <c r="J82" s="156">
        <v>2</v>
      </c>
      <c r="K82" s="139"/>
      <c r="L82" s="72"/>
      <c r="M82" s="126">
        <f t="shared" si="8"/>
        <v>6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'12'!L83</f>
        <v>14</v>
      </c>
      <c r="F83" s="132"/>
      <c r="G83" s="148">
        <v>8</v>
      </c>
      <c r="H83" s="148"/>
      <c r="I83" s="148"/>
      <c r="J83" s="156">
        <v>2</v>
      </c>
      <c r="K83" s="139"/>
      <c r="L83" s="72">
        <v>14</v>
      </c>
      <c r="M83" s="126">
        <f t="shared" si="8"/>
        <v>6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'12'!L84</f>
        <v>4</v>
      </c>
      <c r="F84" s="132"/>
      <c r="G84" s="148"/>
      <c r="H84" s="148"/>
      <c r="I84" s="148"/>
      <c r="J84" s="156"/>
      <c r="K84" s="139"/>
      <c r="L84" s="72"/>
      <c r="M84" s="126">
        <f t="shared" si="8"/>
        <v>4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'12'!L85</f>
        <v>6</v>
      </c>
      <c r="F85" s="132"/>
      <c r="G85" s="148"/>
      <c r="H85" s="148"/>
      <c r="I85" s="148"/>
      <c r="J85" s="156"/>
      <c r="K85" s="139"/>
      <c r="L85" s="72">
        <v>2</v>
      </c>
      <c r="M85" s="126">
        <f t="shared" si="8"/>
        <v>4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'12'!L86</f>
        <v>8</v>
      </c>
      <c r="F86" s="132"/>
      <c r="G86" s="148">
        <v>12</v>
      </c>
      <c r="H86" s="148"/>
      <c r="I86" s="148"/>
      <c r="J86" s="156">
        <v>8</v>
      </c>
      <c r="K86" s="139"/>
      <c r="L86" s="72">
        <v>9</v>
      </c>
      <c r="M86" s="126">
        <f t="shared" si="8"/>
        <v>3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'12'!L87</f>
        <v>3</v>
      </c>
      <c r="F87" s="132"/>
      <c r="G87" s="148">
        <v>8</v>
      </c>
      <c r="H87" s="148"/>
      <c r="I87" s="148"/>
      <c r="J87" s="156">
        <v>2</v>
      </c>
      <c r="K87" s="139"/>
      <c r="L87" s="72">
        <v>5</v>
      </c>
      <c r="M87" s="126">
        <f t="shared" si="8"/>
        <v>4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'12'!L90</f>
        <v>0</v>
      </c>
      <c r="F90" s="131"/>
      <c r="G90" s="147">
        <v>10</v>
      </c>
      <c r="H90" s="147"/>
      <c r="I90" s="147"/>
      <c r="J90" s="155"/>
      <c r="K90" s="138"/>
      <c r="L90" s="71">
        <v>5</v>
      </c>
      <c r="M90" s="126">
        <f t="shared" si="8"/>
        <v>5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'12'!L93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'12'!L94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'12'!L95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'12'!L96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'12'!L97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'12'!L98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'12'!L99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'12'!L100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'12'!L101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6</v>
      </c>
      <c r="F104" s="108">
        <f t="shared" si="12"/>
        <v>0</v>
      </c>
      <c r="G104" s="108">
        <f t="shared" si="12"/>
        <v>9</v>
      </c>
      <c r="H104" s="108">
        <f t="shared" si="12"/>
        <v>1</v>
      </c>
      <c r="I104" s="108">
        <f t="shared" si="12"/>
        <v>0</v>
      </c>
      <c r="J104" s="108">
        <f t="shared" si="12"/>
        <v>0</v>
      </c>
      <c r="K104" s="108">
        <f t="shared" si="12"/>
        <v>0</v>
      </c>
      <c r="L104" s="108">
        <f t="shared" si="12"/>
        <v>6</v>
      </c>
      <c r="M104" s="123">
        <f t="shared" si="8"/>
        <v>10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'12'!L105</f>
        <v>1</v>
      </c>
      <c r="F105" s="134"/>
      <c r="G105" s="151">
        <v>1</v>
      </c>
      <c r="H105" s="151"/>
      <c r="I105" s="151"/>
      <c r="J105" s="159"/>
      <c r="K105" s="144"/>
      <c r="L105" s="77"/>
      <c r="M105" s="126">
        <f t="shared" si="8"/>
        <v>2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'12'!L106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'12'!L107</f>
        <v>0</v>
      </c>
      <c r="F107" s="133"/>
      <c r="G107" s="149"/>
      <c r="H107" s="149"/>
      <c r="I107" s="149"/>
      <c r="J107" s="157"/>
      <c r="K107" s="140"/>
      <c r="L107" s="73"/>
      <c r="M107" s="126">
        <f t="shared" si="8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'12'!L108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'12'!L109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'12'!L110</f>
        <v>0</v>
      </c>
      <c r="F110" s="132"/>
      <c r="G110" s="148">
        <v>1</v>
      </c>
      <c r="H110" s="148"/>
      <c r="I110" s="148"/>
      <c r="J110" s="156"/>
      <c r="K110" s="139"/>
      <c r="L110" s="72">
        <v>1</v>
      </c>
      <c r="M110" s="126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'12'!L111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'12'!L112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'12'!L113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'12'!L114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'12'!L115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'12'!L116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'12'!L117</f>
        <v>2</v>
      </c>
      <c r="F117" s="132"/>
      <c r="G117" s="148">
        <v>2</v>
      </c>
      <c r="H117" s="148">
        <v>1</v>
      </c>
      <c r="I117" s="148"/>
      <c r="J117" s="156"/>
      <c r="K117" s="139"/>
      <c r="L117" s="72">
        <v>1</v>
      </c>
      <c r="M117" s="126">
        <f t="shared" si="8"/>
        <v>4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'12'!L118</f>
        <v>0</v>
      </c>
      <c r="F118" s="132"/>
      <c r="G118" s="148">
        <v>1</v>
      </c>
      <c r="H118" s="148"/>
      <c r="I118" s="148"/>
      <c r="J118" s="156"/>
      <c r="K118" s="139"/>
      <c r="L118" s="72"/>
      <c r="M118" s="126">
        <f t="shared" si="8"/>
        <v>1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'12'!L119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'12'!L120</f>
        <v>1</v>
      </c>
      <c r="F120" s="132"/>
      <c r="G120" s="148"/>
      <c r="H120" s="148"/>
      <c r="I120" s="148"/>
      <c r="J120" s="156"/>
      <c r="K120" s="139"/>
      <c r="L120" s="72">
        <v>1</v>
      </c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'12'!L121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'12'!L122</f>
        <v>0</v>
      </c>
      <c r="F122" s="132"/>
      <c r="G122" s="148">
        <v>1</v>
      </c>
      <c r="H122" s="148"/>
      <c r="I122" s="148"/>
      <c r="J122" s="156"/>
      <c r="K122" s="139"/>
      <c r="L122" s="72">
        <v>1</v>
      </c>
      <c r="M122" s="126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'12'!L123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'12'!L124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'12'!L125</f>
        <v>0</v>
      </c>
      <c r="F125" s="132"/>
      <c r="G125" s="148">
        <v>1</v>
      </c>
      <c r="H125" s="148"/>
      <c r="I125" s="148"/>
      <c r="J125" s="156"/>
      <c r="K125" s="139"/>
      <c r="L125" s="72"/>
      <c r="M125" s="126">
        <f t="shared" si="8"/>
        <v>1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'12'!L126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'12'!L127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'12'!L128</f>
        <v>1</v>
      </c>
      <c r="F128" s="132"/>
      <c r="G128" s="148"/>
      <c r="H128" s="148"/>
      <c r="I128" s="148"/>
      <c r="J128" s="156"/>
      <c r="K128" s="139"/>
      <c r="L128" s="72">
        <v>1</v>
      </c>
      <c r="M128" s="126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'12'!L129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'12'!L130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'12'!L131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'12'!L132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'12'!L133</f>
        <v>1</v>
      </c>
      <c r="F133" s="132"/>
      <c r="G133" s="148"/>
      <c r="H133" s="148"/>
      <c r="I133" s="148"/>
      <c r="J133" s="156"/>
      <c r="K133" s="139"/>
      <c r="L133" s="72"/>
      <c r="M133" s="126">
        <f t="shared" si="8"/>
        <v>1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'12'!L134</f>
        <v>0</v>
      </c>
      <c r="F134" s="132"/>
      <c r="G134" s="148">
        <v>2</v>
      </c>
      <c r="H134" s="148"/>
      <c r="I134" s="148"/>
      <c r="J134" s="156"/>
      <c r="K134" s="139"/>
      <c r="L134" s="72">
        <v>1</v>
      </c>
      <c r="M134" s="126">
        <f t="shared" si="8"/>
        <v>1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3">SUM(E137:E143)</f>
        <v>42</v>
      </c>
      <c r="F136" s="108">
        <f t="shared" si="13"/>
        <v>0</v>
      </c>
      <c r="G136" s="108">
        <f t="shared" si="13"/>
        <v>9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0</v>
      </c>
      <c r="L136" s="108">
        <f t="shared" si="13"/>
        <v>22</v>
      </c>
      <c r="M136" s="123">
        <f t="shared" ref="M136:M199" si="14">(E136+F136+G136+H136+I136)-J136-K136-L136</f>
        <v>29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'12'!L137</f>
        <v>8</v>
      </c>
      <c r="G137" s="147"/>
      <c r="H137" s="147"/>
      <c r="I137" s="147"/>
      <c r="J137" s="155"/>
      <c r="K137" s="138"/>
      <c r="L137" s="71"/>
      <c r="M137" s="126">
        <f>(E137+K141+G137+H137+I137)-J137-K137-L137</f>
        <v>8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'12'!L138</f>
        <v>10</v>
      </c>
      <c r="F138" s="132"/>
      <c r="G138" s="148"/>
      <c r="H138" s="148"/>
      <c r="I138" s="148"/>
      <c r="J138" s="156"/>
      <c r="K138" s="139"/>
      <c r="L138" s="72">
        <v>6</v>
      </c>
      <c r="M138" s="126">
        <f t="shared" si="14"/>
        <v>4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'12'!L139</f>
        <v>0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'12'!L140</f>
        <v>8</v>
      </c>
      <c r="F140" s="132"/>
      <c r="G140" s="148"/>
      <c r="H140" s="148"/>
      <c r="I140" s="148"/>
      <c r="J140" s="156"/>
      <c r="K140" s="139"/>
      <c r="L140" s="72">
        <v>6</v>
      </c>
      <c r="M140" s="126">
        <f t="shared" si="14"/>
        <v>2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'12'!L141</f>
        <v>7</v>
      </c>
      <c r="F141" s="132"/>
      <c r="G141" s="148"/>
      <c r="H141" s="148"/>
      <c r="I141" s="148"/>
      <c r="J141" s="156"/>
      <c r="K141" s="131"/>
      <c r="L141" s="72">
        <v>3</v>
      </c>
      <c r="M141" s="126">
        <f t="shared" si="14"/>
        <v>4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'12'!L142</f>
        <v>3</v>
      </c>
      <c r="F142" s="132"/>
      <c r="G142" s="148">
        <v>9</v>
      </c>
      <c r="H142" s="148"/>
      <c r="I142" s="148"/>
      <c r="J142" s="156"/>
      <c r="K142" s="139"/>
      <c r="L142" s="72">
        <v>4</v>
      </c>
      <c r="M142" s="126">
        <f t="shared" si="14"/>
        <v>8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'12'!L143</f>
        <v>6</v>
      </c>
      <c r="F143" s="132"/>
      <c r="G143" s="148"/>
      <c r="H143" s="148"/>
      <c r="I143" s="148"/>
      <c r="J143" s="156"/>
      <c r="K143" s="139"/>
      <c r="L143" s="72">
        <v>3</v>
      </c>
      <c r="M143" s="126">
        <f t="shared" si="14"/>
        <v>3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121</v>
      </c>
      <c r="F145" s="108">
        <f t="shared" si="15"/>
        <v>0</v>
      </c>
      <c r="G145" s="108">
        <f t="shared" si="15"/>
        <v>48</v>
      </c>
      <c r="H145" s="108">
        <f t="shared" si="15"/>
        <v>0</v>
      </c>
      <c r="I145" s="108">
        <f t="shared" si="15"/>
        <v>0</v>
      </c>
      <c r="J145" s="108">
        <f t="shared" si="15"/>
        <v>0</v>
      </c>
      <c r="K145" s="108">
        <f t="shared" si="15"/>
        <v>0</v>
      </c>
      <c r="L145" s="108">
        <f t="shared" si="15"/>
        <v>100</v>
      </c>
      <c r="M145" s="123">
        <f t="shared" si="14"/>
        <v>69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'12'!L146</f>
        <v>22</v>
      </c>
      <c r="F146" s="131"/>
      <c r="G146" s="147"/>
      <c r="H146" s="147"/>
      <c r="I146" s="147"/>
      <c r="J146" s="155"/>
      <c r="K146" s="138"/>
      <c r="L146" s="71">
        <v>5</v>
      </c>
      <c r="M146" s="126">
        <f t="shared" si="14"/>
        <v>17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'12'!L147</f>
        <v>0</v>
      </c>
      <c r="F147" s="132"/>
      <c r="G147" s="148">
        <v>20</v>
      </c>
      <c r="H147" s="148"/>
      <c r="I147" s="148"/>
      <c r="J147" s="156"/>
      <c r="K147" s="139"/>
      <c r="L147" s="72">
        <v>14</v>
      </c>
      <c r="M147" s="126">
        <f t="shared" si="14"/>
        <v>6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'12'!L148</f>
        <v>0</v>
      </c>
      <c r="F148" s="132"/>
      <c r="G148" s="148"/>
      <c r="H148" s="148"/>
      <c r="I148" s="148"/>
      <c r="J148" s="156"/>
      <c r="K148" s="139"/>
      <c r="L148" s="72"/>
      <c r="M148" s="126">
        <f t="shared" si="14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'12'!L149</f>
        <v>0</v>
      </c>
      <c r="F149" s="132"/>
      <c r="G149" s="148"/>
      <c r="H149" s="148"/>
      <c r="I149" s="148"/>
      <c r="J149" s="156"/>
      <c r="K149" s="139"/>
      <c r="L149" s="72"/>
      <c r="M149" s="126">
        <f t="shared" si="14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'12'!L150</f>
        <v>0</v>
      </c>
      <c r="F150" s="132"/>
      <c r="G150" s="148"/>
      <c r="H150" s="148"/>
      <c r="I150" s="148"/>
      <c r="J150" s="156"/>
      <c r="K150" s="139"/>
      <c r="L150" s="72"/>
      <c r="M150" s="126">
        <f t="shared" si="14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'12'!L151</f>
        <v>72</v>
      </c>
      <c r="F151" s="132"/>
      <c r="G151" s="148"/>
      <c r="H151" s="148"/>
      <c r="I151" s="148"/>
      <c r="J151" s="156"/>
      <c r="K151" s="139"/>
      <c r="L151" s="72">
        <v>51</v>
      </c>
      <c r="M151" s="126">
        <f t="shared" si="14"/>
        <v>21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'12'!L152</f>
        <v>6</v>
      </c>
      <c r="F152" s="133"/>
      <c r="G152" s="149"/>
      <c r="H152" s="149"/>
      <c r="I152" s="149"/>
      <c r="J152" s="157"/>
      <c r="K152" s="140"/>
      <c r="L152" s="73"/>
      <c r="M152" s="126">
        <f t="shared" si="14"/>
        <v>6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'12'!L153</f>
        <v>14</v>
      </c>
      <c r="F153" s="133"/>
      <c r="G153" s="149"/>
      <c r="H153" s="149"/>
      <c r="I153" s="149"/>
      <c r="J153" s="157"/>
      <c r="K153" s="140"/>
      <c r="L153" s="73">
        <v>2</v>
      </c>
      <c r="M153" s="126">
        <f t="shared" si="14"/>
        <v>12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'12'!L154</f>
        <v>7</v>
      </c>
      <c r="F154" s="133"/>
      <c r="G154" s="149">
        <v>28</v>
      </c>
      <c r="H154" s="149"/>
      <c r="I154" s="149"/>
      <c r="J154" s="157"/>
      <c r="K154" s="140"/>
      <c r="L154" s="73">
        <v>28</v>
      </c>
      <c r="M154" s="126">
        <f t="shared" si="14"/>
        <v>7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'12'!L155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4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'12'!L156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'12'!L157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0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1622</v>
      </c>
      <c r="M159" s="123">
        <f t="shared" si="14"/>
        <v>-1622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'12'!L160</f>
        <v>0</v>
      </c>
      <c r="F160" s="131"/>
      <c r="G160" s="147"/>
      <c r="H160" s="147"/>
      <c r="I160" s="147"/>
      <c r="J160" s="155"/>
      <c r="K160" s="138"/>
      <c r="L160" s="71"/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'12'!L161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'12'!L162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456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433</v>
      </c>
      <c r="M177" s="123">
        <f t="shared" si="14"/>
        <v>23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'12'!L178</f>
        <v>99</v>
      </c>
      <c r="F178" s="131"/>
      <c r="G178" s="131"/>
      <c r="H178" s="131"/>
      <c r="I178" s="131"/>
      <c r="J178" s="155"/>
      <c r="K178" s="138"/>
      <c r="L178" s="71">
        <v>93</v>
      </c>
      <c r="M178" s="126">
        <f t="shared" si="14"/>
        <v>6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'12'!L179</f>
        <v>48</v>
      </c>
      <c r="F179" s="131"/>
      <c r="G179" s="131"/>
      <c r="H179" s="131"/>
      <c r="I179" s="131"/>
      <c r="J179" s="155"/>
      <c r="K179" s="138"/>
      <c r="L179" s="71">
        <v>48</v>
      </c>
      <c r="M179" s="126">
        <f t="shared" si="14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'12'!L180</f>
        <v>20</v>
      </c>
      <c r="F180" s="131"/>
      <c r="G180" s="131"/>
      <c r="H180" s="131"/>
      <c r="I180" s="131"/>
      <c r="J180" s="155"/>
      <c r="K180" s="138"/>
      <c r="L180" s="71">
        <v>20</v>
      </c>
      <c r="M180" s="126">
        <f t="shared" si="14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'12'!L181</f>
        <v>9</v>
      </c>
      <c r="F181" s="131"/>
      <c r="G181" s="131"/>
      <c r="H181" s="131"/>
      <c r="I181" s="131"/>
      <c r="J181" s="155"/>
      <c r="K181" s="138"/>
      <c r="L181" s="71">
        <v>8</v>
      </c>
      <c r="M181" s="126">
        <f t="shared" si="14"/>
        <v>1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'12'!L182</f>
        <v>135</v>
      </c>
      <c r="F182" s="131"/>
      <c r="G182" s="131"/>
      <c r="H182" s="131"/>
      <c r="I182" s="131"/>
      <c r="J182" s="155"/>
      <c r="K182" s="138"/>
      <c r="L182" s="71">
        <v>122</v>
      </c>
      <c r="M182" s="126">
        <f t="shared" si="14"/>
        <v>13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'12'!L183</f>
        <v>41</v>
      </c>
      <c r="F183" s="131"/>
      <c r="G183" s="131"/>
      <c r="H183" s="131"/>
      <c r="I183" s="131"/>
      <c r="J183" s="155"/>
      <c r="K183" s="138"/>
      <c r="L183" s="71">
        <v>41</v>
      </c>
      <c r="M183" s="126">
        <f t="shared" si="14"/>
        <v>0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'12'!L184</f>
        <v>29</v>
      </c>
      <c r="F184" s="131"/>
      <c r="G184" s="131"/>
      <c r="H184" s="131"/>
      <c r="I184" s="131"/>
      <c r="J184" s="155"/>
      <c r="K184" s="138"/>
      <c r="L184" s="71">
        <v>28</v>
      </c>
      <c r="M184" s="126">
        <f t="shared" si="14"/>
        <v>1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'12'!L185</f>
        <v>35</v>
      </c>
      <c r="F185" s="131"/>
      <c r="G185" s="131"/>
      <c r="H185" s="131"/>
      <c r="I185" s="131"/>
      <c r="J185" s="155"/>
      <c r="K185" s="138"/>
      <c r="L185" s="71">
        <v>34</v>
      </c>
      <c r="M185" s="126">
        <f t="shared" si="14"/>
        <v>1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'12'!L186</f>
        <v>40</v>
      </c>
      <c r="F186" s="131"/>
      <c r="G186" s="131"/>
      <c r="H186" s="131"/>
      <c r="I186" s="131"/>
      <c r="J186" s="155"/>
      <c r="K186" s="138"/>
      <c r="L186" s="71">
        <v>39</v>
      </c>
      <c r="M186" s="126">
        <f t="shared" si="14"/>
        <v>1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39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37</v>
      </c>
      <c r="M188" s="123">
        <f>(E188+F188+G188+H188+I188)-J188-K188-L188</f>
        <v>2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'12'!L190</f>
        <v>21</v>
      </c>
      <c r="F190" s="131"/>
      <c r="G190" s="131"/>
      <c r="H190" s="131"/>
      <c r="I190" s="131"/>
      <c r="J190" s="155"/>
      <c r="K190" s="138"/>
      <c r="L190" s="71">
        <v>20</v>
      </c>
      <c r="M190" s="126">
        <f t="shared" si="14"/>
        <v>1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'12'!L191</f>
        <v>18</v>
      </c>
      <c r="F191" s="131"/>
      <c r="G191" s="131"/>
      <c r="H191" s="131"/>
      <c r="I191" s="131"/>
      <c r="J191" s="155"/>
      <c r="K191" s="138"/>
      <c r="L191" s="71">
        <v>17</v>
      </c>
      <c r="M191" s="126">
        <f t="shared" si="14"/>
        <v>1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363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341</v>
      </c>
      <c r="M193" s="123">
        <f t="shared" si="14"/>
        <v>22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'12'!L194</f>
        <v>17</v>
      </c>
      <c r="F194" s="131"/>
      <c r="G194" s="131"/>
      <c r="H194" s="131"/>
      <c r="I194" s="131"/>
      <c r="J194" s="155"/>
      <c r="K194" s="138"/>
      <c r="L194" s="71">
        <v>17</v>
      </c>
      <c r="M194" s="126">
        <f t="shared" si="14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'12'!L195</f>
        <v>194</v>
      </c>
      <c r="F195" s="132"/>
      <c r="G195" s="132"/>
      <c r="H195" s="132"/>
      <c r="I195" s="132"/>
      <c r="J195" s="156"/>
      <c r="K195" s="139"/>
      <c r="L195" s="72">
        <v>185</v>
      </c>
      <c r="M195" s="129">
        <f t="shared" si="14"/>
        <v>9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'12'!L196</f>
        <v>62</v>
      </c>
      <c r="F196" s="132"/>
      <c r="G196" s="132"/>
      <c r="H196" s="132"/>
      <c r="I196" s="132"/>
      <c r="J196" s="156"/>
      <c r="K196" s="139"/>
      <c r="L196" s="72">
        <v>53</v>
      </c>
      <c r="M196" s="129">
        <f t="shared" si="14"/>
        <v>9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'12'!L197</f>
        <v>20</v>
      </c>
      <c r="F197" s="132"/>
      <c r="G197" s="132"/>
      <c r="H197" s="132"/>
      <c r="I197" s="132"/>
      <c r="J197" s="156"/>
      <c r="K197" s="139"/>
      <c r="L197" s="72">
        <v>20</v>
      </c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'12'!L198</f>
        <v>24</v>
      </c>
      <c r="F198" s="132"/>
      <c r="G198" s="132"/>
      <c r="H198" s="132"/>
      <c r="I198" s="132"/>
      <c r="J198" s="156"/>
      <c r="K198" s="139"/>
      <c r="L198" s="72">
        <v>23</v>
      </c>
      <c r="M198" s="129">
        <f t="shared" si="14"/>
        <v>1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'12'!L199</f>
        <v>17</v>
      </c>
      <c r="F199" s="132"/>
      <c r="G199" s="132"/>
      <c r="H199" s="132"/>
      <c r="I199" s="132"/>
      <c r="J199" s="156"/>
      <c r="K199" s="139"/>
      <c r="L199" s="72">
        <v>15</v>
      </c>
      <c r="M199" s="129">
        <f t="shared" si="14"/>
        <v>2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'12'!L200</f>
        <v>17</v>
      </c>
      <c r="F200" s="132"/>
      <c r="G200" s="132"/>
      <c r="H200" s="132"/>
      <c r="I200" s="132"/>
      <c r="J200" s="156"/>
      <c r="K200" s="139"/>
      <c r="L200" s="72">
        <v>16</v>
      </c>
      <c r="M200" s="129">
        <f t="shared" ref="M200:M201" si="21">(E200+F200+G200+H200+I200)-J200-K200-L200</f>
        <v>1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'12'!L201</f>
        <v>12</v>
      </c>
      <c r="F201" s="132"/>
      <c r="G201" s="132"/>
      <c r="H201" s="132"/>
      <c r="I201" s="132"/>
      <c r="J201" s="156"/>
      <c r="K201" s="139"/>
      <c r="L201" s="72">
        <v>12</v>
      </c>
      <c r="M201" s="129">
        <f t="shared" si="21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58" activePane="bottomRight" state="frozen"/>
      <selection activeCell="O74" sqref="O74"/>
      <selection pane="topRight" activeCell="O74" sqref="O74"/>
      <selection pane="bottomLeft" activeCell="O74" sqref="O74"/>
      <selection pane="bottomRight" activeCell="L183" sqref="L18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21</v>
      </c>
      <c r="F5" s="119">
        <f>F6+F41+F55+F59+F69</f>
        <v>0</v>
      </c>
      <c r="G5" s="119">
        <f t="shared" si="0"/>
        <v>727</v>
      </c>
      <c r="H5" s="119">
        <f t="shared" si="0"/>
        <v>200</v>
      </c>
      <c r="I5" s="119">
        <f t="shared" si="0"/>
        <v>0</v>
      </c>
      <c r="J5" s="152">
        <f t="shared" si="0"/>
        <v>1</v>
      </c>
      <c r="K5" s="136">
        <f t="shared" si="0"/>
        <v>65</v>
      </c>
      <c r="L5" s="119">
        <f>L6+L41+L55+L59+L69</f>
        <v>7</v>
      </c>
      <c r="M5" s="121">
        <f t="shared" si="0"/>
        <v>875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17</v>
      </c>
      <c r="F6" s="137">
        <f t="shared" si="1"/>
        <v>0</v>
      </c>
      <c r="G6" s="137">
        <f t="shared" si="1"/>
        <v>360</v>
      </c>
      <c r="H6" s="137">
        <f t="shared" si="1"/>
        <v>120</v>
      </c>
      <c r="I6" s="137">
        <f t="shared" si="1"/>
        <v>0</v>
      </c>
      <c r="J6" s="137">
        <f t="shared" si="1"/>
        <v>0</v>
      </c>
      <c r="K6" s="137">
        <f>SUM(K7:K39)</f>
        <v>32</v>
      </c>
      <c r="L6" s="137">
        <f t="shared" ref="L6:N6" si="2">SUM(L7:L39)</f>
        <v>7</v>
      </c>
      <c r="M6" s="137">
        <f t="shared" si="2"/>
        <v>458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'13'!L7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'13'!L8</f>
        <v>0</v>
      </c>
      <c r="F8" s="132"/>
      <c r="G8" s="148">
        <v>12</v>
      </c>
      <c r="H8" s="148">
        <v>10</v>
      </c>
      <c r="I8" s="148"/>
      <c r="J8" s="156"/>
      <c r="K8" s="139"/>
      <c r="L8" s="72"/>
      <c r="M8" s="126">
        <f t="shared" si="3"/>
        <v>22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'13'!L9</f>
        <v>0</v>
      </c>
      <c r="F9" s="132"/>
      <c r="G9" s="148"/>
      <c r="H9" s="148"/>
      <c r="I9" s="148"/>
      <c r="J9" s="156"/>
      <c r="K9" s="139"/>
      <c r="L9" s="72"/>
      <c r="M9" s="126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'13'!L10</f>
        <v>0</v>
      </c>
      <c r="F10" s="132"/>
      <c r="G10" s="148">
        <v>12</v>
      </c>
      <c r="H10" s="148"/>
      <c r="I10" s="148"/>
      <c r="J10" s="156"/>
      <c r="K10" s="139"/>
      <c r="L10" s="72"/>
      <c r="M10" s="126">
        <f t="shared" si="3"/>
        <v>12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'13'!L11</f>
        <v>0</v>
      </c>
      <c r="F11" s="132"/>
      <c r="G11" s="148">
        <v>8</v>
      </c>
      <c r="H11" s="148"/>
      <c r="I11" s="148"/>
      <c r="J11" s="156"/>
      <c r="K11" s="139"/>
      <c r="L11" s="72"/>
      <c r="M11" s="126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'13'!L12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'13'!L13</f>
        <v>0</v>
      </c>
      <c r="F13" s="132"/>
      <c r="G13" s="148">
        <v>12</v>
      </c>
      <c r="H13" s="148">
        <v>10</v>
      </c>
      <c r="I13" s="148"/>
      <c r="J13" s="156"/>
      <c r="K13" s="139">
        <v>4</v>
      </c>
      <c r="L13" s="72"/>
      <c r="M13" s="126">
        <f t="shared" si="3"/>
        <v>18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'13'!L14</f>
        <v>0</v>
      </c>
      <c r="F14" s="132"/>
      <c r="G14" s="148">
        <v>12</v>
      </c>
      <c r="H14" s="148"/>
      <c r="I14" s="148"/>
      <c r="J14" s="156"/>
      <c r="K14" s="139">
        <v>3</v>
      </c>
      <c r="L14" s="72"/>
      <c r="M14" s="126">
        <f t="shared" si="3"/>
        <v>9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'13'!L15</f>
        <v>0</v>
      </c>
      <c r="F15" s="132"/>
      <c r="G15" s="148">
        <v>12</v>
      </c>
      <c r="H15" s="148"/>
      <c r="I15" s="148"/>
      <c r="J15" s="156"/>
      <c r="K15" s="139">
        <v>3</v>
      </c>
      <c r="L15" s="72"/>
      <c r="M15" s="126">
        <f t="shared" si="3"/>
        <v>9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'13'!L16</f>
        <v>0</v>
      </c>
      <c r="F16" s="132"/>
      <c r="G16" s="148">
        <v>12</v>
      </c>
      <c r="H16" s="148">
        <v>10</v>
      </c>
      <c r="I16" s="148"/>
      <c r="J16" s="156"/>
      <c r="K16" s="139">
        <v>3</v>
      </c>
      <c r="L16" s="72"/>
      <c r="M16" s="126">
        <f t="shared" si="3"/>
        <v>19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'13'!L17</f>
        <v>0</v>
      </c>
      <c r="F17" s="132"/>
      <c r="G17" s="148">
        <v>10</v>
      </c>
      <c r="H17" s="148"/>
      <c r="I17" s="148"/>
      <c r="J17" s="156"/>
      <c r="K17" s="139"/>
      <c r="L17" s="72"/>
      <c r="M17" s="126">
        <f t="shared" si="3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'13'!L18</f>
        <v>0</v>
      </c>
      <c r="F18" s="132"/>
      <c r="G18" s="148"/>
      <c r="H18" s="148"/>
      <c r="I18" s="148"/>
      <c r="J18" s="156"/>
      <c r="K18" s="139"/>
      <c r="L18" s="72"/>
      <c r="M18" s="126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'13'!L19</f>
        <v>0</v>
      </c>
      <c r="F19" s="132"/>
      <c r="G19" s="148">
        <v>12</v>
      </c>
      <c r="H19" s="148">
        <v>8</v>
      </c>
      <c r="I19" s="148"/>
      <c r="J19" s="156"/>
      <c r="K19" s="139"/>
      <c r="L19" s="72"/>
      <c r="M19" s="126">
        <f t="shared" si="3"/>
        <v>20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'13'!L20</f>
        <v>0</v>
      </c>
      <c r="F20" s="132"/>
      <c r="G20" s="148"/>
      <c r="H20" s="148">
        <v>12</v>
      </c>
      <c r="I20" s="148"/>
      <c r="J20" s="156"/>
      <c r="K20" s="139"/>
      <c r="L20" s="72">
        <v>7</v>
      </c>
      <c r="M20" s="126">
        <f t="shared" si="3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'13'!L21</f>
        <v>0</v>
      </c>
      <c r="F21" s="132"/>
      <c r="G21" s="148">
        <v>12</v>
      </c>
      <c r="H21" s="148">
        <v>10</v>
      </c>
      <c r="I21" s="148"/>
      <c r="J21" s="156"/>
      <c r="K21" s="139"/>
      <c r="L21" s="72"/>
      <c r="M21" s="126">
        <f t="shared" si="3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'13'!L22</f>
        <v>17</v>
      </c>
      <c r="F22" s="132"/>
      <c r="G22" s="148"/>
      <c r="H22" s="148"/>
      <c r="I22" s="148"/>
      <c r="J22" s="156"/>
      <c r="K22" s="139"/>
      <c r="L22" s="72"/>
      <c r="M22" s="126">
        <f t="shared" si="3"/>
        <v>17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'13'!L23</f>
        <v>0</v>
      </c>
      <c r="F23" s="132"/>
      <c r="G23" s="148"/>
      <c r="H23" s="148"/>
      <c r="I23" s="148"/>
      <c r="J23" s="156"/>
      <c r="K23" s="139"/>
      <c r="L23" s="72"/>
      <c r="M23" s="126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'13'!L24</f>
        <v>0</v>
      </c>
      <c r="F24" s="132"/>
      <c r="G24" s="148">
        <v>12</v>
      </c>
      <c r="H24" s="148"/>
      <c r="I24" s="148"/>
      <c r="J24" s="156"/>
      <c r="K24" s="139"/>
      <c r="L24" s="72"/>
      <c r="M24" s="126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'13'!L25</f>
        <v>0</v>
      </c>
      <c r="F25" s="132"/>
      <c r="G25" s="148">
        <v>12</v>
      </c>
      <c r="H25" s="148"/>
      <c r="I25" s="148"/>
      <c r="J25" s="156"/>
      <c r="K25" s="139"/>
      <c r="L25" s="72"/>
      <c r="M25" s="126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'13'!L26</f>
        <v>0</v>
      </c>
      <c r="F26" s="132"/>
      <c r="G26" s="148">
        <v>24</v>
      </c>
      <c r="H26" s="148"/>
      <c r="I26" s="148"/>
      <c r="J26" s="156"/>
      <c r="K26" s="139"/>
      <c r="L26" s="72"/>
      <c r="M26" s="126">
        <f t="shared" si="3"/>
        <v>24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'13'!L27</f>
        <v>0</v>
      </c>
      <c r="F27" s="132"/>
      <c r="G27" s="148">
        <v>12</v>
      </c>
      <c r="H27" s="148">
        <v>10</v>
      </c>
      <c r="I27" s="148"/>
      <c r="J27" s="156"/>
      <c r="K27" s="139"/>
      <c r="L27" s="72"/>
      <c r="M27" s="126">
        <f t="shared" si="3"/>
        <v>22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'13'!L28</f>
        <v>0</v>
      </c>
      <c r="F28" s="132"/>
      <c r="G28" s="148">
        <v>24</v>
      </c>
      <c r="H28" s="148">
        <v>12</v>
      </c>
      <c r="I28" s="148"/>
      <c r="J28" s="156"/>
      <c r="K28" s="139"/>
      <c r="L28" s="72"/>
      <c r="M28" s="126">
        <f t="shared" si="3"/>
        <v>36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'13'!L29</f>
        <v>0</v>
      </c>
      <c r="F29" s="132"/>
      <c r="G29" s="148">
        <v>24</v>
      </c>
      <c r="H29" s="148">
        <v>12</v>
      </c>
      <c r="I29" s="148"/>
      <c r="J29" s="156"/>
      <c r="K29" s="139"/>
      <c r="L29" s="72"/>
      <c r="M29" s="126">
        <f t="shared" si="3"/>
        <v>36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'13'!L30</f>
        <v>0</v>
      </c>
      <c r="F30" s="132"/>
      <c r="G30" s="148">
        <v>10</v>
      </c>
      <c r="H30" s="148">
        <v>8</v>
      </c>
      <c r="I30" s="148"/>
      <c r="J30" s="156"/>
      <c r="K30" s="139"/>
      <c r="L30" s="72"/>
      <c r="M30" s="126">
        <f t="shared" si="3"/>
        <v>18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'13'!L31</f>
        <v>0</v>
      </c>
      <c r="F31" s="132"/>
      <c r="G31" s="148">
        <v>10</v>
      </c>
      <c r="H31" s="148"/>
      <c r="I31" s="148"/>
      <c r="J31" s="156"/>
      <c r="K31" s="139">
        <v>6</v>
      </c>
      <c r="L31" s="72"/>
      <c r="M31" s="126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'13'!L32</f>
        <v>0</v>
      </c>
      <c r="F32" s="132"/>
      <c r="G32" s="148">
        <v>12</v>
      </c>
      <c r="H32" s="148"/>
      <c r="I32" s="148"/>
      <c r="J32" s="156"/>
      <c r="K32" s="139">
        <v>1</v>
      </c>
      <c r="L32" s="72"/>
      <c r="M32" s="126">
        <f t="shared" si="3"/>
        <v>11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'13'!L33</f>
        <v>0</v>
      </c>
      <c r="F33" s="132"/>
      <c r="G33" s="148">
        <v>8</v>
      </c>
      <c r="H33" s="148"/>
      <c r="I33" s="148"/>
      <c r="J33" s="156"/>
      <c r="K33" s="139"/>
      <c r="L33" s="72"/>
      <c r="M33" s="126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'13'!L34</f>
        <v>0</v>
      </c>
      <c r="F34" s="132"/>
      <c r="G34" s="148">
        <v>8</v>
      </c>
      <c r="H34" s="148">
        <v>8</v>
      </c>
      <c r="I34" s="148"/>
      <c r="J34" s="156"/>
      <c r="K34" s="139">
        <v>7</v>
      </c>
      <c r="L34" s="72"/>
      <c r="M34" s="126">
        <f t="shared" si="3"/>
        <v>9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'13'!L35</f>
        <v>0</v>
      </c>
      <c r="F35" s="132"/>
      <c r="G35" s="148">
        <v>12</v>
      </c>
      <c r="H35" s="148">
        <v>10</v>
      </c>
      <c r="I35" s="148"/>
      <c r="J35" s="156"/>
      <c r="K35" s="139"/>
      <c r="L35" s="72"/>
      <c r="M35" s="126">
        <f t="shared" si="3"/>
        <v>22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'13'!L36</f>
        <v>0</v>
      </c>
      <c r="F36" s="132"/>
      <c r="G36" s="148">
        <v>12</v>
      </c>
      <c r="H36" s="148"/>
      <c r="I36" s="148"/>
      <c r="J36" s="156"/>
      <c r="K36" s="139"/>
      <c r="L36" s="72"/>
      <c r="M36" s="126">
        <f t="shared" si="3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'13'!L37</f>
        <v>0</v>
      </c>
      <c r="F37" s="132"/>
      <c r="G37" s="148">
        <v>10</v>
      </c>
      <c r="H37" s="148"/>
      <c r="I37" s="148"/>
      <c r="J37" s="156"/>
      <c r="K37" s="139"/>
      <c r="L37" s="72"/>
      <c r="M37" s="126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'13'!L38</f>
        <v>0</v>
      </c>
      <c r="F38" s="132"/>
      <c r="G38" s="148">
        <v>32</v>
      </c>
      <c r="H38" s="148"/>
      <c r="I38" s="148"/>
      <c r="J38" s="156"/>
      <c r="K38" s="139"/>
      <c r="L38" s="72"/>
      <c r="M38" s="126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'13'!L39</f>
        <v>0</v>
      </c>
      <c r="F39" s="132"/>
      <c r="G39" s="148">
        <v>24</v>
      </c>
      <c r="H39" s="148"/>
      <c r="I39" s="148"/>
      <c r="J39" s="156"/>
      <c r="K39" s="139">
        <v>5</v>
      </c>
      <c r="L39" s="72"/>
      <c r="M39" s="126">
        <f t="shared" si="3"/>
        <v>19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2</v>
      </c>
      <c r="F41" s="106">
        <f>SUM(F42:F53)</f>
        <v>0</v>
      </c>
      <c r="G41" s="106">
        <f t="shared" ref="G41:L41" si="4">SUM(G42:G53)</f>
        <v>320</v>
      </c>
      <c r="H41" s="106">
        <f t="shared" si="4"/>
        <v>80</v>
      </c>
      <c r="I41" s="106">
        <f t="shared" si="4"/>
        <v>0</v>
      </c>
      <c r="J41" s="106">
        <f t="shared" si="4"/>
        <v>0</v>
      </c>
      <c r="K41" s="106">
        <f t="shared" si="4"/>
        <v>28</v>
      </c>
      <c r="L41" s="106">
        <f t="shared" si="4"/>
        <v>0</v>
      </c>
      <c r="M41" s="123">
        <f>(E41+F41+G41+H41+I41)-J41-K41-L41</f>
        <v>374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'13'!L42</f>
        <v>0</v>
      </c>
      <c r="F42" s="131"/>
      <c r="G42" s="147">
        <v>10</v>
      </c>
      <c r="H42" s="147"/>
      <c r="I42" s="147"/>
      <c r="J42" s="155"/>
      <c r="K42" s="138"/>
      <c r="L42" s="71"/>
      <c r="M42" s="126">
        <f t="shared" si="3"/>
        <v>10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'13'!L43</f>
        <v>0</v>
      </c>
      <c r="F43" s="132"/>
      <c r="G43" s="148">
        <v>60</v>
      </c>
      <c r="H43" s="148"/>
      <c r="I43" s="148"/>
      <c r="J43" s="156"/>
      <c r="K43" s="139"/>
      <c r="L43" s="72"/>
      <c r="M43" s="126">
        <f t="shared" si="3"/>
        <v>60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'13'!L44</f>
        <v>0</v>
      </c>
      <c r="F44" s="132"/>
      <c r="G44" s="148">
        <v>60</v>
      </c>
      <c r="H44" s="148"/>
      <c r="I44" s="148"/>
      <c r="J44" s="156"/>
      <c r="K44" s="139">
        <v>28</v>
      </c>
      <c r="L44" s="72"/>
      <c r="M44" s="126">
        <f t="shared" si="3"/>
        <v>32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'13'!L45</f>
        <v>0</v>
      </c>
      <c r="F45" s="132"/>
      <c r="G45" s="148">
        <v>120</v>
      </c>
      <c r="H45" s="148">
        <v>80</v>
      </c>
      <c r="I45" s="148"/>
      <c r="J45" s="156"/>
      <c r="K45" s="139"/>
      <c r="L45" s="72"/>
      <c r="M45" s="126">
        <f t="shared" si="3"/>
        <v>200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'13'!L46</f>
        <v>0</v>
      </c>
      <c r="F46" s="132"/>
      <c r="G46" s="148"/>
      <c r="H46" s="148"/>
      <c r="I46" s="148"/>
      <c r="J46" s="156"/>
      <c r="K46" s="139"/>
      <c r="L46" s="72"/>
      <c r="M46" s="126">
        <f t="shared" si="3"/>
        <v>0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'13'!L47</f>
        <v>0</v>
      </c>
      <c r="F47" s="132"/>
      <c r="G47" s="148"/>
      <c r="H47" s="148"/>
      <c r="I47" s="148"/>
      <c r="J47" s="156"/>
      <c r="K47" s="139"/>
      <c r="L47" s="72"/>
      <c r="M47" s="126">
        <f t="shared" si="3"/>
        <v>0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'13'!L48</f>
        <v>0</v>
      </c>
      <c r="F48" s="132"/>
      <c r="G48" s="148">
        <v>10</v>
      </c>
      <c r="H48" s="148"/>
      <c r="I48" s="148"/>
      <c r="J48" s="156"/>
      <c r="K48" s="139"/>
      <c r="L48" s="72"/>
      <c r="M48" s="126">
        <f t="shared" si="3"/>
        <v>10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'13'!L49</f>
        <v>2</v>
      </c>
      <c r="F49" s="132"/>
      <c r="G49" s="148"/>
      <c r="H49" s="148"/>
      <c r="I49" s="148"/>
      <c r="J49" s="156"/>
      <c r="K49" s="139"/>
      <c r="L49" s="72"/>
      <c r="M49" s="126">
        <f t="shared" si="3"/>
        <v>2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'13'!L50</f>
        <v>0</v>
      </c>
      <c r="F50" s="132"/>
      <c r="G50" s="148">
        <v>10</v>
      </c>
      <c r="H50" s="148"/>
      <c r="I50" s="148"/>
      <c r="J50" s="156"/>
      <c r="K50" s="139"/>
      <c r="L50" s="72"/>
      <c r="M50" s="126">
        <f t="shared" si="3"/>
        <v>10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'13'!L51</f>
        <v>0</v>
      </c>
      <c r="F51" s="132"/>
      <c r="G51" s="148">
        <v>10</v>
      </c>
      <c r="H51" s="148"/>
      <c r="I51" s="148"/>
      <c r="J51" s="156"/>
      <c r="K51" s="139"/>
      <c r="L51" s="72"/>
      <c r="M51" s="126">
        <f t="shared" si="3"/>
        <v>10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'13'!L52</f>
        <v>0</v>
      </c>
      <c r="F52" s="132"/>
      <c r="G52" s="148">
        <v>20</v>
      </c>
      <c r="H52" s="148"/>
      <c r="I52" s="148"/>
      <c r="J52" s="156"/>
      <c r="K52" s="139"/>
      <c r="L52" s="72"/>
      <c r="M52" s="126">
        <f t="shared" si="3"/>
        <v>20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'13'!L53</f>
        <v>0</v>
      </c>
      <c r="F53" s="132"/>
      <c r="G53" s="148">
        <v>20</v>
      </c>
      <c r="H53" s="148"/>
      <c r="I53" s="148"/>
      <c r="J53" s="156"/>
      <c r="K53" s="139"/>
      <c r="L53" s="72"/>
      <c r="M53" s="126">
        <f t="shared" si="3"/>
        <v>20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2</v>
      </c>
      <c r="F55" s="110">
        <f t="shared" si="5"/>
        <v>0</v>
      </c>
      <c r="G55" s="110">
        <f t="shared" si="5"/>
        <v>0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2</v>
      </c>
      <c r="L55" s="110">
        <f t="shared" si="5"/>
        <v>0</v>
      </c>
      <c r="M55" s="123">
        <f t="shared" si="3"/>
        <v>0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'13'!L56</f>
        <v>0</v>
      </c>
      <c r="F56" s="132"/>
      <c r="G56" s="148"/>
      <c r="H56" s="148"/>
      <c r="I56" s="148"/>
      <c r="J56" s="156"/>
      <c r="K56" s="139"/>
      <c r="L56" s="72"/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'13'!L57</f>
        <v>2</v>
      </c>
      <c r="F57" s="132"/>
      <c r="G57" s="148"/>
      <c r="H57" s="148"/>
      <c r="I57" s="148"/>
      <c r="J57" s="156"/>
      <c r="K57" s="139">
        <v>2</v>
      </c>
      <c r="L57" s="72"/>
      <c r="M57" s="126">
        <f t="shared" si="3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20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3</v>
      </c>
      <c r="L59" s="106">
        <f t="shared" si="6"/>
        <v>0</v>
      </c>
      <c r="M59" s="123">
        <f t="shared" si="3"/>
        <v>17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'13'!L60</f>
        <v>0</v>
      </c>
      <c r="F60" s="131"/>
      <c r="G60" s="147">
        <v>2</v>
      </c>
      <c r="H60" s="147"/>
      <c r="I60" s="147"/>
      <c r="J60" s="155"/>
      <c r="K60" s="138"/>
      <c r="L60" s="71"/>
      <c r="M60" s="126">
        <f t="shared" si="3"/>
        <v>2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'13'!L61</f>
        <v>0</v>
      </c>
      <c r="F61" s="132"/>
      <c r="G61" s="148">
        <v>3</v>
      </c>
      <c r="H61" s="148"/>
      <c r="I61" s="148"/>
      <c r="J61" s="156"/>
      <c r="K61" s="139"/>
      <c r="L61" s="72"/>
      <c r="M61" s="126">
        <f t="shared" si="3"/>
        <v>3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'13'!L62</f>
        <v>0</v>
      </c>
      <c r="F62" s="132"/>
      <c r="G62" s="148">
        <v>2</v>
      </c>
      <c r="H62" s="148"/>
      <c r="I62" s="148"/>
      <c r="J62" s="156"/>
      <c r="K62" s="139"/>
      <c r="L62" s="72"/>
      <c r="M62" s="126">
        <f t="shared" si="3"/>
        <v>2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'13'!L63</f>
        <v>0</v>
      </c>
      <c r="F63" s="132"/>
      <c r="G63" s="148">
        <v>3</v>
      </c>
      <c r="H63" s="148"/>
      <c r="I63" s="148"/>
      <c r="J63" s="156"/>
      <c r="K63" s="139"/>
      <c r="L63" s="72"/>
      <c r="M63" s="126">
        <f t="shared" si="3"/>
        <v>3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'13'!L64</f>
        <v>0</v>
      </c>
      <c r="F64" s="132"/>
      <c r="G64" s="148">
        <v>2</v>
      </c>
      <c r="H64" s="148"/>
      <c r="I64" s="148"/>
      <c r="J64" s="156"/>
      <c r="K64" s="139"/>
      <c r="L64" s="72"/>
      <c r="M64" s="126">
        <f t="shared" si="3"/>
        <v>2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'13'!L65</f>
        <v>0</v>
      </c>
      <c r="F65" s="132"/>
      <c r="G65" s="148">
        <v>3</v>
      </c>
      <c r="H65" s="148"/>
      <c r="I65" s="148"/>
      <c r="J65" s="156"/>
      <c r="K65" s="139"/>
      <c r="L65" s="72"/>
      <c r="M65" s="126">
        <f t="shared" si="3"/>
        <v>3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'13'!L66</f>
        <v>0</v>
      </c>
      <c r="F66" s="132"/>
      <c r="G66" s="148">
        <v>2</v>
      </c>
      <c r="H66" s="148"/>
      <c r="I66" s="148"/>
      <c r="J66" s="156"/>
      <c r="K66" s="139"/>
      <c r="L66" s="72"/>
      <c r="M66" s="126">
        <f t="shared" si="3"/>
        <v>2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'13'!L67</f>
        <v>0</v>
      </c>
      <c r="F67" s="132"/>
      <c r="G67" s="148">
        <v>3</v>
      </c>
      <c r="H67" s="148"/>
      <c r="I67" s="148"/>
      <c r="J67" s="156"/>
      <c r="K67" s="139">
        <v>3</v>
      </c>
      <c r="L67" s="72"/>
      <c r="M67" s="126">
        <f t="shared" si="3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/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27</v>
      </c>
      <c r="H69" s="109">
        <f t="shared" si="7"/>
        <v>0</v>
      </c>
      <c r="I69" s="109">
        <f t="shared" si="7"/>
        <v>0</v>
      </c>
      <c r="J69" s="109">
        <f t="shared" si="7"/>
        <v>1</v>
      </c>
      <c r="K69" s="109">
        <f t="shared" si="7"/>
        <v>0</v>
      </c>
      <c r="L69" s="109">
        <f t="shared" si="7"/>
        <v>0</v>
      </c>
      <c r="M69" s="123">
        <f t="shared" si="3"/>
        <v>26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'13'!L70</f>
        <v>0</v>
      </c>
      <c r="F70" s="132"/>
      <c r="G70" s="148">
        <v>6</v>
      </c>
      <c r="H70" s="148"/>
      <c r="I70" s="148"/>
      <c r="J70" s="156">
        <v>1</v>
      </c>
      <c r="K70" s="139"/>
      <c r="L70" s="72"/>
      <c r="M70" s="126">
        <f t="shared" si="3"/>
        <v>5</v>
      </c>
      <c r="N70" s="72" t="s">
        <v>269</v>
      </c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'13'!L71</f>
        <v>0</v>
      </c>
      <c r="F71" s="132"/>
      <c r="G71" s="148">
        <v>14</v>
      </c>
      <c r="H71" s="148"/>
      <c r="I71" s="148"/>
      <c r="J71" s="156"/>
      <c r="K71" s="139"/>
      <c r="L71" s="72"/>
      <c r="M71" s="126">
        <f t="shared" ref="M71:M135" si="8">(E71+F71+G71+H71+I71)-J71-K71-L71</f>
        <v>14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'13'!L72</f>
        <v>0</v>
      </c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'13'!L73</f>
        <v>0</v>
      </c>
      <c r="F73" s="132"/>
      <c r="G73" s="148"/>
      <c r="H73" s="148"/>
      <c r="I73" s="148"/>
      <c r="J73" s="156"/>
      <c r="K73" s="139"/>
      <c r="L73" s="72"/>
      <c r="M73" s="126">
        <f t="shared" si="8"/>
        <v>0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'13'!L74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'13'!L75</f>
        <v>0</v>
      </c>
      <c r="F75" s="132"/>
      <c r="G75" s="148"/>
      <c r="H75" s="148"/>
      <c r="I75" s="148"/>
      <c r="J75" s="156"/>
      <c r="K75" s="139"/>
      <c r="L75" s="72"/>
      <c r="M75" s="126">
        <f t="shared" si="8"/>
        <v>0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'13'!L76</f>
        <v>0</v>
      </c>
      <c r="F76" s="132"/>
      <c r="G76" s="148">
        <v>7</v>
      </c>
      <c r="H76" s="148"/>
      <c r="I76" s="148"/>
      <c r="J76" s="156"/>
      <c r="K76" s="139"/>
      <c r="L76" s="72"/>
      <c r="M76" s="126">
        <f t="shared" si="8"/>
        <v>7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30</v>
      </c>
      <c r="F78" s="111">
        <f t="shared" si="9"/>
        <v>0</v>
      </c>
      <c r="G78" s="111">
        <f t="shared" si="9"/>
        <v>38</v>
      </c>
      <c r="H78" s="111">
        <f t="shared" si="9"/>
        <v>0</v>
      </c>
      <c r="I78" s="111">
        <f t="shared" si="9"/>
        <v>0</v>
      </c>
      <c r="J78" s="111">
        <f t="shared" si="9"/>
        <v>0</v>
      </c>
      <c r="K78" s="111">
        <f t="shared" si="9"/>
        <v>9</v>
      </c>
      <c r="L78" s="111">
        <f t="shared" si="9"/>
        <v>28</v>
      </c>
      <c r="M78" s="123">
        <f t="shared" si="8"/>
        <v>31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'13'!L79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'13'!L80</f>
        <v>0</v>
      </c>
      <c r="F80" s="132"/>
      <c r="G80" s="148">
        <v>6</v>
      </c>
      <c r="H80" s="148"/>
      <c r="I80" s="148"/>
      <c r="J80" s="156"/>
      <c r="K80" s="139"/>
      <c r="L80" s="72">
        <v>3</v>
      </c>
      <c r="M80" s="126">
        <f t="shared" si="8"/>
        <v>3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'13'!L81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'13'!L82</f>
        <v>0</v>
      </c>
      <c r="F82" s="132"/>
      <c r="G82" s="148">
        <v>6</v>
      </c>
      <c r="H82" s="148"/>
      <c r="I82" s="148"/>
      <c r="J82" s="156"/>
      <c r="K82" s="139"/>
      <c r="L82" s="72"/>
      <c r="M82" s="126">
        <f t="shared" si="8"/>
        <v>6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'13'!L83</f>
        <v>14</v>
      </c>
      <c r="F83" s="132"/>
      <c r="G83" s="148">
        <v>8</v>
      </c>
      <c r="H83" s="148"/>
      <c r="I83" s="148"/>
      <c r="J83" s="156"/>
      <c r="K83" s="139">
        <v>4</v>
      </c>
      <c r="L83" s="72">
        <v>11</v>
      </c>
      <c r="M83" s="126">
        <f t="shared" si="8"/>
        <v>7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'13'!L84</f>
        <v>0</v>
      </c>
      <c r="F84" s="132"/>
      <c r="G84" s="148"/>
      <c r="H84" s="148"/>
      <c r="I84" s="148"/>
      <c r="J84" s="156"/>
      <c r="K84" s="139"/>
      <c r="L84" s="72"/>
      <c r="M84" s="126">
        <f t="shared" si="8"/>
        <v>0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'13'!L85</f>
        <v>2</v>
      </c>
      <c r="F85" s="132"/>
      <c r="G85" s="148">
        <v>6</v>
      </c>
      <c r="H85" s="148"/>
      <c r="I85" s="148"/>
      <c r="J85" s="156"/>
      <c r="K85" s="139"/>
      <c r="L85" s="72">
        <v>2</v>
      </c>
      <c r="M85" s="126">
        <f t="shared" si="8"/>
        <v>6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'13'!L86</f>
        <v>9</v>
      </c>
      <c r="F86" s="132"/>
      <c r="G86" s="148">
        <v>8</v>
      </c>
      <c r="H86" s="148"/>
      <c r="I86" s="148"/>
      <c r="J86" s="156"/>
      <c r="K86" s="139">
        <v>3</v>
      </c>
      <c r="L86" s="72">
        <v>10</v>
      </c>
      <c r="M86" s="126">
        <f t="shared" si="8"/>
        <v>4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'13'!L87</f>
        <v>5</v>
      </c>
      <c r="F87" s="132"/>
      <c r="G87" s="148">
        <v>4</v>
      </c>
      <c r="H87" s="148"/>
      <c r="I87" s="148"/>
      <c r="J87" s="156"/>
      <c r="K87" s="139">
        <v>2</v>
      </c>
      <c r="L87" s="72">
        <v>2</v>
      </c>
      <c r="M87" s="126">
        <f t="shared" si="8"/>
        <v>5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'13'!L90</f>
        <v>5</v>
      </c>
      <c r="F90" s="131"/>
      <c r="G90" s="147"/>
      <c r="H90" s="147"/>
      <c r="I90" s="147"/>
      <c r="J90" s="155"/>
      <c r="K90" s="138"/>
      <c r="L90" s="71"/>
      <c r="M90" s="126">
        <f t="shared" si="8"/>
        <v>5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'13'!L93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'13'!L94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'13'!L95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'13'!L96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'13'!L97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'13'!L98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'13'!L99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'13'!L100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'13'!L101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6</v>
      </c>
      <c r="F104" s="108">
        <f t="shared" si="12"/>
        <v>0</v>
      </c>
      <c r="G104" s="108">
        <f t="shared" si="12"/>
        <v>8</v>
      </c>
      <c r="H104" s="108">
        <f t="shared" si="12"/>
        <v>1</v>
      </c>
      <c r="I104" s="108">
        <f t="shared" si="12"/>
        <v>0</v>
      </c>
      <c r="J104" s="108">
        <f t="shared" si="12"/>
        <v>0</v>
      </c>
      <c r="K104" s="108">
        <f t="shared" si="12"/>
        <v>0</v>
      </c>
      <c r="L104" s="108">
        <f t="shared" si="12"/>
        <v>11</v>
      </c>
      <c r="M104" s="123">
        <f t="shared" si="8"/>
        <v>4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'13'!L105</f>
        <v>0</v>
      </c>
      <c r="F105" s="134"/>
      <c r="G105" s="151">
        <v>1</v>
      </c>
      <c r="H105" s="151"/>
      <c r="I105" s="151"/>
      <c r="J105" s="159"/>
      <c r="K105" s="144"/>
      <c r="L105" s="77"/>
      <c r="M105" s="126">
        <f t="shared" si="8"/>
        <v>1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'13'!L106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'13'!L107</f>
        <v>0</v>
      </c>
      <c r="F107" s="133"/>
      <c r="G107" s="149">
        <v>1</v>
      </c>
      <c r="H107" s="149"/>
      <c r="I107" s="149"/>
      <c r="J107" s="157"/>
      <c r="K107" s="140"/>
      <c r="L107" s="73">
        <v>1</v>
      </c>
      <c r="M107" s="126">
        <f t="shared" si="8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'13'!L108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'13'!L109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'13'!L110</f>
        <v>1</v>
      </c>
      <c r="F110" s="132"/>
      <c r="G110" s="148"/>
      <c r="H110" s="148"/>
      <c r="I110" s="148"/>
      <c r="J110" s="156"/>
      <c r="K110" s="139"/>
      <c r="L110" s="72">
        <v>1</v>
      </c>
      <c r="M110" s="126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'13'!L111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'13'!L112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'13'!L113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'13'!L114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'13'!L115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'13'!L116</f>
        <v>0</v>
      </c>
      <c r="F116" s="132"/>
      <c r="G116" s="148">
        <v>1</v>
      </c>
      <c r="H116" s="148"/>
      <c r="I116" s="148"/>
      <c r="J116" s="156"/>
      <c r="K116" s="139"/>
      <c r="L116" s="72">
        <v>1</v>
      </c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'13'!L117</f>
        <v>1</v>
      </c>
      <c r="F117" s="132"/>
      <c r="G117" s="148">
        <v>1</v>
      </c>
      <c r="H117" s="148">
        <v>1</v>
      </c>
      <c r="I117" s="148"/>
      <c r="J117" s="156"/>
      <c r="K117" s="139"/>
      <c r="L117" s="72">
        <v>3</v>
      </c>
      <c r="M117" s="126">
        <f t="shared" si="8"/>
        <v>0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'13'!L118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'13'!L119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'13'!L120</f>
        <v>1</v>
      </c>
      <c r="F120" s="132"/>
      <c r="G120" s="148"/>
      <c r="H120" s="148"/>
      <c r="I120" s="148"/>
      <c r="J120" s="156"/>
      <c r="K120" s="139"/>
      <c r="L120" s="72">
        <v>1</v>
      </c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'13'!L121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'13'!L122</f>
        <v>1</v>
      </c>
      <c r="F122" s="132"/>
      <c r="G122" s="148"/>
      <c r="H122" s="148"/>
      <c r="I122" s="148"/>
      <c r="J122" s="156"/>
      <c r="K122" s="139"/>
      <c r="L122" s="72"/>
      <c r="M122" s="126">
        <f t="shared" si="8"/>
        <v>1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'13'!L123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'13'!L124</f>
        <v>0</v>
      </c>
      <c r="F124" s="132"/>
      <c r="G124" s="148">
        <v>2</v>
      </c>
      <c r="H124" s="148"/>
      <c r="I124" s="148"/>
      <c r="J124" s="156"/>
      <c r="K124" s="139"/>
      <c r="L124" s="72">
        <v>2</v>
      </c>
      <c r="M124" s="126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'13'!L125</f>
        <v>0</v>
      </c>
      <c r="F125" s="132"/>
      <c r="G125" s="148">
        <v>1</v>
      </c>
      <c r="H125" s="148"/>
      <c r="I125" s="148"/>
      <c r="J125" s="156"/>
      <c r="K125" s="139"/>
      <c r="L125" s="72"/>
      <c r="M125" s="126">
        <f t="shared" si="8"/>
        <v>1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'13'!L126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'13'!L127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'13'!L128</f>
        <v>1</v>
      </c>
      <c r="F128" s="132"/>
      <c r="G128" s="148"/>
      <c r="H128" s="148"/>
      <c r="I128" s="148"/>
      <c r="J128" s="156"/>
      <c r="K128" s="139"/>
      <c r="L128" s="72"/>
      <c r="M128" s="126">
        <f t="shared" si="8"/>
        <v>1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'13'!L129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'13'!L130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'13'!L131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'13'!L132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'13'!L133</f>
        <v>0</v>
      </c>
      <c r="F133" s="132"/>
      <c r="G133" s="148">
        <v>1</v>
      </c>
      <c r="H133" s="148"/>
      <c r="I133" s="148"/>
      <c r="J133" s="156"/>
      <c r="K133" s="139"/>
      <c r="L133" s="72">
        <v>1</v>
      </c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'13'!L134</f>
        <v>1</v>
      </c>
      <c r="F134" s="132"/>
      <c r="G134" s="148"/>
      <c r="H134" s="148"/>
      <c r="I134" s="148"/>
      <c r="J134" s="156"/>
      <c r="K134" s="139"/>
      <c r="L134" s="72">
        <v>1</v>
      </c>
      <c r="M134" s="126">
        <f t="shared" si="8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3">SUM(E137:E143)</f>
        <v>22</v>
      </c>
      <c r="F136" s="108">
        <f t="shared" si="13"/>
        <v>0</v>
      </c>
      <c r="G136" s="108">
        <f t="shared" si="13"/>
        <v>33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0</v>
      </c>
      <c r="L136" s="108">
        <f t="shared" si="13"/>
        <v>15</v>
      </c>
      <c r="M136" s="123">
        <f t="shared" ref="M136:M199" si="14">(E136+F136+G136+H136+I136)-J136-K136-L136</f>
        <v>40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'13'!L137</f>
        <v>0</v>
      </c>
      <c r="G137" s="147">
        <v>9</v>
      </c>
      <c r="H137" s="147"/>
      <c r="I137" s="147"/>
      <c r="J137" s="155"/>
      <c r="K137" s="138"/>
      <c r="L137" s="71"/>
      <c r="M137" s="126">
        <f>(E137+K141+G137+H137+I137)-J137-K137-L137</f>
        <v>9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'13'!L138</f>
        <v>6</v>
      </c>
      <c r="F138" s="132"/>
      <c r="G138" s="148"/>
      <c r="H138" s="148"/>
      <c r="I138" s="148"/>
      <c r="J138" s="156"/>
      <c r="K138" s="139"/>
      <c r="L138" s="72">
        <v>1</v>
      </c>
      <c r="M138" s="126">
        <f t="shared" si="14"/>
        <v>5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'13'!L139</f>
        <v>0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'13'!L140</f>
        <v>6</v>
      </c>
      <c r="F140" s="132"/>
      <c r="G140" s="148"/>
      <c r="H140" s="148"/>
      <c r="I140" s="148"/>
      <c r="J140" s="156"/>
      <c r="K140" s="139"/>
      <c r="L140" s="72"/>
      <c r="M140" s="126">
        <f t="shared" si="14"/>
        <v>6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'13'!L141</f>
        <v>3</v>
      </c>
      <c r="F141" s="132"/>
      <c r="G141" s="148">
        <v>9</v>
      </c>
      <c r="H141" s="148"/>
      <c r="I141" s="148"/>
      <c r="J141" s="156"/>
      <c r="K141" s="131"/>
      <c r="L141" s="72">
        <v>3</v>
      </c>
      <c r="M141" s="126">
        <f t="shared" si="14"/>
        <v>9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'13'!L142</f>
        <v>4</v>
      </c>
      <c r="F142" s="132"/>
      <c r="G142" s="148">
        <v>6</v>
      </c>
      <c r="H142" s="148"/>
      <c r="I142" s="148"/>
      <c r="J142" s="156"/>
      <c r="K142" s="139"/>
      <c r="L142" s="72">
        <v>3</v>
      </c>
      <c r="M142" s="126">
        <f t="shared" si="14"/>
        <v>7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'13'!L143</f>
        <v>3</v>
      </c>
      <c r="F143" s="132"/>
      <c r="G143" s="148">
        <v>9</v>
      </c>
      <c r="H143" s="148"/>
      <c r="I143" s="148"/>
      <c r="J143" s="156"/>
      <c r="K143" s="139"/>
      <c r="L143" s="72">
        <v>8</v>
      </c>
      <c r="M143" s="126">
        <f t="shared" si="14"/>
        <v>4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100</v>
      </c>
      <c r="F145" s="108">
        <f t="shared" si="15"/>
        <v>0</v>
      </c>
      <c r="G145" s="108">
        <f t="shared" si="15"/>
        <v>162</v>
      </c>
      <c r="H145" s="108">
        <f t="shared" si="15"/>
        <v>0</v>
      </c>
      <c r="I145" s="108">
        <f t="shared" si="15"/>
        <v>0</v>
      </c>
      <c r="J145" s="108">
        <f t="shared" si="15"/>
        <v>0</v>
      </c>
      <c r="K145" s="108">
        <f t="shared" si="15"/>
        <v>0</v>
      </c>
      <c r="L145" s="108">
        <f t="shared" si="15"/>
        <v>112</v>
      </c>
      <c r="M145" s="123">
        <f t="shared" si="14"/>
        <v>150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'13'!L146</f>
        <v>5</v>
      </c>
      <c r="F146" s="131"/>
      <c r="G146" s="147">
        <v>64</v>
      </c>
      <c r="H146" s="147"/>
      <c r="I146" s="147"/>
      <c r="J146" s="155"/>
      <c r="K146" s="138"/>
      <c r="L146" s="71">
        <v>47</v>
      </c>
      <c r="M146" s="126">
        <f t="shared" si="14"/>
        <v>22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'13'!L147</f>
        <v>14</v>
      </c>
      <c r="F147" s="132"/>
      <c r="G147" s="148"/>
      <c r="H147" s="148"/>
      <c r="I147" s="148"/>
      <c r="J147" s="156"/>
      <c r="K147" s="139"/>
      <c r="L147" s="72">
        <v>2</v>
      </c>
      <c r="M147" s="126">
        <f t="shared" si="14"/>
        <v>12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'13'!L148</f>
        <v>0</v>
      </c>
      <c r="F148" s="132"/>
      <c r="G148" s="148"/>
      <c r="H148" s="148"/>
      <c r="I148" s="148"/>
      <c r="J148" s="156"/>
      <c r="K148" s="139"/>
      <c r="L148" s="72"/>
      <c r="M148" s="126">
        <f t="shared" si="14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'13'!L149</f>
        <v>0</v>
      </c>
      <c r="F149" s="132"/>
      <c r="G149" s="148"/>
      <c r="H149" s="148"/>
      <c r="I149" s="148"/>
      <c r="J149" s="156"/>
      <c r="K149" s="139"/>
      <c r="L149" s="72"/>
      <c r="M149" s="126">
        <f t="shared" si="14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'13'!L150</f>
        <v>0</v>
      </c>
      <c r="F150" s="132"/>
      <c r="G150" s="148"/>
      <c r="H150" s="148"/>
      <c r="I150" s="148"/>
      <c r="J150" s="156"/>
      <c r="K150" s="139"/>
      <c r="L150" s="72"/>
      <c r="M150" s="126">
        <f t="shared" si="14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'13'!L151</f>
        <v>51</v>
      </c>
      <c r="F151" s="132"/>
      <c r="G151" s="148"/>
      <c r="H151" s="148"/>
      <c r="I151" s="148"/>
      <c r="J151" s="156"/>
      <c r="K151" s="139"/>
      <c r="L151" s="72">
        <v>11</v>
      </c>
      <c r="M151" s="126">
        <f t="shared" si="14"/>
        <v>40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'13'!L152</f>
        <v>0</v>
      </c>
      <c r="F152" s="133"/>
      <c r="G152" s="149">
        <v>28</v>
      </c>
      <c r="H152" s="149"/>
      <c r="I152" s="149"/>
      <c r="J152" s="157"/>
      <c r="K152" s="140"/>
      <c r="L152" s="73">
        <v>11</v>
      </c>
      <c r="M152" s="126">
        <f t="shared" si="14"/>
        <v>17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'13'!L153</f>
        <v>2</v>
      </c>
      <c r="F153" s="133"/>
      <c r="G153" s="149">
        <v>28</v>
      </c>
      <c r="H153" s="149"/>
      <c r="I153" s="149"/>
      <c r="J153" s="157"/>
      <c r="K153" s="140"/>
      <c r="L153" s="73">
        <v>8</v>
      </c>
      <c r="M153" s="126">
        <f t="shared" si="14"/>
        <v>22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'13'!L154</f>
        <v>28</v>
      </c>
      <c r="F154" s="133"/>
      <c r="G154" s="149">
        <v>14</v>
      </c>
      <c r="H154" s="149"/>
      <c r="I154" s="149"/>
      <c r="J154" s="157"/>
      <c r="K154" s="140"/>
      <c r="L154" s="73">
        <v>21</v>
      </c>
      <c r="M154" s="126">
        <f t="shared" si="14"/>
        <v>21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'13'!L155</f>
        <v>0</v>
      </c>
      <c r="F155" s="133"/>
      <c r="G155" s="149">
        <v>28</v>
      </c>
      <c r="H155" s="149"/>
      <c r="I155" s="149"/>
      <c r="J155" s="157"/>
      <c r="K155" s="140"/>
      <c r="L155" s="73">
        <v>12</v>
      </c>
      <c r="M155" s="126">
        <f t="shared" si="14"/>
        <v>16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'13'!L156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'13'!L157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0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1504</v>
      </c>
      <c r="M159" s="123">
        <f t="shared" si="14"/>
        <v>-1504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'13'!L160</f>
        <v>0</v>
      </c>
      <c r="F160" s="131"/>
      <c r="G160" s="147"/>
      <c r="H160" s="147"/>
      <c r="I160" s="147"/>
      <c r="J160" s="155"/>
      <c r="K160" s="138"/>
      <c r="L160" s="71"/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'13'!L161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'13'!L162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433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404</v>
      </c>
      <c r="M177" s="123">
        <f t="shared" si="14"/>
        <v>29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'13'!L178</f>
        <v>93</v>
      </c>
      <c r="F178" s="131"/>
      <c r="G178" s="131"/>
      <c r="H178" s="131"/>
      <c r="I178" s="131"/>
      <c r="J178" s="155"/>
      <c r="K178" s="138"/>
      <c r="L178" s="71">
        <v>88</v>
      </c>
      <c r="M178" s="126">
        <f t="shared" si="14"/>
        <v>5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'13'!L179</f>
        <v>48</v>
      </c>
      <c r="F179" s="131"/>
      <c r="G179" s="131"/>
      <c r="H179" s="131"/>
      <c r="I179" s="131"/>
      <c r="J179" s="155"/>
      <c r="K179" s="138"/>
      <c r="L179" s="71">
        <v>48</v>
      </c>
      <c r="M179" s="126">
        <f t="shared" si="14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'13'!L180</f>
        <v>20</v>
      </c>
      <c r="F180" s="131"/>
      <c r="G180" s="131"/>
      <c r="H180" s="131"/>
      <c r="I180" s="131"/>
      <c r="J180" s="155"/>
      <c r="K180" s="138"/>
      <c r="L180" s="71">
        <v>19</v>
      </c>
      <c r="M180" s="126">
        <f t="shared" si="14"/>
        <v>1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'13'!L181</f>
        <v>8</v>
      </c>
      <c r="F181" s="131"/>
      <c r="G181" s="131"/>
      <c r="H181" s="131"/>
      <c r="I181" s="131"/>
      <c r="J181" s="155"/>
      <c r="K181" s="138"/>
      <c r="L181" s="71">
        <v>8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'13'!L182</f>
        <v>122</v>
      </c>
      <c r="F182" s="131"/>
      <c r="G182" s="131"/>
      <c r="H182" s="131"/>
      <c r="I182" s="131"/>
      <c r="J182" s="155"/>
      <c r="K182" s="138"/>
      <c r="L182" s="71">
        <v>105</v>
      </c>
      <c r="M182" s="126">
        <f t="shared" si="14"/>
        <v>17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'13'!L183</f>
        <v>41</v>
      </c>
      <c r="F183" s="131"/>
      <c r="G183" s="131"/>
      <c r="H183" s="131"/>
      <c r="I183" s="131"/>
      <c r="J183" s="155"/>
      <c r="K183" s="138"/>
      <c r="L183" s="71">
        <v>38</v>
      </c>
      <c r="M183" s="126">
        <f t="shared" si="14"/>
        <v>3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'13'!L184</f>
        <v>28</v>
      </c>
      <c r="F184" s="131"/>
      <c r="G184" s="131"/>
      <c r="H184" s="131"/>
      <c r="I184" s="131"/>
      <c r="J184" s="155"/>
      <c r="K184" s="138"/>
      <c r="L184" s="71">
        <v>28</v>
      </c>
      <c r="M184" s="126">
        <f t="shared" si="14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'13'!L185</f>
        <v>34</v>
      </c>
      <c r="F185" s="131"/>
      <c r="G185" s="131"/>
      <c r="H185" s="131"/>
      <c r="I185" s="131"/>
      <c r="J185" s="155"/>
      <c r="K185" s="138"/>
      <c r="L185" s="71">
        <v>34</v>
      </c>
      <c r="M185" s="126">
        <f t="shared" si="14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'13'!L186</f>
        <v>39</v>
      </c>
      <c r="F186" s="131"/>
      <c r="G186" s="131"/>
      <c r="H186" s="131"/>
      <c r="I186" s="131"/>
      <c r="J186" s="155"/>
      <c r="K186" s="138"/>
      <c r="L186" s="71">
        <v>36</v>
      </c>
      <c r="M186" s="126">
        <f t="shared" si="14"/>
        <v>3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37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36</v>
      </c>
      <c r="M188" s="123">
        <f>(E188+F188+G188+H188+I188)-J188-K188-L188</f>
        <v>1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'13'!L190</f>
        <v>20</v>
      </c>
      <c r="F190" s="131"/>
      <c r="G190" s="131"/>
      <c r="H190" s="131"/>
      <c r="I190" s="131"/>
      <c r="J190" s="155"/>
      <c r="K190" s="138"/>
      <c r="L190" s="71">
        <v>19</v>
      </c>
      <c r="M190" s="126">
        <f t="shared" si="14"/>
        <v>1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'13'!L191</f>
        <v>17</v>
      </c>
      <c r="F191" s="131"/>
      <c r="G191" s="131"/>
      <c r="H191" s="131"/>
      <c r="I191" s="131"/>
      <c r="J191" s="155"/>
      <c r="K191" s="138"/>
      <c r="L191" s="71">
        <v>17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341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312</v>
      </c>
      <c r="M193" s="123">
        <f t="shared" si="14"/>
        <v>29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'13'!L194</f>
        <v>17</v>
      </c>
      <c r="F194" s="131"/>
      <c r="G194" s="131"/>
      <c r="H194" s="131"/>
      <c r="I194" s="131"/>
      <c r="J194" s="155"/>
      <c r="K194" s="138"/>
      <c r="L194" s="71">
        <v>17</v>
      </c>
      <c r="M194" s="126">
        <f t="shared" si="14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'13'!L195</f>
        <v>185</v>
      </c>
      <c r="F195" s="132"/>
      <c r="G195" s="132"/>
      <c r="H195" s="132"/>
      <c r="I195" s="132"/>
      <c r="J195" s="156"/>
      <c r="K195" s="139"/>
      <c r="L195" s="72">
        <v>169</v>
      </c>
      <c r="M195" s="129">
        <f t="shared" si="14"/>
        <v>16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'13'!L196</f>
        <v>53</v>
      </c>
      <c r="F196" s="132"/>
      <c r="G196" s="132"/>
      <c r="H196" s="132"/>
      <c r="I196" s="132"/>
      <c r="J196" s="156"/>
      <c r="K196" s="139"/>
      <c r="L196" s="72">
        <v>43</v>
      </c>
      <c r="M196" s="129">
        <f t="shared" si="14"/>
        <v>10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'13'!L197</f>
        <v>20</v>
      </c>
      <c r="F197" s="132"/>
      <c r="G197" s="132"/>
      <c r="H197" s="132"/>
      <c r="I197" s="132"/>
      <c r="J197" s="156"/>
      <c r="K197" s="139"/>
      <c r="L197" s="72">
        <v>20</v>
      </c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'13'!L198</f>
        <v>23</v>
      </c>
      <c r="F198" s="132"/>
      <c r="G198" s="132"/>
      <c r="H198" s="132"/>
      <c r="I198" s="132"/>
      <c r="J198" s="156"/>
      <c r="K198" s="139"/>
      <c r="L198" s="72">
        <v>22</v>
      </c>
      <c r="M198" s="129">
        <f t="shared" si="14"/>
        <v>1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'13'!L199</f>
        <v>15</v>
      </c>
      <c r="F199" s="132"/>
      <c r="G199" s="132"/>
      <c r="H199" s="132"/>
      <c r="I199" s="132"/>
      <c r="J199" s="156"/>
      <c r="K199" s="139"/>
      <c r="L199" s="72">
        <v>14</v>
      </c>
      <c r="M199" s="129">
        <f t="shared" si="14"/>
        <v>1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'13'!L200</f>
        <v>16</v>
      </c>
      <c r="F200" s="132"/>
      <c r="G200" s="132"/>
      <c r="H200" s="132"/>
      <c r="I200" s="132"/>
      <c r="J200" s="156"/>
      <c r="K200" s="139"/>
      <c r="L200" s="72">
        <v>16</v>
      </c>
      <c r="M200" s="129">
        <f t="shared" ref="M200:M201" si="21">(E200+F200+G200+H200+I200)-J200-K200-L200</f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'13'!L201</f>
        <v>12</v>
      </c>
      <c r="F201" s="132"/>
      <c r="G201" s="132"/>
      <c r="H201" s="132"/>
      <c r="I201" s="132"/>
      <c r="J201" s="156"/>
      <c r="K201" s="139"/>
      <c r="L201" s="72">
        <v>11</v>
      </c>
      <c r="M201" s="129">
        <f t="shared" si="21"/>
        <v>1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183" sqref="L18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7</v>
      </c>
      <c r="F5" s="119">
        <f>F6+F41+F55+F59+F69</f>
        <v>0</v>
      </c>
      <c r="G5" s="119">
        <f t="shared" si="0"/>
        <v>262</v>
      </c>
      <c r="H5" s="119">
        <f t="shared" si="0"/>
        <v>0</v>
      </c>
      <c r="I5" s="119">
        <f t="shared" si="0"/>
        <v>0</v>
      </c>
      <c r="J5" s="152">
        <f t="shared" si="0"/>
        <v>1</v>
      </c>
      <c r="K5" s="136">
        <f t="shared" si="0"/>
        <v>48</v>
      </c>
      <c r="L5" s="119">
        <f>L6+L41+L55+L59+L69</f>
        <v>24</v>
      </c>
      <c r="M5" s="121">
        <f t="shared" si="0"/>
        <v>196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7</v>
      </c>
      <c r="F6" s="137">
        <f t="shared" si="1"/>
        <v>0</v>
      </c>
      <c r="G6" s="137">
        <f t="shared" si="1"/>
        <v>154</v>
      </c>
      <c r="H6" s="137">
        <f t="shared" si="1"/>
        <v>0</v>
      </c>
      <c r="I6" s="137">
        <f t="shared" si="1"/>
        <v>0</v>
      </c>
      <c r="J6" s="137">
        <f t="shared" si="1"/>
        <v>1</v>
      </c>
      <c r="K6" s="137">
        <f>SUM(K7:K39)</f>
        <v>22</v>
      </c>
      <c r="L6" s="137">
        <f t="shared" ref="L6:N6" si="2">SUM(L7:L39)</f>
        <v>13</v>
      </c>
      <c r="M6" s="137">
        <f t="shared" si="2"/>
        <v>125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'14'!L7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'14'!L8</f>
        <v>0</v>
      </c>
      <c r="F8" s="132"/>
      <c r="G8" s="148">
        <v>4</v>
      </c>
      <c r="H8" s="148"/>
      <c r="I8" s="148"/>
      <c r="J8" s="156">
        <v>1</v>
      </c>
      <c r="K8" s="139"/>
      <c r="L8" s="72"/>
      <c r="M8" s="126">
        <f t="shared" si="3"/>
        <v>3</v>
      </c>
      <c r="N8" s="72" t="s">
        <v>266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'14'!L9</f>
        <v>0</v>
      </c>
      <c r="F9" s="132"/>
      <c r="G9" s="148"/>
      <c r="H9" s="148"/>
      <c r="I9" s="148"/>
      <c r="J9" s="156"/>
      <c r="K9" s="139"/>
      <c r="L9" s="72"/>
      <c r="M9" s="126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'14'!L10</f>
        <v>0</v>
      </c>
      <c r="F10" s="132"/>
      <c r="G10" s="148">
        <v>4</v>
      </c>
      <c r="H10" s="148"/>
      <c r="I10" s="148"/>
      <c r="J10" s="156"/>
      <c r="K10" s="139">
        <v>2</v>
      </c>
      <c r="L10" s="72"/>
      <c r="M10" s="126">
        <f t="shared" si="3"/>
        <v>2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'14'!L11</f>
        <v>0</v>
      </c>
      <c r="F11" s="132"/>
      <c r="G11" s="148">
        <v>6</v>
      </c>
      <c r="H11" s="148"/>
      <c r="I11" s="148"/>
      <c r="J11" s="156"/>
      <c r="K11" s="139"/>
      <c r="L11" s="72"/>
      <c r="M11" s="126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'14'!L12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'14'!L13</f>
        <v>0</v>
      </c>
      <c r="F13" s="132"/>
      <c r="G13" s="148">
        <v>4</v>
      </c>
      <c r="H13" s="148"/>
      <c r="I13" s="148"/>
      <c r="J13" s="156"/>
      <c r="K13" s="139"/>
      <c r="L13" s="72"/>
      <c r="M13" s="126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'14'!L14</f>
        <v>0</v>
      </c>
      <c r="F14" s="132"/>
      <c r="G14" s="148">
        <v>4</v>
      </c>
      <c r="H14" s="148"/>
      <c r="I14" s="148"/>
      <c r="J14" s="156"/>
      <c r="K14" s="139">
        <v>1</v>
      </c>
      <c r="L14" s="72"/>
      <c r="M14" s="126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'14'!L15</f>
        <v>0</v>
      </c>
      <c r="F15" s="132"/>
      <c r="G15" s="148">
        <v>4</v>
      </c>
      <c r="H15" s="148"/>
      <c r="I15" s="148"/>
      <c r="J15" s="156"/>
      <c r="K15" s="139">
        <v>1</v>
      </c>
      <c r="L15" s="72"/>
      <c r="M15" s="126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'14'!L16</f>
        <v>0</v>
      </c>
      <c r="F16" s="132"/>
      <c r="G16" s="148">
        <v>4</v>
      </c>
      <c r="H16" s="148"/>
      <c r="I16" s="148"/>
      <c r="J16" s="156"/>
      <c r="K16" s="139"/>
      <c r="L16" s="72"/>
      <c r="M16" s="126">
        <f t="shared" si="3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'14'!L17</f>
        <v>0</v>
      </c>
      <c r="F17" s="132"/>
      <c r="G17" s="148">
        <v>4</v>
      </c>
      <c r="H17" s="148"/>
      <c r="I17" s="148"/>
      <c r="J17" s="156"/>
      <c r="K17" s="139"/>
      <c r="L17" s="72"/>
      <c r="M17" s="126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'14'!L18</f>
        <v>0</v>
      </c>
      <c r="F18" s="132"/>
      <c r="G18" s="148"/>
      <c r="H18" s="148"/>
      <c r="I18" s="148"/>
      <c r="J18" s="156"/>
      <c r="K18" s="139"/>
      <c r="L18" s="72"/>
      <c r="M18" s="126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'14'!L19</f>
        <v>0</v>
      </c>
      <c r="F19" s="132"/>
      <c r="G19" s="148">
        <v>4</v>
      </c>
      <c r="H19" s="148"/>
      <c r="I19" s="148"/>
      <c r="J19" s="156"/>
      <c r="K19" s="139"/>
      <c r="L19" s="72"/>
      <c r="M19" s="126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'14'!L20</f>
        <v>7</v>
      </c>
      <c r="F20" s="132"/>
      <c r="G20" s="148"/>
      <c r="H20" s="148"/>
      <c r="I20" s="148"/>
      <c r="J20" s="156"/>
      <c r="K20" s="139"/>
      <c r="L20" s="72">
        <v>1</v>
      </c>
      <c r="M20" s="126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'14'!L21</f>
        <v>0</v>
      </c>
      <c r="F21" s="132"/>
      <c r="G21" s="148">
        <v>4</v>
      </c>
      <c r="H21" s="148"/>
      <c r="I21" s="148"/>
      <c r="J21" s="156"/>
      <c r="K21" s="139"/>
      <c r="L21" s="72"/>
      <c r="M21" s="126">
        <f t="shared" si="3"/>
        <v>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'14'!L22</f>
        <v>0</v>
      </c>
      <c r="F22" s="132"/>
      <c r="G22" s="148">
        <v>20</v>
      </c>
      <c r="H22" s="148"/>
      <c r="I22" s="148"/>
      <c r="J22" s="156"/>
      <c r="K22" s="139"/>
      <c r="L22" s="72">
        <v>12</v>
      </c>
      <c r="M22" s="126">
        <f t="shared" si="3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'14'!L23</f>
        <v>0</v>
      </c>
      <c r="F23" s="132"/>
      <c r="G23" s="148">
        <v>6</v>
      </c>
      <c r="H23" s="148"/>
      <c r="I23" s="148"/>
      <c r="J23" s="156"/>
      <c r="K23" s="139">
        <v>3</v>
      </c>
      <c r="L23" s="72"/>
      <c r="M23" s="126">
        <f t="shared" si="3"/>
        <v>3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'14'!L24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'14'!L25</f>
        <v>0</v>
      </c>
      <c r="F25" s="132"/>
      <c r="G25" s="148">
        <v>6</v>
      </c>
      <c r="H25" s="148"/>
      <c r="I25" s="148"/>
      <c r="J25" s="156"/>
      <c r="K25" s="139">
        <v>2</v>
      </c>
      <c r="L25" s="72"/>
      <c r="M25" s="126">
        <f t="shared" si="3"/>
        <v>4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'14'!L26</f>
        <v>0</v>
      </c>
      <c r="F26" s="132"/>
      <c r="G26" s="148">
        <v>6</v>
      </c>
      <c r="H26" s="148"/>
      <c r="I26" s="148"/>
      <c r="J26" s="156"/>
      <c r="K26" s="139">
        <v>1</v>
      </c>
      <c r="L26" s="72"/>
      <c r="M26" s="126">
        <f t="shared" si="3"/>
        <v>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'14'!L27</f>
        <v>0</v>
      </c>
      <c r="F27" s="132"/>
      <c r="G27" s="148">
        <v>4</v>
      </c>
      <c r="H27" s="148"/>
      <c r="I27" s="148"/>
      <c r="J27" s="156"/>
      <c r="K27" s="139"/>
      <c r="L27" s="72"/>
      <c r="M27" s="126">
        <f t="shared" si="3"/>
        <v>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'14'!L28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'14'!L29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'14'!L30</f>
        <v>0</v>
      </c>
      <c r="F30" s="132"/>
      <c r="G30" s="148">
        <v>4</v>
      </c>
      <c r="H30" s="148"/>
      <c r="I30" s="148"/>
      <c r="J30" s="156"/>
      <c r="K30" s="139"/>
      <c r="L30" s="72"/>
      <c r="M30" s="126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'14'!L31</f>
        <v>0</v>
      </c>
      <c r="F31" s="132"/>
      <c r="G31" s="148"/>
      <c r="H31" s="148"/>
      <c r="I31" s="148"/>
      <c r="J31" s="156"/>
      <c r="K31" s="139"/>
      <c r="L31" s="72"/>
      <c r="M31" s="126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'14'!L32</f>
        <v>0</v>
      </c>
      <c r="F32" s="132"/>
      <c r="G32" s="148">
        <v>4</v>
      </c>
      <c r="H32" s="148"/>
      <c r="I32" s="148"/>
      <c r="J32" s="156"/>
      <c r="K32" s="139">
        <v>2</v>
      </c>
      <c r="L32" s="72"/>
      <c r="M32" s="126">
        <f t="shared" si="3"/>
        <v>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'14'!L33</f>
        <v>0</v>
      </c>
      <c r="F33" s="132"/>
      <c r="G33" s="148">
        <v>6</v>
      </c>
      <c r="H33" s="148"/>
      <c r="I33" s="148"/>
      <c r="J33" s="156"/>
      <c r="K33" s="139"/>
      <c r="L33" s="72"/>
      <c r="M33" s="126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'14'!L34</f>
        <v>0</v>
      </c>
      <c r="F34" s="132"/>
      <c r="G34" s="148">
        <v>4</v>
      </c>
      <c r="H34" s="148"/>
      <c r="I34" s="148"/>
      <c r="J34" s="156"/>
      <c r="K34" s="139">
        <v>2</v>
      </c>
      <c r="L34" s="72"/>
      <c r="M34" s="126">
        <f t="shared" si="3"/>
        <v>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'14'!L35</f>
        <v>0</v>
      </c>
      <c r="F35" s="132"/>
      <c r="G35" s="148">
        <v>4</v>
      </c>
      <c r="H35" s="148"/>
      <c r="I35" s="148"/>
      <c r="J35" s="156"/>
      <c r="K35" s="139"/>
      <c r="L35" s="72"/>
      <c r="M35" s="126">
        <f t="shared" si="3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'14'!L36</f>
        <v>0</v>
      </c>
      <c r="F36" s="132"/>
      <c r="G36" s="148">
        <v>4</v>
      </c>
      <c r="H36" s="148"/>
      <c r="I36" s="148"/>
      <c r="J36" s="156"/>
      <c r="K36" s="139">
        <v>1</v>
      </c>
      <c r="L36" s="72"/>
      <c r="M36" s="126">
        <f t="shared" si="3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'14'!L37</f>
        <v>0</v>
      </c>
      <c r="F37" s="132"/>
      <c r="G37" s="148">
        <v>4</v>
      </c>
      <c r="H37" s="148"/>
      <c r="I37" s="148"/>
      <c r="J37" s="156"/>
      <c r="K37" s="139"/>
      <c r="L37" s="72"/>
      <c r="M37" s="126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'14'!L38</f>
        <v>0</v>
      </c>
      <c r="F38" s="132"/>
      <c r="G38" s="148">
        <v>16</v>
      </c>
      <c r="H38" s="148"/>
      <c r="I38" s="148"/>
      <c r="J38" s="156"/>
      <c r="K38" s="139">
        <v>6</v>
      </c>
      <c r="L38" s="72"/>
      <c r="M38" s="126">
        <f t="shared" si="3"/>
        <v>10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'14'!L39</f>
        <v>0</v>
      </c>
      <c r="F39" s="132"/>
      <c r="G39" s="148">
        <v>6</v>
      </c>
      <c r="H39" s="148"/>
      <c r="I39" s="148"/>
      <c r="J39" s="156"/>
      <c r="K39" s="139">
        <v>1</v>
      </c>
      <c r="L39" s="72"/>
      <c r="M39" s="126">
        <f t="shared" si="3"/>
        <v>5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0</v>
      </c>
      <c r="F41" s="106">
        <f>SUM(F42:F53)</f>
        <v>0</v>
      </c>
      <c r="G41" s="106">
        <f t="shared" ref="G41:L41" si="4">SUM(G42:G53)</f>
        <v>72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16</v>
      </c>
      <c r="L41" s="106">
        <f t="shared" si="4"/>
        <v>7</v>
      </c>
      <c r="M41" s="123">
        <f>(E41+F41+G41+H41+I41)-J41-K41-L41</f>
        <v>49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'14'!L42</f>
        <v>0</v>
      </c>
      <c r="F42" s="131"/>
      <c r="G42" s="147"/>
      <c r="H42" s="147"/>
      <c r="I42" s="147"/>
      <c r="J42" s="155"/>
      <c r="K42" s="138"/>
      <c r="L42" s="71"/>
      <c r="M42" s="126">
        <f t="shared" si="3"/>
        <v>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'14'!L43</f>
        <v>0</v>
      </c>
      <c r="F43" s="132"/>
      <c r="G43" s="148">
        <v>20</v>
      </c>
      <c r="H43" s="148"/>
      <c r="I43" s="148"/>
      <c r="J43" s="156"/>
      <c r="K43" s="139">
        <v>1</v>
      </c>
      <c r="L43" s="72"/>
      <c r="M43" s="126">
        <f t="shared" si="3"/>
        <v>19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'14'!L44</f>
        <v>0</v>
      </c>
      <c r="F44" s="132"/>
      <c r="G44" s="148">
        <v>20</v>
      </c>
      <c r="H44" s="148"/>
      <c r="I44" s="148"/>
      <c r="J44" s="156"/>
      <c r="K44" s="139">
        <v>15</v>
      </c>
      <c r="L44" s="72"/>
      <c r="M44" s="126">
        <f t="shared" si="3"/>
        <v>5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'14'!L45</f>
        <v>0</v>
      </c>
      <c r="F45" s="132"/>
      <c r="G45" s="148">
        <v>2</v>
      </c>
      <c r="H45" s="148"/>
      <c r="I45" s="148"/>
      <c r="J45" s="156"/>
      <c r="K45" s="139"/>
      <c r="L45" s="72"/>
      <c r="M45" s="126">
        <f t="shared" si="3"/>
        <v>2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'14'!L46</f>
        <v>0</v>
      </c>
      <c r="F46" s="132"/>
      <c r="G46" s="148">
        <v>2</v>
      </c>
      <c r="H46" s="148"/>
      <c r="I46" s="148"/>
      <c r="J46" s="156"/>
      <c r="K46" s="139"/>
      <c r="L46" s="72"/>
      <c r="M46" s="126">
        <f t="shared" si="3"/>
        <v>2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'14'!L47</f>
        <v>0</v>
      </c>
      <c r="F47" s="132"/>
      <c r="G47" s="148">
        <v>7</v>
      </c>
      <c r="H47" s="148"/>
      <c r="I47" s="148"/>
      <c r="J47" s="156"/>
      <c r="K47" s="139"/>
      <c r="L47" s="72"/>
      <c r="M47" s="126">
        <f t="shared" si="3"/>
        <v>7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'14'!L48</f>
        <v>0</v>
      </c>
      <c r="F48" s="132"/>
      <c r="G48" s="148"/>
      <c r="H48" s="148"/>
      <c r="I48" s="148"/>
      <c r="J48" s="156"/>
      <c r="K48" s="139"/>
      <c r="L48" s="72"/>
      <c r="M48" s="126">
        <f t="shared" si="3"/>
        <v>0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'14'!L49</f>
        <v>0</v>
      </c>
      <c r="F49" s="132"/>
      <c r="G49" s="148">
        <v>9</v>
      </c>
      <c r="H49" s="148"/>
      <c r="I49" s="148"/>
      <c r="J49" s="156"/>
      <c r="K49" s="139"/>
      <c r="L49" s="72">
        <v>7</v>
      </c>
      <c r="M49" s="126">
        <f t="shared" si="3"/>
        <v>2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'14'!L50</f>
        <v>0</v>
      </c>
      <c r="F50" s="132"/>
      <c r="G50" s="148"/>
      <c r="H50" s="148"/>
      <c r="I50" s="148"/>
      <c r="J50" s="156"/>
      <c r="K50" s="139"/>
      <c r="L50" s="72"/>
      <c r="M50" s="126">
        <f t="shared" si="3"/>
        <v>0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'14'!L51</f>
        <v>0</v>
      </c>
      <c r="F51" s="132"/>
      <c r="G51" s="148"/>
      <c r="H51" s="148"/>
      <c r="I51" s="148"/>
      <c r="J51" s="156"/>
      <c r="K51" s="139"/>
      <c r="L51" s="72"/>
      <c r="M51" s="126">
        <f t="shared" si="3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'14'!L52</f>
        <v>0</v>
      </c>
      <c r="F52" s="132"/>
      <c r="G52" s="148">
        <v>6</v>
      </c>
      <c r="H52" s="148"/>
      <c r="I52" s="148"/>
      <c r="J52" s="156"/>
      <c r="K52" s="139"/>
      <c r="L52" s="72"/>
      <c r="M52" s="126">
        <f t="shared" si="3"/>
        <v>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'14'!L53</f>
        <v>0</v>
      </c>
      <c r="F53" s="132"/>
      <c r="G53" s="148">
        <v>6</v>
      </c>
      <c r="H53" s="148"/>
      <c r="I53" s="148"/>
      <c r="J53" s="156"/>
      <c r="K53" s="139"/>
      <c r="L53" s="72"/>
      <c r="M53" s="126">
        <f t="shared" si="3"/>
        <v>6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0</v>
      </c>
      <c r="F55" s="110">
        <f t="shared" si="5"/>
        <v>0</v>
      </c>
      <c r="G55" s="110">
        <f t="shared" si="5"/>
        <v>5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4</v>
      </c>
      <c r="M55" s="123">
        <f t="shared" si="3"/>
        <v>1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'14'!L56</f>
        <v>0</v>
      </c>
      <c r="F56" s="132"/>
      <c r="G56" s="148"/>
      <c r="H56" s="148"/>
      <c r="I56" s="148"/>
      <c r="J56" s="156"/>
      <c r="K56" s="139"/>
      <c r="L56" s="72"/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'14'!L57</f>
        <v>0</v>
      </c>
      <c r="F57" s="132"/>
      <c r="G57" s="148">
        <v>5</v>
      </c>
      <c r="H57" s="148"/>
      <c r="I57" s="148"/>
      <c r="J57" s="156"/>
      <c r="K57" s="139"/>
      <c r="L57" s="72">
        <v>4</v>
      </c>
      <c r="M57" s="126">
        <f t="shared" si="3"/>
        <v>1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12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10</v>
      </c>
      <c r="L59" s="106">
        <f t="shared" si="6"/>
        <v>0</v>
      </c>
      <c r="M59" s="123">
        <f t="shared" si="3"/>
        <v>2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'14'!L60</f>
        <v>0</v>
      </c>
      <c r="F60" s="131"/>
      <c r="G60" s="147">
        <v>1</v>
      </c>
      <c r="H60" s="147"/>
      <c r="I60" s="147"/>
      <c r="J60" s="155"/>
      <c r="K60" s="138">
        <v>1</v>
      </c>
      <c r="L60" s="71"/>
      <c r="M60" s="126">
        <f t="shared" si="3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'14'!L61</f>
        <v>0</v>
      </c>
      <c r="F61" s="132"/>
      <c r="G61" s="148">
        <v>2</v>
      </c>
      <c r="H61" s="148"/>
      <c r="I61" s="148"/>
      <c r="J61" s="156"/>
      <c r="K61" s="139">
        <v>1</v>
      </c>
      <c r="L61" s="72"/>
      <c r="M61" s="126">
        <f t="shared" si="3"/>
        <v>1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'14'!L62</f>
        <v>0</v>
      </c>
      <c r="F62" s="132"/>
      <c r="G62" s="148">
        <v>1</v>
      </c>
      <c r="H62" s="148"/>
      <c r="I62" s="148"/>
      <c r="J62" s="156"/>
      <c r="K62" s="139">
        <v>1</v>
      </c>
      <c r="L62" s="72"/>
      <c r="M62" s="126">
        <f t="shared" si="3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'14'!L63</f>
        <v>0</v>
      </c>
      <c r="F63" s="132"/>
      <c r="G63" s="148">
        <v>2</v>
      </c>
      <c r="H63" s="148"/>
      <c r="I63" s="148"/>
      <c r="J63" s="156"/>
      <c r="K63" s="139">
        <v>2</v>
      </c>
      <c r="L63" s="72"/>
      <c r="M63" s="126">
        <f t="shared" si="3"/>
        <v>0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'14'!L64</f>
        <v>0</v>
      </c>
      <c r="F64" s="132"/>
      <c r="G64" s="148">
        <v>1</v>
      </c>
      <c r="H64" s="148"/>
      <c r="I64" s="148"/>
      <c r="J64" s="156"/>
      <c r="K64" s="139">
        <v>1</v>
      </c>
      <c r="L64" s="72"/>
      <c r="M64" s="126">
        <f t="shared" si="3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'14'!L65</f>
        <v>0</v>
      </c>
      <c r="F65" s="132"/>
      <c r="G65" s="148">
        <v>2</v>
      </c>
      <c r="H65" s="148"/>
      <c r="I65" s="148"/>
      <c r="J65" s="156"/>
      <c r="K65" s="139">
        <v>1</v>
      </c>
      <c r="L65" s="72"/>
      <c r="M65" s="126">
        <f t="shared" si="3"/>
        <v>1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'14'!L66</f>
        <v>0</v>
      </c>
      <c r="F66" s="132"/>
      <c r="G66" s="148">
        <v>1</v>
      </c>
      <c r="H66" s="148"/>
      <c r="I66" s="148"/>
      <c r="J66" s="156"/>
      <c r="K66" s="139">
        <v>1</v>
      </c>
      <c r="L66" s="72"/>
      <c r="M66" s="126">
        <f t="shared" si="3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'14'!L67</f>
        <v>0</v>
      </c>
      <c r="F67" s="132"/>
      <c r="G67" s="148">
        <v>2</v>
      </c>
      <c r="H67" s="148"/>
      <c r="I67" s="148"/>
      <c r="J67" s="156"/>
      <c r="K67" s="139">
        <v>2</v>
      </c>
      <c r="L67" s="72"/>
      <c r="M67" s="126">
        <f t="shared" si="3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/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19</v>
      </c>
      <c r="H69" s="109">
        <f t="shared" si="7"/>
        <v>0</v>
      </c>
      <c r="I69" s="109">
        <f t="shared" si="7"/>
        <v>0</v>
      </c>
      <c r="J69" s="109">
        <f t="shared" si="7"/>
        <v>0</v>
      </c>
      <c r="K69" s="109">
        <f t="shared" si="7"/>
        <v>0</v>
      </c>
      <c r="L69" s="109">
        <f t="shared" si="7"/>
        <v>0</v>
      </c>
      <c r="M69" s="123">
        <f t="shared" si="3"/>
        <v>19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'14'!L70</f>
        <v>0</v>
      </c>
      <c r="F70" s="132"/>
      <c r="G70" s="148">
        <v>4</v>
      </c>
      <c r="H70" s="148"/>
      <c r="I70" s="148"/>
      <c r="J70" s="156"/>
      <c r="K70" s="139"/>
      <c r="L70" s="72"/>
      <c r="M70" s="126">
        <f t="shared" si="3"/>
        <v>4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'14'!L71</f>
        <v>0</v>
      </c>
      <c r="F71" s="132"/>
      <c r="G71" s="148">
        <v>3</v>
      </c>
      <c r="H71" s="148"/>
      <c r="I71" s="148"/>
      <c r="J71" s="156"/>
      <c r="K71" s="139"/>
      <c r="L71" s="72"/>
      <c r="M71" s="126">
        <f t="shared" ref="M71:M135" si="8">(E71+F71+G71+H71+I71)-J71-K71-L71</f>
        <v>3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'14'!L72</f>
        <v>0</v>
      </c>
      <c r="F72" s="132"/>
      <c r="G72" s="148">
        <v>3</v>
      </c>
      <c r="H72" s="148"/>
      <c r="I72" s="148"/>
      <c r="J72" s="156"/>
      <c r="K72" s="139"/>
      <c r="L72" s="72"/>
      <c r="M72" s="126">
        <f t="shared" si="8"/>
        <v>3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'14'!L73</f>
        <v>0</v>
      </c>
      <c r="F73" s="132"/>
      <c r="G73" s="148"/>
      <c r="H73" s="148"/>
      <c r="I73" s="148"/>
      <c r="J73" s="156"/>
      <c r="K73" s="139"/>
      <c r="L73" s="72"/>
      <c r="M73" s="126">
        <f t="shared" si="8"/>
        <v>0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'14'!L74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'14'!L75</f>
        <v>0</v>
      </c>
      <c r="F75" s="132"/>
      <c r="G75" s="148">
        <v>6</v>
      </c>
      <c r="H75" s="148"/>
      <c r="I75" s="148"/>
      <c r="J75" s="156"/>
      <c r="K75" s="139"/>
      <c r="L75" s="72"/>
      <c r="M75" s="126">
        <f t="shared" si="8"/>
        <v>6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'14'!L76</f>
        <v>0</v>
      </c>
      <c r="F76" s="132"/>
      <c r="G76" s="148">
        <v>3</v>
      </c>
      <c r="H76" s="148"/>
      <c r="I76" s="148"/>
      <c r="J76" s="156"/>
      <c r="K76" s="139"/>
      <c r="L76" s="72"/>
      <c r="M76" s="126">
        <f t="shared" si="8"/>
        <v>3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28</v>
      </c>
      <c r="F78" s="111">
        <f t="shared" si="9"/>
        <v>0</v>
      </c>
      <c r="G78" s="111">
        <f t="shared" si="9"/>
        <v>12</v>
      </c>
      <c r="H78" s="111">
        <f t="shared" si="9"/>
        <v>0</v>
      </c>
      <c r="I78" s="111">
        <f t="shared" si="9"/>
        <v>0</v>
      </c>
      <c r="J78" s="111">
        <f t="shared" si="9"/>
        <v>5</v>
      </c>
      <c r="K78" s="111">
        <f t="shared" si="9"/>
        <v>0</v>
      </c>
      <c r="L78" s="111">
        <f t="shared" si="9"/>
        <v>22</v>
      </c>
      <c r="M78" s="123">
        <f t="shared" si="8"/>
        <v>13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'14'!L79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'14'!L80</f>
        <v>3</v>
      </c>
      <c r="F80" s="132"/>
      <c r="G80" s="148"/>
      <c r="H80" s="148"/>
      <c r="I80" s="148"/>
      <c r="J80" s="156"/>
      <c r="K80" s="139"/>
      <c r="L80" s="72"/>
      <c r="M80" s="126">
        <f t="shared" si="8"/>
        <v>3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'14'!L81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'14'!L82</f>
        <v>0</v>
      </c>
      <c r="F82" s="132"/>
      <c r="G82" s="148"/>
      <c r="H82" s="148"/>
      <c r="I82" s="148"/>
      <c r="J82" s="156"/>
      <c r="K82" s="139"/>
      <c r="L82" s="72"/>
      <c r="M82" s="126">
        <f t="shared" si="8"/>
        <v>0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'14'!L83</f>
        <v>11</v>
      </c>
      <c r="F83" s="132"/>
      <c r="G83" s="148">
        <v>4</v>
      </c>
      <c r="H83" s="148"/>
      <c r="I83" s="148"/>
      <c r="J83" s="156">
        <v>1</v>
      </c>
      <c r="K83" s="139"/>
      <c r="L83" s="72">
        <v>11</v>
      </c>
      <c r="M83" s="126">
        <f t="shared" si="8"/>
        <v>3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'14'!L84</f>
        <v>0</v>
      </c>
      <c r="F84" s="132"/>
      <c r="G84" s="148"/>
      <c r="H84" s="148"/>
      <c r="I84" s="148"/>
      <c r="J84" s="156"/>
      <c r="K84" s="139"/>
      <c r="L84" s="72"/>
      <c r="M84" s="126">
        <f t="shared" si="8"/>
        <v>0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'14'!L85</f>
        <v>2</v>
      </c>
      <c r="F85" s="132"/>
      <c r="G85" s="148"/>
      <c r="H85" s="148"/>
      <c r="I85" s="148"/>
      <c r="J85" s="156"/>
      <c r="K85" s="139"/>
      <c r="L85" s="72"/>
      <c r="M85" s="126">
        <f t="shared" si="8"/>
        <v>2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'14'!L86</f>
        <v>10</v>
      </c>
      <c r="F86" s="132"/>
      <c r="G86" s="148">
        <v>4</v>
      </c>
      <c r="H86" s="148"/>
      <c r="I86" s="148"/>
      <c r="J86" s="156">
        <v>3</v>
      </c>
      <c r="K86" s="139"/>
      <c r="L86" s="72">
        <v>7</v>
      </c>
      <c r="M86" s="126">
        <f t="shared" si="8"/>
        <v>4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'14'!L87</f>
        <v>2</v>
      </c>
      <c r="F87" s="132"/>
      <c r="G87" s="148">
        <v>4</v>
      </c>
      <c r="H87" s="148"/>
      <c r="I87" s="148"/>
      <c r="J87" s="156">
        <v>1</v>
      </c>
      <c r="K87" s="139"/>
      <c r="L87" s="72">
        <v>4</v>
      </c>
      <c r="M87" s="126">
        <f t="shared" si="8"/>
        <v>1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'14'!L90</f>
        <v>0</v>
      </c>
      <c r="F90" s="131"/>
      <c r="G90" s="147"/>
      <c r="H90" s="147"/>
      <c r="I90" s="147"/>
      <c r="J90" s="155"/>
      <c r="K90" s="138"/>
      <c r="L90" s="71"/>
      <c r="M90" s="126">
        <f t="shared" si="8"/>
        <v>0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'14'!L93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'14'!L94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'14'!L95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'14'!L96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'14'!L97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'14'!L98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'14'!L99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'14'!L100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'14'!L101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11</v>
      </c>
      <c r="F104" s="108">
        <f t="shared" si="12"/>
        <v>0</v>
      </c>
      <c r="G104" s="108">
        <f t="shared" si="12"/>
        <v>0</v>
      </c>
      <c r="H104" s="108">
        <f t="shared" si="12"/>
        <v>0</v>
      </c>
      <c r="I104" s="108">
        <f t="shared" si="12"/>
        <v>0</v>
      </c>
      <c r="J104" s="108">
        <f t="shared" si="12"/>
        <v>0</v>
      </c>
      <c r="K104" s="108">
        <f t="shared" si="12"/>
        <v>0</v>
      </c>
      <c r="L104" s="108">
        <f t="shared" si="12"/>
        <v>7</v>
      </c>
      <c r="M104" s="123">
        <f t="shared" si="8"/>
        <v>4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'14'!L105</f>
        <v>0</v>
      </c>
      <c r="F105" s="134"/>
      <c r="G105" s="151"/>
      <c r="H105" s="151"/>
      <c r="I105" s="151"/>
      <c r="J105" s="159"/>
      <c r="K105" s="144"/>
      <c r="L105" s="77"/>
      <c r="M105" s="126">
        <f t="shared" si="8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'14'!L106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'14'!L107</f>
        <v>1</v>
      </c>
      <c r="F107" s="133"/>
      <c r="G107" s="149"/>
      <c r="H107" s="149"/>
      <c r="I107" s="149"/>
      <c r="J107" s="157"/>
      <c r="K107" s="140"/>
      <c r="L107" s="73"/>
      <c r="M107" s="126">
        <f t="shared" si="8"/>
        <v>1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'14'!L108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'14'!L109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'14'!L110</f>
        <v>1</v>
      </c>
      <c r="F110" s="132"/>
      <c r="G110" s="148"/>
      <c r="H110" s="148"/>
      <c r="I110" s="148"/>
      <c r="J110" s="156"/>
      <c r="K110" s="139"/>
      <c r="L110" s="72">
        <v>1</v>
      </c>
      <c r="M110" s="126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'14'!L111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'14'!L112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'14'!L113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'14'!L114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'14'!L115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'14'!L116</f>
        <v>1</v>
      </c>
      <c r="F116" s="132"/>
      <c r="G116" s="148"/>
      <c r="H116" s="148"/>
      <c r="I116" s="148"/>
      <c r="J116" s="156"/>
      <c r="K116" s="139"/>
      <c r="L116" s="72"/>
      <c r="M116" s="126">
        <f t="shared" si="8"/>
        <v>1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'14'!L117</f>
        <v>3</v>
      </c>
      <c r="F117" s="132"/>
      <c r="G117" s="148"/>
      <c r="H117" s="148"/>
      <c r="I117" s="148"/>
      <c r="J117" s="156"/>
      <c r="K117" s="139"/>
      <c r="L117" s="72">
        <v>2</v>
      </c>
      <c r="M117" s="126">
        <f t="shared" si="8"/>
        <v>1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'14'!L118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'14'!L119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'14'!L120</f>
        <v>1</v>
      </c>
      <c r="F120" s="132"/>
      <c r="G120" s="148"/>
      <c r="H120" s="148"/>
      <c r="I120" s="148"/>
      <c r="J120" s="156"/>
      <c r="K120" s="139"/>
      <c r="L120" s="72">
        <v>1</v>
      </c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'14'!L121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'14'!L122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'14'!L123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'14'!L124</f>
        <v>2</v>
      </c>
      <c r="F124" s="132"/>
      <c r="G124" s="148"/>
      <c r="H124" s="148"/>
      <c r="I124" s="148"/>
      <c r="J124" s="156"/>
      <c r="K124" s="139"/>
      <c r="L124" s="72">
        <v>1</v>
      </c>
      <c r="M124" s="126">
        <f t="shared" si="8"/>
        <v>1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'14'!L125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'14'!L126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'14'!L127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'14'!L128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'14'!L129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'14'!L130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'14'!L131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'14'!L132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'14'!L133</f>
        <v>1</v>
      </c>
      <c r="F133" s="132"/>
      <c r="G133" s="148"/>
      <c r="H133" s="148"/>
      <c r="I133" s="148"/>
      <c r="J133" s="156"/>
      <c r="K133" s="139"/>
      <c r="L133" s="72">
        <v>1</v>
      </c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'14'!L134</f>
        <v>1</v>
      </c>
      <c r="F134" s="132"/>
      <c r="G134" s="148"/>
      <c r="H134" s="148"/>
      <c r="I134" s="148"/>
      <c r="J134" s="156"/>
      <c r="K134" s="139"/>
      <c r="L134" s="72">
        <v>1</v>
      </c>
      <c r="M134" s="126">
        <f t="shared" si="8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K136" si="13">SUM(E137:E143)</f>
        <v>15</v>
      </c>
      <c r="F136" s="108">
        <f t="shared" si="13"/>
        <v>0</v>
      </c>
      <c r="G136" s="108">
        <f t="shared" si="13"/>
        <v>27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0</v>
      </c>
      <c r="L136" s="108">
        <v>0</v>
      </c>
      <c r="M136" s="123">
        <f t="shared" ref="M136:M199" si="14">(E136+F136+G136+H136+I136)-J136-K136-L136</f>
        <v>42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'14'!L137</f>
        <v>0</v>
      </c>
      <c r="G137" s="147">
        <v>6</v>
      </c>
      <c r="H137" s="147"/>
      <c r="I137" s="147"/>
      <c r="J137" s="155"/>
      <c r="K137" s="138"/>
      <c r="L137" s="71"/>
      <c r="M137" s="126">
        <f>(E137+K141+G137+H137+I137)-J137-K137-L137</f>
        <v>6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'14'!L138</f>
        <v>1</v>
      </c>
      <c r="F138" s="132"/>
      <c r="G138" s="148">
        <v>9</v>
      </c>
      <c r="H138" s="148"/>
      <c r="I138" s="148"/>
      <c r="J138" s="156"/>
      <c r="K138" s="139"/>
      <c r="L138" s="72">
        <v>9</v>
      </c>
      <c r="M138" s="126">
        <f t="shared" si="14"/>
        <v>1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'14'!L139</f>
        <v>0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'14'!L140</f>
        <v>0</v>
      </c>
      <c r="F140" s="132"/>
      <c r="G140" s="148"/>
      <c r="H140" s="148"/>
      <c r="I140" s="148"/>
      <c r="J140" s="156"/>
      <c r="K140" s="139"/>
      <c r="L140" s="72"/>
      <c r="M140" s="126">
        <f t="shared" si="14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'14'!L141</f>
        <v>3</v>
      </c>
      <c r="F141" s="132"/>
      <c r="G141" s="148"/>
      <c r="H141" s="148"/>
      <c r="I141" s="148"/>
      <c r="J141" s="156"/>
      <c r="K141" s="131"/>
      <c r="L141" s="72">
        <v>1</v>
      </c>
      <c r="M141" s="126">
        <f t="shared" si="14"/>
        <v>2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'14'!L142</f>
        <v>3</v>
      </c>
      <c r="F142" s="132"/>
      <c r="G142" s="148">
        <v>12</v>
      </c>
      <c r="H142" s="148"/>
      <c r="I142" s="148"/>
      <c r="J142" s="156"/>
      <c r="K142" s="139"/>
      <c r="L142" s="72">
        <v>14</v>
      </c>
      <c r="M142" s="126">
        <f t="shared" si="14"/>
        <v>1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'14'!L143</f>
        <v>8</v>
      </c>
      <c r="F143" s="132"/>
      <c r="G143" s="148"/>
      <c r="H143" s="148"/>
      <c r="I143" s="148"/>
      <c r="J143" s="156"/>
      <c r="K143" s="139"/>
      <c r="L143" s="72">
        <v>8</v>
      </c>
      <c r="M143" s="126">
        <f t="shared" si="14"/>
        <v>0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112</v>
      </c>
      <c r="F145" s="108">
        <f t="shared" si="15"/>
        <v>0</v>
      </c>
      <c r="G145" s="108">
        <f t="shared" si="15"/>
        <v>20</v>
      </c>
      <c r="H145" s="108">
        <f t="shared" si="15"/>
        <v>0</v>
      </c>
      <c r="I145" s="108">
        <f t="shared" si="15"/>
        <v>0</v>
      </c>
      <c r="J145" s="108">
        <f t="shared" si="15"/>
        <v>0</v>
      </c>
      <c r="K145" s="108">
        <f t="shared" si="15"/>
        <v>0</v>
      </c>
      <c r="L145" s="108">
        <f t="shared" si="15"/>
        <v>70</v>
      </c>
      <c r="M145" s="123">
        <f t="shared" si="14"/>
        <v>62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'14'!L146</f>
        <v>47</v>
      </c>
      <c r="F146" s="131"/>
      <c r="G146" s="147"/>
      <c r="H146" s="147"/>
      <c r="I146" s="147"/>
      <c r="J146" s="155"/>
      <c r="K146" s="138"/>
      <c r="L146" s="71">
        <v>32</v>
      </c>
      <c r="M146" s="126">
        <f t="shared" si="14"/>
        <v>15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'14'!L147</f>
        <v>2</v>
      </c>
      <c r="F147" s="132"/>
      <c r="G147" s="148">
        <v>20</v>
      </c>
      <c r="H147" s="148"/>
      <c r="I147" s="148"/>
      <c r="J147" s="156"/>
      <c r="K147" s="139"/>
      <c r="L147" s="72">
        <v>17</v>
      </c>
      <c r="M147" s="126">
        <f t="shared" si="14"/>
        <v>5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'14'!L148</f>
        <v>0</v>
      </c>
      <c r="F148" s="132"/>
      <c r="G148" s="148"/>
      <c r="H148" s="148"/>
      <c r="I148" s="148"/>
      <c r="J148" s="156"/>
      <c r="K148" s="139"/>
      <c r="L148" s="72"/>
      <c r="M148" s="126">
        <f t="shared" si="14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'14'!L149</f>
        <v>0</v>
      </c>
      <c r="F149" s="132"/>
      <c r="G149" s="148"/>
      <c r="H149" s="148"/>
      <c r="I149" s="148"/>
      <c r="J149" s="156"/>
      <c r="K149" s="139"/>
      <c r="L149" s="72"/>
      <c r="M149" s="126">
        <f t="shared" si="14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'14'!L150</f>
        <v>0</v>
      </c>
      <c r="F150" s="132"/>
      <c r="G150" s="148"/>
      <c r="H150" s="148"/>
      <c r="I150" s="148"/>
      <c r="J150" s="156"/>
      <c r="K150" s="139"/>
      <c r="L150" s="72"/>
      <c r="M150" s="126">
        <f t="shared" si="14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'14'!L151</f>
        <v>11</v>
      </c>
      <c r="F151" s="132"/>
      <c r="G151" s="148"/>
      <c r="H151" s="148"/>
      <c r="I151" s="148"/>
      <c r="J151" s="156"/>
      <c r="K151" s="139"/>
      <c r="L151" s="72"/>
      <c r="M151" s="126">
        <f t="shared" si="14"/>
        <v>11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'14'!L152</f>
        <v>11</v>
      </c>
      <c r="F152" s="133"/>
      <c r="G152" s="149"/>
      <c r="H152" s="149"/>
      <c r="I152" s="149"/>
      <c r="J152" s="157"/>
      <c r="K152" s="140"/>
      <c r="L152" s="73">
        <v>5</v>
      </c>
      <c r="M152" s="126">
        <f t="shared" si="14"/>
        <v>6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'14'!L153</f>
        <v>8</v>
      </c>
      <c r="F153" s="133"/>
      <c r="G153" s="149"/>
      <c r="H153" s="149"/>
      <c r="I153" s="149"/>
      <c r="J153" s="157"/>
      <c r="K153" s="140"/>
      <c r="L153" s="73">
        <v>1</v>
      </c>
      <c r="M153" s="126">
        <f t="shared" si="14"/>
        <v>7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'14'!L154</f>
        <v>21</v>
      </c>
      <c r="F154" s="133"/>
      <c r="G154" s="149"/>
      <c r="H154" s="149"/>
      <c r="I154" s="149"/>
      <c r="J154" s="157"/>
      <c r="K154" s="140"/>
      <c r="L154" s="73">
        <v>11</v>
      </c>
      <c r="M154" s="126">
        <f t="shared" si="14"/>
        <v>10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'14'!L155</f>
        <v>12</v>
      </c>
      <c r="F155" s="133"/>
      <c r="G155" s="149"/>
      <c r="H155" s="149"/>
      <c r="I155" s="149"/>
      <c r="J155" s="157"/>
      <c r="K155" s="140"/>
      <c r="L155" s="73">
        <v>4</v>
      </c>
      <c r="M155" s="126">
        <f t="shared" si="14"/>
        <v>8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'14'!L156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'14'!L157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0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1476</v>
      </c>
      <c r="M159" s="123">
        <f t="shared" si="14"/>
        <v>-1476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'14'!L160</f>
        <v>0</v>
      </c>
      <c r="F160" s="131"/>
      <c r="G160" s="147"/>
      <c r="H160" s="147"/>
      <c r="I160" s="147"/>
      <c r="J160" s="155"/>
      <c r="K160" s="138"/>
      <c r="L160" s="71"/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'14'!L161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'14'!L162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404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395</v>
      </c>
      <c r="M177" s="123">
        <f t="shared" si="14"/>
        <v>9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'14'!L178</f>
        <v>88</v>
      </c>
      <c r="F178" s="131"/>
      <c r="G178" s="131"/>
      <c r="H178" s="131"/>
      <c r="I178" s="131"/>
      <c r="J178" s="155"/>
      <c r="K178" s="138"/>
      <c r="L178" s="71">
        <v>87</v>
      </c>
      <c r="M178" s="126">
        <f t="shared" si="14"/>
        <v>1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'14'!L179</f>
        <v>48</v>
      </c>
      <c r="F179" s="131"/>
      <c r="G179" s="131"/>
      <c r="H179" s="131"/>
      <c r="I179" s="131"/>
      <c r="J179" s="155"/>
      <c r="K179" s="138"/>
      <c r="L179" s="71">
        <v>48</v>
      </c>
      <c r="M179" s="126">
        <f t="shared" si="14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'14'!L180</f>
        <v>19</v>
      </c>
      <c r="F180" s="131"/>
      <c r="G180" s="131"/>
      <c r="H180" s="131"/>
      <c r="I180" s="131"/>
      <c r="J180" s="155"/>
      <c r="K180" s="138"/>
      <c r="L180" s="71">
        <v>19</v>
      </c>
      <c r="M180" s="126">
        <f t="shared" si="14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'14'!L181</f>
        <v>8</v>
      </c>
      <c r="F181" s="131"/>
      <c r="G181" s="131"/>
      <c r="H181" s="131"/>
      <c r="I181" s="131"/>
      <c r="J181" s="155"/>
      <c r="K181" s="138"/>
      <c r="L181" s="71">
        <v>8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'14'!L182</f>
        <v>105</v>
      </c>
      <c r="F182" s="131"/>
      <c r="G182" s="131"/>
      <c r="H182" s="131"/>
      <c r="I182" s="131"/>
      <c r="J182" s="155"/>
      <c r="K182" s="138"/>
      <c r="L182" s="71">
        <v>97</v>
      </c>
      <c r="M182" s="126">
        <f t="shared" si="14"/>
        <v>8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'14'!L183</f>
        <v>38</v>
      </c>
      <c r="F183" s="131"/>
      <c r="G183" s="131"/>
      <c r="H183" s="131"/>
      <c r="I183" s="131"/>
      <c r="J183" s="155"/>
      <c r="K183" s="138"/>
      <c r="L183" s="71">
        <v>38</v>
      </c>
      <c r="M183" s="126">
        <f t="shared" si="14"/>
        <v>0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'14'!L184</f>
        <v>28</v>
      </c>
      <c r="F184" s="131"/>
      <c r="G184" s="131"/>
      <c r="H184" s="131"/>
      <c r="I184" s="131"/>
      <c r="J184" s="155"/>
      <c r="K184" s="138"/>
      <c r="L184" s="71">
        <v>28</v>
      </c>
      <c r="M184" s="126">
        <f t="shared" si="14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'14'!L185</f>
        <v>34</v>
      </c>
      <c r="F185" s="131"/>
      <c r="G185" s="131"/>
      <c r="H185" s="131"/>
      <c r="I185" s="131"/>
      <c r="J185" s="155"/>
      <c r="K185" s="138"/>
      <c r="L185" s="71">
        <v>34</v>
      </c>
      <c r="M185" s="126">
        <f t="shared" si="14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'14'!L186</f>
        <v>36</v>
      </c>
      <c r="F186" s="131"/>
      <c r="G186" s="131"/>
      <c r="H186" s="131"/>
      <c r="I186" s="131"/>
      <c r="J186" s="155"/>
      <c r="K186" s="138"/>
      <c r="L186" s="71">
        <v>36</v>
      </c>
      <c r="M186" s="126">
        <f t="shared" si="14"/>
        <v>0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36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36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'14'!L190</f>
        <v>19</v>
      </c>
      <c r="F190" s="131"/>
      <c r="G190" s="131"/>
      <c r="H190" s="131"/>
      <c r="I190" s="131"/>
      <c r="J190" s="155"/>
      <c r="K190" s="138"/>
      <c r="L190" s="71">
        <v>19</v>
      </c>
      <c r="M190" s="126">
        <f t="shared" si="14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'14'!L191</f>
        <v>17</v>
      </c>
      <c r="F191" s="131"/>
      <c r="G191" s="131"/>
      <c r="H191" s="131"/>
      <c r="I191" s="131"/>
      <c r="J191" s="155"/>
      <c r="K191" s="138"/>
      <c r="L191" s="71">
        <v>17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312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307</v>
      </c>
      <c r="M193" s="123">
        <f t="shared" si="14"/>
        <v>5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'14'!L194</f>
        <v>17</v>
      </c>
      <c r="F194" s="131"/>
      <c r="G194" s="131"/>
      <c r="H194" s="131"/>
      <c r="I194" s="131"/>
      <c r="J194" s="155"/>
      <c r="K194" s="138"/>
      <c r="L194" s="71">
        <v>17</v>
      </c>
      <c r="M194" s="126">
        <f t="shared" si="14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'14'!L195</f>
        <v>169</v>
      </c>
      <c r="F195" s="132"/>
      <c r="G195" s="132"/>
      <c r="H195" s="132"/>
      <c r="I195" s="132"/>
      <c r="J195" s="156"/>
      <c r="K195" s="139"/>
      <c r="L195" s="72">
        <v>167</v>
      </c>
      <c r="M195" s="129">
        <f t="shared" si="14"/>
        <v>2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'14'!L196</f>
        <v>43</v>
      </c>
      <c r="F196" s="132"/>
      <c r="G196" s="132"/>
      <c r="H196" s="132"/>
      <c r="I196" s="132"/>
      <c r="J196" s="156"/>
      <c r="K196" s="139"/>
      <c r="L196" s="72">
        <v>41</v>
      </c>
      <c r="M196" s="129">
        <f t="shared" si="14"/>
        <v>2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'14'!L197</f>
        <v>20</v>
      </c>
      <c r="F197" s="132"/>
      <c r="G197" s="132"/>
      <c r="H197" s="132"/>
      <c r="I197" s="132"/>
      <c r="J197" s="156"/>
      <c r="K197" s="139"/>
      <c r="L197" s="72">
        <v>20</v>
      </c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'14'!L198</f>
        <v>22</v>
      </c>
      <c r="F198" s="132"/>
      <c r="G198" s="132"/>
      <c r="H198" s="132"/>
      <c r="I198" s="132"/>
      <c r="J198" s="156"/>
      <c r="K198" s="139"/>
      <c r="L198" s="72">
        <v>22</v>
      </c>
      <c r="M198" s="129">
        <f t="shared" si="14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v>14</v>
      </c>
      <c r="F199" s="132"/>
      <c r="G199" s="132"/>
      <c r="H199" s="132"/>
      <c r="I199" s="132"/>
      <c r="J199" s="156"/>
      <c r="K199" s="139"/>
      <c r="L199" s="72">
        <v>13</v>
      </c>
      <c r="M199" s="129">
        <f t="shared" si="14"/>
        <v>1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'14'!L200</f>
        <v>16</v>
      </c>
      <c r="F200" s="132"/>
      <c r="G200" s="132"/>
      <c r="H200" s="132"/>
      <c r="I200" s="132"/>
      <c r="J200" s="156"/>
      <c r="K200" s="139"/>
      <c r="L200" s="72">
        <v>16</v>
      </c>
      <c r="M200" s="129">
        <f t="shared" ref="M200:M201" si="21">(E200+F200+G200+H200+I200)-J200-K200-L200</f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'14'!L201</f>
        <v>11</v>
      </c>
      <c r="F201" s="132"/>
      <c r="G201" s="132"/>
      <c r="H201" s="132"/>
      <c r="I201" s="132"/>
      <c r="J201" s="156"/>
      <c r="K201" s="139"/>
      <c r="L201" s="72">
        <v>11</v>
      </c>
      <c r="M201" s="129">
        <f t="shared" si="21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155" activePane="bottomRight" state="frozen"/>
      <selection activeCell="O74" sqref="O74"/>
      <selection pane="topRight" activeCell="O74" sqref="O74"/>
      <selection pane="bottomLeft" activeCell="O74" sqref="O74"/>
      <selection pane="bottomRight" activeCell="L185" sqref="L18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24</v>
      </c>
      <c r="F5" s="119">
        <f>F6+F41+F55+F59+F69</f>
        <v>0</v>
      </c>
      <c r="G5" s="119">
        <f t="shared" si="0"/>
        <v>303</v>
      </c>
      <c r="H5" s="119">
        <f t="shared" si="0"/>
        <v>0</v>
      </c>
      <c r="I5" s="119">
        <f t="shared" si="0"/>
        <v>0</v>
      </c>
      <c r="J5" s="152">
        <f t="shared" si="0"/>
        <v>2</v>
      </c>
      <c r="K5" s="136">
        <f t="shared" si="0"/>
        <v>38</v>
      </c>
      <c r="L5" s="119">
        <f>L6+L41+L55+L59+L69</f>
        <v>17</v>
      </c>
      <c r="M5" s="121">
        <f t="shared" si="0"/>
        <v>270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13</v>
      </c>
      <c r="F6" s="137">
        <f t="shared" si="1"/>
        <v>0</v>
      </c>
      <c r="G6" s="137">
        <f t="shared" si="1"/>
        <v>176</v>
      </c>
      <c r="H6" s="137">
        <f t="shared" si="1"/>
        <v>0</v>
      </c>
      <c r="I6" s="137">
        <f t="shared" si="1"/>
        <v>0</v>
      </c>
      <c r="J6" s="137">
        <f t="shared" si="1"/>
        <v>1</v>
      </c>
      <c r="K6" s="137">
        <f>SUM(K7:K39)</f>
        <v>21</v>
      </c>
      <c r="L6" s="137">
        <f t="shared" ref="L6:N6" si="2">SUM(L7:L39)</f>
        <v>7</v>
      </c>
      <c r="M6" s="137">
        <f t="shared" si="2"/>
        <v>160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'15'!L7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'15'!L8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'15'!L9</f>
        <v>0</v>
      </c>
      <c r="F9" s="132"/>
      <c r="G9" s="148">
        <v>6</v>
      </c>
      <c r="H9" s="148"/>
      <c r="I9" s="148"/>
      <c r="J9" s="156"/>
      <c r="K9" s="139">
        <v>5</v>
      </c>
      <c r="L9" s="72"/>
      <c r="M9" s="126">
        <f t="shared" si="3"/>
        <v>1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'15'!L10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'15'!L11</f>
        <v>0</v>
      </c>
      <c r="F11" s="132"/>
      <c r="G11" s="148">
        <v>6</v>
      </c>
      <c r="H11" s="148"/>
      <c r="I11" s="148"/>
      <c r="J11" s="156"/>
      <c r="K11" s="139"/>
      <c r="L11" s="72"/>
      <c r="M11" s="126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'15'!L12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'15'!L13</f>
        <v>0</v>
      </c>
      <c r="F13" s="132"/>
      <c r="G13" s="148">
        <v>6</v>
      </c>
      <c r="H13" s="148"/>
      <c r="I13" s="148"/>
      <c r="J13" s="156"/>
      <c r="K13" s="139"/>
      <c r="L13" s="72"/>
      <c r="M13" s="126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'15'!L14</f>
        <v>0</v>
      </c>
      <c r="F14" s="132"/>
      <c r="G14" s="148">
        <v>6</v>
      </c>
      <c r="H14" s="148"/>
      <c r="I14" s="148"/>
      <c r="J14" s="156"/>
      <c r="K14" s="139"/>
      <c r="L14" s="72"/>
      <c r="M14" s="126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'15'!L15</f>
        <v>0</v>
      </c>
      <c r="F15" s="132"/>
      <c r="G15" s="148">
        <v>6</v>
      </c>
      <c r="H15" s="148"/>
      <c r="I15" s="148"/>
      <c r="J15" s="156"/>
      <c r="K15" s="139">
        <v>1</v>
      </c>
      <c r="L15" s="72"/>
      <c r="M15" s="126">
        <f t="shared" si="3"/>
        <v>5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'15'!L16</f>
        <v>0</v>
      </c>
      <c r="F16" s="132"/>
      <c r="G16" s="148">
        <v>6</v>
      </c>
      <c r="H16" s="148"/>
      <c r="I16" s="148"/>
      <c r="J16" s="156"/>
      <c r="K16" s="139">
        <v>2</v>
      </c>
      <c r="L16" s="72"/>
      <c r="M16" s="126">
        <f t="shared" si="3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'15'!L17</f>
        <v>0</v>
      </c>
      <c r="F17" s="132"/>
      <c r="G17" s="148">
        <v>6</v>
      </c>
      <c r="H17" s="148"/>
      <c r="I17" s="148"/>
      <c r="J17" s="156"/>
      <c r="K17" s="139">
        <v>2</v>
      </c>
      <c r="L17" s="72"/>
      <c r="M17" s="126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'15'!L18</f>
        <v>0</v>
      </c>
      <c r="F18" s="132"/>
      <c r="G18" s="148">
        <v>4</v>
      </c>
      <c r="H18" s="148"/>
      <c r="I18" s="148"/>
      <c r="J18" s="156"/>
      <c r="K18" s="139"/>
      <c r="L18" s="72"/>
      <c r="M18" s="126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'15'!L19</f>
        <v>0</v>
      </c>
      <c r="F19" s="132"/>
      <c r="G19" s="148"/>
      <c r="H19" s="148"/>
      <c r="I19" s="148"/>
      <c r="J19" s="156"/>
      <c r="K19" s="139"/>
      <c r="L19" s="72"/>
      <c r="M19" s="126">
        <f t="shared" si="3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'15'!L20</f>
        <v>1</v>
      </c>
      <c r="F20" s="132"/>
      <c r="G20" s="148">
        <v>12</v>
      </c>
      <c r="H20" s="148"/>
      <c r="I20" s="148"/>
      <c r="J20" s="156"/>
      <c r="K20" s="139"/>
      <c r="L20" s="72">
        <v>7</v>
      </c>
      <c r="M20" s="126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'15'!L21</f>
        <v>0</v>
      </c>
      <c r="F21" s="132"/>
      <c r="G21" s="148">
        <v>6</v>
      </c>
      <c r="H21" s="148"/>
      <c r="I21" s="148"/>
      <c r="J21" s="156">
        <v>1</v>
      </c>
      <c r="K21" s="139"/>
      <c r="L21" s="72"/>
      <c r="M21" s="126">
        <f t="shared" si="3"/>
        <v>5</v>
      </c>
      <c r="N21" s="72" t="s">
        <v>269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'15'!L22</f>
        <v>12</v>
      </c>
      <c r="F22" s="132"/>
      <c r="G22" s="148"/>
      <c r="H22" s="148"/>
      <c r="I22" s="148"/>
      <c r="J22" s="156"/>
      <c r="K22" s="139"/>
      <c r="L22" s="72"/>
      <c r="M22" s="126">
        <f t="shared" si="3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'15'!L23</f>
        <v>0</v>
      </c>
      <c r="F23" s="132"/>
      <c r="G23" s="148">
        <v>6</v>
      </c>
      <c r="H23" s="148"/>
      <c r="I23" s="148"/>
      <c r="J23" s="156"/>
      <c r="K23" s="139">
        <v>2</v>
      </c>
      <c r="L23" s="72"/>
      <c r="M23" s="126">
        <f t="shared" si="3"/>
        <v>4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'15'!L24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'15'!L25</f>
        <v>0</v>
      </c>
      <c r="F25" s="132"/>
      <c r="G25" s="148">
        <v>6</v>
      </c>
      <c r="H25" s="148"/>
      <c r="I25" s="148"/>
      <c r="J25" s="156"/>
      <c r="K25" s="139">
        <v>1</v>
      </c>
      <c r="L25" s="72"/>
      <c r="M25" s="126">
        <f t="shared" si="3"/>
        <v>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'15'!L26</f>
        <v>0</v>
      </c>
      <c r="F26" s="132"/>
      <c r="G26" s="148">
        <v>6</v>
      </c>
      <c r="H26" s="148"/>
      <c r="I26" s="148"/>
      <c r="J26" s="156"/>
      <c r="K26" s="139">
        <v>1</v>
      </c>
      <c r="L26" s="72"/>
      <c r="M26" s="126">
        <f t="shared" si="3"/>
        <v>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'15'!L27</f>
        <v>0</v>
      </c>
      <c r="F27" s="132"/>
      <c r="G27" s="148"/>
      <c r="H27" s="148"/>
      <c r="I27" s="148"/>
      <c r="J27" s="156"/>
      <c r="K27" s="139"/>
      <c r="L27" s="72"/>
      <c r="M27" s="126">
        <f t="shared" si="3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'15'!L28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'15'!L29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'15'!L30</f>
        <v>0</v>
      </c>
      <c r="F30" s="132"/>
      <c r="G30" s="148">
        <v>6</v>
      </c>
      <c r="H30" s="148"/>
      <c r="I30" s="148"/>
      <c r="J30" s="156"/>
      <c r="K30" s="139">
        <v>1</v>
      </c>
      <c r="L30" s="72"/>
      <c r="M30" s="126">
        <f t="shared" si="3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'15'!L31</f>
        <v>0</v>
      </c>
      <c r="F31" s="132"/>
      <c r="G31" s="148"/>
      <c r="H31" s="148"/>
      <c r="I31" s="148"/>
      <c r="J31" s="156"/>
      <c r="K31" s="139"/>
      <c r="L31" s="72"/>
      <c r="M31" s="126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'15'!L32</f>
        <v>0</v>
      </c>
      <c r="F32" s="132"/>
      <c r="G32" s="148">
        <v>6</v>
      </c>
      <c r="H32" s="148"/>
      <c r="I32" s="148"/>
      <c r="J32" s="156"/>
      <c r="K32" s="139">
        <v>1</v>
      </c>
      <c r="L32" s="72"/>
      <c r="M32" s="126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'15'!L33</f>
        <v>0</v>
      </c>
      <c r="F33" s="132"/>
      <c r="G33" s="148">
        <v>6</v>
      </c>
      <c r="H33" s="148"/>
      <c r="I33" s="148"/>
      <c r="J33" s="156"/>
      <c r="K33" s="139">
        <v>1</v>
      </c>
      <c r="L33" s="72"/>
      <c r="M33" s="126">
        <f t="shared" si="3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'15'!L34</f>
        <v>0</v>
      </c>
      <c r="F34" s="132"/>
      <c r="G34" s="148">
        <v>6</v>
      </c>
      <c r="H34" s="148"/>
      <c r="I34" s="148"/>
      <c r="J34" s="156"/>
      <c r="K34" s="139">
        <v>3</v>
      </c>
      <c r="L34" s="72"/>
      <c r="M34" s="126">
        <f t="shared" si="3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'15'!L35</f>
        <v>0</v>
      </c>
      <c r="F35" s="132"/>
      <c r="G35" s="148">
        <v>6</v>
      </c>
      <c r="H35" s="148"/>
      <c r="I35" s="148"/>
      <c r="J35" s="156"/>
      <c r="K35" s="139"/>
      <c r="L35" s="72"/>
      <c r="M35" s="126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'15'!L36</f>
        <v>0</v>
      </c>
      <c r="F36" s="132"/>
      <c r="G36" s="148">
        <v>6</v>
      </c>
      <c r="H36" s="148"/>
      <c r="I36" s="148"/>
      <c r="J36" s="156"/>
      <c r="K36" s="139">
        <v>1</v>
      </c>
      <c r="L36" s="72"/>
      <c r="M36" s="126">
        <f t="shared" si="3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'15'!L37</f>
        <v>0</v>
      </c>
      <c r="F37" s="132"/>
      <c r="G37" s="148">
        <v>6</v>
      </c>
      <c r="H37" s="148"/>
      <c r="I37" s="148"/>
      <c r="J37" s="156"/>
      <c r="K37" s="139"/>
      <c r="L37" s="72"/>
      <c r="M37" s="126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'15'!L38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'15'!L39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3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7</v>
      </c>
      <c r="F41" s="106">
        <f>SUM(F42:F53)</f>
        <v>0</v>
      </c>
      <c r="G41" s="106">
        <f t="shared" ref="G41:L41" si="4">SUM(G42:G53)</f>
        <v>101</v>
      </c>
      <c r="H41" s="106">
        <f t="shared" si="4"/>
        <v>0</v>
      </c>
      <c r="I41" s="106">
        <f t="shared" si="4"/>
        <v>0</v>
      </c>
      <c r="J41" s="106">
        <f t="shared" si="4"/>
        <v>1</v>
      </c>
      <c r="K41" s="106">
        <f t="shared" si="4"/>
        <v>14</v>
      </c>
      <c r="L41" s="106">
        <f t="shared" si="4"/>
        <v>7</v>
      </c>
      <c r="M41" s="123">
        <f>(E41+F41+G41+H41+I41)-J41-K41-L41</f>
        <v>86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'15'!L42</f>
        <v>0</v>
      </c>
      <c r="F42" s="131"/>
      <c r="G42" s="147">
        <v>4</v>
      </c>
      <c r="H42" s="147"/>
      <c r="I42" s="147"/>
      <c r="J42" s="155"/>
      <c r="K42" s="138"/>
      <c r="L42" s="71"/>
      <c r="M42" s="126">
        <f t="shared" si="3"/>
        <v>4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'15'!L43</f>
        <v>0</v>
      </c>
      <c r="F43" s="132"/>
      <c r="G43" s="148">
        <v>20</v>
      </c>
      <c r="H43" s="148"/>
      <c r="I43" s="148"/>
      <c r="J43" s="156"/>
      <c r="K43" s="139">
        <v>4</v>
      </c>
      <c r="L43" s="72"/>
      <c r="M43" s="126">
        <f t="shared" si="3"/>
        <v>16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'15'!L44</f>
        <v>0</v>
      </c>
      <c r="F44" s="132"/>
      <c r="G44" s="148">
        <v>20</v>
      </c>
      <c r="H44" s="148"/>
      <c r="I44" s="148"/>
      <c r="J44" s="156"/>
      <c r="K44" s="139">
        <v>10</v>
      </c>
      <c r="L44" s="72"/>
      <c r="M44" s="126">
        <f t="shared" si="3"/>
        <v>10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'15'!L45</f>
        <v>0</v>
      </c>
      <c r="F45" s="132"/>
      <c r="G45" s="148">
        <v>40</v>
      </c>
      <c r="H45" s="148"/>
      <c r="I45" s="148"/>
      <c r="J45" s="156"/>
      <c r="K45" s="139"/>
      <c r="L45" s="72"/>
      <c r="M45" s="126">
        <f t="shared" si="3"/>
        <v>40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'15'!L46</f>
        <v>0</v>
      </c>
      <c r="F46" s="132"/>
      <c r="G46" s="148"/>
      <c r="H46" s="148"/>
      <c r="I46" s="148"/>
      <c r="J46" s="156"/>
      <c r="K46" s="139"/>
      <c r="L46" s="72"/>
      <c r="M46" s="126">
        <f t="shared" si="3"/>
        <v>0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'15'!L47</f>
        <v>0</v>
      </c>
      <c r="F47" s="132"/>
      <c r="G47" s="148"/>
      <c r="H47" s="148"/>
      <c r="I47" s="148"/>
      <c r="J47" s="156"/>
      <c r="K47" s="139"/>
      <c r="L47" s="72"/>
      <c r="M47" s="126">
        <f t="shared" si="3"/>
        <v>0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'15'!L48</f>
        <v>0</v>
      </c>
      <c r="F48" s="132"/>
      <c r="G48" s="148"/>
      <c r="H48" s="148"/>
      <c r="I48" s="148"/>
      <c r="J48" s="156"/>
      <c r="K48" s="139"/>
      <c r="L48" s="72"/>
      <c r="M48" s="126">
        <f t="shared" si="3"/>
        <v>0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'15'!L49</f>
        <v>7</v>
      </c>
      <c r="F49" s="132"/>
      <c r="G49" s="148"/>
      <c r="H49" s="148"/>
      <c r="I49" s="148"/>
      <c r="J49" s="156"/>
      <c r="K49" s="139"/>
      <c r="L49" s="72">
        <v>7</v>
      </c>
      <c r="M49" s="126">
        <f t="shared" si="3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'15'!L50</f>
        <v>0</v>
      </c>
      <c r="F50" s="132"/>
      <c r="G50" s="148">
        <v>5</v>
      </c>
      <c r="H50" s="148"/>
      <c r="I50" s="148"/>
      <c r="J50" s="156">
        <v>1</v>
      </c>
      <c r="K50" s="139"/>
      <c r="L50" s="72"/>
      <c r="M50" s="126">
        <f t="shared" si="3"/>
        <v>4</v>
      </c>
      <c r="N50" s="72" t="s">
        <v>273</v>
      </c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'15'!L51</f>
        <v>0</v>
      </c>
      <c r="F51" s="132"/>
      <c r="G51" s="148"/>
      <c r="H51" s="148"/>
      <c r="I51" s="148"/>
      <c r="J51" s="156"/>
      <c r="K51" s="139"/>
      <c r="L51" s="72"/>
      <c r="M51" s="126">
        <f t="shared" si="3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'15'!L52</f>
        <v>0</v>
      </c>
      <c r="F52" s="132"/>
      <c r="G52" s="148">
        <v>6</v>
      </c>
      <c r="H52" s="148"/>
      <c r="I52" s="148"/>
      <c r="J52" s="156"/>
      <c r="K52" s="139"/>
      <c r="L52" s="72"/>
      <c r="M52" s="126">
        <f t="shared" si="3"/>
        <v>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'15'!L53</f>
        <v>0</v>
      </c>
      <c r="F53" s="132"/>
      <c r="G53" s="148">
        <v>6</v>
      </c>
      <c r="H53" s="148"/>
      <c r="I53" s="148"/>
      <c r="J53" s="156"/>
      <c r="K53" s="139"/>
      <c r="L53" s="72"/>
      <c r="M53" s="126">
        <f t="shared" si="3"/>
        <v>6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4</v>
      </c>
      <c r="F55" s="110">
        <f t="shared" si="5"/>
        <v>0</v>
      </c>
      <c r="G55" s="110">
        <f t="shared" si="5"/>
        <v>0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3</v>
      </c>
      <c r="M55" s="123">
        <f t="shared" si="3"/>
        <v>1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'15'!L56</f>
        <v>0</v>
      </c>
      <c r="F56" s="132"/>
      <c r="G56" s="148"/>
      <c r="H56" s="148"/>
      <c r="I56" s="148"/>
      <c r="J56" s="156"/>
      <c r="K56" s="139"/>
      <c r="L56" s="72"/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'15'!L57</f>
        <v>4</v>
      </c>
      <c r="F57" s="132"/>
      <c r="G57" s="148"/>
      <c r="H57" s="148"/>
      <c r="I57" s="148"/>
      <c r="J57" s="156"/>
      <c r="K57" s="139"/>
      <c r="L57" s="72">
        <v>3</v>
      </c>
      <c r="M57" s="126">
        <f t="shared" si="3"/>
        <v>1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8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3</v>
      </c>
      <c r="L59" s="106">
        <f t="shared" si="6"/>
        <v>0</v>
      </c>
      <c r="M59" s="123">
        <f t="shared" si="3"/>
        <v>5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'15'!L60</f>
        <v>0</v>
      </c>
      <c r="F60" s="131"/>
      <c r="G60" s="147"/>
      <c r="H60" s="147"/>
      <c r="I60" s="147"/>
      <c r="J60" s="155"/>
      <c r="K60" s="138"/>
      <c r="L60" s="71"/>
      <c r="M60" s="126">
        <f t="shared" si="3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'15'!L61</f>
        <v>0</v>
      </c>
      <c r="F61" s="132"/>
      <c r="G61" s="148">
        <v>2</v>
      </c>
      <c r="H61" s="148"/>
      <c r="I61" s="148"/>
      <c r="J61" s="156"/>
      <c r="K61" s="139">
        <v>2</v>
      </c>
      <c r="L61" s="72"/>
      <c r="M61" s="126">
        <f t="shared" si="3"/>
        <v>0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'15'!L62</f>
        <v>0</v>
      </c>
      <c r="F62" s="132"/>
      <c r="G62" s="148"/>
      <c r="H62" s="148"/>
      <c r="I62" s="148"/>
      <c r="J62" s="156"/>
      <c r="K62" s="139"/>
      <c r="L62" s="72"/>
      <c r="M62" s="126">
        <f t="shared" si="3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'15'!L63</f>
        <v>0</v>
      </c>
      <c r="F63" s="132"/>
      <c r="G63" s="148">
        <v>2</v>
      </c>
      <c r="H63" s="148"/>
      <c r="I63" s="148"/>
      <c r="J63" s="156"/>
      <c r="K63" s="139"/>
      <c r="L63" s="72"/>
      <c r="M63" s="126">
        <f t="shared" si="3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'15'!L64</f>
        <v>0</v>
      </c>
      <c r="F64" s="132"/>
      <c r="G64" s="148"/>
      <c r="H64" s="148"/>
      <c r="I64" s="148"/>
      <c r="J64" s="156"/>
      <c r="K64" s="139"/>
      <c r="L64" s="72"/>
      <c r="M64" s="126">
        <f t="shared" si="3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'15'!L65</f>
        <v>0</v>
      </c>
      <c r="F65" s="132"/>
      <c r="G65" s="148">
        <v>2</v>
      </c>
      <c r="H65" s="148"/>
      <c r="I65" s="148"/>
      <c r="J65" s="156"/>
      <c r="K65" s="139"/>
      <c r="L65" s="72"/>
      <c r="M65" s="126">
        <f t="shared" si="3"/>
        <v>2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'15'!L66</f>
        <v>0</v>
      </c>
      <c r="F66" s="132"/>
      <c r="G66" s="148"/>
      <c r="H66" s="148"/>
      <c r="I66" s="148"/>
      <c r="J66" s="156"/>
      <c r="K66" s="139"/>
      <c r="L66" s="72"/>
      <c r="M66" s="126">
        <f t="shared" si="3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'15'!L67</f>
        <v>0</v>
      </c>
      <c r="F67" s="132"/>
      <c r="G67" s="148">
        <v>2</v>
      </c>
      <c r="H67" s="148"/>
      <c r="I67" s="148"/>
      <c r="J67" s="156"/>
      <c r="K67" s="139">
        <v>1</v>
      </c>
      <c r="L67" s="72"/>
      <c r="M67" s="126">
        <f t="shared" si="3"/>
        <v>1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/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18</v>
      </c>
      <c r="H69" s="109">
        <f t="shared" si="7"/>
        <v>0</v>
      </c>
      <c r="I69" s="109">
        <f t="shared" si="7"/>
        <v>0</v>
      </c>
      <c r="J69" s="109">
        <f t="shared" si="7"/>
        <v>0</v>
      </c>
      <c r="K69" s="109">
        <f t="shared" si="7"/>
        <v>0</v>
      </c>
      <c r="L69" s="109">
        <f t="shared" si="7"/>
        <v>0</v>
      </c>
      <c r="M69" s="123">
        <f t="shared" si="3"/>
        <v>18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'15'!L70</f>
        <v>0</v>
      </c>
      <c r="F70" s="132"/>
      <c r="G70" s="148">
        <v>6</v>
      </c>
      <c r="H70" s="148"/>
      <c r="I70" s="148"/>
      <c r="J70" s="156"/>
      <c r="K70" s="139"/>
      <c r="L70" s="72"/>
      <c r="M70" s="126">
        <f t="shared" si="3"/>
        <v>6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'15'!L71</f>
        <v>0</v>
      </c>
      <c r="F71" s="132"/>
      <c r="G71" s="148"/>
      <c r="H71" s="148"/>
      <c r="I71" s="148"/>
      <c r="J71" s="156"/>
      <c r="K71" s="139"/>
      <c r="L71" s="72"/>
      <c r="M71" s="126">
        <f t="shared" ref="M71:M135" si="8">(E71+F71+G71+H71+I71)-J71-K71-L71</f>
        <v>0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'15'!L72</f>
        <v>0</v>
      </c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'15'!L73</f>
        <v>0</v>
      </c>
      <c r="F73" s="132"/>
      <c r="G73" s="148">
        <v>3</v>
      </c>
      <c r="H73" s="148"/>
      <c r="I73" s="148"/>
      <c r="J73" s="156"/>
      <c r="K73" s="139"/>
      <c r="L73" s="72"/>
      <c r="M73" s="126">
        <f t="shared" si="8"/>
        <v>3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'15'!L74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'15'!L75</f>
        <v>0</v>
      </c>
      <c r="F75" s="132"/>
      <c r="G75" s="148">
        <v>6</v>
      </c>
      <c r="H75" s="148"/>
      <c r="I75" s="148"/>
      <c r="J75" s="156"/>
      <c r="K75" s="139"/>
      <c r="L75" s="72"/>
      <c r="M75" s="126">
        <f t="shared" si="8"/>
        <v>6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'15'!L76</f>
        <v>0</v>
      </c>
      <c r="F76" s="132"/>
      <c r="G76" s="148">
        <v>3</v>
      </c>
      <c r="H76" s="148"/>
      <c r="I76" s="148"/>
      <c r="J76" s="156"/>
      <c r="K76" s="139"/>
      <c r="L76" s="72"/>
      <c r="M76" s="126">
        <f t="shared" si="8"/>
        <v>3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22</v>
      </c>
      <c r="F78" s="111">
        <f t="shared" si="9"/>
        <v>0</v>
      </c>
      <c r="G78" s="111">
        <f t="shared" si="9"/>
        <v>40</v>
      </c>
      <c r="H78" s="111">
        <f t="shared" si="9"/>
        <v>0</v>
      </c>
      <c r="I78" s="111">
        <f t="shared" si="9"/>
        <v>0</v>
      </c>
      <c r="J78" s="111">
        <f t="shared" si="9"/>
        <v>5</v>
      </c>
      <c r="K78" s="111">
        <f t="shared" si="9"/>
        <v>0</v>
      </c>
      <c r="L78" s="111">
        <f t="shared" si="9"/>
        <v>46</v>
      </c>
      <c r="M78" s="123">
        <f t="shared" si="8"/>
        <v>11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'15'!L79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'15'!L80</f>
        <v>0</v>
      </c>
      <c r="F80" s="132"/>
      <c r="G80" s="148">
        <v>6</v>
      </c>
      <c r="H80" s="148"/>
      <c r="I80" s="148"/>
      <c r="J80" s="156"/>
      <c r="K80" s="139"/>
      <c r="L80" s="72">
        <v>5</v>
      </c>
      <c r="M80" s="126">
        <f t="shared" si="8"/>
        <v>1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'15'!L81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'15'!L82</f>
        <v>0</v>
      </c>
      <c r="F82" s="132"/>
      <c r="G82" s="148">
        <v>6</v>
      </c>
      <c r="H82" s="148"/>
      <c r="I82" s="148"/>
      <c r="J82" s="156"/>
      <c r="K82" s="139"/>
      <c r="L82" s="72">
        <v>6</v>
      </c>
      <c r="M82" s="126">
        <f t="shared" si="8"/>
        <v>0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'15'!L83</f>
        <v>11</v>
      </c>
      <c r="F83" s="132"/>
      <c r="G83" s="148">
        <v>8</v>
      </c>
      <c r="H83" s="148"/>
      <c r="I83" s="148"/>
      <c r="J83" s="156"/>
      <c r="K83" s="139"/>
      <c r="L83" s="72">
        <v>14</v>
      </c>
      <c r="M83" s="126">
        <f t="shared" si="8"/>
        <v>5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'15'!L84</f>
        <v>0</v>
      </c>
      <c r="F84" s="132"/>
      <c r="G84" s="148">
        <v>6</v>
      </c>
      <c r="H84" s="148"/>
      <c r="I84" s="148"/>
      <c r="J84" s="156"/>
      <c r="K84" s="139"/>
      <c r="L84" s="72">
        <v>6</v>
      </c>
      <c r="M84" s="126">
        <f t="shared" si="8"/>
        <v>0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'15'!L85</f>
        <v>0</v>
      </c>
      <c r="F85" s="132"/>
      <c r="G85" s="148">
        <v>6</v>
      </c>
      <c r="H85" s="148"/>
      <c r="I85" s="148"/>
      <c r="J85" s="156"/>
      <c r="K85" s="139"/>
      <c r="L85" s="72">
        <v>4</v>
      </c>
      <c r="M85" s="126">
        <f t="shared" si="8"/>
        <v>2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'15'!L86</f>
        <v>7</v>
      </c>
      <c r="F86" s="132"/>
      <c r="G86" s="148"/>
      <c r="H86" s="148"/>
      <c r="I86" s="148"/>
      <c r="J86" s="156">
        <v>4</v>
      </c>
      <c r="K86" s="139"/>
      <c r="L86" s="72">
        <v>2</v>
      </c>
      <c r="M86" s="126">
        <f t="shared" si="8"/>
        <v>1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'15'!L87</f>
        <v>4</v>
      </c>
      <c r="F87" s="132"/>
      <c r="G87" s="148">
        <v>8</v>
      </c>
      <c r="H87" s="148"/>
      <c r="I87" s="148"/>
      <c r="J87" s="156">
        <v>1</v>
      </c>
      <c r="K87" s="139"/>
      <c r="L87" s="72">
        <v>9</v>
      </c>
      <c r="M87" s="126">
        <f t="shared" si="8"/>
        <v>2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'15'!L90</f>
        <v>0</v>
      </c>
      <c r="F90" s="131"/>
      <c r="G90" s="147"/>
      <c r="H90" s="147"/>
      <c r="I90" s="147"/>
      <c r="J90" s="155"/>
      <c r="K90" s="138"/>
      <c r="L90" s="71"/>
      <c r="M90" s="126">
        <f t="shared" si="8"/>
        <v>0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'15'!L93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'15'!L94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'15'!L95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'15'!L96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'15'!L97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'15'!L98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'15'!L99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'15'!L100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'15'!L101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7</v>
      </c>
      <c r="F104" s="108">
        <f t="shared" si="12"/>
        <v>0</v>
      </c>
      <c r="G104" s="108">
        <f t="shared" si="12"/>
        <v>2</v>
      </c>
      <c r="H104" s="108">
        <f t="shared" si="12"/>
        <v>4</v>
      </c>
      <c r="I104" s="108">
        <f t="shared" si="12"/>
        <v>0</v>
      </c>
      <c r="J104" s="108">
        <f t="shared" si="12"/>
        <v>1</v>
      </c>
      <c r="K104" s="108">
        <f t="shared" si="12"/>
        <v>0</v>
      </c>
      <c r="L104" s="108">
        <f t="shared" si="12"/>
        <v>8</v>
      </c>
      <c r="M104" s="123">
        <f t="shared" si="8"/>
        <v>4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'15'!L105</f>
        <v>0</v>
      </c>
      <c r="F105" s="134"/>
      <c r="G105" s="151"/>
      <c r="H105" s="151"/>
      <c r="I105" s="151"/>
      <c r="J105" s="159"/>
      <c r="K105" s="144"/>
      <c r="L105" s="77"/>
      <c r="M105" s="126">
        <f t="shared" si="8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'15'!L106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'15'!L107</f>
        <v>0</v>
      </c>
      <c r="F107" s="133"/>
      <c r="G107" s="149"/>
      <c r="H107" s="149"/>
      <c r="I107" s="149"/>
      <c r="J107" s="157"/>
      <c r="K107" s="140"/>
      <c r="L107" s="73"/>
      <c r="M107" s="126">
        <f t="shared" si="8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'15'!L108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'15'!L109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'15'!L110</f>
        <v>1</v>
      </c>
      <c r="F110" s="132"/>
      <c r="G110" s="148"/>
      <c r="H110" s="148"/>
      <c r="I110" s="148"/>
      <c r="J110" s="156"/>
      <c r="K110" s="139"/>
      <c r="L110" s="72">
        <v>1</v>
      </c>
      <c r="M110" s="126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'15'!L111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'15'!L112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'15'!L113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'15'!L114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'15'!L115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'15'!L116</f>
        <v>0</v>
      </c>
      <c r="F116" s="132"/>
      <c r="G116" s="148"/>
      <c r="H116" s="148">
        <v>1</v>
      </c>
      <c r="I116" s="148"/>
      <c r="J116" s="156"/>
      <c r="K116" s="139"/>
      <c r="L116" s="72">
        <v>1</v>
      </c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'15'!L117</f>
        <v>2</v>
      </c>
      <c r="F117" s="132"/>
      <c r="G117" s="148"/>
      <c r="H117" s="148">
        <v>3</v>
      </c>
      <c r="I117" s="148"/>
      <c r="J117" s="156"/>
      <c r="K117" s="139"/>
      <c r="L117" s="72">
        <v>5</v>
      </c>
      <c r="M117" s="126">
        <f t="shared" si="8"/>
        <v>0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'15'!L118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'15'!L119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'15'!L120</f>
        <v>1</v>
      </c>
      <c r="F120" s="132"/>
      <c r="G120" s="148"/>
      <c r="H120" s="148"/>
      <c r="I120" s="148"/>
      <c r="J120" s="156">
        <v>1</v>
      </c>
      <c r="K120" s="139"/>
      <c r="L120" s="72"/>
      <c r="M120" s="126">
        <f t="shared" si="8"/>
        <v>0</v>
      </c>
      <c r="N120" s="72" t="s">
        <v>274</v>
      </c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'15'!L121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'15'!L122</f>
        <v>0</v>
      </c>
      <c r="F122" s="132"/>
      <c r="G122" s="148">
        <v>2</v>
      </c>
      <c r="H122" s="148"/>
      <c r="I122" s="148"/>
      <c r="J122" s="156"/>
      <c r="K122" s="139"/>
      <c r="L122" s="72">
        <v>1</v>
      </c>
      <c r="M122" s="126">
        <f t="shared" si="8"/>
        <v>1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'15'!L123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'15'!L124</f>
        <v>1</v>
      </c>
      <c r="F124" s="132"/>
      <c r="G124" s="148"/>
      <c r="H124" s="148"/>
      <c r="I124" s="148"/>
      <c r="J124" s="156"/>
      <c r="K124" s="139"/>
      <c r="L124" s="72"/>
      <c r="M124" s="126">
        <f t="shared" si="8"/>
        <v>1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'15'!L125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'15'!L126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'15'!L127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'15'!L128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'15'!L129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'15'!L130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'15'!L131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'15'!L132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'15'!L133</f>
        <v>1</v>
      </c>
      <c r="F133" s="132"/>
      <c r="G133" s="148"/>
      <c r="H133" s="148"/>
      <c r="I133" s="148"/>
      <c r="J133" s="156"/>
      <c r="K133" s="139"/>
      <c r="L133" s="72"/>
      <c r="M133" s="126">
        <f t="shared" si="8"/>
        <v>1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'15'!L134</f>
        <v>1</v>
      </c>
      <c r="F134" s="132"/>
      <c r="G134" s="148"/>
      <c r="H134" s="148"/>
      <c r="I134" s="148"/>
      <c r="J134" s="156"/>
      <c r="K134" s="139"/>
      <c r="L134" s="72"/>
      <c r="M134" s="126">
        <f t="shared" si="8"/>
        <v>1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K136" si="13">SUM(E137:E143)</f>
        <v>32</v>
      </c>
      <c r="F136" s="108">
        <f t="shared" si="13"/>
        <v>0</v>
      </c>
      <c r="G136" s="108">
        <f t="shared" si="13"/>
        <v>20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0</v>
      </c>
      <c r="L136" s="108">
        <v>0</v>
      </c>
      <c r="M136" s="123">
        <f t="shared" ref="M136:M199" si="14">(E136+F136+G136+H136+I136)-J136-K136-L136</f>
        <v>52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'15'!L137</f>
        <v>0</v>
      </c>
      <c r="G137" s="147">
        <v>12</v>
      </c>
      <c r="H137" s="147"/>
      <c r="I137" s="147"/>
      <c r="J137" s="155"/>
      <c r="K137" s="138"/>
      <c r="L137" s="71">
        <v>6</v>
      </c>
      <c r="M137" s="126">
        <f>(E137+K141+G137+H137+I137)-J137-K137-L137</f>
        <v>6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'15'!L138</f>
        <v>9</v>
      </c>
      <c r="F138" s="132"/>
      <c r="G138" s="148"/>
      <c r="H138" s="148"/>
      <c r="I138" s="148"/>
      <c r="J138" s="156"/>
      <c r="K138" s="139"/>
      <c r="L138" s="72">
        <v>7</v>
      </c>
      <c r="M138" s="126">
        <f t="shared" si="14"/>
        <v>2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'15'!L139</f>
        <v>0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'15'!L140</f>
        <v>0</v>
      </c>
      <c r="F140" s="132"/>
      <c r="G140" s="148"/>
      <c r="H140" s="148"/>
      <c r="I140" s="148"/>
      <c r="J140" s="156"/>
      <c r="K140" s="139"/>
      <c r="L140" s="72"/>
      <c r="M140" s="126">
        <f t="shared" si="14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'15'!L141</f>
        <v>1</v>
      </c>
      <c r="F141" s="132"/>
      <c r="G141" s="148">
        <v>8</v>
      </c>
      <c r="H141" s="148"/>
      <c r="I141" s="148"/>
      <c r="J141" s="156"/>
      <c r="K141" s="131"/>
      <c r="L141" s="72">
        <v>7</v>
      </c>
      <c r="M141" s="126">
        <f t="shared" si="14"/>
        <v>2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'15'!L142</f>
        <v>14</v>
      </c>
      <c r="F142" s="132"/>
      <c r="G142" s="148"/>
      <c r="H142" s="148"/>
      <c r="I142" s="148"/>
      <c r="J142" s="156"/>
      <c r="K142" s="139"/>
      <c r="L142" s="72">
        <v>12</v>
      </c>
      <c r="M142" s="126">
        <f t="shared" si="14"/>
        <v>2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'15'!L143</f>
        <v>8</v>
      </c>
      <c r="F143" s="132"/>
      <c r="G143" s="148"/>
      <c r="H143" s="148"/>
      <c r="I143" s="148"/>
      <c r="J143" s="156"/>
      <c r="K143" s="139"/>
      <c r="L143" s="72">
        <v>7</v>
      </c>
      <c r="M143" s="126">
        <f t="shared" si="14"/>
        <v>1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70</v>
      </c>
      <c r="F145" s="108">
        <f t="shared" si="15"/>
        <v>0</v>
      </c>
      <c r="G145" s="108">
        <f t="shared" si="15"/>
        <v>72</v>
      </c>
      <c r="H145" s="108">
        <f t="shared" si="15"/>
        <v>84</v>
      </c>
      <c r="I145" s="108">
        <f t="shared" si="15"/>
        <v>0</v>
      </c>
      <c r="J145" s="108">
        <f t="shared" si="15"/>
        <v>0</v>
      </c>
      <c r="K145" s="108">
        <f t="shared" si="15"/>
        <v>0</v>
      </c>
      <c r="L145" s="108">
        <f t="shared" si="15"/>
        <v>169</v>
      </c>
      <c r="M145" s="123">
        <f t="shared" si="14"/>
        <v>57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'15'!L146</f>
        <v>32</v>
      </c>
      <c r="F146" s="131"/>
      <c r="G146" s="147"/>
      <c r="H146" s="147"/>
      <c r="I146" s="147"/>
      <c r="J146" s="155"/>
      <c r="K146" s="138"/>
      <c r="L146" s="71">
        <v>28</v>
      </c>
      <c r="M146" s="126">
        <f t="shared" si="14"/>
        <v>4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'15'!L147</f>
        <v>17</v>
      </c>
      <c r="F147" s="132"/>
      <c r="G147" s="148"/>
      <c r="H147" s="148"/>
      <c r="I147" s="148"/>
      <c r="J147" s="156"/>
      <c r="K147" s="139"/>
      <c r="L147" s="72">
        <v>10</v>
      </c>
      <c r="M147" s="126">
        <f t="shared" si="14"/>
        <v>7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'15'!L148</f>
        <v>0</v>
      </c>
      <c r="F148" s="132"/>
      <c r="G148" s="148">
        <v>10</v>
      </c>
      <c r="H148" s="148"/>
      <c r="I148" s="148"/>
      <c r="J148" s="156"/>
      <c r="K148" s="139"/>
      <c r="L148" s="72">
        <v>9</v>
      </c>
      <c r="M148" s="126">
        <f t="shared" si="14"/>
        <v>1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'15'!L149</f>
        <v>0</v>
      </c>
      <c r="F149" s="132"/>
      <c r="G149" s="148">
        <v>10</v>
      </c>
      <c r="H149" s="148"/>
      <c r="I149" s="148"/>
      <c r="J149" s="156"/>
      <c r="K149" s="139"/>
      <c r="L149" s="72">
        <v>9</v>
      </c>
      <c r="M149" s="126">
        <f t="shared" si="14"/>
        <v>1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'15'!L150</f>
        <v>0</v>
      </c>
      <c r="F150" s="132"/>
      <c r="G150" s="148">
        <v>10</v>
      </c>
      <c r="H150" s="148"/>
      <c r="I150" s="148"/>
      <c r="J150" s="156"/>
      <c r="K150" s="139"/>
      <c r="L150" s="72">
        <v>9</v>
      </c>
      <c r="M150" s="126">
        <f t="shared" si="14"/>
        <v>1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'15'!L151</f>
        <v>0</v>
      </c>
      <c r="F151" s="132"/>
      <c r="G151" s="148"/>
      <c r="H151" s="148">
        <v>84</v>
      </c>
      <c r="I151" s="148"/>
      <c r="J151" s="156"/>
      <c r="K151" s="139"/>
      <c r="L151" s="72">
        <v>80</v>
      </c>
      <c r="M151" s="126">
        <f t="shared" si="14"/>
        <v>4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'15'!L152</f>
        <v>5</v>
      </c>
      <c r="F152" s="133"/>
      <c r="G152" s="149">
        <v>14</v>
      </c>
      <c r="H152" s="149"/>
      <c r="I152" s="149"/>
      <c r="J152" s="157"/>
      <c r="K152" s="140"/>
      <c r="L152" s="73">
        <v>10</v>
      </c>
      <c r="M152" s="126">
        <f t="shared" si="14"/>
        <v>9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'15'!L153</f>
        <v>1</v>
      </c>
      <c r="F153" s="133"/>
      <c r="G153" s="149">
        <v>14</v>
      </c>
      <c r="H153" s="149"/>
      <c r="I153" s="149"/>
      <c r="J153" s="157"/>
      <c r="K153" s="140"/>
      <c r="L153" s="73">
        <v>1</v>
      </c>
      <c r="M153" s="126">
        <f t="shared" si="14"/>
        <v>14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'15'!L154</f>
        <v>11</v>
      </c>
      <c r="F154" s="133"/>
      <c r="G154" s="149"/>
      <c r="H154" s="149"/>
      <c r="I154" s="149"/>
      <c r="J154" s="157"/>
      <c r="K154" s="140"/>
      <c r="L154" s="73">
        <v>4</v>
      </c>
      <c r="M154" s="126">
        <f t="shared" si="14"/>
        <v>7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'15'!L155</f>
        <v>4</v>
      </c>
      <c r="F155" s="133"/>
      <c r="G155" s="149">
        <v>14</v>
      </c>
      <c r="H155" s="149"/>
      <c r="I155" s="149"/>
      <c r="J155" s="157"/>
      <c r="K155" s="140"/>
      <c r="L155" s="73">
        <v>9</v>
      </c>
      <c r="M155" s="126">
        <f t="shared" si="14"/>
        <v>9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'15'!L156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'15'!L157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0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1472</v>
      </c>
      <c r="M159" s="123">
        <f t="shared" si="14"/>
        <v>-1472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'15'!L160</f>
        <v>0</v>
      </c>
      <c r="F160" s="131"/>
      <c r="G160" s="147"/>
      <c r="H160" s="147"/>
      <c r="I160" s="147"/>
      <c r="J160" s="155"/>
      <c r="K160" s="138"/>
      <c r="L160" s="71"/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'15'!L161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'15'!L162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395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388</v>
      </c>
      <c r="M177" s="123">
        <f t="shared" si="14"/>
        <v>7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'15'!L178</f>
        <v>87</v>
      </c>
      <c r="F178" s="131"/>
      <c r="G178" s="131"/>
      <c r="H178" s="131"/>
      <c r="I178" s="131"/>
      <c r="J178" s="155"/>
      <c r="K178" s="138"/>
      <c r="L178" s="71">
        <v>86</v>
      </c>
      <c r="M178" s="126">
        <f t="shared" si="14"/>
        <v>1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'15'!L179</f>
        <v>48</v>
      </c>
      <c r="F179" s="131"/>
      <c r="G179" s="131"/>
      <c r="H179" s="131"/>
      <c r="I179" s="131"/>
      <c r="J179" s="155"/>
      <c r="K179" s="138"/>
      <c r="L179" s="71">
        <v>48</v>
      </c>
      <c r="M179" s="126">
        <f t="shared" si="14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'15'!L180</f>
        <v>19</v>
      </c>
      <c r="F180" s="131"/>
      <c r="G180" s="131"/>
      <c r="H180" s="131"/>
      <c r="I180" s="131"/>
      <c r="J180" s="155"/>
      <c r="K180" s="138"/>
      <c r="L180" s="71">
        <v>19</v>
      </c>
      <c r="M180" s="126">
        <f t="shared" si="14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'15'!L181</f>
        <v>8</v>
      </c>
      <c r="F181" s="131"/>
      <c r="G181" s="131"/>
      <c r="H181" s="131"/>
      <c r="I181" s="131"/>
      <c r="J181" s="155"/>
      <c r="K181" s="138"/>
      <c r="L181" s="71">
        <v>8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'15'!L182</f>
        <v>97</v>
      </c>
      <c r="F182" s="131"/>
      <c r="G182" s="131"/>
      <c r="H182" s="131"/>
      <c r="I182" s="131"/>
      <c r="J182" s="155"/>
      <c r="K182" s="138"/>
      <c r="L182" s="71">
        <v>91</v>
      </c>
      <c r="M182" s="126">
        <f t="shared" si="14"/>
        <v>6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'15'!L183</f>
        <v>38</v>
      </c>
      <c r="F183" s="131"/>
      <c r="G183" s="131"/>
      <c r="H183" s="131"/>
      <c r="I183" s="131"/>
      <c r="J183" s="155"/>
      <c r="K183" s="138"/>
      <c r="L183" s="71">
        <v>38</v>
      </c>
      <c r="M183" s="126">
        <f t="shared" si="14"/>
        <v>0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'15'!L184</f>
        <v>28</v>
      </c>
      <c r="F184" s="131"/>
      <c r="G184" s="131"/>
      <c r="H184" s="131"/>
      <c r="I184" s="131"/>
      <c r="J184" s="155"/>
      <c r="K184" s="138"/>
      <c r="L184" s="71">
        <v>28</v>
      </c>
      <c r="M184" s="126">
        <f t="shared" si="14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'15'!L185</f>
        <v>34</v>
      </c>
      <c r="F185" s="131"/>
      <c r="G185" s="131"/>
      <c r="H185" s="131"/>
      <c r="I185" s="131"/>
      <c r="J185" s="155"/>
      <c r="K185" s="138"/>
      <c r="L185" s="71">
        <v>34</v>
      </c>
      <c r="M185" s="126">
        <f t="shared" si="14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'15'!L186</f>
        <v>36</v>
      </c>
      <c r="F186" s="131"/>
      <c r="G186" s="131"/>
      <c r="H186" s="131"/>
      <c r="I186" s="131"/>
      <c r="J186" s="155"/>
      <c r="K186" s="138"/>
      <c r="L186" s="71">
        <v>36</v>
      </c>
      <c r="M186" s="126">
        <f t="shared" si="14"/>
        <v>0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36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35</v>
      </c>
      <c r="M188" s="123">
        <f>(E188+F188+G188+H188+I188)-J188-K188-L188</f>
        <v>1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'15'!L190</f>
        <v>19</v>
      </c>
      <c r="F190" s="131"/>
      <c r="G190" s="131"/>
      <c r="H190" s="131"/>
      <c r="I190" s="131"/>
      <c r="J190" s="155"/>
      <c r="K190" s="138"/>
      <c r="L190" s="71">
        <v>18</v>
      </c>
      <c r="M190" s="126">
        <f t="shared" si="14"/>
        <v>1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'15'!L191</f>
        <v>17</v>
      </c>
      <c r="F191" s="131"/>
      <c r="G191" s="131"/>
      <c r="H191" s="131"/>
      <c r="I191" s="131"/>
      <c r="J191" s="155"/>
      <c r="K191" s="138"/>
      <c r="L191" s="71">
        <v>17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307</v>
      </c>
      <c r="F193" s="106">
        <f t="shared" si="20"/>
        <v>10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313</v>
      </c>
      <c r="M193" s="123">
        <f t="shared" si="14"/>
        <v>4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'15'!L194</f>
        <v>17</v>
      </c>
      <c r="F194" s="131"/>
      <c r="G194" s="131"/>
      <c r="H194" s="131"/>
      <c r="I194" s="131"/>
      <c r="J194" s="155"/>
      <c r="K194" s="138"/>
      <c r="L194" s="71">
        <v>17</v>
      </c>
      <c r="M194" s="126">
        <f t="shared" si="14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'15'!L195</f>
        <v>167</v>
      </c>
      <c r="F195" s="132"/>
      <c r="G195" s="132"/>
      <c r="H195" s="132"/>
      <c r="I195" s="132"/>
      <c r="J195" s="156"/>
      <c r="K195" s="139"/>
      <c r="L195" s="72">
        <v>165</v>
      </c>
      <c r="M195" s="129">
        <f t="shared" si="14"/>
        <v>2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'15'!L196</f>
        <v>41</v>
      </c>
      <c r="F196" s="132"/>
      <c r="G196" s="132"/>
      <c r="H196" s="132"/>
      <c r="I196" s="132"/>
      <c r="J196" s="156"/>
      <c r="K196" s="139"/>
      <c r="L196" s="72">
        <v>40</v>
      </c>
      <c r="M196" s="129">
        <f t="shared" si="14"/>
        <v>1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'15'!L197</f>
        <v>20</v>
      </c>
      <c r="F197" s="132"/>
      <c r="G197" s="132"/>
      <c r="H197" s="132"/>
      <c r="I197" s="132"/>
      <c r="J197" s="156"/>
      <c r="K197" s="139"/>
      <c r="L197" s="72">
        <v>20</v>
      </c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'15'!L198</f>
        <v>22</v>
      </c>
      <c r="F198" s="132"/>
      <c r="G198" s="132"/>
      <c r="H198" s="132"/>
      <c r="I198" s="132"/>
      <c r="J198" s="156"/>
      <c r="K198" s="139"/>
      <c r="L198" s="72">
        <v>21</v>
      </c>
      <c r="M198" s="129">
        <f t="shared" si="14"/>
        <v>1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'15'!L199</f>
        <v>13</v>
      </c>
      <c r="F199" s="132">
        <v>10</v>
      </c>
      <c r="G199" s="132"/>
      <c r="H199" s="132"/>
      <c r="I199" s="132"/>
      <c r="J199" s="156"/>
      <c r="K199" s="139"/>
      <c r="L199" s="72">
        <v>23</v>
      </c>
      <c r="M199" s="129">
        <f t="shared" si="14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'15'!L200</f>
        <v>16</v>
      </c>
      <c r="F200" s="132"/>
      <c r="G200" s="132"/>
      <c r="H200" s="132"/>
      <c r="I200" s="132"/>
      <c r="J200" s="156"/>
      <c r="K200" s="139"/>
      <c r="L200" s="72">
        <v>16</v>
      </c>
      <c r="M200" s="129">
        <f t="shared" ref="M200:M201" si="21">(E200+F200+G200+H200+I200)-J200-K200-L200</f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'15'!L201</f>
        <v>11</v>
      </c>
      <c r="F201" s="132"/>
      <c r="G201" s="132"/>
      <c r="H201" s="132"/>
      <c r="I201" s="132"/>
      <c r="J201" s="156"/>
      <c r="K201" s="139"/>
      <c r="L201" s="72">
        <v>11</v>
      </c>
      <c r="M201" s="129">
        <f t="shared" si="21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M200" sqref="M20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17</v>
      </c>
      <c r="F5" s="119">
        <f>F6+F41+F55+F59+F69</f>
        <v>0</v>
      </c>
      <c r="G5" s="119">
        <f t="shared" si="0"/>
        <v>360</v>
      </c>
      <c r="H5" s="119">
        <f t="shared" si="0"/>
        <v>0</v>
      </c>
      <c r="I5" s="119">
        <f t="shared" si="0"/>
        <v>0</v>
      </c>
      <c r="J5" s="152">
        <f t="shared" si="0"/>
        <v>1</v>
      </c>
      <c r="K5" s="136">
        <f t="shared" si="0"/>
        <v>20</v>
      </c>
      <c r="L5" s="119">
        <f>L6+L41+L55+L59+L69</f>
        <v>16</v>
      </c>
      <c r="M5" s="121">
        <f t="shared" si="0"/>
        <v>340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7</v>
      </c>
      <c r="F6" s="137">
        <f t="shared" si="1"/>
        <v>0</v>
      </c>
      <c r="G6" s="137">
        <f t="shared" si="1"/>
        <v>190</v>
      </c>
      <c r="H6" s="137">
        <f t="shared" si="1"/>
        <v>0</v>
      </c>
      <c r="I6" s="137">
        <f t="shared" si="1"/>
        <v>0</v>
      </c>
      <c r="J6" s="137">
        <f t="shared" si="1"/>
        <v>1</v>
      </c>
      <c r="K6" s="137">
        <f>SUM(K7:K39)</f>
        <v>4</v>
      </c>
      <c r="L6" s="137">
        <f t="shared" ref="L6:N6" si="2">SUM(L7:L39)</f>
        <v>11</v>
      </c>
      <c r="M6" s="137">
        <f t="shared" si="2"/>
        <v>181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'16'!L7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'16'!L8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'16'!L9</f>
        <v>0</v>
      </c>
      <c r="F9" s="132"/>
      <c r="G9" s="148">
        <v>4</v>
      </c>
      <c r="H9" s="148"/>
      <c r="I9" s="148"/>
      <c r="J9" s="156"/>
      <c r="K9" s="139"/>
      <c r="L9" s="72"/>
      <c r="M9" s="126">
        <f t="shared" si="3"/>
        <v>4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'16'!L10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'16'!L11</f>
        <v>0</v>
      </c>
      <c r="F11" s="132"/>
      <c r="G11" s="148">
        <v>6</v>
      </c>
      <c r="H11" s="148"/>
      <c r="I11" s="148"/>
      <c r="J11" s="156"/>
      <c r="K11" s="139">
        <v>1</v>
      </c>
      <c r="L11" s="72"/>
      <c r="M11" s="126">
        <f t="shared" si="3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'16'!L12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'16'!L13</f>
        <v>0</v>
      </c>
      <c r="F13" s="132"/>
      <c r="G13" s="148">
        <v>6</v>
      </c>
      <c r="H13" s="148"/>
      <c r="I13" s="148"/>
      <c r="J13" s="156"/>
      <c r="K13" s="139"/>
      <c r="L13" s="72"/>
      <c r="M13" s="126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'16'!L14</f>
        <v>0</v>
      </c>
      <c r="F14" s="132"/>
      <c r="G14" s="148">
        <v>6</v>
      </c>
      <c r="H14" s="148"/>
      <c r="I14" s="148"/>
      <c r="J14" s="156"/>
      <c r="K14" s="139"/>
      <c r="L14" s="72"/>
      <c r="M14" s="126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'16'!L15</f>
        <v>0</v>
      </c>
      <c r="F15" s="132"/>
      <c r="G15" s="148">
        <v>6</v>
      </c>
      <c r="H15" s="148"/>
      <c r="I15" s="148"/>
      <c r="J15" s="156"/>
      <c r="K15" s="139">
        <v>1</v>
      </c>
      <c r="L15" s="72"/>
      <c r="M15" s="126">
        <f t="shared" si="3"/>
        <v>5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'16'!L16</f>
        <v>0</v>
      </c>
      <c r="F16" s="132"/>
      <c r="G16" s="148">
        <v>6</v>
      </c>
      <c r="H16" s="148"/>
      <c r="I16" s="148"/>
      <c r="J16" s="156"/>
      <c r="K16" s="139"/>
      <c r="L16" s="72"/>
      <c r="M16" s="126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'16'!L17</f>
        <v>0</v>
      </c>
      <c r="F17" s="132"/>
      <c r="G17" s="148">
        <v>6</v>
      </c>
      <c r="H17" s="148"/>
      <c r="I17" s="148"/>
      <c r="J17" s="156"/>
      <c r="K17" s="139"/>
      <c r="L17" s="72"/>
      <c r="M17" s="126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'16'!L18</f>
        <v>0</v>
      </c>
      <c r="F18" s="132"/>
      <c r="G18" s="148"/>
      <c r="H18" s="148"/>
      <c r="I18" s="148"/>
      <c r="J18" s="156"/>
      <c r="K18" s="139"/>
      <c r="L18" s="72"/>
      <c r="M18" s="126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'16'!L19</f>
        <v>0</v>
      </c>
      <c r="F19" s="132"/>
      <c r="G19" s="148">
        <v>6</v>
      </c>
      <c r="H19" s="148"/>
      <c r="I19" s="148"/>
      <c r="J19" s="156"/>
      <c r="K19" s="139"/>
      <c r="L19" s="72"/>
      <c r="M19" s="126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'16'!L20</f>
        <v>7</v>
      </c>
      <c r="F20" s="132"/>
      <c r="G20" s="148"/>
      <c r="H20" s="148"/>
      <c r="I20" s="148"/>
      <c r="J20" s="156"/>
      <c r="K20" s="139"/>
      <c r="L20" s="72"/>
      <c r="M20" s="126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'16'!L21</f>
        <v>0</v>
      </c>
      <c r="F21" s="132"/>
      <c r="G21" s="148">
        <v>6</v>
      </c>
      <c r="H21" s="148"/>
      <c r="I21" s="148"/>
      <c r="J21" s="156"/>
      <c r="K21" s="139"/>
      <c r="L21" s="72"/>
      <c r="M21" s="126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'16'!L22</f>
        <v>0</v>
      </c>
      <c r="F22" s="132"/>
      <c r="G22" s="148">
        <v>20</v>
      </c>
      <c r="H22" s="148"/>
      <c r="I22" s="148"/>
      <c r="J22" s="156"/>
      <c r="K22" s="139"/>
      <c r="L22" s="72">
        <v>11</v>
      </c>
      <c r="M22" s="126">
        <f t="shared" si="3"/>
        <v>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'16'!L23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'16'!L24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'16'!L25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'16'!L26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'16'!L27</f>
        <v>0</v>
      </c>
      <c r="F27" s="132"/>
      <c r="G27" s="148">
        <v>6</v>
      </c>
      <c r="H27" s="148"/>
      <c r="I27" s="148"/>
      <c r="J27" s="156">
        <v>1</v>
      </c>
      <c r="K27" s="139"/>
      <c r="L27" s="72"/>
      <c r="M27" s="126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'16'!L28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'16'!L29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'16'!L30</f>
        <v>0</v>
      </c>
      <c r="F30" s="132"/>
      <c r="G30" s="148">
        <v>6</v>
      </c>
      <c r="H30" s="148"/>
      <c r="I30" s="148"/>
      <c r="J30" s="156"/>
      <c r="K30" s="139"/>
      <c r="L30" s="72"/>
      <c r="M30" s="126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'16'!L31</f>
        <v>0</v>
      </c>
      <c r="F31" s="132"/>
      <c r="G31" s="148"/>
      <c r="H31" s="148"/>
      <c r="I31" s="148"/>
      <c r="J31" s="156"/>
      <c r="K31" s="139"/>
      <c r="L31" s="72"/>
      <c r="M31" s="126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'16'!L32</f>
        <v>0</v>
      </c>
      <c r="F32" s="132"/>
      <c r="G32" s="148">
        <v>6</v>
      </c>
      <c r="H32" s="148"/>
      <c r="I32" s="148"/>
      <c r="J32" s="156"/>
      <c r="K32" s="139">
        <v>1</v>
      </c>
      <c r="L32" s="72"/>
      <c r="M32" s="126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'16'!L33</f>
        <v>0</v>
      </c>
      <c r="F33" s="132"/>
      <c r="G33" s="148">
        <v>6</v>
      </c>
      <c r="H33" s="148"/>
      <c r="I33" s="148"/>
      <c r="J33" s="156"/>
      <c r="K33" s="139"/>
      <c r="L33" s="72"/>
      <c r="M33" s="126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'16'!L34</f>
        <v>0</v>
      </c>
      <c r="F34" s="132"/>
      <c r="G34" s="148">
        <v>6</v>
      </c>
      <c r="H34" s="148"/>
      <c r="I34" s="148"/>
      <c r="J34" s="156"/>
      <c r="K34" s="139"/>
      <c r="L34" s="72"/>
      <c r="M34" s="126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'16'!L35</f>
        <v>0</v>
      </c>
      <c r="F35" s="132"/>
      <c r="G35" s="148">
        <v>6</v>
      </c>
      <c r="H35" s="148"/>
      <c r="I35" s="148"/>
      <c r="J35" s="156"/>
      <c r="K35" s="139"/>
      <c r="L35" s="72"/>
      <c r="M35" s="126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'16'!L36</f>
        <v>0</v>
      </c>
      <c r="F36" s="132"/>
      <c r="G36" s="148">
        <v>6</v>
      </c>
      <c r="H36" s="148"/>
      <c r="I36" s="148"/>
      <c r="J36" s="156"/>
      <c r="K36" s="139">
        <v>1</v>
      </c>
      <c r="L36" s="72"/>
      <c r="M36" s="126">
        <f t="shared" si="3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'16'!L37</f>
        <v>0</v>
      </c>
      <c r="F37" s="132"/>
      <c r="G37" s="148">
        <v>6</v>
      </c>
      <c r="H37" s="148"/>
      <c r="I37" s="148"/>
      <c r="J37" s="156"/>
      <c r="K37" s="139"/>
      <c r="L37" s="72"/>
      <c r="M37" s="126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'16'!L38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'16'!L39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3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7</v>
      </c>
      <c r="F41" s="106">
        <f>SUM(F42:F53)</f>
        <v>0</v>
      </c>
      <c r="G41" s="106">
        <f t="shared" ref="G41:L41" si="4">SUM(G42:G53)</f>
        <v>127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6</v>
      </c>
      <c r="L41" s="106">
        <f t="shared" si="4"/>
        <v>4</v>
      </c>
      <c r="M41" s="123">
        <f>(E41+F41+G41+H41+I41)-J41-K41-L41</f>
        <v>124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'16'!L42</f>
        <v>0</v>
      </c>
      <c r="F42" s="131"/>
      <c r="G42" s="147">
        <v>5</v>
      </c>
      <c r="H42" s="147"/>
      <c r="I42" s="147"/>
      <c r="J42" s="155"/>
      <c r="K42" s="138"/>
      <c r="L42" s="71"/>
      <c r="M42" s="126">
        <f t="shared" si="3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'16'!L43</f>
        <v>0</v>
      </c>
      <c r="F43" s="132"/>
      <c r="G43" s="148">
        <v>20</v>
      </c>
      <c r="H43" s="148"/>
      <c r="I43" s="148"/>
      <c r="J43" s="156"/>
      <c r="K43" s="139"/>
      <c r="L43" s="72"/>
      <c r="M43" s="126">
        <f t="shared" si="3"/>
        <v>20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'16'!L44</f>
        <v>0</v>
      </c>
      <c r="F44" s="132"/>
      <c r="G44" s="148">
        <v>20</v>
      </c>
      <c r="H44" s="148"/>
      <c r="I44" s="148"/>
      <c r="J44" s="156"/>
      <c r="K44" s="139">
        <v>5</v>
      </c>
      <c r="L44" s="72"/>
      <c r="M44" s="126">
        <f t="shared" si="3"/>
        <v>15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'16'!L45</f>
        <v>0</v>
      </c>
      <c r="F45" s="132"/>
      <c r="G45" s="148">
        <v>60</v>
      </c>
      <c r="H45" s="148"/>
      <c r="I45" s="148"/>
      <c r="J45" s="156"/>
      <c r="K45" s="139"/>
      <c r="L45" s="72"/>
      <c r="M45" s="126">
        <f t="shared" si="3"/>
        <v>60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'16'!L46</f>
        <v>0</v>
      </c>
      <c r="F46" s="132"/>
      <c r="G46" s="148"/>
      <c r="H46" s="148"/>
      <c r="I46" s="148"/>
      <c r="J46" s="156"/>
      <c r="K46" s="139"/>
      <c r="L46" s="72"/>
      <c r="M46" s="126">
        <f t="shared" si="3"/>
        <v>0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'16'!L47</f>
        <v>0</v>
      </c>
      <c r="F47" s="132"/>
      <c r="G47" s="148"/>
      <c r="H47" s="148"/>
      <c r="I47" s="148"/>
      <c r="J47" s="156"/>
      <c r="K47" s="139"/>
      <c r="L47" s="72"/>
      <c r="M47" s="126">
        <f t="shared" si="3"/>
        <v>0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'16'!L48</f>
        <v>0</v>
      </c>
      <c r="F48" s="132"/>
      <c r="G48" s="148">
        <v>5</v>
      </c>
      <c r="H48" s="148"/>
      <c r="I48" s="148"/>
      <c r="J48" s="156"/>
      <c r="K48" s="139"/>
      <c r="L48" s="72"/>
      <c r="M48" s="126">
        <f t="shared" si="3"/>
        <v>5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'16'!L49</f>
        <v>7</v>
      </c>
      <c r="F49" s="132"/>
      <c r="G49" s="148"/>
      <c r="H49" s="148"/>
      <c r="I49" s="148"/>
      <c r="J49" s="156"/>
      <c r="K49" s="139"/>
      <c r="L49" s="72">
        <v>4</v>
      </c>
      <c r="M49" s="126">
        <f t="shared" si="3"/>
        <v>3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'16'!L50</f>
        <v>0</v>
      </c>
      <c r="F50" s="132"/>
      <c r="G50" s="148">
        <v>5</v>
      </c>
      <c r="H50" s="148"/>
      <c r="I50" s="148"/>
      <c r="J50" s="156"/>
      <c r="K50" s="139">
        <v>1</v>
      </c>
      <c r="L50" s="72"/>
      <c r="M50" s="126">
        <f t="shared" si="3"/>
        <v>4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'16'!L51</f>
        <v>0</v>
      </c>
      <c r="F51" s="132"/>
      <c r="G51" s="148"/>
      <c r="H51" s="148"/>
      <c r="I51" s="148"/>
      <c r="J51" s="156"/>
      <c r="K51" s="139"/>
      <c r="L51" s="72"/>
      <c r="M51" s="126">
        <f t="shared" si="3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'16'!L52</f>
        <v>0</v>
      </c>
      <c r="F52" s="132"/>
      <c r="G52" s="148">
        <v>6</v>
      </c>
      <c r="H52" s="148"/>
      <c r="I52" s="148"/>
      <c r="J52" s="156"/>
      <c r="K52" s="139"/>
      <c r="L52" s="72"/>
      <c r="M52" s="126">
        <f t="shared" si="3"/>
        <v>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'16'!L53</f>
        <v>0</v>
      </c>
      <c r="F53" s="132"/>
      <c r="G53" s="148">
        <v>6</v>
      </c>
      <c r="H53" s="148"/>
      <c r="I53" s="148"/>
      <c r="J53" s="156"/>
      <c r="K53" s="139"/>
      <c r="L53" s="72"/>
      <c r="M53" s="126">
        <f t="shared" si="3"/>
        <v>6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3</v>
      </c>
      <c r="F55" s="110">
        <f t="shared" si="5"/>
        <v>0</v>
      </c>
      <c r="G55" s="110">
        <f t="shared" si="5"/>
        <v>0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1</v>
      </c>
      <c r="M55" s="123">
        <f t="shared" si="3"/>
        <v>2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'16'!L56</f>
        <v>0</v>
      </c>
      <c r="F56" s="132"/>
      <c r="G56" s="148"/>
      <c r="H56" s="148"/>
      <c r="I56" s="148"/>
      <c r="J56" s="156"/>
      <c r="K56" s="139"/>
      <c r="L56" s="72"/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'16'!L57</f>
        <v>3</v>
      </c>
      <c r="F57" s="132"/>
      <c r="G57" s="148"/>
      <c r="H57" s="148"/>
      <c r="I57" s="148"/>
      <c r="J57" s="156"/>
      <c r="K57" s="139"/>
      <c r="L57" s="72">
        <v>1</v>
      </c>
      <c r="M57" s="126">
        <f t="shared" si="3"/>
        <v>2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12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2</v>
      </c>
      <c r="L59" s="106">
        <f t="shared" si="6"/>
        <v>0</v>
      </c>
      <c r="M59" s="123">
        <f t="shared" si="3"/>
        <v>10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'16'!L60</f>
        <v>0</v>
      </c>
      <c r="F60" s="131"/>
      <c r="G60" s="147">
        <v>1</v>
      </c>
      <c r="H60" s="147"/>
      <c r="I60" s="147"/>
      <c r="J60" s="155"/>
      <c r="K60" s="138">
        <v>1</v>
      </c>
      <c r="L60" s="71"/>
      <c r="M60" s="126">
        <f t="shared" si="3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'16'!L61</f>
        <v>0</v>
      </c>
      <c r="F61" s="132"/>
      <c r="G61" s="148">
        <v>2</v>
      </c>
      <c r="H61" s="148"/>
      <c r="I61" s="148"/>
      <c r="J61" s="156"/>
      <c r="K61" s="139">
        <v>1</v>
      </c>
      <c r="L61" s="72"/>
      <c r="M61" s="126">
        <f t="shared" si="3"/>
        <v>1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'16'!L62</f>
        <v>0</v>
      </c>
      <c r="F62" s="132"/>
      <c r="G62" s="148">
        <v>1</v>
      </c>
      <c r="H62" s="148"/>
      <c r="I62" s="148"/>
      <c r="J62" s="156"/>
      <c r="K62" s="139"/>
      <c r="L62" s="72"/>
      <c r="M62" s="126">
        <f t="shared" si="3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'16'!L63</f>
        <v>0</v>
      </c>
      <c r="F63" s="132"/>
      <c r="G63" s="148">
        <v>2</v>
      </c>
      <c r="H63" s="148"/>
      <c r="I63" s="148"/>
      <c r="J63" s="156"/>
      <c r="K63" s="139"/>
      <c r="L63" s="72"/>
      <c r="M63" s="126">
        <f t="shared" si="3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'16'!L64</f>
        <v>0</v>
      </c>
      <c r="F64" s="132"/>
      <c r="G64" s="148">
        <v>1</v>
      </c>
      <c r="H64" s="148"/>
      <c r="I64" s="148"/>
      <c r="J64" s="156"/>
      <c r="K64" s="139"/>
      <c r="L64" s="72"/>
      <c r="M64" s="126">
        <f t="shared" si="3"/>
        <v>1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'16'!L65</f>
        <v>0</v>
      </c>
      <c r="F65" s="132"/>
      <c r="G65" s="148">
        <v>2</v>
      </c>
      <c r="H65" s="148"/>
      <c r="I65" s="148"/>
      <c r="J65" s="156"/>
      <c r="K65" s="139"/>
      <c r="L65" s="72"/>
      <c r="M65" s="126">
        <f t="shared" si="3"/>
        <v>2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'16'!L66</f>
        <v>0</v>
      </c>
      <c r="F66" s="132"/>
      <c r="G66" s="148">
        <v>1</v>
      </c>
      <c r="H66" s="148"/>
      <c r="I66" s="148"/>
      <c r="J66" s="156"/>
      <c r="K66" s="139"/>
      <c r="L66" s="72"/>
      <c r="M66" s="126">
        <f t="shared" si="3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'16'!L67</f>
        <v>0</v>
      </c>
      <c r="F67" s="132"/>
      <c r="G67" s="148">
        <v>2</v>
      </c>
      <c r="H67" s="148"/>
      <c r="I67" s="148"/>
      <c r="J67" s="156"/>
      <c r="K67" s="139"/>
      <c r="L67" s="72"/>
      <c r="M67" s="126">
        <f t="shared" si="3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/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31</v>
      </c>
      <c r="H69" s="109">
        <f t="shared" si="7"/>
        <v>0</v>
      </c>
      <c r="I69" s="109">
        <f t="shared" si="7"/>
        <v>0</v>
      </c>
      <c r="J69" s="109">
        <f t="shared" si="7"/>
        <v>0</v>
      </c>
      <c r="K69" s="109">
        <f t="shared" si="7"/>
        <v>8</v>
      </c>
      <c r="L69" s="109">
        <f t="shared" si="7"/>
        <v>0</v>
      </c>
      <c r="M69" s="123">
        <f t="shared" si="3"/>
        <v>23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'16'!L70</f>
        <v>0</v>
      </c>
      <c r="F70" s="132"/>
      <c r="G70" s="148">
        <v>4</v>
      </c>
      <c r="H70" s="148"/>
      <c r="I70" s="148"/>
      <c r="J70" s="156"/>
      <c r="K70" s="139"/>
      <c r="L70" s="72"/>
      <c r="M70" s="126">
        <f t="shared" si="3"/>
        <v>4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'16'!L71</f>
        <v>0</v>
      </c>
      <c r="F71" s="132"/>
      <c r="G71" s="148">
        <v>7</v>
      </c>
      <c r="H71" s="148"/>
      <c r="I71" s="148"/>
      <c r="J71" s="156"/>
      <c r="K71" s="139">
        <v>1</v>
      </c>
      <c r="L71" s="72"/>
      <c r="M71" s="126">
        <f t="shared" ref="M71:M135" si="8">(E71+F71+G71+H71+I71)-J71-K71-L71</f>
        <v>6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'16'!L72</f>
        <v>0</v>
      </c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'16'!L73</f>
        <v>0</v>
      </c>
      <c r="F73" s="132"/>
      <c r="G73" s="148"/>
      <c r="H73" s="148"/>
      <c r="I73" s="148"/>
      <c r="J73" s="156"/>
      <c r="K73" s="139"/>
      <c r="L73" s="72"/>
      <c r="M73" s="126">
        <f t="shared" si="8"/>
        <v>0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'16'!L74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'16'!L75</f>
        <v>0</v>
      </c>
      <c r="F75" s="132"/>
      <c r="G75" s="148">
        <v>6</v>
      </c>
      <c r="H75" s="148"/>
      <c r="I75" s="148"/>
      <c r="J75" s="156"/>
      <c r="K75" s="139"/>
      <c r="L75" s="72"/>
      <c r="M75" s="126">
        <f t="shared" si="8"/>
        <v>6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'16'!L76</f>
        <v>0</v>
      </c>
      <c r="F76" s="132"/>
      <c r="G76" s="148">
        <v>14</v>
      </c>
      <c r="H76" s="148"/>
      <c r="I76" s="148"/>
      <c r="J76" s="156"/>
      <c r="K76" s="139">
        <v>7</v>
      </c>
      <c r="L76" s="72"/>
      <c r="M76" s="126">
        <f t="shared" si="8"/>
        <v>7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46</v>
      </c>
      <c r="F78" s="111">
        <f t="shared" si="9"/>
        <v>0</v>
      </c>
      <c r="G78" s="111">
        <f t="shared" si="9"/>
        <v>8</v>
      </c>
      <c r="H78" s="111">
        <f t="shared" si="9"/>
        <v>0</v>
      </c>
      <c r="I78" s="111">
        <f t="shared" si="9"/>
        <v>0</v>
      </c>
      <c r="J78" s="111">
        <f t="shared" si="9"/>
        <v>8</v>
      </c>
      <c r="K78" s="111">
        <f t="shared" si="9"/>
        <v>1</v>
      </c>
      <c r="L78" s="111">
        <f t="shared" si="9"/>
        <v>24</v>
      </c>
      <c r="M78" s="123">
        <f t="shared" si="8"/>
        <v>21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'16'!L79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'16'!L80</f>
        <v>5</v>
      </c>
      <c r="F80" s="132"/>
      <c r="G80" s="148"/>
      <c r="H80" s="148"/>
      <c r="I80" s="148"/>
      <c r="J80" s="156"/>
      <c r="K80" s="139"/>
      <c r="L80" s="72">
        <v>1</v>
      </c>
      <c r="M80" s="126">
        <f t="shared" si="8"/>
        <v>4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'16'!L81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'16'!L82</f>
        <v>6</v>
      </c>
      <c r="F82" s="132"/>
      <c r="G82" s="148"/>
      <c r="H82" s="148"/>
      <c r="I82" s="148"/>
      <c r="J82" s="156"/>
      <c r="K82" s="139"/>
      <c r="L82" s="72">
        <v>3</v>
      </c>
      <c r="M82" s="126">
        <f t="shared" si="8"/>
        <v>3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'16'!L83</f>
        <v>14</v>
      </c>
      <c r="F83" s="132"/>
      <c r="G83" s="148"/>
      <c r="H83" s="148"/>
      <c r="I83" s="148"/>
      <c r="J83" s="156">
        <v>2</v>
      </c>
      <c r="K83" s="139">
        <v>1</v>
      </c>
      <c r="L83" s="72">
        <v>6</v>
      </c>
      <c r="M83" s="126">
        <f t="shared" si="8"/>
        <v>5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'16'!L84</f>
        <v>6</v>
      </c>
      <c r="F84" s="132"/>
      <c r="G84" s="148"/>
      <c r="H84" s="148"/>
      <c r="I84" s="148"/>
      <c r="J84" s="156"/>
      <c r="K84" s="139"/>
      <c r="L84" s="72">
        <v>4</v>
      </c>
      <c r="M84" s="126">
        <f t="shared" si="8"/>
        <v>2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'16'!L85</f>
        <v>4</v>
      </c>
      <c r="F85" s="132"/>
      <c r="G85" s="148"/>
      <c r="H85" s="148"/>
      <c r="I85" s="148"/>
      <c r="J85" s="156"/>
      <c r="K85" s="139"/>
      <c r="L85" s="72">
        <v>1</v>
      </c>
      <c r="M85" s="126">
        <f t="shared" si="8"/>
        <v>3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'16'!L86</f>
        <v>2</v>
      </c>
      <c r="F86" s="132"/>
      <c r="G86" s="148">
        <v>8</v>
      </c>
      <c r="H86" s="148"/>
      <c r="I86" s="148"/>
      <c r="J86" s="156">
        <v>2</v>
      </c>
      <c r="K86" s="139"/>
      <c r="L86" s="72">
        <v>6</v>
      </c>
      <c r="M86" s="126">
        <f t="shared" si="8"/>
        <v>2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'16'!L87</f>
        <v>9</v>
      </c>
      <c r="F87" s="132"/>
      <c r="G87" s="148"/>
      <c r="H87" s="148"/>
      <c r="I87" s="148"/>
      <c r="J87" s="156">
        <v>4</v>
      </c>
      <c r="K87" s="139"/>
      <c r="L87" s="72">
        <v>3</v>
      </c>
      <c r="M87" s="126">
        <f t="shared" si="8"/>
        <v>2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'16'!L90</f>
        <v>0</v>
      </c>
      <c r="F90" s="131"/>
      <c r="G90" s="147"/>
      <c r="H90" s="147"/>
      <c r="I90" s="147"/>
      <c r="J90" s="155"/>
      <c r="K90" s="138"/>
      <c r="L90" s="71"/>
      <c r="M90" s="126">
        <f t="shared" si="8"/>
        <v>0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'16'!L93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'16'!L94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'16'!L95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'16'!L96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'16'!L97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'16'!L98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'16'!L99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'16'!L100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'16'!L101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8</v>
      </c>
      <c r="F104" s="108">
        <f t="shared" si="12"/>
        <v>0</v>
      </c>
      <c r="G104" s="108">
        <f t="shared" si="12"/>
        <v>6</v>
      </c>
      <c r="H104" s="108">
        <f t="shared" si="12"/>
        <v>0</v>
      </c>
      <c r="I104" s="108">
        <f t="shared" si="12"/>
        <v>0</v>
      </c>
      <c r="J104" s="108">
        <f t="shared" si="12"/>
        <v>0</v>
      </c>
      <c r="K104" s="108">
        <f t="shared" si="12"/>
        <v>1</v>
      </c>
      <c r="L104" s="108">
        <f t="shared" si="12"/>
        <v>5</v>
      </c>
      <c r="M104" s="123">
        <f t="shared" si="8"/>
        <v>8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'16'!L105</f>
        <v>0</v>
      </c>
      <c r="F105" s="134"/>
      <c r="G105" s="151"/>
      <c r="H105" s="151"/>
      <c r="I105" s="151"/>
      <c r="J105" s="159"/>
      <c r="K105" s="144"/>
      <c r="L105" s="77"/>
      <c r="M105" s="126">
        <f t="shared" si="8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'16'!L106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'16'!L107</f>
        <v>0</v>
      </c>
      <c r="F107" s="133"/>
      <c r="G107" s="149"/>
      <c r="H107" s="149"/>
      <c r="I107" s="149"/>
      <c r="J107" s="157"/>
      <c r="K107" s="140"/>
      <c r="L107" s="73"/>
      <c r="M107" s="126">
        <f t="shared" si="8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'16'!L108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'16'!L109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'16'!L110</f>
        <v>1</v>
      </c>
      <c r="F110" s="132"/>
      <c r="G110" s="148"/>
      <c r="H110" s="148"/>
      <c r="I110" s="148"/>
      <c r="J110" s="156"/>
      <c r="K110" s="139"/>
      <c r="L110" s="72">
        <v>1</v>
      </c>
      <c r="M110" s="126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'16'!L111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'16'!L112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'16'!L113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'16'!L114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'16'!L115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'16'!L116</f>
        <v>1</v>
      </c>
      <c r="F116" s="132"/>
      <c r="G116" s="148"/>
      <c r="H116" s="148"/>
      <c r="I116" s="148"/>
      <c r="J116" s="156"/>
      <c r="K116" s="139"/>
      <c r="L116" s="72">
        <v>1</v>
      </c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'16'!L117</f>
        <v>5</v>
      </c>
      <c r="F117" s="132"/>
      <c r="G117" s="148"/>
      <c r="H117" s="148"/>
      <c r="I117" s="148"/>
      <c r="J117" s="156"/>
      <c r="K117" s="139">
        <v>1</v>
      </c>
      <c r="L117" s="72">
        <v>1</v>
      </c>
      <c r="M117" s="126">
        <f t="shared" si="8"/>
        <v>3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'16'!L118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'16'!L119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'16'!L120</f>
        <v>0</v>
      </c>
      <c r="F120" s="132"/>
      <c r="G120" s="148">
        <v>2</v>
      </c>
      <c r="H120" s="148"/>
      <c r="I120" s="148"/>
      <c r="J120" s="156"/>
      <c r="K120" s="139"/>
      <c r="L120" s="72"/>
      <c r="M120" s="126">
        <f t="shared" si="8"/>
        <v>2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'16'!L121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'16'!L122</f>
        <v>1</v>
      </c>
      <c r="F122" s="132"/>
      <c r="G122" s="148"/>
      <c r="H122" s="148"/>
      <c r="I122" s="148"/>
      <c r="J122" s="156"/>
      <c r="K122" s="139"/>
      <c r="L122" s="72">
        <v>1</v>
      </c>
      <c r="M122" s="126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'16'!L123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'16'!L124</f>
        <v>0</v>
      </c>
      <c r="F124" s="132"/>
      <c r="G124" s="148">
        <v>2</v>
      </c>
      <c r="H124" s="148"/>
      <c r="I124" s="148"/>
      <c r="J124" s="156"/>
      <c r="K124" s="139"/>
      <c r="L124" s="72"/>
      <c r="M124" s="126">
        <f t="shared" si="8"/>
        <v>2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'16'!L125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'16'!L126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'16'!L127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'16'!L128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'16'!L129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'16'!L130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'16'!L131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'16'!L132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'16'!L133</f>
        <v>0</v>
      </c>
      <c r="F133" s="132"/>
      <c r="G133" s="148">
        <v>1</v>
      </c>
      <c r="H133" s="148"/>
      <c r="I133" s="148"/>
      <c r="J133" s="156"/>
      <c r="K133" s="139"/>
      <c r="L133" s="72"/>
      <c r="M133" s="126">
        <f t="shared" si="8"/>
        <v>1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'16'!L134</f>
        <v>0</v>
      </c>
      <c r="F134" s="132"/>
      <c r="G134" s="148">
        <v>1</v>
      </c>
      <c r="H134" s="148"/>
      <c r="I134" s="148"/>
      <c r="J134" s="156"/>
      <c r="K134" s="139"/>
      <c r="L134" s="72">
        <v>1</v>
      </c>
      <c r="M134" s="126">
        <f t="shared" si="8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K136" si="13">SUM(E137:E143)</f>
        <v>39</v>
      </c>
      <c r="F136" s="108">
        <f t="shared" si="13"/>
        <v>0</v>
      </c>
      <c r="G136" s="108">
        <f t="shared" si="13"/>
        <v>10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0</v>
      </c>
      <c r="L136" s="108">
        <v>0</v>
      </c>
      <c r="M136" s="123">
        <f t="shared" ref="M136:M199" si="14">(E136+F136+G136+H136+I136)-J136-K136-L136</f>
        <v>49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'16'!L137</f>
        <v>6</v>
      </c>
      <c r="G137" s="147"/>
      <c r="H137" s="147"/>
      <c r="I137" s="147"/>
      <c r="J137" s="155"/>
      <c r="K137" s="138"/>
      <c r="L137" s="71">
        <v>3</v>
      </c>
      <c r="M137" s="126">
        <f>(E137+K141+G137+H137+I137)-J137-K137-L137</f>
        <v>3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'16'!L138</f>
        <v>7</v>
      </c>
      <c r="F138" s="132"/>
      <c r="G138" s="148"/>
      <c r="H138" s="148"/>
      <c r="I138" s="148"/>
      <c r="J138" s="156"/>
      <c r="K138" s="139"/>
      <c r="L138" s="72">
        <v>5</v>
      </c>
      <c r="M138" s="126">
        <f t="shared" si="14"/>
        <v>2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'16'!L139</f>
        <v>0</v>
      </c>
      <c r="F139" s="132"/>
      <c r="G139" s="148">
        <v>10</v>
      </c>
      <c r="H139" s="148"/>
      <c r="I139" s="148"/>
      <c r="J139" s="156"/>
      <c r="K139" s="139"/>
      <c r="L139" s="72">
        <v>3</v>
      </c>
      <c r="M139" s="126">
        <f t="shared" si="14"/>
        <v>7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'16'!L140</f>
        <v>0</v>
      </c>
      <c r="F140" s="132"/>
      <c r="G140" s="148"/>
      <c r="H140" s="148"/>
      <c r="I140" s="148"/>
      <c r="J140" s="156"/>
      <c r="K140" s="139"/>
      <c r="L140" s="72"/>
      <c r="M140" s="126">
        <f t="shared" si="14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'16'!L141</f>
        <v>7</v>
      </c>
      <c r="F141" s="132"/>
      <c r="G141" s="148"/>
      <c r="H141" s="148"/>
      <c r="I141" s="148"/>
      <c r="J141" s="156"/>
      <c r="K141" s="131"/>
      <c r="L141" s="72">
        <v>2</v>
      </c>
      <c r="M141" s="126">
        <f t="shared" si="14"/>
        <v>5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'16'!L142</f>
        <v>12</v>
      </c>
      <c r="F142" s="132"/>
      <c r="G142" s="148"/>
      <c r="H142" s="148"/>
      <c r="I142" s="148"/>
      <c r="J142" s="156"/>
      <c r="K142" s="139"/>
      <c r="L142" s="72">
        <v>8</v>
      </c>
      <c r="M142" s="126">
        <f t="shared" si="14"/>
        <v>4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'16'!L143</f>
        <v>7</v>
      </c>
      <c r="F143" s="132"/>
      <c r="G143" s="148"/>
      <c r="H143" s="148"/>
      <c r="I143" s="148"/>
      <c r="J143" s="156"/>
      <c r="K143" s="139"/>
      <c r="L143" s="72">
        <v>7</v>
      </c>
      <c r="M143" s="126">
        <f t="shared" si="14"/>
        <v>0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169</v>
      </c>
      <c r="F145" s="108">
        <f t="shared" si="15"/>
        <v>0</v>
      </c>
      <c r="G145" s="108">
        <f t="shared" si="15"/>
        <v>42</v>
      </c>
      <c r="H145" s="108">
        <f t="shared" si="15"/>
        <v>0</v>
      </c>
      <c r="I145" s="108">
        <f t="shared" si="15"/>
        <v>0</v>
      </c>
      <c r="J145" s="108">
        <f t="shared" si="15"/>
        <v>0</v>
      </c>
      <c r="K145" s="108">
        <f t="shared" si="15"/>
        <v>15</v>
      </c>
      <c r="L145" s="108">
        <f t="shared" si="15"/>
        <v>128</v>
      </c>
      <c r="M145" s="123">
        <f t="shared" si="14"/>
        <v>68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'16'!L146</f>
        <v>28</v>
      </c>
      <c r="F146" s="131"/>
      <c r="G146" s="147"/>
      <c r="H146" s="147"/>
      <c r="I146" s="147"/>
      <c r="J146" s="155"/>
      <c r="K146" s="138">
        <v>15</v>
      </c>
      <c r="L146" s="71"/>
      <c r="M146" s="126">
        <f t="shared" si="14"/>
        <v>13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'16'!L147</f>
        <v>10</v>
      </c>
      <c r="F147" s="132"/>
      <c r="G147" s="148"/>
      <c r="H147" s="148"/>
      <c r="I147" s="148"/>
      <c r="J147" s="156"/>
      <c r="K147" s="139"/>
      <c r="L147" s="72">
        <v>4</v>
      </c>
      <c r="M147" s="126">
        <f t="shared" si="14"/>
        <v>6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'16'!L148</f>
        <v>9</v>
      </c>
      <c r="F148" s="132"/>
      <c r="G148" s="148"/>
      <c r="H148" s="148"/>
      <c r="I148" s="148"/>
      <c r="J148" s="156"/>
      <c r="K148" s="139"/>
      <c r="L148" s="72">
        <v>7</v>
      </c>
      <c r="M148" s="126">
        <f t="shared" si="14"/>
        <v>2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'16'!L149</f>
        <v>9</v>
      </c>
      <c r="F149" s="132"/>
      <c r="G149" s="148"/>
      <c r="H149" s="148"/>
      <c r="I149" s="148"/>
      <c r="J149" s="156"/>
      <c r="K149" s="139"/>
      <c r="L149" s="72">
        <v>7</v>
      </c>
      <c r="M149" s="126">
        <f t="shared" si="14"/>
        <v>2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'16'!L150</f>
        <v>9</v>
      </c>
      <c r="F150" s="132"/>
      <c r="G150" s="148"/>
      <c r="H150" s="148"/>
      <c r="I150" s="148"/>
      <c r="J150" s="156"/>
      <c r="K150" s="139"/>
      <c r="L150" s="72">
        <v>7</v>
      </c>
      <c r="M150" s="126">
        <f t="shared" si="14"/>
        <v>2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'16'!L151</f>
        <v>80</v>
      </c>
      <c r="F151" s="132"/>
      <c r="G151" s="148"/>
      <c r="H151" s="148"/>
      <c r="I151" s="148"/>
      <c r="J151" s="156"/>
      <c r="K151" s="139"/>
      <c r="L151" s="72">
        <v>75</v>
      </c>
      <c r="M151" s="126">
        <f t="shared" si="14"/>
        <v>5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'16'!L152</f>
        <v>10</v>
      </c>
      <c r="F152" s="133"/>
      <c r="G152" s="149">
        <v>14</v>
      </c>
      <c r="H152" s="149"/>
      <c r="I152" s="149"/>
      <c r="J152" s="157"/>
      <c r="K152" s="140"/>
      <c r="L152" s="73">
        <v>18</v>
      </c>
      <c r="M152" s="126">
        <f t="shared" si="14"/>
        <v>6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'16'!L153</f>
        <v>1</v>
      </c>
      <c r="F153" s="133"/>
      <c r="G153" s="149">
        <v>14</v>
      </c>
      <c r="H153" s="149"/>
      <c r="I153" s="149"/>
      <c r="J153" s="157"/>
      <c r="K153" s="140"/>
      <c r="L153" s="73">
        <v>5</v>
      </c>
      <c r="M153" s="126">
        <f t="shared" si="14"/>
        <v>10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'16'!L154</f>
        <v>4</v>
      </c>
      <c r="F154" s="133"/>
      <c r="G154" s="149"/>
      <c r="H154" s="149"/>
      <c r="I154" s="149"/>
      <c r="J154" s="157"/>
      <c r="K154" s="140"/>
      <c r="L154" s="73"/>
      <c r="M154" s="126">
        <f t="shared" si="14"/>
        <v>4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'16'!L155</f>
        <v>9</v>
      </c>
      <c r="F155" s="133"/>
      <c r="G155" s="149">
        <v>14</v>
      </c>
      <c r="H155" s="149"/>
      <c r="I155" s="149"/>
      <c r="J155" s="157"/>
      <c r="K155" s="140"/>
      <c r="L155" s="73">
        <v>5</v>
      </c>
      <c r="M155" s="126">
        <f t="shared" si="14"/>
        <v>18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'16'!L156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'16'!L157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0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1434</v>
      </c>
      <c r="M159" s="123">
        <f t="shared" si="14"/>
        <v>-1434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'16'!L160</f>
        <v>0</v>
      </c>
      <c r="F160" s="131"/>
      <c r="G160" s="147"/>
      <c r="H160" s="147"/>
      <c r="I160" s="147"/>
      <c r="J160" s="155"/>
      <c r="K160" s="138"/>
      <c r="L160" s="71"/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'16'!L161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'16'!L162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388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375</v>
      </c>
      <c r="M177" s="123">
        <f t="shared" si="14"/>
        <v>13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'16'!L178</f>
        <v>86</v>
      </c>
      <c r="F178" s="131"/>
      <c r="G178" s="131"/>
      <c r="H178" s="131"/>
      <c r="I178" s="131"/>
      <c r="J178" s="155"/>
      <c r="K178" s="138"/>
      <c r="L178" s="71">
        <v>84</v>
      </c>
      <c r="M178" s="126">
        <f t="shared" si="14"/>
        <v>2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'16'!L179</f>
        <v>48</v>
      </c>
      <c r="F179" s="131"/>
      <c r="G179" s="131"/>
      <c r="H179" s="131"/>
      <c r="I179" s="131"/>
      <c r="J179" s="155"/>
      <c r="K179" s="138"/>
      <c r="L179" s="71">
        <v>48</v>
      </c>
      <c r="M179" s="126">
        <f t="shared" si="14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'16'!L180</f>
        <v>19</v>
      </c>
      <c r="F180" s="131"/>
      <c r="G180" s="131"/>
      <c r="H180" s="131"/>
      <c r="I180" s="131"/>
      <c r="J180" s="155"/>
      <c r="K180" s="138"/>
      <c r="L180" s="71">
        <v>18</v>
      </c>
      <c r="M180" s="126">
        <f t="shared" si="14"/>
        <v>1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'16'!L181</f>
        <v>8</v>
      </c>
      <c r="F181" s="131"/>
      <c r="G181" s="131"/>
      <c r="H181" s="131"/>
      <c r="I181" s="131"/>
      <c r="J181" s="155"/>
      <c r="K181" s="138"/>
      <c r="L181" s="71">
        <v>8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'16'!L182</f>
        <v>91</v>
      </c>
      <c r="F182" s="131"/>
      <c r="G182" s="131"/>
      <c r="H182" s="131"/>
      <c r="I182" s="131"/>
      <c r="J182" s="155"/>
      <c r="K182" s="138"/>
      <c r="L182" s="71">
        <v>83</v>
      </c>
      <c r="M182" s="126">
        <f t="shared" si="14"/>
        <v>8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'16'!L183</f>
        <v>38</v>
      </c>
      <c r="F183" s="131"/>
      <c r="G183" s="131"/>
      <c r="H183" s="131"/>
      <c r="I183" s="131"/>
      <c r="J183" s="155"/>
      <c r="K183" s="138"/>
      <c r="L183" s="71">
        <v>38</v>
      </c>
      <c r="M183" s="126">
        <f t="shared" si="14"/>
        <v>0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'16'!L184</f>
        <v>28</v>
      </c>
      <c r="F184" s="131"/>
      <c r="G184" s="131"/>
      <c r="H184" s="131"/>
      <c r="I184" s="131"/>
      <c r="J184" s="155"/>
      <c r="K184" s="138"/>
      <c r="L184" s="71">
        <v>27</v>
      </c>
      <c r="M184" s="126">
        <f t="shared" si="14"/>
        <v>1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'16'!L185</f>
        <v>34</v>
      </c>
      <c r="F185" s="131"/>
      <c r="G185" s="131"/>
      <c r="H185" s="131"/>
      <c r="I185" s="131"/>
      <c r="J185" s="155"/>
      <c r="K185" s="138"/>
      <c r="L185" s="71">
        <v>34</v>
      </c>
      <c r="M185" s="126">
        <f t="shared" si="14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'16'!L186</f>
        <v>36</v>
      </c>
      <c r="F186" s="131"/>
      <c r="G186" s="131"/>
      <c r="H186" s="131"/>
      <c r="I186" s="131"/>
      <c r="J186" s="155"/>
      <c r="K186" s="138"/>
      <c r="L186" s="71">
        <v>35</v>
      </c>
      <c r="M186" s="126">
        <f t="shared" si="14"/>
        <v>1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35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35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'16'!L190</f>
        <v>18</v>
      </c>
      <c r="F190" s="131"/>
      <c r="G190" s="131"/>
      <c r="H190" s="131"/>
      <c r="I190" s="131"/>
      <c r="J190" s="155"/>
      <c r="K190" s="138"/>
      <c r="L190" s="71">
        <v>18</v>
      </c>
      <c r="M190" s="126">
        <f t="shared" si="14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'16'!L191</f>
        <v>17</v>
      </c>
      <c r="F191" s="131"/>
      <c r="G191" s="131"/>
      <c r="H191" s="131"/>
      <c r="I191" s="131"/>
      <c r="J191" s="155"/>
      <c r="K191" s="138"/>
      <c r="L191" s="71">
        <v>17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313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307</v>
      </c>
      <c r="M193" s="123">
        <f t="shared" si="14"/>
        <v>6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'16'!L194</f>
        <v>17</v>
      </c>
      <c r="F194" s="131"/>
      <c r="G194" s="131"/>
      <c r="H194" s="131"/>
      <c r="I194" s="131"/>
      <c r="J194" s="155"/>
      <c r="K194" s="138"/>
      <c r="L194" s="71">
        <v>17</v>
      </c>
      <c r="M194" s="126">
        <f t="shared" si="14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'16'!L195</f>
        <v>165</v>
      </c>
      <c r="F195" s="132"/>
      <c r="G195" s="132"/>
      <c r="H195" s="132"/>
      <c r="I195" s="132"/>
      <c r="J195" s="156"/>
      <c r="K195" s="139"/>
      <c r="L195" s="72">
        <v>164</v>
      </c>
      <c r="M195" s="129">
        <f t="shared" si="14"/>
        <v>1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'16'!L196</f>
        <v>40</v>
      </c>
      <c r="F196" s="132"/>
      <c r="G196" s="132"/>
      <c r="H196" s="132"/>
      <c r="I196" s="132"/>
      <c r="J196" s="156"/>
      <c r="K196" s="139"/>
      <c r="L196" s="72">
        <v>37</v>
      </c>
      <c r="M196" s="129">
        <f t="shared" si="14"/>
        <v>3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'16'!L197</f>
        <v>20</v>
      </c>
      <c r="F197" s="132"/>
      <c r="G197" s="132"/>
      <c r="H197" s="132"/>
      <c r="I197" s="132"/>
      <c r="J197" s="156"/>
      <c r="K197" s="139"/>
      <c r="L197" s="72">
        <v>20</v>
      </c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'16'!L198</f>
        <v>21</v>
      </c>
      <c r="F198" s="132"/>
      <c r="G198" s="132"/>
      <c r="H198" s="132"/>
      <c r="I198" s="132"/>
      <c r="J198" s="156"/>
      <c r="K198" s="139"/>
      <c r="L198" s="72">
        <v>21</v>
      </c>
      <c r="M198" s="129">
        <f t="shared" si="14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'16'!L199</f>
        <v>23</v>
      </c>
      <c r="F199" s="132"/>
      <c r="G199" s="132"/>
      <c r="H199" s="132"/>
      <c r="I199" s="132"/>
      <c r="J199" s="156"/>
      <c r="K199" s="139"/>
      <c r="L199" s="72">
        <v>23</v>
      </c>
      <c r="M199" s="129">
        <f t="shared" si="14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'16'!L200</f>
        <v>16</v>
      </c>
      <c r="F200" s="132"/>
      <c r="G200" s="132"/>
      <c r="H200" s="132"/>
      <c r="I200" s="132"/>
      <c r="J200" s="156"/>
      <c r="K200" s="139"/>
      <c r="L200" s="72">
        <v>15</v>
      </c>
      <c r="M200" s="129">
        <f t="shared" ref="M200:M201" si="21">(E200+F200+G200+H200+I200)-J200-K200-L200</f>
        <v>1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'16'!L201</f>
        <v>11</v>
      </c>
      <c r="F201" s="132"/>
      <c r="G201" s="132"/>
      <c r="H201" s="132"/>
      <c r="I201" s="132"/>
      <c r="J201" s="156"/>
      <c r="K201" s="139"/>
      <c r="L201" s="72">
        <v>10</v>
      </c>
      <c r="M201" s="129">
        <f t="shared" si="21"/>
        <v>1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N227"/>
  <sheetViews>
    <sheetView workbookViewId="0">
      <pane xSplit="4" ySplit="4" topLeftCell="E14" activePane="bottomRight" state="frozen"/>
      <selection activeCell="O74" sqref="O74"/>
      <selection pane="topRight" activeCell="O74" sqref="O74"/>
      <selection pane="bottomLeft" activeCell="O74" sqref="O74"/>
      <selection pane="bottomRight" activeCell="E7" sqref="E7:M22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0" customWidth="1"/>
    <col min="6" max="6" width="8.85546875" style="130" customWidth="1"/>
    <col min="7" max="8" width="5.140625" style="145" bestFit="1" customWidth="1"/>
    <col min="9" max="9" width="5.140625" style="145" customWidth="1"/>
    <col min="10" max="10" width="7" style="154" customWidth="1"/>
    <col min="11" max="11" width="5.42578125" style="135" customWidth="1"/>
    <col min="12" max="12" width="8.4257812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4" ht="21.75" customHeight="1" x14ac:dyDescent="0.2">
      <c r="A1" s="105" t="s">
        <v>260</v>
      </c>
      <c r="B1" s="105"/>
    </row>
    <row r="2" spans="1:14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4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29" t="s">
        <v>248</v>
      </c>
      <c r="F3" s="231" t="s">
        <v>257</v>
      </c>
      <c r="G3" s="233" t="s">
        <v>249</v>
      </c>
      <c r="H3" s="234"/>
      <c r="I3" s="235"/>
      <c r="J3" s="236" t="s">
        <v>250</v>
      </c>
      <c r="K3" s="238" t="s">
        <v>258</v>
      </c>
      <c r="L3" s="218" t="s">
        <v>251</v>
      </c>
      <c r="M3" s="220" t="s">
        <v>252</v>
      </c>
      <c r="N3" s="222" t="s">
        <v>253</v>
      </c>
    </row>
    <row r="4" spans="1:14" s="20" customFormat="1" ht="25.5" x14ac:dyDescent="0.2">
      <c r="A4" s="226"/>
      <c r="B4" s="226"/>
      <c r="C4" s="226"/>
      <c r="D4" s="228"/>
      <c r="E4" s="230"/>
      <c r="F4" s="232"/>
      <c r="G4" s="170" t="s">
        <v>254</v>
      </c>
      <c r="H4" s="170" t="s">
        <v>255</v>
      </c>
      <c r="I4" s="170" t="s">
        <v>256</v>
      </c>
      <c r="J4" s="237"/>
      <c r="K4" s="239"/>
      <c r="L4" s="219"/>
      <c r="M4" s="221"/>
      <c r="N4" s="223"/>
    </row>
    <row r="5" spans="1:14" s="24" customFormat="1" ht="15" thickBot="1" x14ac:dyDescent="0.25">
      <c r="A5" s="116"/>
      <c r="B5" s="116"/>
      <c r="C5" s="116" t="s">
        <v>10</v>
      </c>
      <c r="D5" s="117"/>
      <c r="E5" s="171" t="e">
        <f>#REF!-#REF!-#REF!-#REF!-#REF!-#REF!-#REF!-#REF!-#REF!-#REF!-#REF!-#REF!-#REF!-#REF!-#REF!-#REF!-#REF!-#REF!-#REF!-#REF!-#REF!-#REF!-#REF!-#REF!-#REF!-#REF!-#REF!-#REF!-#REF!-#REF!-#REF!</f>
        <v>#REF!</v>
      </c>
      <c r="F5" s="172" t="e">
        <f>#REF!+#REF!+#REF!+#REF!+#REF!+#REF!+#REF!+#REF!+#REF!+#REF!+#REF!+#REF!+#REF!+#REF!+#REF!+#REF!+#REF!+#REF!+#REF!+#REF!+#REF!+#REF!+#REF!+#REF!+#REF!+#REF!+#REF!+#REF!+#REF!+#REF!+#REF!</f>
        <v>#REF!</v>
      </c>
      <c r="G5" s="172" t="e">
        <f>#REF!+#REF!+#REF!+#REF!+#REF!+#REF!+#REF!+#REF!+#REF!+#REF!+#REF!+#REF!+#REF!+#REF!+#REF!+#REF!+#REF!+#REF!+#REF!+#REF!+#REF!+#REF!+#REF!+#REF!+#REF!+#REF!+#REF!+#REF!+#REF!+#REF!+#REF!</f>
        <v>#REF!</v>
      </c>
      <c r="H5" s="172" t="e">
        <f>#REF!+#REF!+#REF!+#REF!+#REF!+#REF!+#REF!+#REF!+#REF!+#REF!+#REF!+#REF!+#REF!+#REF!+#REF!+#REF!+#REF!+#REF!+#REF!+#REF!+#REF!+#REF!+#REF!+#REF!+#REF!+#REF!+#REF!+#REF!+#REF!+#REF!+#REF!</f>
        <v>#REF!</v>
      </c>
      <c r="I5" s="172" t="e">
        <f>#REF!+#REF!+#REF!+#REF!+#REF!+#REF!+#REF!+#REF!+#REF!+#REF!+#REF!+#REF!+#REF!+#REF!+#REF!+#REF!+#REF!+#REF!+#REF!+#REF!+#REF!+#REF!+#REF!+#REF!+#REF!+#REF!+#REF!+#REF!+#REF!+#REF!+#REF!</f>
        <v>#REF!</v>
      </c>
      <c r="J5" s="173" t="e">
        <f>#REF!+#REF!+#REF!+#REF!+#REF!+#REF!+#REF!+#REF!+#REF!+#REF!+#REF!+#REF!+#REF!+#REF!+#REF!+#REF!+#REF!+#REF!+#REF!+#REF!+#REF!+#REF!+#REF!+#REF!+#REF!+#REF!+#REF!+#REF!+#REF!+#REF!+#REF!</f>
        <v>#REF!</v>
      </c>
      <c r="K5" s="174" t="e">
        <f>#REF!+#REF!+#REF!+#REF!+#REF!+#REF!+#REF!+#REF!+#REF!+#REF!+#REF!+#REF!+#REF!+#REF!+#REF!+#REF!+#REF!+#REF!+#REF!+#REF!+#REF!+#REF!+#REF!+#REF!+#REF!+#REF!+#REF!+#REF!+#REF!+#REF!+#REF!</f>
        <v>#REF!</v>
      </c>
      <c r="L5" s="172" t="e">
        <f>#REF!-#REF!-#REF!-#REF!-#REF!-#REF!-#REF!-#REF!-#REF!-#REF!-#REF!-#REF!-#REF!-#REF!-#REF!-#REF!-#REF!-#REF!-#REF!-#REF!-#REF!-#REF!-#REF!-#REF!-#REF!-#REF!-#REF!-#REF!-#REF!-#REF!-#REF!</f>
        <v>#REF!</v>
      </c>
      <c r="M5" s="175" t="e">
        <f>#REF!+#REF!+#REF!+#REF!+#REF!+#REF!+#REF!+#REF!+#REF!+#REF!+#REF!+#REF!+#REF!+#REF!+#REF!+#REF!+#REF!+#REF!+#REF!+#REF!+#REF!+#REF!+#REF!+#REF!+#REF!+#REF!+#REF!+#REF!+#REF!+#REF!+#REF!</f>
        <v>#REF!</v>
      </c>
      <c r="N5" s="118"/>
    </row>
    <row r="6" spans="1:14" s="10" customFormat="1" ht="15" thickBot="1" x14ac:dyDescent="0.25">
      <c r="A6" s="97"/>
      <c r="B6" s="98"/>
      <c r="C6" s="98" t="s">
        <v>11</v>
      </c>
      <c r="D6" s="99"/>
      <c r="E6" s="166" t="e">
        <f>#REF!-#REF!-#REF!-#REF!-#REF!-#REF!-#REF!-#REF!-#REF!-#REF!-#REF!-#REF!-#REF!-#REF!-#REF!-#REF!-#REF!-#REF!-#REF!-#REF!-#REF!-#REF!-#REF!-#REF!-#REF!-#REF!-#REF!-#REF!-#REF!-#REF!-#REF!</f>
        <v>#REF!</v>
      </c>
      <c r="F6" s="109" t="e">
        <f>#REF!+#REF!+#REF!+#REF!+#REF!+#REF!+#REF!+#REF!+#REF!+#REF!+#REF!+#REF!+#REF!+#REF!+#REF!+#REF!+#REF!+#REF!+#REF!+#REF!+#REF!+#REF!+#REF!+#REF!+#REF!+#REF!+#REF!+#REF!+#REF!+#REF!+#REF!</f>
        <v>#REF!</v>
      </c>
      <c r="G6" s="109" t="e">
        <f>#REF!+#REF!+#REF!+#REF!+#REF!+#REF!+#REF!+#REF!+#REF!+#REF!+#REF!+#REF!+#REF!+#REF!+#REF!+#REF!+#REF!+#REF!+#REF!+#REF!+#REF!+#REF!+#REF!+#REF!+#REF!+#REF!+#REF!+#REF!+#REF!+#REF!+#REF!</f>
        <v>#REF!</v>
      </c>
      <c r="H6" s="109" t="e">
        <f>#REF!+#REF!+#REF!+#REF!+#REF!+#REF!+#REF!+#REF!+#REF!+#REF!+#REF!+#REF!+#REF!+#REF!+#REF!+#REF!+#REF!+#REF!+#REF!+#REF!+#REF!+#REF!+#REF!+#REF!+#REF!+#REF!+#REF!+#REF!+#REF!+#REF!+#REF!</f>
        <v>#REF!</v>
      </c>
      <c r="I6" s="109" t="e">
        <f>#REF!+#REF!+#REF!+#REF!+#REF!+#REF!+#REF!+#REF!+#REF!+#REF!+#REF!+#REF!+#REF!+#REF!+#REF!+#REF!+#REF!+#REF!+#REF!+#REF!+#REF!+#REF!+#REF!+#REF!+#REF!+#REF!+#REF!+#REF!+#REF!+#REF!+#REF!</f>
        <v>#REF!</v>
      </c>
      <c r="J6" s="153" t="e">
        <f>#REF!+#REF!+#REF!+#REF!+#REF!+#REF!+#REF!+#REF!+#REF!+#REF!+#REF!+#REF!+#REF!+#REF!+#REF!+#REF!+#REF!+#REF!+#REF!+#REF!+#REF!+#REF!+#REF!+#REF!+#REF!+#REF!+#REF!+#REF!+#REF!+#REF!+#REF!</f>
        <v>#REF!</v>
      </c>
      <c r="K6" s="141" t="e">
        <f>#REF!+#REF!+#REF!+#REF!+#REF!+#REF!+#REF!+#REF!+#REF!+#REF!+#REF!+#REF!+#REF!+#REF!+#REF!+#REF!+#REF!+#REF!+#REF!+#REF!+#REF!+#REF!+#REF!+#REF!+#REF!+#REF!+#REF!+#REF!+#REF!+#REF!+#REF!</f>
        <v>#REF!</v>
      </c>
      <c r="L6" s="109" t="e">
        <f>#REF!-#REF!-#REF!-#REF!-#REF!-#REF!-#REF!-#REF!-#REF!-#REF!-#REF!-#REF!-#REF!-#REF!-#REF!-#REF!-#REF!-#REF!-#REF!-#REF!-#REF!-#REF!-#REF!-#REF!-#REF!-#REF!-#REF!-#REF!-#REF!-#REF!-#REF!</f>
        <v>#REF!</v>
      </c>
      <c r="M6" s="125" t="e">
        <f>#REF!+#REF!+#REF!+#REF!+#REF!+#REF!+#REF!+#REF!+#REF!+#REF!+#REF!+#REF!+#REF!+#REF!+#REF!+#REF!+#REF!+#REF!+#REF!+#REF!+#REF!+#REF!+#REF!+#REF!+#REF!+#REF!+#REF!+#REF!+#REF!+#REF!+#REF!</f>
        <v>#REF!</v>
      </c>
      <c r="N6" s="88"/>
    </row>
    <row r="7" spans="1:14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76" t="e">
        <f>#REF!-#REF!-#REF!-#REF!-#REF!-#REF!-#REF!-#REF!-#REF!-#REF!-#REF!-#REF!-#REF!-#REF!-#REF!-#REF!-#REF!-#REF!-#REF!-#REF!-#REF!-#REF!-#REF!-#REF!-#REF!-#REF!-#REF!-#REF!-#REF!-#REF!-#REF!</f>
        <v>#REF!</v>
      </c>
      <c r="F7" s="177" t="e">
        <f>#REF!+#REF!+#REF!+#REF!+#REF!+#REF!+#REF!+#REF!+#REF!+#REF!+#REF!+#REF!+#REF!+#REF!+#REF!+#REF!+#REF!+#REF!+#REF!+#REF!+#REF!+#REF!+#REF!+#REF!+#REF!+#REF!+#REF!+#REF!+#REF!+#REF!+#REF!</f>
        <v>#REF!</v>
      </c>
      <c r="G7" s="178" t="e">
        <f>#REF!+#REF!+#REF!+#REF!+#REF!+#REF!+#REF!+#REF!+#REF!+#REF!+#REF!+#REF!+#REF!+#REF!+#REF!+#REF!+#REF!+#REF!+#REF!+#REF!+#REF!+#REF!+#REF!+#REF!+#REF!+#REF!+#REF!+#REF!+#REF!+#REF!+#REF!</f>
        <v>#REF!</v>
      </c>
      <c r="H7" s="178" t="e">
        <f>#REF!+#REF!+#REF!+#REF!+#REF!+#REF!+#REF!+#REF!+#REF!+#REF!+#REF!+#REF!+#REF!+#REF!+#REF!+#REF!+#REF!+#REF!+#REF!+#REF!+#REF!+#REF!+#REF!+#REF!+#REF!+#REF!+#REF!+#REF!+#REF!+#REF!+#REF!</f>
        <v>#REF!</v>
      </c>
      <c r="I7" s="178" t="e">
        <f>#REF!+#REF!+#REF!+#REF!+#REF!+#REF!+#REF!+#REF!+#REF!+#REF!+#REF!+#REF!+#REF!+#REF!+#REF!+#REF!+#REF!+#REF!+#REF!+#REF!+#REF!+#REF!+#REF!+#REF!+#REF!+#REF!+#REF!+#REF!+#REF!+#REF!+#REF!</f>
        <v>#REF!</v>
      </c>
      <c r="J7" s="179" t="e">
        <f>#REF!+#REF!+#REF!+#REF!+#REF!+#REF!+#REF!+#REF!+#REF!+#REF!+#REF!+#REF!+#REF!+#REF!+#REF!+#REF!+#REF!+#REF!+#REF!+#REF!+#REF!+#REF!+#REF!+#REF!+#REF!+#REF!+#REF!+#REF!+#REF!+#REF!+#REF!</f>
        <v>#REF!</v>
      </c>
      <c r="K7" s="180" t="e">
        <f>#REF!+#REF!+#REF!+#REF!+#REF!+#REF!+#REF!+#REF!+#REF!+#REF!+#REF!+#REF!+#REF!+#REF!+#REF!+#REF!+#REF!+#REF!+#REF!+#REF!+#REF!+#REF!+#REF!+#REF!+#REF!+#REF!+#REF!+#REF!+#REF!+#REF!+#REF!</f>
        <v>#REF!</v>
      </c>
      <c r="L7" s="181" t="e">
        <f>#REF!-#REF!-#REF!-#REF!-#REF!-#REF!-#REF!-#REF!-#REF!-#REF!-#REF!-#REF!-#REF!-#REF!-#REF!-#REF!-#REF!-#REF!-#REF!-#REF!-#REF!-#REF!-#REF!-#REF!-#REF!-#REF!-#REF!-#REF!-#REF!-#REF!-#REF!</f>
        <v>#REF!</v>
      </c>
      <c r="M7" s="182" t="e">
        <f>#REF!+#REF!+#REF!+#REF!+#REF!+#REF!+#REF!+#REF!+#REF!+#REF!+#REF!+#REF!+#REF!+#REF!+#REF!+#REF!+#REF!+#REF!+#REF!+#REF!+#REF!+#REF!+#REF!+#REF!+#REF!+#REF!+#REF!+#REF!+#REF!+#REF!+#REF!</f>
        <v>#REF!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83" t="e">
        <f>#REF!-#REF!-#REF!-#REF!-#REF!-#REF!-#REF!-#REF!-#REF!-#REF!-#REF!-#REF!-#REF!-#REF!-#REF!-#REF!-#REF!-#REF!-#REF!-#REF!-#REF!-#REF!-#REF!-#REF!-#REF!-#REF!-#REF!-#REF!-#REF!-#REF!-#REF!</f>
        <v>#REF!</v>
      </c>
      <c r="F8" s="184" t="e">
        <f>#REF!+#REF!+#REF!+#REF!+#REF!+#REF!+#REF!+#REF!+#REF!+#REF!+#REF!+#REF!+#REF!+#REF!+#REF!+#REF!+#REF!+#REF!+#REF!+#REF!+#REF!+#REF!+#REF!+#REF!+#REF!+#REF!+#REF!+#REF!+#REF!+#REF!+#REF!</f>
        <v>#REF!</v>
      </c>
      <c r="G8" s="185" t="e">
        <f>#REF!+#REF!+#REF!+#REF!+#REF!+#REF!+#REF!+#REF!+#REF!+#REF!+#REF!+#REF!+#REF!+#REF!+#REF!+#REF!+#REF!+#REF!+#REF!+#REF!+#REF!+#REF!+#REF!+#REF!+#REF!+#REF!+#REF!+#REF!+#REF!+#REF!+#REF!</f>
        <v>#REF!</v>
      </c>
      <c r="H8" s="185" t="e">
        <f>#REF!+#REF!+#REF!+#REF!+#REF!+#REF!+#REF!+#REF!+#REF!+#REF!+#REF!+#REF!+#REF!+#REF!+#REF!+#REF!+#REF!+#REF!+#REF!+#REF!+#REF!+#REF!+#REF!+#REF!+#REF!+#REF!+#REF!+#REF!+#REF!+#REF!+#REF!</f>
        <v>#REF!</v>
      </c>
      <c r="I8" s="185" t="e">
        <f>#REF!+#REF!+#REF!+#REF!+#REF!+#REF!+#REF!+#REF!+#REF!+#REF!+#REF!+#REF!+#REF!+#REF!+#REF!+#REF!+#REF!+#REF!+#REF!+#REF!+#REF!+#REF!+#REF!+#REF!+#REF!+#REF!+#REF!+#REF!+#REF!+#REF!+#REF!</f>
        <v>#REF!</v>
      </c>
      <c r="J8" s="186" t="e">
        <f>#REF!+#REF!+#REF!+#REF!+#REF!+#REF!+#REF!+#REF!+#REF!+#REF!+#REF!+#REF!+#REF!+#REF!+#REF!+#REF!+#REF!+#REF!+#REF!+#REF!+#REF!+#REF!+#REF!+#REF!+#REF!+#REF!+#REF!+#REF!+#REF!+#REF!+#REF!</f>
        <v>#REF!</v>
      </c>
      <c r="K8" s="187" t="e">
        <f>#REF!+#REF!+#REF!+#REF!+#REF!+#REF!+#REF!+#REF!+#REF!+#REF!+#REF!+#REF!+#REF!+#REF!+#REF!+#REF!+#REF!+#REF!+#REF!+#REF!+#REF!+#REF!+#REF!+#REF!+#REF!+#REF!+#REF!+#REF!+#REF!+#REF!+#REF!</f>
        <v>#REF!</v>
      </c>
      <c r="L8" s="188" t="e">
        <f>#REF!-#REF!-#REF!-#REF!-#REF!-#REF!-#REF!-#REF!-#REF!-#REF!-#REF!-#REF!-#REF!-#REF!-#REF!-#REF!-#REF!-#REF!-#REF!-#REF!-#REF!-#REF!-#REF!-#REF!-#REF!-#REF!-#REF!-#REF!-#REF!-#REF!-#REF!</f>
        <v>#REF!</v>
      </c>
      <c r="M8" s="182" t="e">
        <f>#REF!+#REF!+#REF!+#REF!+#REF!+#REF!+#REF!+#REF!+#REF!+#REF!+#REF!+#REF!+#REF!+#REF!+#REF!+#REF!+#REF!+#REF!+#REF!+#REF!+#REF!+#REF!+#REF!+#REF!+#REF!+#REF!+#REF!+#REF!+#REF!+#REF!+#REF!</f>
        <v>#REF!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83" t="e">
        <f>#REF!-#REF!-#REF!-#REF!-#REF!-#REF!-#REF!-#REF!-#REF!-#REF!-#REF!-#REF!-#REF!-#REF!-#REF!-#REF!-#REF!-#REF!-#REF!-#REF!-#REF!-#REF!-#REF!-#REF!-#REF!-#REF!-#REF!-#REF!-#REF!-#REF!-#REF!</f>
        <v>#REF!</v>
      </c>
      <c r="F9" s="184" t="e">
        <f>#REF!+#REF!+#REF!+#REF!+#REF!+#REF!+#REF!+#REF!+#REF!+#REF!+#REF!+#REF!+#REF!+#REF!+#REF!+#REF!+#REF!+#REF!+#REF!+#REF!+#REF!+#REF!+#REF!+#REF!+#REF!+#REF!+#REF!+#REF!+#REF!+#REF!+#REF!</f>
        <v>#REF!</v>
      </c>
      <c r="G9" s="185" t="e">
        <f>#REF!+#REF!+#REF!+#REF!+#REF!+#REF!+#REF!+#REF!+#REF!+#REF!+#REF!+#REF!+#REF!+#REF!+#REF!+#REF!+#REF!+#REF!+#REF!+#REF!+#REF!+#REF!+#REF!+#REF!+#REF!+#REF!+#REF!+#REF!+#REF!+#REF!+#REF!</f>
        <v>#REF!</v>
      </c>
      <c r="H9" s="185" t="e">
        <f>#REF!+#REF!+#REF!+#REF!+#REF!+#REF!+#REF!+#REF!+#REF!+#REF!+#REF!+#REF!+#REF!+#REF!+#REF!+#REF!+#REF!+#REF!+#REF!+#REF!+#REF!+#REF!+#REF!+#REF!+#REF!+#REF!+#REF!+#REF!+#REF!+#REF!+#REF!</f>
        <v>#REF!</v>
      </c>
      <c r="I9" s="185" t="e">
        <f>#REF!+#REF!+#REF!+#REF!+#REF!+#REF!+#REF!+#REF!+#REF!+#REF!+#REF!+#REF!+#REF!+#REF!+#REF!+#REF!+#REF!+#REF!+#REF!+#REF!+#REF!+#REF!+#REF!+#REF!+#REF!+#REF!+#REF!+#REF!+#REF!+#REF!+#REF!</f>
        <v>#REF!</v>
      </c>
      <c r="J9" s="186" t="e">
        <f>#REF!+#REF!+#REF!+#REF!+#REF!+#REF!+#REF!+#REF!+#REF!+#REF!+#REF!+#REF!+#REF!+#REF!+#REF!+#REF!+#REF!+#REF!+#REF!+#REF!+#REF!+#REF!+#REF!+#REF!+#REF!+#REF!+#REF!+#REF!+#REF!+#REF!+#REF!</f>
        <v>#REF!</v>
      </c>
      <c r="K9" s="187" t="e">
        <f>#REF!+#REF!+#REF!+#REF!+#REF!+#REF!+#REF!+#REF!+#REF!+#REF!+#REF!+#REF!+#REF!+#REF!+#REF!+#REF!+#REF!+#REF!+#REF!+#REF!+#REF!+#REF!+#REF!+#REF!+#REF!+#REF!+#REF!+#REF!+#REF!+#REF!+#REF!</f>
        <v>#REF!</v>
      </c>
      <c r="L9" s="188" t="e">
        <f>#REF!-#REF!-#REF!-#REF!-#REF!-#REF!-#REF!-#REF!-#REF!-#REF!-#REF!-#REF!-#REF!-#REF!-#REF!-#REF!-#REF!-#REF!-#REF!-#REF!-#REF!-#REF!-#REF!-#REF!-#REF!-#REF!-#REF!-#REF!-#REF!-#REF!-#REF!</f>
        <v>#REF!</v>
      </c>
      <c r="M9" s="182" t="e">
        <f>#REF!+#REF!+#REF!+#REF!+#REF!+#REF!+#REF!+#REF!+#REF!+#REF!+#REF!+#REF!+#REF!+#REF!+#REF!+#REF!+#REF!+#REF!+#REF!+#REF!+#REF!+#REF!+#REF!+#REF!+#REF!+#REF!+#REF!+#REF!+#REF!+#REF!+#REF!</f>
        <v>#REF!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83" t="e">
        <f>#REF!-#REF!-#REF!-#REF!-#REF!-#REF!-#REF!-#REF!-#REF!-#REF!-#REF!-#REF!-#REF!-#REF!-#REF!-#REF!-#REF!-#REF!-#REF!-#REF!-#REF!-#REF!-#REF!-#REF!-#REF!-#REF!-#REF!-#REF!-#REF!-#REF!-#REF!</f>
        <v>#REF!</v>
      </c>
      <c r="F10" s="184" t="e">
        <f>#REF!+#REF!+#REF!+#REF!+#REF!+#REF!+#REF!+#REF!+#REF!+#REF!+#REF!+#REF!+#REF!+#REF!+#REF!+#REF!+#REF!+#REF!+#REF!+#REF!+#REF!+#REF!+#REF!+#REF!+#REF!+#REF!+#REF!+#REF!+#REF!+#REF!+#REF!</f>
        <v>#REF!</v>
      </c>
      <c r="G10" s="185" t="e">
        <f>#REF!+#REF!+#REF!+#REF!+#REF!+#REF!+#REF!+#REF!+#REF!+#REF!+#REF!+#REF!+#REF!+#REF!+#REF!+#REF!+#REF!+#REF!+#REF!+#REF!+#REF!+#REF!+#REF!+#REF!+#REF!+#REF!+#REF!+#REF!+#REF!+#REF!+#REF!</f>
        <v>#REF!</v>
      </c>
      <c r="H10" s="185" t="e">
        <f>#REF!+#REF!+#REF!+#REF!+#REF!+#REF!+#REF!+#REF!+#REF!+#REF!+#REF!+#REF!+#REF!+#REF!+#REF!+#REF!+#REF!+#REF!+#REF!+#REF!+#REF!+#REF!+#REF!+#REF!+#REF!+#REF!+#REF!+#REF!+#REF!+#REF!+#REF!</f>
        <v>#REF!</v>
      </c>
      <c r="I10" s="185" t="e">
        <f>#REF!+#REF!+#REF!+#REF!+#REF!+#REF!+#REF!+#REF!+#REF!+#REF!+#REF!+#REF!+#REF!+#REF!+#REF!+#REF!+#REF!+#REF!+#REF!+#REF!+#REF!+#REF!+#REF!+#REF!+#REF!+#REF!+#REF!+#REF!+#REF!+#REF!+#REF!</f>
        <v>#REF!</v>
      </c>
      <c r="J10" s="186" t="e">
        <f>#REF!+#REF!+#REF!+#REF!+#REF!+#REF!+#REF!+#REF!+#REF!+#REF!+#REF!+#REF!+#REF!+#REF!+#REF!+#REF!+#REF!+#REF!+#REF!+#REF!+#REF!+#REF!+#REF!+#REF!+#REF!+#REF!+#REF!+#REF!+#REF!+#REF!+#REF!</f>
        <v>#REF!</v>
      </c>
      <c r="K10" s="187" t="e">
        <f>#REF!+#REF!+#REF!+#REF!+#REF!+#REF!+#REF!+#REF!+#REF!+#REF!+#REF!+#REF!+#REF!+#REF!+#REF!+#REF!+#REF!+#REF!+#REF!+#REF!+#REF!+#REF!+#REF!+#REF!+#REF!+#REF!+#REF!+#REF!+#REF!+#REF!+#REF!</f>
        <v>#REF!</v>
      </c>
      <c r="L10" s="188" t="e">
        <f>#REF!-#REF!-#REF!-#REF!-#REF!-#REF!-#REF!-#REF!-#REF!-#REF!-#REF!-#REF!-#REF!-#REF!-#REF!-#REF!-#REF!-#REF!-#REF!-#REF!-#REF!-#REF!-#REF!-#REF!-#REF!-#REF!-#REF!-#REF!-#REF!-#REF!-#REF!</f>
        <v>#REF!</v>
      </c>
      <c r="M10" s="182" t="e">
        <f>#REF!+#REF!+#REF!+#REF!+#REF!+#REF!+#REF!+#REF!+#REF!+#REF!+#REF!+#REF!+#REF!+#REF!+#REF!+#REF!+#REF!+#REF!+#REF!+#REF!+#REF!+#REF!+#REF!+#REF!+#REF!+#REF!+#REF!+#REF!+#REF!+#REF!+#REF!</f>
        <v>#REF!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83" t="e">
        <f>#REF!-#REF!-#REF!-#REF!-#REF!-#REF!-#REF!-#REF!-#REF!-#REF!-#REF!-#REF!-#REF!-#REF!-#REF!-#REF!-#REF!-#REF!-#REF!-#REF!-#REF!-#REF!-#REF!-#REF!-#REF!-#REF!-#REF!-#REF!-#REF!-#REF!-#REF!</f>
        <v>#REF!</v>
      </c>
      <c r="F11" s="184" t="e">
        <f>#REF!+#REF!+#REF!+#REF!+#REF!+#REF!+#REF!+#REF!+#REF!+#REF!+#REF!+#REF!+#REF!+#REF!+#REF!+#REF!+#REF!+#REF!+#REF!+#REF!+#REF!+#REF!+#REF!+#REF!+#REF!+#REF!+#REF!+#REF!+#REF!+#REF!+#REF!</f>
        <v>#REF!</v>
      </c>
      <c r="G11" s="185" t="e">
        <f>#REF!+#REF!+#REF!+#REF!+#REF!+#REF!+#REF!+#REF!+#REF!+#REF!+#REF!+#REF!+#REF!+#REF!+#REF!+#REF!+#REF!+#REF!+#REF!+#REF!+#REF!+#REF!+#REF!+#REF!+#REF!+#REF!+#REF!+#REF!+#REF!+#REF!+#REF!</f>
        <v>#REF!</v>
      </c>
      <c r="H11" s="185" t="e">
        <f>#REF!+#REF!+#REF!+#REF!+#REF!+#REF!+#REF!+#REF!+#REF!+#REF!+#REF!+#REF!+#REF!+#REF!+#REF!+#REF!+#REF!+#REF!+#REF!+#REF!+#REF!+#REF!+#REF!+#REF!+#REF!+#REF!+#REF!+#REF!+#REF!+#REF!+#REF!</f>
        <v>#REF!</v>
      </c>
      <c r="I11" s="185" t="e">
        <f>#REF!+#REF!+#REF!+#REF!+#REF!+#REF!+#REF!+#REF!+#REF!+#REF!+#REF!+#REF!+#REF!+#REF!+#REF!+#REF!+#REF!+#REF!+#REF!+#REF!+#REF!+#REF!+#REF!+#REF!+#REF!+#REF!+#REF!+#REF!+#REF!+#REF!+#REF!</f>
        <v>#REF!</v>
      </c>
      <c r="J11" s="186" t="e">
        <f>#REF!+#REF!+#REF!+#REF!+#REF!+#REF!+#REF!+#REF!+#REF!+#REF!+#REF!+#REF!+#REF!+#REF!+#REF!+#REF!+#REF!+#REF!+#REF!+#REF!+#REF!+#REF!+#REF!+#REF!+#REF!+#REF!+#REF!+#REF!+#REF!+#REF!+#REF!</f>
        <v>#REF!</v>
      </c>
      <c r="K11" s="187" t="e">
        <f>#REF!+#REF!+#REF!+#REF!+#REF!+#REF!+#REF!+#REF!+#REF!+#REF!+#REF!+#REF!+#REF!+#REF!+#REF!+#REF!+#REF!+#REF!+#REF!+#REF!+#REF!+#REF!+#REF!+#REF!+#REF!+#REF!+#REF!+#REF!+#REF!+#REF!+#REF!</f>
        <v>#REF!</v>
      </c>
      <c r="L11" s="188" t="e">
        <f>#REF!-#REF!-#REF!-#REF!-#REF!-#REF!-#REF!-#REF!-#REF!-#REF!-#REF!-#REF!-#REF!-#REF!-#REF!-#REF!-#REF!-#REF!-#REF!-#REF!-#REF!-#REF!-#REF!-#REF!-#REF!-#REF!-#REF!-#REF!-#REF!-#REF!-#REF!</f>
        <v>#REF!</v>
      </c>
      <c r="M11" s="182" t="e">
        <f>#REF!+#REF!+#REF!+#REF!+#REF!+#REF!+#REF!+#REF!+#REF!+#REF!+#REF!+#REF!+#REF!+#REF!+#REF!+#REF!+#REF!+#REF!+#REF!+#REF!+#REF!+#REF!+#REF!+#REF!+#REF!+#REF!+#REF!+#REF!+#REF!+#REF!+#REF!</f>
        <v>#REF!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83" t="e">
        <f>#REF!-#REF!-#REF!-#REF!-#REF!-#REF!-#REF!-#REF!-#REF!-#REF!-#REF!-#REF!-#REF!-#REF!-#REF!-#REF!-#REF!-#REF!-#REF!-#REF!-#REF!-#REF!-#REF!-#REF!-#REF!-#REF!-#REF!-#REF!-#REF!-#REF!-#REF!</f>
        <v>#REF!</v>
      </c>
      <c r="F12" s="184" t="e">
        <f>#REF!+#REF!+#REF!+#REF!+#REF!+#REF!+#REF!+#REF!+#REF!+#REF!+#REF!+#REF!+#REF!+#REF!+#REF!+#REF!+#REF!+#REF!+#REF!+#REF!+#REF!+#REF!+#REF!+#REF!+#REF!+#REF!+#REF!+#REF!+#REF!+#REF!+#REF!</f>
        <v>#REF!</v>
      </c>
      <c r="G12" s="185" t="e">
        <f>#REF!+#REF!+#REF!+#REF!+#REF!+#REF!+#REF!+#REF!+#REF!+#REF!+#REF!+#REF!+#REF!+#REF!+#REF!+#REF!+#REF!+#REF!+#REF!+#REF!+#REF!+#REF!+#REF!+#REF!+#REF!+#REF!+#REF!+#REF!+#REF!+#REF!+#REF!</f>
        <v>#REF!</v>
      </c>
      <c r="H12" s="185" t="e">
        <f>#REF!+#REF!+#REF!+#REF!+#REF!+#REF!+#REF!+#REF!+#REF!+#REF!+#REF!+#REF!+#REF!+#REF!+#REF!+#REF!+#REF!+#REF!+#REF!+#REF!+#REF!+#REF!+#REF!+#REF!+#REF!+#REF!+#REF!+#REF!+#REF!+#REF!+#REF!</f>
        <v>#REF!</v>
      </c>
      <c r="I12" s="185" t="e">
        <f>#REF!+#REF!+#REF!+#REF!+#REF!+#REF!+#REF!+#REF!+#REF!+#REF!+#REF!+#REF!+#REF!+#REF!+#REF!+#REF!+#REF!+#REF!+#REF!+#REF!+#REF!+#REF!+#REF!+#REF!+#REF!+#REF!+#REF!+#REF!+#REF!+#REF!+#REF!</f>
        <v>#REF!</v>
      </c>
      <c r="J12" s="186" t="e">
        <f>#REF!+#REF!+#REF!+#REF!+#REF!+#REF!+#REF!+#REF!+#REF!+#REF!+#REF!+#REF!+#REF!+#REF!+#REF!+#REF!+#REF!+#REF!+#REF!+#REF!+#REF!+#REF!+#REF!+#REF!+#REF!+#REF!+#REF!+#REF!+#REF!+#REF!+#REF!</f>
        <v>#REF!</v>
      </c>
      <c r="K12" s="187" t="e">
        <f>#REF!+#REF!+#REF!+#REF!+#REF!+#REF!+#REF!+#REF!+#REF!+#REF!+#REF!+#REF!+#REF!+#REF!+#REF!+#REF!+#REF!+#REF!+#REF!+#REF!+#REF!+#REF!+#REF!+#REF!+#REF!+#REF!+#REF!+#REF!+#REF!+#REF!+#REF!</f>
        <v>#REF!</v>
      </c>
      <c r="L12" s="188" t="e">
        <f>#REF!-#REF!-#REF!-#REF!-#REF!-#REF!-#REF!-#REF!-#REF!-#REF!-#REF!-#REF!-#REF!-#REF!-#REF!-#REF!-#REF!-#REF!-#REF!-#REF!-#REF!-#REF!-#REF!-#REF!-#REF!-#REF!-#REF!-#REF!-#REF!-#REF!-#REF!</f>
        <v>#REF!</v>
      </c>
      <c r="M12" s="182" t="e">
        <f>#REF!+#REF!+#REF!+#REF!+#REF!+#REF!+#REF!+#REF!+#REF!+#REF!+#REF!+#REF!+#REF!+#REF!+#REF!+#REF!+#REF!+#REF!+#REF!+#REF!+#REF!+#REF!+#REF!+#REF!+#REF!+#REF!+#REF!+#REF!+#REF!+#REF!+#REF!</f>
        <v>#REF!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83" t="e">
        <f>#REF!-#REF!-#REF!-#REF!-#REF!-#REF!-#REF!-#REF!-#REF!-#REF!-#REF!-#REF!-#REF!-#REF!-#REF!-#REF!-#REF!-#REF!-#REF!-#REF!-#REF!-#REF!-#REF!-#REF!-#REF!-#REF!-#REF!-#REF!-#REF!-#REF!-#REF!</f>
        <v>#REF!</v>
      </c>
      <c r="F13" s="184" t="e">
        <f>#REF!+#REF!+#REF!+#REF!+#REF!+#REF!+#REF!+#REF!+#REF!+#REF!+#REF!+#REF!+#REF!+#REF!+#REF!+#REF!+#REF!+#REF!+#REF!+#REF!+#REF!+#REF!+#REF!+#REF!+#REF!+#REF!+#REF!+#REF!+#REF!+#REF!+#REF!</f>
        <v>#REF!</v>
      </c>
      <c r="G13" s="185" t="e">
        <f>#REF!+#REF!+#REF!+#REF!+#REF!+#REF!+#REF!+#REF!+#REF!+#REF!+#REF!+#REF!+#REF!+#REF!+#REF!+#REF!+#REF!+#REF!+#REF!+#REF!+#REF!+#REF!+#REF!+#REF!+#REF!+#REF!+#REF!+#REF!+#REF!+#REF!+#REF!</f>
        <v>#REF!</v>
      </c>
      <c r="H13" s="185" t="e">
        <f>#REF!+#REF!+#REF!+#REF!+#REF!+#REF!+#REF!+#REF!+#REF!+#REF!+#REF!+#REF!+#REF!+#REF!+#REF!+#REF!+#REF!+#REF!+#REF!+#REF!+#REF!+#REF!+#REF!+#REF!+#REF!+#REF!+#REF!+#REF!+#REF!+#REF!+#REF!</f>
        <v>#REF!</v>
      </c>
      <c r="I13" s="185" t="e">
        <f>#REF!+#REF!+#REF!+#REF!+#REF!+#REF!+#REF!+#REF!+#REF!+#REF!+#REF!+#REF!+#REF!+#REF!+#REF!+#REF!+#REF!+#REF!+#REF!+#REF!+#REF!+#REF!+#REF!+#REF!+#REF!+#REF!+#REF!+#REF!+#REF!+#REF!+#REF!</f>
        <v>#REF!</v>
      </c>
      <c r="J13" s="186" t="e">
        <f>#REF!+#REF!+#REF!+#REF!+#REF!+#REF!+#REF!+#REF!+#REF!+#REF!+#REF!+#REF!+#REF!+#REF!+#REF!+#REF!+#REF!+#REF!+#REF!+#REF!+#REF!+#REF!+#REF!+#REF!+#REF!+#REF!+#REF!+#REF!+#REF!+#REF!+#REF!</f>
        <v>#REF!</v>
      </c>
      <c r="K13" s="187" t="e">
        <f>#REF!+#REF!+#REF!+#REF!+#REF!+#REF!+#REF!+#REF!+#REF!+#REF!+#REF!+#REF!+#REF!+#REF!+#REF!+#REF!+#REF!+#REF!+#REF!+#REF!+#REF!+#REF!+#REF!+#REF!+#REF!+#REF!+#REF!+#REF!+#REF!+#REF!+#REF!</f>
        <v>#REF!</v>
      </c>
      <c r="L13" s="188" t="e">
        <f>#REF!-#REF!-#REF!-#REF!-#REF!-#REF!-#REF!-#REF!-#REF!-#REF!-#REF!-#REF!-#REF!-#REF!-#REF!-#REF!-#REF!-#REF!-#REF!-#REF!-#REF!-#REF!-#REF!-#REF!-#REF!-#REF!-#REF!-#REF!-#REF!-#REF!-#REF!</f>
        <v>#REF!</v>
      </c>
      <c r="M13" s="182" t="e">
        <f>#REF!+#REF!+#REF!+#REF!+#REF!+#REF!+#REF!+#REF!+#REF!+#REF!+#REF!+#REF!+#REF!+#REF!+#REF!+#REF!+#REF!+#REF!+#REF!+#REF!+#REF!+#REF!+#REF!+#REF!+#REF!+#REF!+#REF!+#REF!+#REF!+#REF!+#REF!</f>
        <v>#REF!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83" t="e">
        <f>#REF!-#REF!-#REF!-#REF!-#REF!-#REF!-#REF!-#REF!-#REF!-#REF!-#REF!-#REF!-#REF!-#REF!-#REF!-#REF!-#REF!-#REF!-#REF!-#REF!-#REF!-#REF!-#REF!-#REF!-#REF!-#REF!-#REF!-#REF!-#REF!-#REF!-#REF!</f>
        <v>#REF!</v>
      </c>
      <c r="F14" s="184" t="e">
        <f>#REF!+#REF!+#REF!+#REF!+#REF!+#REF!+#REF!+#REF!+#REF!+#REF!+#REF!+#REF!+#REF!+#REF!+#REF!+#REF!+#REF!+#REF!+#REF!+#REF!+#REF!+#REF!+#REF!+#REF!+#REF!+#REF!+#REF!+#REF!+#REF!+#REF!+#REF!</f>
        <v>#REF!</v>
      </c>
      <c r="G14" s="185" t="e">
        <f>#REF!+#REF!+#REF!+#REF!+#REF!+#REF!+#REF!+#REF!+#REF!+#REF!+#REF!+#REF!+#REF!+#REF!+#REF!+#REF!+#REF!+#REF!+#REF!+#REF!+#REF!+#REF!+#REF!+#REF!+#REF!+#REF!+#REF!+#REF!+#REF!+#REF!+#REF!</f>
        <v>#REF!</v>
      </c>
      <c r="H14" s="185" t="e">
        <f>#REF!+#REF!+#REF!+#REF!+#REF!+#REF!+#REF!+#REF!+#REF!+#REF!+#REF!+#REF!+#REF!+#REF!+#REF!+#REF!+#REF!+#REF!+#REF!+#REF!+#REF!+#REF!+#REF!+#REF!+#REF!+#REF!+#REF!+#REF!+#REF!+#REF!+#REF!</f>
        <v>#REF!</v>
      </c>
      <c r="I14" s="185" t="e">
        <f>#REF!+#REF!+#REF!+#REF!+#REF!+#REF!+#REF!+#REF!+#REF!+#REF!+#REF!+#REF!+#REF!+#REF!+#REF!+#REF!+#REF!+#REF!+#REF!+#REF!+#REF!+#REF!+#REF!+#REF!+#REF!+#REF!+#REF!+#REF!+#REF!+#REF!+#REF!</f>
        <v>#REF!</v>
      </c>
      <c r="J14" s="186" t="e">
        <f>#REF!+#REF!+#REF!+#REF!+#REF!+#REF!+#REF!+#REF!+#REF!+#REF!+#REF!+#REF!+#REF!+#REF!+#REF!+#REF!+#REF!+#REF!+#REF!+#REF!+#REF!+#REF!+#REF!+#REF!+#REF!+#REF!+#REF!+#REF!+#REF!+#REF!+#REF!</f>
        <v>#REF!</v>
      </c>
      <c r="K14" s="187" t="e">
        <f>#REF!+#REF!+#REF!+#REF!+#REF!+#REF!+#REF!+#REF!+#REF!+#REF!+#REF!+#REF!+#REF!+#REF!+#REF!+#REF!+#REF!+#REF!+#REF!+#REF!+#REF!+#REF!+#REF!+#REF!+#REF!+#REF!+#REF!+#REF!+#REF!+#REF!+#REF!</f>
        <v>#REF!</v>
      </c>
      <c r="L14" s="188" t="e">
        <f>#REF!-#REF!-#REF!-#REF!-#REF!-#REF!-#REF!-#REF!-#REF!-#REF!-#REF!-#REF!-#REF!-#REF!-#REF!-#REF!-#REF!-#REF!-#REF!-#REF!-#REF!-#REF!-#REF!-#REF!-#REF!-#REF!-#REF!-#REF!-#REF!-#REF!-#REF!</f>
        <v>#REF!</v>
      </c>
      <c r="M14" s="182" t="e">
        <f>#REF!+#REF!+#REF!+#REF!+#REF!+#REF!+#REF!+#REF!+#REF!+#REF!+#REF!+#REF!+#REF!+#REF!+#REF!+#REF!+#REF!+#REF!+#REF!+#REF!+#REF!+#REF!+#REF!+#REF!+#REF!+#REF!+#REF!+#REF!+#REF!+#REF!+#REF!</f>
        <v>#REF!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83" t="e">
        <f>#REF!-#REF!-#REF!-#REF!-#REF!-#REF!-#REF!-#REF!-#REF!-#REF!-#REF!-#REF!-#REF!-#REF!-#REF!-#REF!-#REF!-#REF!-#REF!-#REF!-#REF!-#REF!-#REF!-#REF!-#REF!-#REF!-#REF!-#REF!-#REF!-#REF!-#REF!</f>
        <v>#REF!</v>
      </c>
      <c r="F15" s="184" t="e">
        <f>#REF!+#REF!+#REF!+#REF!+#REF!+#REF!+#REF!+#REF!+#REF!+#REF!+#REF!+#REF!+#REF!+#REF!+#REF!+#REF!+#REF!+#REF!+#REF!+#REF!+#REF!+#REF!+#REF!+#REF!+#REF!+#REF!+#REF!+#REF!+#REF!+#REF!+#REF!</f>
        <v>#REF!</v>
      </c>
      <c r="G15" s="185" t="e">
        <f>#REF!+#REF!+#REF!+#REF!+#REF!+#REF!+#REF!+#REF!+#REF!+#REF!+#REF!+#REF!+#REF!+#REF!+#REF!+#REF!+#REF!+#REF!+#REF!+#REF!+#REF!+#REF!+#REF!+#REF!+#REF!+#REF!+#REF!+#REF!+#REF!+#REF!+#REF!</f>
        <v>#REF!</v>
      </c>
      <c r="H15" s="185" t="e">
        <f>#REF!+#REF!+#REF!+#REF!+#REF!+#REF!+#REF!+#REF!+#REF!+#REF!+#REF!+#REF!+#REF!+#REF!+#REF!+#REF!+#REF!+#REF!+#REF!+#REF!+#REF!+#REF!+#REF!+#REF!+#REF!+#REF!+#REF!+#REF!+#REF!+#REF!+#REF!</f>
        <v>#REF!</v>
      </c>
      <c r="I15" s="185" t="e">
        <f>#REF!+#REF!+#REF!+#REF!+#REF!+#REF!+#REF!+#REF!+#REF!+#REF!+#REF!+#REF!+#REF!+#REF!+#REF!+#REF!+#REF!+#REF!+#REF!+#REF!+#REF!+#REF!+#REF!+#REF!+#REF!+#REF!+#REF!+#REF!+#REF!+#REF!+#REF!</f>
        <v>#REF!</v>
      </c>
      <c r="J15" s="186" t="e">
        <f>#REF!+#REF!+#REF!+#REF!+#REF!+#REF!+#REF!+#REF!+#REF!+#REF!+#REF!+#REF!+#REF!+#REF!+#REF!+#REF!+#REF!+#REF!+#REF!+#REF!+#REF!+#REF!+#REF!+#REF!+#REF!+#REF!+#REF!+#REF!+#REF!+#REF!+#REF!</f>
        <v>#REF!</v>
      </c>
      <c r="K15" s="187" t="e">
        <f>#REF!+#REF!+#REF!+#REF!+#REF!+#REF!+#REF!+#REF!+#REF!+#REF!+#REF!+#REF!+#REF!+#REF!+#REF!+#REF!+#REF!+#REF!+#REF!+#REF!+#REF!+#REF!+#REF!+#REF!+#REF!+#REF!+#REF!+#REF!+#REF!+#REF!+#REF!</f>
        <v>#REF!</v>
      </c>
      <c r="L15" s="188" t="e">
        <f>#REF!-#REF!-#REF!-#REF!-#REF!-#REF!-#REF!-#REF!-#REF!-#REF!-#REF!-#REF!-#REF!-#REF!-#REF!-#REF!-#REF!-#REF!-#REF!-#REF!-#REF!-#REF!-#REF!-#REF!-#REF!-#REF!-#REF!-#REF!-#REF!-#REF!-#REF!</f>
        <v>#REF!</v>
      </c>
      <c r="M15" s="182" t="e">
        <f>#REF!+#REF!+#REF!+#REF!+#REF!+#REF!+#REF!+#REF!+#REF!+#REF!+#REF!+#REF!+#REF!+#REF!+#REF!+#REF!+#REF!+#REF!+#REF!+#REF!+#REF!+#REF!+#REF!+#REF!+#REF!+#REF!+#REF!+#REF!+#REF!+#REF!+#REF!</f>
        <v>#REF!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83" t="e">
        <f>#REF!-#REF!-#REF!-#REF!-#REF!-#REF!-#REF!-#REF!-#REF!-#REF!-#REF!-#REF!-#REF!-#REF!-#REF!-#REF!-#REF!-#REF!-#REF!-#REF!-#REF!-#REF!-#REF!-#REF!-#REF!-#REF!-#REF!-#REF!-#REF!-#REF!-#REF!</f>
        <v>#REF!</v>
      </c>
      <c r="F16" s="184" t="e">
        <f>#REF!+#REF!+#REF!+#REF!+#REF!+#REF!+#REF!+#REF!+#REF!+#REF!+#REF!+#REF!+#REF!+#REF!+#REF!+#REF!+#REF!+#REF!+#REF!+#REF!+#REF!+#REF!+#REF!+#REF!+#REF!+#REF!+#REF!+#REF!+#REF!+#REF!+#REF!</f>
        <v>#REF!</v>
      </c>
      <c r="G16" s="185" t="e">
        <f>#REF!+#REF!+#REF!+#REF!+#REF!+#REF!+#REF!+#REF!+#REF!+#REF!+#REF!+#REF!+#REF!+#REF!+#REF!+#REF!+#REF!+#REF!+#REF!+#REF!+#REF!+#REF!+#REF!+#REF!+#REF!+#REF!+#REF!+#REF!+#REF!+#REF!+#REF!</f>
        <v>#REF!</v>
      </c>
      <c r="H16" s="185" t="e">
        <f>#REF!+#REF!+#REF!+#REF!+#REF!+#REF!+#REF!+#REF!+#REF!+#REF!+#REF!+#REF!+#REF!+#REF!+#REF!+#REF!+#REF!+#REF!+#REF!+#REF!+#REF!+#REF!+#REF!+#REF!+#REF!+#REF!+#REF!+#REF!+#REF!+#REF!+#REF!</f>
        <v>#REF!</v>
      </c>
      <c r="I16" s="185" t="e">
        <f>#REF!+#REF!+#REF!+#REF!+#REF!+#REF!+#REF!+#REF!+#REF!+#REF!+#REF!+#REF!+#REF!+#REF!+#REF!+#REF!+#REF!+#REF!+#REF!+#REF!+#REF!+#REF!+#REF!+#REF!+#REF!+#REF!+#REF!+#REF!+#REF!+#REF!+#REF!</f>
        <v>#REF!</v>
      </c>
      <c r="J16" s="186" t="e">
        <f>#REF!+#REF!+#REF!+#REF!+#REF!+#REF!+#REF!+#REF!+#REF!+#REF!+#REF!+#REF!+#REF!+#REF!+#REF!+#REF!+#REF!+#REF!+#REF!+#REF!+#REF!+#REF!+#REF!+#REF!+#REF!+#REF!+#REF!+#REF!+#REF!+#REF!+#REF!</f>
        <v>#REF!</v>
      </c>
      <c r="K16" s="187" t="e">
        <f>#REF!+#REF!+#REF!+#REF!+#REF!+#REF!+#REF!+#REF!+#REF!+#REF!+#REF!+#REF!+#REF!+#REF!+#REF!+#REF!+#REF!+#REF!+#REF!+#REF!+#REF!+#REF!+#REF!+#REF!+#REF!+#REF!+#REF!+#REF!+#REF!+#REF!+#REF!</f>
        <v>#REF!</v>
      </c>
      <c r="L16" s="188" t="e">
        <f>#REF!-#REF!-#REF!-#REF!-#REF!-#REF!-#REF!-#REF!-#REF!-#REF!-#REF!-#REF!-#REF!-#REF!-#REF!-#REF!-#REF!-#REF!-#REF!-#REF!-#REF!-#REF!-#REF!-#REF!-#REF!-#REF!-#REF!-#REF!-#REF!-#REF!-#REF!</f>
        <v>#REF!</v>
      </c>
      <c r="M16" s="182" t="e">
        <f>#REF!+#REF!+#REF!+#REF!+#REF!+#REF!+#REF!+#REF!+#REF!+#REF!+#REF!+#REF!+#REF!+#REF!+#REF!+#REF!+#REF!+#REF!+#REF!+#REF!+#REF!+#REF!+#REF!+#REF!+#REF!+#REF!+#REF!+#REF!+#REF!+#REF!+#REF!</f>
        <v>#REF!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83" t="e">
        <f>#REF!-#REF!-#REF!-#REF!-#REF!-#REF!-#REF!-#REF!-#REF!-#REF!-#REF!-#REF!-#REF!-#REF!-#REF!-#REF!-#REF!-#REF!-#REF!-#REF!-#REF!-#REF!-#REF!-#REF!-#REF!-#REF!-#REF!-#REF!-#REF!-#REF!-#REF!</f>
        <v>#REF!</v>
      </c>
      <c r="F17" s="184" t="e">
        <f>#REF!+#REF!+#REF!+#REF!+#REF!+#REF!+#REF!+#REF!+#REF!+#REF!+#REF!+#REF!+#REF!+#REF!+#REF!+#REF!+#REF!+#REF!+#REF!+#REF!+#REF!+#REF!+#REF!+#REF!+#REF!+#REF!+#REF!+#REF!+#REF!+#REF!+#REF!</f>
        <v>#REF!</v>
      </c>
      <c r="G17" s="185" t="e">
        <f>#REF!+#REF!+#REF!+#REF!+#REF!+#REF!+#REF!+#REF!+#REF!+#REF!+#REF!+#REF!+#REF!+#REF!+#REF!+#REF!+#REF!+#REF!+#REF!+#REF!+#REF!+#REF!+#REF!+#REF!+#REF!+#REF!+#REF!+#REF!+#REF!+#REF!+#REF!</f>
        <v>#REF!</v>
      </c>
      <c r="H17" s="185" t="e">
        <f>#REF!+#REF!+#REF!+#REF!+#REF!+#REF!+#REF!+#REF!+#REF!+#REF!+#REF!+#REF!+#REF!+#REF!+#REF!+#REF!+#REF!+#REF!+#REF!+#REF!+#REF!+#REF!+#REF!+#REF!+#REF!+#REF!+#REF!+#REF!+#REF!+#REF!+#REF!</f>
        <v>#REF!</v>
      </c>
      <c r="I17" s="185" t="e">
        <f>#REF!+#REF!+#REF!+#REF!+#REF!+#REF!+#REF!+#REF!+#REF!+#REF!+#REF!+#REF!+#REF!+#REF!+#REF!+#REF!+#REF!+#REF!+#REF!+#REF!+#REF!+#REF!+#REF!+#REF!+#REF!+#REF!+#REF!+#REF!+#REF!+#REF!+#REF!</f>
        <v>#REF!</v>
      </c>
      <c r="J17" s="186" t="e">
        <f>#REF!+#REF!+#REF!+#REF!+#REF!+#REF!+#REF!+#REF!+#REF!+#REF!+#REF!+#REF!+#REF!+#REF!+#REF!+#REF!+#REF!+#REF!+#REF!+#REF!+#REF!+#REF!+#REF!+#REF!+#REF!+#REF!+#REF!+#REF!+#REF!+#REF!+#REF!</f>
        <v>#REF!</v>
      </c>
      <c r="K17" s="187" t="e">
        <f>#REF!+#REF!+#REF!+#REF!+#REF!+#REF!+#REF!+#REF!+#REF!+#REF!+#REF!+#REF!+#REF!+#REF!+#REF!+#REF!+#REF!+#REF!+#REF!+#REF!+#REF!+#REF!+#REF!+#REF!+#REF!+#REF!+#REF!+#REF!+#REF!+#REF!+#REF!</f>
        <v>#REF!</v>
      </c>
      <c r="L17" s="188" t="e">
        <f>#REF!-#REF!-#REF!-#REF!-#REF!-#REF!-#REF!-#REF!-#REF!-#REF!-#REF!-#REF!-#REF!-#REF!-#REF!-#REF!-#REF!-#REF!-#REF!-#REF!-#REF!-#REF!-#REF!-#REF!-#REF!-#REF!-#REF!-#REF!-#REF!-#REF!-#REF!</f>
        <v>#REF!</v>
      </c>
      <c r="M17" s="182" t="e">
        <f>#REF!+#REF!+#REF!+#REF!+#REF!+#REF!+#REF!+#REF!+#REF!+#REF!+#REF!+#REF!+#REF!+#REF!+#REF!+#REF!+#REF!+#REF!+#REF!+#REF!+#REF!+#REF!+#REF!+#REF!+#REF!+#REF!+#REF!+#REF!+#REF!+#REF!+#REF!</f>
        <v>#REF!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83" t="e">
        <f>#REF!-#REF!-#REF!-#REF!-#REF!-#REF!-#REF!-#REF!-#REF!-#REF!-#REF!-#REF!-#REF!-#REF!-#REF!-#REF!-#REF!-#REF!-#REF!-#REF!-#REF!-#REF!-#REF!-#REF!-#REF!-#REF!-#REF!-#REF!-#REF!-#REF!-#REF!</f>
        <v>#REF!</v>
      </c>
      <c r="F18" s="184" t="e">
        <f>#REF!+#REF!+#REF!+#REF!+#REF!+#REF!+#REF!+#REF!+#REF!+#REF!+#REF!+#REF!+#REF!+#REF!+#REF!+#REF!+#REF!+#REF!+#REF!+#REF!+#REF!+#REF!+#REF!+#REF!+#REF!+#REF!+#REF!+#REF!+#REF!+#REF!+#REF!</f>
        <v>#REF!</v>
      </c>
      <c r="G18" s="185" t="e">
        <f>#REF!+#REF!+#REF!+#REF!+#REF!+#REF!+#REF!+#REF!+#REF!+#REF!+#REF!+#REF!+#REF!+#REF!+#REF!+#REF!+#REF!+#REF!+#REF!+#REF!+#REF!+#REF!+#REF!+#REF!+#REF!+#REF!+#REF!+#REF!+#REF!+#REF!+#REF!</f>
        <v>#REF!</v>
      </c>
      <c r="H18" s="185" t="e">
        <f>#REF!+#REF!+#REF!+#REF!+#REF!+#REF!+#REF!+#REF!+#REF!+#REF!+#REF!+#REF!+#REF!+#REF!+#REF!+#REF!+#REF!+#REF!+#REF!+#REF!+#REF!+#REF!+#REF!+#REF!+#REF!+#REF!+#REF!+#REF!+#REF!+#REF!+#REF!</f>
        <v>#REF!</v>
      </c>
      <c r="I18" s="185" t="e">
        <f>#REF!+#REF!+#REF!+#REF!+#REF!+#REF!+#REF!+#REF!+#REF!+#REF!+#REF!+#REF!+#REF!+#REF!+#REF!+#REF!+#REF!+#REF!+#REF!+#REF!+#REF!+#REF!+#REF!+#REF!+#REF!+#REF!+#REF!+#REF!+#REF!+#REF!+#REF!</f>
        <v>#REF!</v>
      </c>
      <c r="J18" s="186" t="e">
        <f>#REF!+#REF!+#REF!+#REF!+#REF!+#REF!+#REF!+#REF!+#REF!+#REF!+#REF!+#REF!+#REF!+#REF!+#REF!+#REF!+#REF!+#REF!+#REF!+#REF!+#REF!+#REF!+#REF!+#REF!+#REF!+#REF!+#REF!+#REF!+#REF!+#REF!+#REF!</f>
        <v>#REF!</v>
      </c>
      <c r="K18" s="187" t="e">
        <f>#REF!+#REF!+#REF!+#REF!+#REF!+#REF!+#REF!+#REF!+#REF!+#REF!+#REF!+#REF!+#REF!+#REF!+#REF!+#REF!+#REF!+#REF!+#REF!+#REF!+#REF!+#REF!+#REF!+#REF!+#REF!+#REF!+#REF!+#REF!+#REF!+#REF!+#REF!</f>
        <v>#REF!</v>
      </c>
      <c r="L18" s="188" t="e">
        <f>#REF!-#REF!-#REF!-#REF!-#REF!-#REF!-#REF!-#REF!-#REF!-#REF!-#REF!-#REF!-#REF!-#REF!-#REF!-#REF!-#REF!-#REF!-#REF!-#REF!-#REF!-#REF!-#REF!-#REF!-#REF!-#REF!-#REF!-#REF!-#REF!-#REF!-#REF!</f>
        <v>#REF!</v>
      </c>
      <c r="M18" s="182" t="e">
        <f>#REF!+#REF!+#REF!+#REF!+#REF!+#REF!+#REF!+#REF!+#REF!+#REF!+#REF!+#REF!+#REF!+#REF!+#REF!+#REF!+#REF!+#REF!+#REF!+#REF!+#REF!+#REF!+#REF!+#REF!+#REF!+#REF!+#REF!+#REF!+#REF!+#REF!+#REF!</f>
        <v>#REF!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83" t="e">
        <f>#REF!-#REF!-#REF!-#REF!-#REF!-#REF!-#REF!-#REF!-#REF!-#REF!-#REF!-#REF!-#REF!-#REF!-#REF!-#REF!-#REF!-#REF!-#REF!-#REF!-#REF!-#REF!-#REF!-#REF!-#REF!-#REF!-#REF!-#REF!-#REF!-#REF!-#REF!</f>
        <v>#REF!</v>
      </c>
      <c r="F19" s="184" t="e">
        <f>#REF!+#REF!+#REF!+#REF!+#REF!+#REF!+#REF!+#REF!+#REF!+#REF!+#REF!+#REF!+#REF!+#REF!+#REF!+#REF!+#REF!+#REF!+#REF!+#REF!+#REF!+#REF!+#REF!+#REF!+#REF!+#REF!+#REF!+#REF!+#REF!+#REF!+#REF!</f>
        <v>#REF!</v>
      </c>
      <c r="G19" s="185" t="e">
        <f>#REF!+#REF!+#REF!+#REF!+#REF!+#REF!+#REF!+#REF!+#REF!+#REF!+#REF!+#REF!+#REF!+#REF!+#REF!+#REF!+#REF!+#REF!+#REF!+#REF!+#REF!+#REF!+#REF!+#REF!+#REF!+#REF!+#REF!+#REF!+#REF!+#REF!+#REF!</f>
        <v>#REF!</v>
      </c>
      <c r="H19" s="185" t="e">
        <f>#REF!+#REF!+#REF!+#REF!+#REF!+#REF!+#REF!+#REF!+#REF!+#REF!+#REF!+#REF!+#REF!+#REF!+#REF!+#REF!+#REF!+#REF!+#REF!+#REF!+#REF!+#REF!+#REF!+#REF!+#REF!+#REF!+#REF!+#REF!+#REF!+#REF!+#REF!</f>
        <v>#REF!</v>
      </c>
      <c r="I19" s="185" t="e">
        <f>#REF!+#REF!+#REF!+#REF!+#REF!+#REF!+#REF!+#REF!+#REF!+#REF!+#REF!+#REF!+#REF!+#REF!+#REF!+#REF!+#REF!+#REF!+#REF!+#REF!+#REF!+#REF!+#REF!+#REF!+#REF!+#REF!+#REF!+#REF!+#REF!+#REF!+#REF!</f>
        <v>#REF!</v>
      </c>
      <c r="J19" s="186" t="e">
        <f>#REF!+#REF!+#REF!+#REF!+#REF!+#REF!+#REF!+#REF!+#REF!+#REF!+#REF!+#REF!+#REF!+#REF!+#REF!+#REF!+#REF!+#REF!+#REF!+#REF!+#REF!+#REF!+#REF!+#REF!+#REF!+#REF!+#REF!+#REF!+#REF!+#REF!+#REF!</f>
        <v>#REF!</v>
      </c>
      <c r="K19" s="187" t="e">
        <f>#REF!+#REF!+#REF!+#REF!+#REF!+#REF!+#REF!+#REF!+#REF!+#REF!+#REF!+#REF!+#REF!+#REF!+#REF!+#REF!+#REF!+#REF!+#REF!+#REF!+#REF!+#REF!+#REF!+#REF!+#REF!+#REF!+#REF!+#REF!+#REF!+#REF!+#REF!</f>
        <v>#REF!</v>
      </c>
      <c r="L19" s="188" t="e">
        <f>#REF!-#REF!-#REF!-#REF!-#REF!-#REF!-#REF!-#REF!-#REF!-#REF!-#REF!-#REF!-#REF!-#REF!-#REF!-#REF!-#REF!-#REF!-#REF!-#REF!-#REF!-#REF!-#REF!-#REF!-#REF!-#REF!-#REF!-#REF!-#REF!-#REF!-#REF!</f>
        <v>#REF!</v>
      </c>
      <c r="M19" s="182" t="e">
        <f>#REF!+#REF!+#REF!+#REF!+#REF!+#REF!+#REF!+#REF!+#REF!+#REF!+#REF!+#REF!+#REF!+#REF!+#REF!+#REF!+#REF!+#REF!+#REF!+#REF!+#REF!+#REF!+#REF!+#REF!+#REF!+#REF!+#REF!+#REF!+#REF!+#REF!+#REF!</f>
        <v>#REF!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83" t="e">
        <f>#REF!-#REF!-#REF!-#REF!-#REF!-#REF!-#REF!-#REF!-#REF!-#REF!-#REF!-#REF!-#REF!-#REF!-#REF!-#REF!-#REF!-#REF!-#REF!-#REF!-#REF!-#REF!-#REF!-#REF!-#REF!-#REF!-#REF!-#REF!-#REF!-#REF!-#REF!</f>
        <v>#REF!</v>
      </c>
      <c r="F20" s="184" t="e">
        <f>#REF!+#REF!+#REF!+#REF!+#REF!+#REF!+#REF!+#REF!+#REF!+#REF!+#REF!+#REF!+#REF!+#REF!+#REF!+#REF!+#REF!+#REF!+#REF!+#REF!+#REF!+#REF!+#REF!+#REF!+#REF!+#REF!+#REF!+#REF!+#REF!+#REF!+#REF!</f>
        <v>#REF!</v>
      </c>
      <c r="G20" s="185" t="e">
        <f>#REF!+#REF!+#REF!+#REF!+#REF!+#REF!+#REF!+#REF!+#REF!+#REF!+#REF!+#REF!+#REF!+#REF!+#REF!+#REF!+#REF!+#REF!+#REF!+#REF!+#REF!+#REF!+#REF!+#REF!+#REF!+#REF!+#REF!+#REF!+#REF!+#REF!+#REF!</f>
        <v>#REF!</v>
      </c>
      <c r="H20" s="185" t="e">
        <f>#REF!+#REF!+#REF!+#REF!+#REF!+#REF!+#REF!+#REF!+#REF!+#REF!+#REF!+#REF!+#REF!+#REF!+#REF!+#REF!+#REF!+#REF!+#REF!+#REF!+#REF!+#REF!+#REF!+#REF!+#REF!+#REF!+#REF!+#REF!+#REF!+#REF!+#REF!</f>
        <v>#REF!</v>
      </c>
      <c r="I20" s="185" t="e">
        <f>#REF!+#REF!+#REF!+#REF!+#REF!+#REF!+#REF!+#REF!+#REF!+#REF!+#REF!+#REF!+#REF!+#REF!+#REF!+#REF!+#REF!+#REF!+#REF!+#REF!+#REF!+#REF!+#REF!+#REF!+#REF!+#REF!+#REF!+#REF!+#REF!+#REF!+#REF!</f>
        <v>#REF!</v>
      </c>
      <c r="J20" s="186" t="e">
        <f>#REF!+#REF!+#REF!+#REF!+#REF!+#REF!+#REF!+#REF!+#REF!+#REF!+#REF!+#REF!+#REF!+#REF!+#REF!+#REF!+#REF!+#REF!+#REF!+#REF!+#REF!+#REF!+#REF!+#REF!+#REF!+#REF!+#REF!+#REF!+#REF!+#REF!+#REF!</f>
        <v>#REF!</v>
      </c>
      <c r="K20" s="187" t="e">
        <f>#REF!+#REF!+#REF!+#REF!+#REF!+#REF!+#REF!+#REF!+#REF!+#REF!+#REF!+#REF!+#REF!+#REF!+#REF!+#REF!+#REF!+#REF!+#REF!+#REF!+#REF!+#REF!+#REF!+#REF!+#REF!+#REF!+#REF!+#REF!+#REF!+#REF!+#REF!</f>
        <v>#REF!</v>
      </c>
      <c r="L20" s="188" t="e">
        <f>#REF!-#REF!-#REF!-#REF!-#REF!-#REF!-#REF!-#REF!-#REF!-#REF!-#REF!-#REF!-#REF!-#REF!-#REF!-#REF!-#REF!-#REF!-#REF!-#REF!-#REF!-#REF!-#REF!-#REF!-#REF!-#REF!-#REF!-#REF!-#REF!-#REF!-#REF!</f>
        <v>#REF!</v>
      </c>
      <c r="M20" s="182" t="e">
        <f>#REF!+#REF!+#REF!+#REF!+#REF!+#REF!+#REF!+#REF!+#REF!+#REF!+#REF!+#REF!+#REF!+#REF!+#REF!+#REF!+#REF!+#REF!+#REF!+#REF!+#REF!+#REF!+#REF!+#REF!+#REF!+#REF!+#REF!+#REF!+#REF!+#REF!+#REF!</f>
        <v>#REF!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83" t="e">
        <f>#REF!-#REF!-#REF!-#REF!-#REF!-#REF!-#REF!-#REF!-#REF!-#REF!-#REF!-#REF!-#REF!-#REF!-#REF!-#REF!-#REF!-#REF!-#REF!-#REF!-#REF!-#REF!-#REF!-#REF!-#REF!-#REF!-#REF!-#REF!-#REF!-#REF!-#REF!</f>
        <v>#REF!</v>
      </c>
      <c r="F21" s="184" t="e">
        <f>#REF!+#REF!+#REF!+#REF!+#REF!+#REF!+#REF!+#REF!+#REF!+#REF!+#REF!+#REF!+#REF!+#REF!+#REF!+#REF!+#REF!+#REF!+#REF!+#REF!+#REF!+#REF!+#REF!+#REF!+#REF!+#REF!+#REF!+#REF!+#REF!+#REF!+#REF!</f>
        <v>#REF!</v>
      </c>
      <c r="G21" s="185" t="e">
        <f>#REF!+#REF!+#REF!+#REF!+#REF!+#REF!+#REF!+#REF!+#REF!+#REF!+#REF!+#REF!+#REF!+#REF!+#REF!+#REF!+#REF!+#REF!+#REF!+#REF!+#REF!+#REF!+#REF!+#REF!+#REF!+#REF!+#REF!+#REF!+#REF!+#REF!+#REF!</f>
        <v>#REF!</v>
      </c>
      <c r="H21" s="185" t="e">
        <f>#REF!+#REF!+#REF!+#REF!+#REF!+#REF!+#REF!+#REF!+#REF!+#REF!+#REF!+#REF!+#REF!+#REF!+#REF!+#REF!+#REF!+#REF!+#REF!+#REF!+#REF!+#REF!+#REF!+#REF!+#REF!+#REF!+#REF!+#REF!+#REF!+#REF!+#REF!</f>
        <v>#REF!</v>
      </c>
      <c r="I21" s="185" t="e">
        <f>#REF!+#REF!+#REF!+#REF!+#REF!+#REF!+#REF!+#REF!+#REF!+#REF!+#REF!+#REF!+#REF!+#REF!+#REF!+#REF!+#REF!+#REF!+#REF!+#REF!+#REF!+#REF!+#REF!+#REF!+#REF!+#REF!+#REF!+#REF!+#REF!+#REF!+#REF!</f>
        <v>#REF!</v>
      </c>
      <c r="J21" s="186" t="e">
        <f>#REF!+#REF!+#REF!+#REF!+#REF!+#REF!+#REF!+#REF!+#REF!+#REF!+#REF!+#REF!+#REF!+#REF!+#REF!+#REF!+#REF!+#REF!+#REF!+#REF!+#REF!+#REF!+#REF!+#REF!+#REF!+#REF!+#REF!+#REF!+#REF!+#REF!+#REF!</f>
        <v>#REF!</v>
      </c>
      <c r="K21" s="187" t="e">
        <f>#REF!+#REF!+#REF!+#REF!+#REF!+#REF!+#REF!+#REF!+#REF!+#REF!+#REF!+#REF!+#REF!+#REF!+#REF!+#REF!+#REF!+#REF!+#REF!+#REF!+#REF!+#REF!+#REF!+#REF!+#REF!+#REF!+#REF!+#REF!+#REF!+#REF!+#REF!</f>
        <v>#REF!</v>
      </c>
      <c r="L21" s="188" t="e">
        <f>#REF!-#REF!-#REF!-#REF!-#REF!-#REF!-#REF!-#REF!-#REF!-#REF!-#REF!-#REF!-#REF!-#REF!-#REF!-#REF!-#REF!-#REF!-#REF!-#REF!-#REF!-#REF!-#REF!-#REF!-#REF!-#REF!-#REF!-#REF!-#REF!-#REF!-#REF!</f>
        <v>#REF!</v>
      </c>
      <c r="M21" s="182" t="e">
        <f>#REF!+#REF!+#REF!+#REF!+#REF!+#REF!+#REF!+#REF!+#REF!+#REF!+#REF!+#REF!+#REF!+#REF!+#REF!+#REF!+#REF!+#REF!+#REF!+#REF!+#REF!+#REF!+#REF!+#REF!+#REF!+#REF!+#REF!+#REF!+#REF!+#REF!+#REF!</f>
        <v>#REF!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83" t="e">
        <f>#REF!-#REF!-#REF!-#REF!-#REF!-#REF!-#REF!-#REF!-#REF!-#REF!-#REF!-#REF!-#REF!-#REF!-#REF!-#REF!-#REF!-#REF!-#REF!-#REF!-#REF!-#REF!-#REF!-#REF!-#REF!-#REF!-#REF!-#REF!-#REF!-#REF!-#REF!</f>
        <v>#REF!</v>
      </c>
      <c r="F22" s="184" t="e">
        <f>#REF!+#REF!+#REF!+#REF!+#REF!+#REF!+#REF!+#REF!+#REF!+#REF!+#REF!+#REF!+#REF!+#REF!+#REF!+#REF!+#REF!+#REF!+#REF!+#REF!+#REF!+#REF!+#REF!+#REF!+#REF!+#REF!+#REF!+#REF!+#REF!+#REF!+#REF!</f>
        <v>#REF!</v>
      </c>
      <c r="G22" s="185" t="e">
        <f>#REF!+#REF!+#REF!+#REF!+#REF!+#REF!+#REF!+#REF!+#REF!+#REF!+#REF!+#REF!+#REF!+#REF!+#REF!+#REF!+#REF!+#REF!+#REF!+#REF!+#REF!+#REF!+#REF!+#REF!+#REF!+#REF!+#REF!+#REF!+#REF!+#REF!+#REF!</f>
        <v>#REF!</v>
      </c>
      <c r="H22" s="185" t="e">
        <f>#REF!+#REF!+#REF!+#REF!+#REF!+#REF!+#REF!+#REF!+#REF!+#REF!+#REF!+#REF!+#REF!+#REF!+#REF!+#REF!+#REF!+#REF!+#REF!+#REF!+#REF!+#REF!+#REF!+#REF!+#REF!+#REF!+#REF!+#REF!+#REF!+#REF!+#REF!</f>
        <v>#REF!</v>
      </c>
      <c r="I22" s="185" t="e">
        <f>#REF!+#REF!+#REF!+#REF!+#REF!+#REF!+#REF!+#REF!+#REF!+#REF!+#REF!+#REF!+#REF!+#REF!+#REF!+#REF!+#REF!+#REF!+#REF!+#REF!+#REF!+#REF!+#REF!+#REF!+#REF!+#REF!+#REF!+#REF!+#REF!+#REF!+#REF!</f>
        <v>#REF!</v>
      </c>
      <c r="J22" s="186" t="e">
        <f>#REF!+#REF!+#REF!+#REF!+#REF!+#REF!+#REF!+#REF!+#REF!+#REF!+#REF!+#REF!+#REF!+#REF!+#REF!+#REF!+#REF!+#REF!+#REF!+#REF!+#REF!+#REF!+#REF!+#REF!+#REF!+#REF!+#REF!+#REF!+#REF!+#REF!+#REF!</f>
        <v>#REF!</v>
      </c>
      <c r="K22" s="187" t="e">
        <f>#REF!+#REF!+#REF!+#REF!+#REF!+#REF!+#REF!+#REF!+#REF!+#REF!+#REF!+#REF!+#REF!+#REF!+#REF!+#REF!+#REF!+#REF!+#REF!+#REF!+#REF!+#REF!+#REF!+#REF!+#REF!+#REF!+#REF!+#REF!+#REF!+#REF!+#REF!</f>
        <v>#REF!</v>
      </c>
      <c r="L22" s="188" t="e">
        <f>#REF!-#REF!-#REF!-#REF!-#REF!-#REF!-#REF!-#REF!-#REF!-#REF!-#REF!-#REF!-#REF!-#REF!-#REF!-#REF!-#REF!-#REF!-#REF!-#REF!-#REF!-#REF!-#REF!-#REF!-#REF!-#REF!-#REF!-#REF!-#REF!-#REF!-#REF!</f>
        <v>#REF!</v>
      </c>
      <c r="M22" s="182" t="e">
        <f>#REF!+#REF!+#REF!+#REF!+#REF!+#REF!+#REF!+#REF!+#REF!+#REF!+#REF!+#REF!+#REF!+#REF!+#REF!+#REF!+#REF!+#REF!+#REF!+#REF!+#REF!+#REF!+#REF!+#REF!+#REF!+#REF!+#REF!+#REF!+#REF!+#REF!+#REF!</f>
        <v>#REF!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83" t="e">
        <f>#REF!-#REF!-#REF!-#REF!-#REF!-#REF!-#REF!-#REF!-#REF!-#REF!-#REF!-#REF!-#REF!-#REF!-#REF!-#REF!-#REF!-#REF!-#REF!-#REF!-#REF!-#REF!-#REF!-#REF!-#REF!-#REF!-#REF!-#REF!-#REF!-#REF!-#REF!</f>
        <v>#REF!</v>
      </c>
      <c r="F23" s="184" t="e">
        <f>#REF!+#REF!+#REF!+#REF!+#REF!+#REF!+#REF!+#REF!+#REF!+#REF!+#REF!+#REF!+#REF!+#REF!+#REF!+#REF!+#REF!+#REF!+#REF!+#REF!+#REF!+#REF!+#REF!+#REF!+#REF!+#REF!+#REF!+#REF!+#REF!+#REF!+#REF!</f>
        <v>#REF!</v>
      </c>
      <c r="G23" s="185" t="e">
        <f>#REF!+#REF!+#REF!+#REF!+#REF!+#REF!+#REF!+#REF!+#REF!+#REF!+#REF!+#REF!+#REF!+#REF!+#REF!+#REF!+#REF!+#REF!+#REF!+#REF!+#REF!+#REF!+#REF!+#REF!+#REF!+#REF!+#REF!+#REF!+#REF!+#REF!+#REF!</f>
        <v>#REF!</v>
      </c>
      <c r="H23" s="185" t="e">
        <f>#REF!+#REF!+#REF!+#REF!+#REF!+#REF!+#REF!+#REF!+#REF!+#REF!+#REF!+#REF!+#REF!+#REF!+#REF!+#REF!+#REF!+#REF!+#REF!+#REF!+#REF!+#REF!+#REF!+#REF!+#REF!+#REF!+#REF!+#REF!+#REF!+#REF!+#REF!</f>
        <v>#REF!</v>
      </c>
      <c r="I23" s="185" t="e">
        <f>#REF!+#REF!+#REF!+#REF!+#REF!+#REF!+#REF!+#REF!+#REF!+#REF!+#REF!+#REF!+#REF!+#REF!+#REF!+#REF!+#REF!+#REF!+#REF!+#REF!+#REF!+#REF!+#REF!+#REF!+#REF!+#REF!+#REF!+#REF!+#REF!+#REF!+#REF!</f>
        <v>#REF!</v>
      </c>
      <c r="J23" s="186" t="e">
        <f>#REF!+#REF!+#REF!+#REF!+#REF!+#REF!+#REF!+#REF!+#REF!+#REF!+#REF!+#REF!+#REF!+#REF!+#REF!+#REF!+#REF!+#REF!+#REF!+#REF!+#REF!+#REF!+#REF!+#REF!+#REF!+#REF!+#REF!+#REF!+#REF!+#REF!+#REF!</f>
        <v>#REF!</v>
      </c>
      <c r="K23" s="187" t="e">
        <f>#REF!+#REF!+#REF!+#REF!+#REF!+#REF!+#REF!+#REF!+#REF!+#REF!+#REF!+#REF!+#REF!+#REF!+#REF!+#REF!+#REF!+#REF!+#REF!+#REF!+#REF!+#REF!+#REF!+#REF!+#REF!+#REF!+#REF!+#REF!+#REF!+#REF!+#REF!</f>
        <v>#REF!</v>
      </c>
      <c r="L23" s="188" t="e">
        <f>#REF!-#REF!-#REF!-#REF!-#REF!-#REF!-#REF!-#REF!-#REF!-#REF!-#REF!-#REF!-#REF!-#REF!-#REF!-#REF!-#REF!-#REF!-#REF!-#REF!-#REF!-#REF!-#REF!-#REF!-#REF!-#REF!-#REF!-#REF!-#REF!-#REF!-#REF!</f>
        <v>#REF!</v>
      </c>
      <c r="M23" s="182" t="e">
        <f>#REF!+#REF!+#REF!+#REF!+#REF!+#REF!+#REF!+#REF!+#REF!+#REF!+#REF!+#REF!+#REF!+#REF!+#REF!+#REF!+#REF!+#REF!+#REF!+#REF!+#REF!+#REF!+#REF!+#REF!+#REF!+#REF!+#REF!+#REF!+#REF!+#REF!+#REF!</f>
        <v>#REF!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83" t="e">
        <f>#REF!-#REF!-#REF!-#REF!-#REF!-#REF!-#REF!-#REF!-#REF!-#REF!-#REF!-#REF!-#REF!-#REF!-#REF!-#REF!-#REF!-#REF!-#REF!-#REF!-#REF!-#REF!-#REF!-#REF!-#REF!-#REF!-#REF!-#REF!-#REF!-#REF!-#REF!</f>
        <v>#REF!</v>
      </c>
      <c r="F24" s="184" t="e">
        <f>#REF!+#REF!+#REF!+#REF!+#REF!+#REF!+#REF!+#REF!+#REF!+#REF!+#REF!+#REF!+#REF!+#REF!+#REF!+#REF!+#REF!+#REF!+#REF!+#REF!+#REF!+#REF!+#REF!+#REF!+#REF!+#REF!+#REF!+#REF!+#REF!+#REF!+#REF!</f>
        <v>#REF!</v>
      </c>
      <c r="G24" s="185" t="e">
        <f>#REF!+#REF!+#REF!+#REF!+#REF!+#REF!+#REF!+#REF!+#REF!+#REF!+#REF!+#REF!+#REF!+#REF!+#REF!+#REF!+#REF!+#REF!+#REF!+#REF!+#REF!+#REF!+#REF!+#REF!+#REF!+#REF!+#REF!+#REF!+#REF!+#REF!+#REF!</f>
        <v>#REF!</v>
      </c>
      <c r="H24" s="185" t="e">
        <f>#REF!+#REF!+#REF!+#REF!+#REF!+#REF!+#REF!+#REF!+#REF!+#REF!+#REF!+#REF!+#REF!+#REF!+#REF!+#REF!+#REF!+#REF!+#REF!+#REF!+#REF!+#REF!+#REF!+#REF!+#REF!+#REF!+#REF!+#REF!+#REF!+#REF!+#REF!</f>
        <v>#REF!</v>
      </c>
      <c r="I24" s="185" t="e">
        <f>#REF!+#REF!+#REF!+#REF!+#REF!+#REF!+#REF!+#REF!+#REF!+#REF!+#REF!+#REF!+#REF!+#REF!+#REF!+#REF!+#REF!+#REF!+#REF!+#REF!+#REF!+#REF!+#REF!+#REF!+#REF!+#REF!+#REF!+#REF!+#REF!+#REF!+#REF!</f>
        <v>#REF!</v>
      </c>
      <c r="J24" s="186" t="e">
        <f>#REF!+#REF!+#REF!+#REF!+#REF!+#REF!+#REF!+#REF!+#REF!+#REF!+#REF!+#REF!+#REF!+#REF!+#REF!+#REF!+#REF!+#REF!+#REF!+#REF!+#REF!+#REF!+#REF!+#REF!+#REF!+#REF!+#REF!+#REF!+#REF!+#REF!+#REF!</f>
        <v>#REF!</v>
      </c>
      <c r="K24" s="187" t="e">
        <f>#REF!+#REF!+#REF!+#REF!+#REF!+#REF!+#REF!+#REF!+#REF!+#REF!+#REF!+#REF!+#REF!+#REF!+#REF!+#REF!+#REF!+#REF!+#REF!+#REF!+#REF!+#REF!+#REF!+#REF!+#REF!+#REF!+#REF!+#REF!+#REF!+#REF!+#REF!</f>
        <v>#REF!</v>
      </c>
      <c r="L24" s="188" t="e">
        <f>#REF!-#REF!-#REF!-#REF!-#REF!-#REF!-#REF!-#REF!-#REF!-#REF!-#REF!-#REF!-#REF!-#REF!-#REF!-#REF!-#REF!-#REF!-#REF!-#REF!-#REF!-#REF!-#REF!-#REF!-#REF!-#REF!-#REF!-#REF!-#REF!-#REF!-#REF!</f>
        <v>#REF!</v>
      </c>
      <c r="M24" s="182" t="e">
        <f>#REF!+#REF!+#REF!+#REF!+#REF!+#REF!+#REF!+#REF!+#REF!+#REF!+#REF!+#REF!+#REF!+#REF!+#REF!+#REF!+#REF!+#REF!+#REF!+#REF!+#REF!+#REF!+#REF!+#REF!+#REF!+#REF!+#REF!+#REF!+#REF!+#REF!+#REF!</f>
        <v>#REF!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83" t="e">
        <f>#REF!-#REF!-#REF!-#REF!-#REF!-#REF!-#REF!-#REF!-#REF!-#REF!-#REF!-#REF!-#REF!-#REF!-#REF!-#REF!-#REF!-#REF!-#REF!-#REF!-#REF!-#REF!-#REF!-#REF!-#REF!-#REF!-#REF!-#REF!-#REF!-#REF!-#REF!</f>
        <v>#REF!</v>
      </c>
      <c r="F25" s="184" t="e">
        <f>#REF!+#REF!+#REF!+#REF!+#REF!+#REF!+#REF!+#REF!+#REF!+#REF!+#REF!+#REF!+#REF!+#REF!+#REF!+#REF!+#REF!+#REF!+#REF!+#REF!+#REF!+#REF!+#REF!+#REF!+#REF!+#REF!+#REF!+#REF!+#REF!+#REF!+#REF!</f>
        <v>#REF!</v>
      </c>
      <c r="G25" s="185" t="e">
        <f>#REF!+#REF!+#REF!+#REF!+#REF!+#REF!+#REF!+#REF!+#REF!+#REF!+#REF!+#REF!+#REF!+#REF!+#REF!+#REF!+#REF!+#REF!+#REF!+#REF!+#REF!+#REF!+#REF!+#REF!+#REF!+#REF!+#REF!+#REF!+#REF!+#REF!+#REF!</f>
        <v>#REF!</v>
      </c>
      <c r="H25" s="185" t="e">
        <f>#REF!+#REF!+#REF!+#REF!+#REF!+#REF!+#REF!+#REF!+#REF!+#REF!+#REF!+#REF!+#REF!+#REF!+#REF!+#REF!+#REF!+#REF!+#REF!+#REF!+#REF!+#REF!+#REF!+#REF!+#REF!+#REF!+#REF!+#REF!+#REF!+#REF!+#REF!</f>
        <v>#REF!</v>
      </c>
      <c r="I25" s="185" t="e">
        <f>#REF!+#REF!+#REF!+#REF!+#REF!+#REF!+#REF!+#REF!+#REF!+#REF!+#REF!+#REF!+#REF!+#REF!+#REF!+#REF!+#REF!+#REF!+#REF!+#REF!+#REF!+#REF!+#REF!+#REF!+#REF!+#REF!+#REF!+#REF!+#REF!+#REF!+#REF!</f>
        <v>#REF!</v>
      </c>
      <c r="J25" s="186" t="e">
        <f>#REF!+#REF!+#REF!+#REF!+#REF!+#REF!+#REF!+#REF!+#REF!+#REF!+#REF!+#REF!+#REF!+#REF!+#REF!+#REF!+#REF!+#REF!+#REF!+#REF!+#REF!+#REF!+#REF!+#REF!+#REF!+#REF!+#REF!+#REF!+#REF!+#REF!+#REF!</f>
        <v>#REF!</v>
      </c>
      <c r="K25" s="187" t="e">
        <f>#REF!+#REF!+#REF!+#REF!+#REF!+#REF!+#REF!+#REF!+#REF!+#REF!+#REF!+#REF!+#REF!+#REF!+#REF!+#REF!+#REF!+#REF!+#REF!+#REF!+#REF!+#REF!+#REF!+#REF!+#REF!+#REF!+#REF!+#REF!+#REF!+#REF!+#REF!</f>
        <v>#REF!</v>
      </c>
      <c r="L25" s="188" t="e">
        <f>#REF!-#REF!-#REF!-#REF!-#REF!-#REF!-#REF!-#REF!-#REF!-#REF!-#REF!-#REF!-#REF!-#REF!-#REF!-#REF!-#REF!-#REF!-#REF!-#REF!-#REF!-#REF!-#REF!-#REF!-#REF!-#REF!-#REF!-#REF!-#REF!-#REF!-#REF!</f>
        <v>#REF!</v>
      </c>
      <c r="M25" s="182" t="e">
        <f>#REF!+#REF!+#REF!+#REF!+#REF!+#REF!+#REF!+#REF!+#REF!+#REF!+#REF!+#REF!+#REF!+#REF!+#REF!+#REF!+#REF!+#REF!+#REF!+#REF!+#REF!+#REF!+#REF!+#REF!+#REF!+#REF!+#REF!+#REF!+#REF!+#REF!+#REF!</f>
        <v>#REF!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83" t="e">
        <f>#REF!-#REF!-#REF!-#REF!-#REF!-#REF!-#REF!-#REF!-#REF!-#REF!-#REF!-#REF!-#REF!-#REF!-#REF!-#REF!-#REF!-#REF!-#REF!-#REF!-#REF!-#REF!-#REF!-#REF!-#REF!-#REF!-#REF!-#REF!-#REF!-#REF!-#REF!</f>
        <v>#REF!</v>
      </c>
      <c r="F26" s="184" t="e">
        <f>#REF!+#REF!+#REF!+#REF!+#REF!+#REF!+#REF!+#REF!+#REF!+#REF!+#REF!+#REF!+#REF!+#REF!+#REF!+#REF!+#REF!+#REF!+#REF!+#REF!+#REF!+#REF!+#REF!+#REF!+#REF!+#REF!+#REF!+#REF!+#REF!+#REF!+#REF!</f>
        <v>#REF!</v>
      </c>
      <c r="G26" s="185" t="e">
        <f>#REF!+#REF!+#REF!+#REF!+#REF!+#REF!+#REF!+#REF!+#REF!+#REF!+#REF!+#REF!+#REF!+#REF!+#REF!+#REF!+#REF!+#REF!+#REF!+#REF!+#REF!+#REF!+#REF!+#REF!+#REF!+#REF!+#REF!+#REF!+#REF!+#REF!+#REF!</f>
        <v>#REF!</v>
      </c>
      <c r="H26" s="185" t="e">
        <f>#REF!+#REF!+#REF!+#REF!+#REF!+#REF!+#REF!+#REF!+#REF!+#REF!+#REF!+#REF!+#REF!+#REF!+#REF!+#REF!+#REF!+#REF!+#REF!+#REF!+#REF!+#REF!+#REF!+#REF!+#REF!+#REF!+#REF!+#REF!+#REF!+#REF!+#REF!</f>
        <v>#REF!</v>
      </c>
      <c r="I26" s="185" t="e">
        <f>#REF!+#REF!+#REF!+#REF!+#REF!+#REF!+#REF!+#REF!+#REF!+#REF!+#REF!+#REF!+#REF!+#REF!+#REF!+#REF!+#REF!+#REF!+#REF!+#REF!+#REF!+#REF!+#REF!+#REF!+#REF!+#REF!+#REF!+#REF!+#REF!+#REF!+#REF!</f>
        <v>#REF!</v>
      </c>
      <c r="J26" s="186" t="e">
        <f>#REF!+#REF!+#REF!+#REF!+#REF!+#REF!+#REF!+#REF!+#REF!+#REF!+#REF!+#REF!+#REF!+#REF!+#REF!+#REF!+#REF!+#REF!+#REF!+#REF!+#REF!+#REF!+#REF!+#REF!+#REF!+#REF!+#REF!+#REF!+#REF!+#REF!+#REF!</f>
        <v>#REF!</v>
      </c>
      <c r="K26" s="187" t="e">
        <f>#REF!+#REF!+#REF!+#REF!+#REF!+#REF!+#REF!+#REF!+#REF!+#REF!+#REF!+#REF!+#REF!+#REF!+#REF!+#REF!+#REF!+#REF!+#REF!+#REF!+#REF!+#REF!+#REF!+#REF!+#REF!+#REF!+#REF!+#REF!+#REF!+#REF!+#REF!</f>
        <v>#REF!</v>
      </c>
      <c r="L26" s="188" t="e">
        <f>#REF!-#REF!-#REF!-#REF!-#REF!-#REF!-#REF!-#REF!-#REF!-#REF!-#REF!-#REF!-#REF!-#REF!-#REF!-#REF!-#REF!-#REF!-#REF!-#REF!-#REF!-#REF!-#REF!-#REF!-#REF!-#REF!-#REF!-#REF!-#REF!-#REF!-#REF!</f>
        <v>#REF!</v>
      </c>
      <c r="M26" s="182" t="e">
        <f>#REF!+#REF!+#REF!+#REF!+#REF!+#REF!+#REF!+#REF!+#REF!+#REF!+#REF!+#REF!+#REF!+#REF!+#REF!+#REF!+#REF!+#REF!+#REF!+#REF!+#REF!+#REF!+#REF!+#REF!+#REF!+#REF!+#REF!+#REF!+#REF!+#REF!+#REF!</f>
        <v>#REF!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83" t="e">
        <f>#REF!-#REF!-#REF!-#REF!-#REF!-#REF!-#REF!-#REF!-#REF!-#REF!-#REF!-#REF!-#REF!-#REF!-#REF!-#REF!-#REF!-#REF!-#REF!-#REF!-#REF!-#REF!-#REF!-#REF!-#REF!-#REF!-#REF!-#REF!-#REF!-#REF!-#REF!</f>
        <v>#REF!</v>
      </c>
      <c r="F27" s="184" t="e">
        <f>#REF!+#REF!+#REF!+#REF!+#REF!+#REF!+#REF!+#REF!+#REF!+#REF!+#REF!+#REF!+#REF!+#REF!+#REF!+#REF!+#REF!+#REF!+#REF!+#REF!+#REF!+#REF!+#REF!+#REF!+#REF!+#REF!+#REF!+#REF!+#REF!+#REF!+#REF!</f>
        <v>#REF!</v>
      </c>
      <c r="G27" s="185" t="e">
        <f>#REF!+#REF!+#REF!+#REF!+#REF!+#REF!+#REF!+#REF!+#REF!+#REF!+#REF!+#REF!+#REF!+#REF!+#REF!+#REF!+#REF!+#REF!+#REF!+#REF!+#REF!+#REF!+#REF!+#REF!+#REF!+#REF!+#REF!+#REF!+#REF!+#REF!+#REF!</f>
        <v>#REF!</v>
      </c>
      <c r="H27" s="185" t="e">
        <f>#REF!+#REF!+#REF!+#REF!+#REF!+#REF!+#REF!+#REF!+#REF!+#REF!+#REF!+#REF!+#REF!+#REF!+#REF!+#REF!+#REF!+#REF!+#REF!+#REF!+#REF!+#REF!+#REF!+#REF!+#REF!+#REF!+#REF!+#REF!+#REF!+#REF!+#REF!</f>
        <v>#REF!</v>
      </c>
      <c r="I27" s="185" t="e">
        <f>#REF!+#REF!+#REF!+#REF!+#REF!+#REF!+#REF!+#REF!+#REF!+#REF!+#REF!+#REF!+#REF!+#REF!+#REF!+#REF!+#REF!+#REF!+#REF!+#REF!+#REF!+#REF!+#REF!+#REF!+#REF!+#REF!+#REF!+#REF!+#REF!+#REF!+#REF!</f>
        <v>#REF!</v>
      </c>
      <c r="J27" s="186" t="e">
        <f>#REF!+#REF!+#REF!+#REF!+#REF!+#REF!+#REF!+#REF!+#REF!+#REF!+#REF!+#REF!+#REF!+#REF!+#REF!+#REF!+#REF!+#REF!+#REF!+#REF!+#REF!+#REF!+#REF!+#REF!+#REF!+#REF!+#REF!+#REF!+#REF!+#REF!+#REF!</f>
        <v>#REF!</v>
      </c>
      <c r="K27" s="187" t="e">
        <f>#REF!+#REF!+#REF!+#REF!+#REF!+#REF!+#REF!+#REF!+#REF!+#REF!+#REF!+#REF!+#REF!+#REF!+#REF!+#REF!+#REF!+#REF!+#REF!+#REF!+#REF!+#REF!+#REF!+#REF!+#REF!+#REF!+#REF!+#REF!+#REF!+#REF!+#REF!</f>
        <v>#REF!</v>
      </c>
      <c r="L27" s="188" t="e">
        <f>#REF!-#REF!-#REF!-#REF!-#REF!-#REF!-#REF!-#REF!-#REF!-#REF!-#REF!-#REF!-#REF!-#REF!-#REF!-#REF!-#REF!-#REF!-#REF!-#REF!-#REF!-#REF!-#REF!-#REF!-#REF!-#REF!-#REF!-#REF!-#REF!-#REF!-#REF!</f>
        <v>#REF!</v>
      </c>
      <c r="M27" s="182" t="e">
        <f>#REF!+#REF!+#REF!+#REF!+#REF!+#REF!+#REF!+#REF!+#REF!+#REF!+#REF!+#REF!+#REF!+#REF!+#REF!+#REF!+#REF!+#REF!+#REF!+#REF!+#REF!+#REF!+#REF!+#REF!+#REF!+#REF!+#REF!+#REF!+#REF!+#REF!+#REF!</f>
        <v>#REF!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83" t="e">
        <f>#REF!-#REF!-#REF!-#REF!-#REF!-#REF!-#REF!-#REF!-#REF!-#REF!-#REF!-#REF!-#REF!-#REF!-#REF!-#REF!-#REF!-#REF!-#REF!-#REF!-#REF!-#REF!-#REF!-#REF!-#REF!-#REF!-#REF!-#REF!-#REF!-#REF!-#REF!</f>
        <v>#REF!</v>
      </c>
      <c r="F28" s="184" t="e">
        <f>#REF!+#REF!+#REF!+#REF!+#REF!+#REF!+#REF!+#REF!+#REF!+#REF!+#REF!+#REF!+#REF!+#REF!+#REF!+#REF!+#REF!+#REF!+#REF!+#REF!+#REF!+#REF!+#REF!+#REF!+#REF!+#REF!+#REF!+#REF!+#REF!+#REF!+#REF!</f>
        <v>#REF!</v>
      </c>
      <c r="G28" s="185" t="e">
        <f>#REF!+#REF!+#REF!+#REF!+#REF!+#REF!+#REF!+#REF!+#REF!+#REF!+#REF!+#REF!+#REF!+#REF!+#REF!+#REF!+#REF!+#REF!+#REF!+#REF!+#REF!+#REF!+#REF!+#REF!+#REF!+#REF!+#REF!+#REF!+#REF!+#REF!+#REF!</f>
        <v>#REF!</v>
      </c>
      <c r="H28" s="185" t="e">
        <f>#REF!+#REF!+#REF!+#REF!+#REF!+#REF!+#REF!+#REF!+#REF!+#REF!+#REF!+#REF!+#REF!+#REF!+#REF!+#REF!+#REF!+#REF!+#REF!+#REF!+#REF!+#REF!+#REF!+#REF!+#REF!+#REF!+#REF!+#REF!+#REF!+#REF!+#REF!</f>
        <v>#REF!</v>
      </c>
      <c r="I28" s="185" t="e">
        <f>#REF!+#REF!+#REF!+#REF!+#REF!+#REF!+#REF!+#REF!+#REF!+#REF!+#REF!+#REF!+#REF!+#REF!+#REF!+#REF!+#REF!+#REF!+#REF!+#REF!+#REF!+#REF!+#REF!+#REF!+#REF!+#REF!+#REF!+#REF!+#REF!+#REF!+#REF!</f>
        <v>#REF!</v>
      </c>
      <c r="J28" s="186" t="e">
        <f>#REF!+#REF!+#REF!+#REF!+#REF!+#REF!+#REF!+#REF!+#REF!+#REF!+#REF!+#REF!+#REF!+#REF!+#REF!+#REF!+#REF!+#REF!+#REF!+#REF!+#REF!+#REF!+#REF!+#REF!+#REF!+#REF!+#REF!+#REF!+#REF!+#REF!+#REF!</f>
        <v>#REF!</v>
      </c>
      <c r="K28" s="187" t="e">
        <f>#REF!+#REF!+#REF!+#REF!+#REF!+#REF!+#REF!+#REF!+#REF!+#REF!+#REF!+#REF!+#REF!+#REF!+#REF!+#REF!+#REF!+#REF!+#REF!+#REF!+#REF!+#REF!+#REF!+#REF!+#REF!+#REF!+#REF!+#REF!+#REF!+#REF!+#REF!</f>
        <v>#REF!</v>
      </c>
      <c r="L28" s="188" t="e">
        <f>#REF!-#REF!-#REF!-#REF!-#REF!-#REF!-#REF!-#REF!-#REF!-#REF!-#REF!-#REF!-#REF!-#REF!-#REF!-#REF!-#REF!-#REF!-#REF!-#REF!-#REF!-#REF!-#REF!-#REF!-#REF!-#REF!-#REF!-#REF!-#REF!-#REF!-#REF!</f>
        <v>#REF!</v>
      </c>
      <c r="M28" s="182" t="e">
        <f>#REF!+#REF!+#REF!+#REF!+#REF!+#REF!+#REF!+#REF!+#REF!+#REF!+#REF!+#REF!+#REF!+#REF!+#REF!+#REF!+#REF!+#REF!+#REF!+#REF!+#REF!+#REF!+#REF!+#REF!+#REF!+#REF!+#REF!+#REF!+#REF!+#REF!+#REF!</f>
        <v>#REF!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83" t="e">
        <f>#REF!-#REF!-#REF!-#REF!-#REF!-#REF!-#REF!-#REF!-#REF!-#REF!-#REF!-#REF!-#REF!-#REF!-#REF!-#REF!-#REF!-#REF!-#REF!-#REF!-#REF!-#REF!-#REF!-#REF!-#REF!-#REF!-#REF!-#REF!-#REF!-#REF!-#REF!</f>
        <v>#REF!</v>
      </c>
      <c r="F29" s="184" t="e">
        <f>#REF!+#REF!+#REF!+#REF!+#REF!+#REF!+#REF!+#REF!+#REF!+#REF!+#REF!+#REF!+#REF!+#REF!+#REF!+#REF!+#REF!+#REF!+#REF!+#REF!+#REF!+#REF!+#REF!+#REF!+#REF!+#REF!+#REF!+#REF!+#REF!+#REF!+#REF!</f>
        <v>#REF!</v>
      </c>
      <c r="G29" s="185" t="e">
        <f>#REF!+#REF!+#REF!+#REF!+#REF!+#REF!+#REF!+#REF!+#REF!+#REF!+#REF!+#REF!+#REF!+#REF!+#REF!+#REF!+#REF!+#REF!+#REF!+#REF!+#REF!+#REF!+#REF!+#REF!+#REF!+#REF!+#REF!+#REF!+#REF!+#REF!+#REF!</f>
        <v>#REF!</v>
      </c>
      <c r="H29" s="185" t="e">
        <f>#REF!+#REF!+#REF!+#REF!+#REF!+#REF!+#REF!+#REF!+#REF!+#REF!+#REF!+#REF!+#REF!+#REF!+#REF!+#REF!+#REF!+#REF!+#REF!+#REF!+#REF!+#REF!+#REF!+#REF!+#REF!+#REF!+#REF!+#REF!+#REF!+#REF!+#REF!</f>
        <v>#REF!</v>
      </c>
      <c r="I29" s="185" t="e">
        <f>#REF!+#REF!+#REF!+#REF!+#REF!+#REF!+#REF!+#REF!+#REF!+#REF!+#REF!+#REF!+#REF!+#REF!+#REF!+#REF!+#REF!+#REF!+#REF!+#REF!+#REF!+#REF!+#REF!+#REF!+#REF!+#REF!+#REF!+#REF!+#REF!+#REF!+#REF!</f>
        <v>#REF!</v>
      </c>
      <c r="J29" s="186" t="e">
        <f>#REF!+#REF!+#REF!+#REF!+#REF!+#REF!+#REF!+#REF!+#REF!+#REF!+#REF!+#REF!+#REF!+#REF!+#REF!+#REF!+#REF!+#REF!+#REF!+#REF!+#REF!+#REF!+#REF!+#REF!+#REF!+#REF!+#REF!+#REF!+#REF!+#REF!+#REF!</f>
        <v>#REF!</v>
      </c>
      <c r="K29" s="187" t="e">
        <f>#REF!+#REF!+#REF!+#REF!+#REF!+#REF!+#REF!+#REF!+#REF!+#REF!+#REF!+#REF!+#REF!+#REF!+#REF!+#REF!+#REF!+#REF!+#REF!+#REF!+#REF!+#REF!+#REF!+#REF!+#REF!+#REF!+#REF!+#REF!+#REF!+#REF!+#REF!</f>
        <v>#REF!</v>
      </c>
      <c r="L29" s="188" t="e">
        <f>#REF!-#REF!-#REF!-#REF!-#REF!-#REF!-#REF!-#REF!-#REF!-#REF!-#REF!-#REF!-#REF!-#REF!-#REF!-#REF!-#REF!-#REF!-#REF!-#REF!-#REF!-#REF!-#REF!-#REF!-#REF!-#REF!-#REF!-#REF!-#REF!-#REF!-#REF!</f>
        <v>#REF!</v>
      </c>
      <c r="M29" s="182" t="e">
        <f>#REF!+#REF!+#REF!+#REF!+#REF!+#REF!+#REF!+#REF!+#REF!+#REF!+#REF!+#REF!+#REF!+#REF!+#REF!+#REF!+#REF!+#REF!+#REF!+#REF!+#REF!+#REF!+#REF!+#REF!+#REF!+#REF!+#REF!+#REF!+#REF!+#REF!+#REF!</f>
        <v>#REF!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83" t="e">
        <f>#REF!-#REF!-#REF!-#REF!-#REF!-#REF!-#REF!-#REF!-#REF!-#REF!-#REF!-#REF!-#REF!-#REF!-#REF!-#REF!-#REF!-#REF!-#REF!-#REF!-#REF!-#REF!-#REF!-#REF!-#REF!-#REF!-#REF!-#REF!-#REF!-#REF!-#REF!</f>
        <v>#REF!</v>
      </c>
      <c r="F30" s="184" t="e">
        <f>#REF!+#REF!+#REF!+#REF!+#REF!+#REF!+#REF!+#REF!+#REF!+#REF!+#REF!+#REF!+#REF!+#REF!+#REF!+#REF!+#REF!+#REF!+#REF!+#REF!+#REF!+#REF!+#REF!+#REF!+#REF!+#REF!+#REF!+#REF!+#REF!+#REF!+#REF!</f>
        <v>#REF!</v>
      </c>
      <c r="G30" s="185" t="e">
        <f>#REF!+#REF!+#REF!+#REF!+#REF!+#REF!+#REF!+#REF!+#REF!+#REF!+#REF!+#REF!+#REF!+#REF!+#REF!+#REF!+#REF!+#REF!+#REF!+#REF!+#REF!+#REF!+#REF!+#REF!+#REF!+#REF!+#REF!+#REF!+#REF!+#REF!+#REF!</f>
        <v>#REF!</v>
      </c>
      <c r="H30" s="185" t="e">
        <f>#REF!+#REF!+#REF!+#REF!+#REF!+#REF!+#REF!+#REF!+#REF!+#REF!+#REF!+#REF!+#REF!+#REF!+#REF!+#REF!+#REF!+#REF!+#REF!+#REF!+#REF!+#REF!+#REF!+#REF!+#REF!+#REF!+#REF!+#REF!+#REF!+#REF!+#REF!</f>
        <v>#REF!</v>
      </c>
      <c r="I30" s="185" t="e">
        <f>#REF!+#REF!+#REF!+#REF!+#REF!+#REF!+#REF!+#REF!+#REF!+#REF!+#REF!+#REF!+#REF!+#REF!+#REF!+#REF!+#REF!+#REF!+#REF!+#REF!+#REF!+#REF!+#REF!+#REF!+#REF!+#REF!+#REF!+#REF!+#REF!+#REF!+#REF!</f>
        <v>#REF!</v>
      </c>
      <c r="J30" s="186" t="e">
        <f>#REF!+#REF!+#REF!+#REF!+#REF!+#REF!+#REF!+#REF!+#REF!+#REF!+#REF!+#REF!+#REF!+#REF!+#REF!+#REF!+#REF!+#REF!+#REF!+#REF!+#REF!+#REF!+#REF!+#REF!+#REF!+#REF!+#REF!+#REF!+#REF!+#REF!+#REF!</f>
        <v>#REF!</v>
      </c>
      <c r="K30" s="187" t="e">
        <f>#REF!+#REF!+#REF!+#REF!+#REF!+#REF!+#REF!+#REF!+#REF!+#REF!+#REF!+#REF!+#REF!+#REF!+#REF!+#REF!+#REF!+#REF!+#REF!+#REF!+#REF!+#REF!+#REF!+#REF!+#REF!+#REF!+#REF!+#REF!+#REF!+#REF!+#REF!</f>
        <v>#REF!</v>
      </c>
      <c r="L30" s="188" t="e">
        <f>#REF!-#REF!-#REF!-#REF!-#REF!-#REF!-#REF!-#REF!-#REF!-#REF!-#REF!-#REF!-#REF!-#REF!-#REF!-#REF!-#REF!-#REF!-#REF!-#REF!-#REF!-#REF!-#REF!-#REF!-#REF!-#REF!-#REF!-#REF!-#REF!-#REF!-#REF!</f>
        <v>#REF!</v>
      </c>
      <c r="M30" s="182" t="e">
        <f>#REF!+#REF!+#REF!+#REF!+#REF!+#REF!+#REF!+#REF!+#REF!+#REF!+#REF!+#REF!+#REF!+#REF!+#REF!+#REF!+#REF!+#REF!+#REF!+#REF!+#REF!+#REF!+#REF!+#REF!+#REF!+#REF!+#REF!+#REF!+#REF!+#REF!+#REF!</f>
        <v>#REF!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83" t="e">
        <f>#REF!-#REF!-#REF!-#REF!-#REF!-#REF!-#REF!-#REF!-#REF!-#REF!-#REF!-#REF!-#REF!-#REF!-#REF!-#REF!-#REF!-#REF!-#REF!-#REF!-#REF!-#REF!-#REF!-#REF!-#REF!-#REF!-#REF!-#REF!-#REF!-#REF!-#REF!</f>
        <v>#REF!</v>
      </c>
      <c r="F31" s="184" t="e">
        <f>#REF!+#REF!+#REF!+#REF!+#REF!+#REF!+#REF!+#REF!+#REF!+#REF!+#REF!+#REF!+#REF!+#REF!+#REF!+#REF!+#REF!+#REF!+#REF!+#REF!+#REF!+#REF!+#REF!+#REF!+#REF!+#REF!+#REF!+#REF!+#REF!+#REF!+#REF!</f>
        <v>#REF!</v>
      </c>
      <c r="G31" s="185" t="e">
        <f>#REF!+#REF!+#REF!+#REF!+#REF!+#REF!+#REF!+#REF!+#REF!+#REF!+#REF!+#REF!+#REF!+#REF!+#REF!+#REF!+#REF!+#REF!+#REF!+#REF!+#REF!+#REF!+#REF!+#REF!+#REF!+#REF!+#REF!+#REF!+#REF!+#REF!+#REF!</f>
        <v>#REF!</v>
      </c>
      <c r="H31" s="185" t="e">
        <f>#REF!+#REF!+#REF!+#REF!+#REF!+#REF!+#REF!+#REF!+#REF!+#REF!+#REF!+#REF!+#REF!+#REF!+#REF!+#REF!+#REF!+#REF!+#REF!+#REF!+#REF!+#REF!+#REF!+#REF!+#REF!+#REF!+#REF!+#REF!+#REF!+#REF!+#REF!</f>
        <v>#REF!</v>
      </c>
      <c r="I31" s="185" t="e">
        <f>#REF!+#REF!+#REF!+#REF!+#REF!+#REF!+#REF!+#REF!+#REF!+#REF!+#REF!+#REF!+#REF!+#REF!+#REF!+#REF!+#REF!+#REF!+#REF!+#REF!+#REF!+#REF!+#REF!+#REF!+#REF!+#REF!+#REF!+#REF!+#REF!+#REF!+#REF!</f>
        <v>#REF!</v>
      </c>
      <c r="J31" s="186" t="e">
        <f>#REF!+#REF!+#REF!+#REF!+#REF!+#REF!+#REF!+#REF!+#REF!+#REF!+#REF!+#REF!+#REF!+#REF!+#REF!+#REF!+#REF!+#REF!+#REF!+#REF!+#REF!+#REF!+#REF!+#REF!+#REF!+#REF!+#REF!+#REF!+#REF!+#REF!+#REF!</f>
        <v>#REF!</v>
      </c>
      <c r="K31" s="187" t="e">
        <f>#REF!+#REF!+#REF!+#REF!+#REF!+#REF!+#REF!+#REF!+#REF!+#REF!+#REF!+#REF!+#REF!+#REF!+#REF!+#REF!+#REF!+#REF!+#REF!+#REF!+#REF!+#REF!+#REF!+#REF!+#REF!+#REF!+#REF!+#REF!+#REF!+#REF!+#REF!</f>
        <v>#REF!</v>
      </c>
      <c r="L31" s="188" t="e">
        <f>#REF!-#REF!-#REF!-#REF!-#REF!-#REF!-#REF!-#REF!-#REF!-#REF!-#REF!-#REF!-#REF!-#REF!-#REF!-#REF!-#REF!-#REF!-#REF!-#REF!-#REF!-#REF!-#REF!-#REF!-#REF!-#REF!-#REF!-#REF!-#REF!-#REF!-#REF!</f>
        <v>#REF!</v>
      </c>
      <c r="M31" s="182" t="e">
        <f>#REF!+#REF!+#REF!+#REF!+#REF!+#REF!+#REF!+#REF!+#REF!+#REF!+#REF!+#REF!+#REF!+#REF!+#REF!+#REF!+#REF!+#REF!+#REF!+#REF!+#REF!+#REF!+#REF!+#REF!+#REF!+#REF!+#REF!+#REF!+#REF!+#REF!+#REF!</f>
        <v>#REF!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83" t="e">
        <f>#REF!-#REF!-#REF!-#REF!-#REF!-#REF!-#REF!-#REF!-#REF!-#REF!-#REF!-#REF!-#REF!-#REF!-#REF!-#REF!-#REF!-#REF!-#REF!-#REF!-#REF!-#REF!-#REF!-#REF!-#REF!-#REF!-#REF!-#REF!-#REF!-#REF!-#REF!</f>
        <v>#REF!</v>
      </c>
      <c r="F32" s="184" t="e">
        <f>#REF!+#REF!+#REF!+#REF!+#REF!+#REF!+#REF!+#REF!+#REF!+#REF!+#REF!+#REF!+#REF!+#REF!+#REF!+#REF!+#REF!+#REF!+#REF!+#REF!+#REF!+#REF!+#REF!+#REF!+#REF!+#REF!+#REF!+#REF!+#REF!+#REF!+#REF!</f>
        <v>#REF!</v>
      </c>
      <c r="G32" s="185" t="e">
        <f>#REF!+#REF!+#REF!+#REF!+#REF!+#REF!+#REF!+#REF!+#REF!+#REF!+#REF!+#REF!+#REF!+#REF!+#REF!+#REF!+#REF!+#REF!+#REF!+#REF!+#REF!+#REF!+#REF!+#REF!+#REF!+#REF!+#REF!+#REF!+#REF!+#REF!+#REF!</f>
        <v>#REF!</v>
      </c>
      <c r="H32" s="185" t="e">
        <f>#REF!+#REF!+#REF!+#REF!+#REF!+#REF!+#REF!+#REF!+#REF!+#REF!+#REF!+#REF!+#REF!+#REF!+#REF!+#REF!+#REF!+#REF!+#REF!+#REF!+#REF!+#REF!+#REF!+#REF!+#REF!+#REF!+#REF!+#REF!+#REF!+#REF!+#REF!</f>
        <v>#REF!</v>
      </c>
      <c r="I32" s="185" t="e">
        <f>#REF!+#REF!+#REF!+#REF!+#REF!+#REF!+#REF!+#REF!+#REF!+#REF!+#REF!+#REF!+#REF!+#REF!+#REF!+#REF!+#REF!+#REF!+#REF!+#REF!+#REF!+#REF!+#REF!+#REF!+#REF!+#REF!+#REF!+#REF!+#REF!+#REF!+#REF!</f>
        <v>#REF!</v>
      </c>
      <c r="J32" s="186" t="e">
        <f>#REF!+#REF!+#REF!+#REF!+#REF!+#REF!+#REF!+#REF!+#REF!+#REF!+#REF!+#REF!+#REF!+#REF!+#REF!+#REF!+#REF!+#REF!+#REF!+#REF!+#REF!+#REF!+#REF!+#REF!+#REF!+#REF!+#REF!+#REF!+#REF!+#REF!+#REF!</f>
        <v>#REF!</v>
      </c>
      <c r="K32" s="187" t="e">
        <f>#REF!+#REF!+#REF!+#REF!+#REF!+#REF!+#REF!+#REF!+#REF!+#REF!+#REF!+#REF!+#REF!+#REF!+#REF!+#REF!+#REF!+#REF!+#REF!+#REF!+#REF!+#REF!+#REF!+#REF!+#REF!+#REF!+#REF!+#REF!+#REF!+#REF!+#REF!</f>
        <v>#REF!</v>
      </c>
      <c r="L32" s="188" t="e">
        <f>#REF!-#REF!-#REF!-#REF!-#REF!-#REF!-#REF!-#REF!-#REF!-#REF!-#REF!-#REF!-#REF!-#REF!-#REF!-#REF!-#REF!-#REF!-#REF!-#REF!-#REF!-#REF!-#REF!-#REF!-#REF!-#REF!-#REF!-#REF!-#REF!-#REF!-#REF!</f>
        <v>#REF!</v>
      </c>
      <c r="M32" s="182" t="e">
        <f>#REF!+#REF!+#REF!+#REF!+#REF!+#REF!+#REF!+#REF!+#REF!+#REF!+#REF!+#REF!+#REF!+#REF!+#REF!+#REF!+#REF!+#REF!+#REF!+#REF!+#REF!+#REF!+#REF!+#REF!+#REF!+#REF!+#REF!+#REF!+#REF!+#REF!+#REF!</f>
        <v>#REF!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83" t="e">
        <f>#REF!-#REF!-#REF!-#REF!-#REF!-#REF!-#REF!-#REF!-#REF!-#REF!-#REF!-#REF!-#REF!-#REF!-#REF!-#REF!-#REF!-#REF!-#REF!-#REF!-#REF!-#REF!-#REF!-#REF!-#REF!-#REF!-#REF!-#REF!-#REF!-#REF!-#REF!</f>
        <v>#REF!</v>
      </c>
      <c r="F33" s="184" t="e">
        <f>#REF!+#REF!+#REF!+#REF!+#REF!+#REF!+#REF!+#REF!+#REF!+#REF!+#REF!+#REF!+#REF!+#REF!+#REF!+#REF!+#REF!+#REF!+#REF!+#REF!+#REF!+#REF!+#REF!+#REF!+#REF!+#REF!+#REF!+#REF!+#REF!+#REF!+#REF!</f>
        <v>#REF!</v>
      </c>
      <c r="G33" s="185" t="e">
        <f>#REF!+#REF!+#REF!+#REF!+#REF!+#REF!+#REF!+#REF!+#REF!+#REF!+#REF!+#REF!+#REF!+#REF!+#REF!+#REF!+#REF!+#REF!+#REF!+#REF!+#REF!+#REF!+#REF!+#REF!+#REF!+#REF!+#REF!+#REF!+#REF!+#REF!+#REF!</f>
        <v>#REF!</v>
      </c>
      <c r="H33" s="185" t="e">
        <f>#REF!+#REF!+#REF!+#REF!+#REF!+#REF!+#REF!+#REF!+#REF!+#REF!+#REF!+#REF!+#REF!+#REF!+#REF!+#REF!+#REF!+#REF!+#REF!+#REF!+#REF!+#REF!+#REF!+#REF!+#REF!+#REF!+#REF!+#REF!+#REF!+#REF!+#REF!</f>
        <v>#REF!</v>
      </c>
      <c r="I33" s="185" t="e">
        <f>#REF!+#REF!+#REF!+#REF!+#REF!+#REF!+#REF!+#REF!+#REF!+#REF!+#REF!+#REF!+#REF!+#REF!+#REF!+#REF!+#REF!+#REF!+#REF!+#REF!+#REF!+#REF!+#REF!+#REF!+#REF!+#REF!+#REF!+#REF!+#REF!+#REF!+#REF!</f>
        <v>#REF!</v>
      </c>
      <c r="J33" s="186" t="e">
        <f>#REF!+#REF!+#REF!+#REF!+#REF!+#REF!+#REF!+#REF!+#REF!+#REF!+#REF!+#REF!+#REF!+#REF!+#REF!+#REF!+#REF!+#REF!+#REF!+#REF!+#REF!+#REF!+#REF!+#REF!+#REF!+#REF!+#REF!+#REF!+#REF!+#REF!+#REF!</f>
        <v>#REF!</v>
      </c>
      <c r="K33" s="187" t="e">
        <f>#REF!+#REF!+#REF!+#REF!+#REF!+#REF!+#REF!+#REF!+#REF!+#REF!+#REF!+#REF!+#REF!+#REF!+#REF!+#REF!+#REF!+#REF!+#REF!+#REF!+#REF!+#REF!+#REF!+#REF!+#REF!+#REF!+#REF!+#REF!+#REF!+#REF!+#REF!</f>
        <v>#REF!</v>
      </c>
      <c r="L33" s="188" t="e">
        <f>#REF!-#REF!-#REF!-#REF!-#REF!-#REF!-#REF!-#REF!-#REF!-#REF!-#REF!-#REF!-#REF!-#REF!-#REF!-#REF!-#REF!-#REF!-#REF!-#REF!-#REF!-#REF!-#REF!-#REF!-#REF!-#REF!-#REF!-#REF!-#REF!-#REF!-#REF!</f>
        <v>#REF!</v>
      </c>
      <c r="M33" s="182" t="e">
        <f>#REF!+#REF!+#REF!+#REF!+#REF!+#REF!+#REF!+#REF!+#REF!+#REF!+#REF!+#REF!+#REF!+#REF!+#REF!+#REF!+#REF!+#REF!+#REF!+#REF!+#REF!+#REF!+#REF!+#REF!+#REF!+#REF!+#REF!+#REF!+#REF!+#REF!+#REF!</f>
        <v>#REF!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83" t="e">
        <f>#REF!-#REF!-#REF!-#REF!-#REF!-#REF!-#REF!-#REF!-#REF!-#REF!-#REF!-#REF!-#REF!-#REF!-#REF!-#REF!-#REF!-#REF!-#REF!-#REF!-#REF!-#REF!-#REF!-#REF!-#REF!-#REF!-#REF!-#REF!-#REF!-#REF!-#REF!</f>
        <v>#REF!</v>
      </c>
      <c r="F34" s="184" t="e">
        <f>#REF!+#REF!+#REF!+#REF!+#REF!+#REF!+#REF!+#REF!+#REF!+#REF!+#REF!+#REF!+#REF!+#REF!+#REF!+#REF!+#REF!+#REF!+#REF!+#REF!+#REF!+#REF!+#REF!+#REF!+#REF!+#REF!+#REF!+#REF!+#REF!+#REF!+#REF!</f>
        <v>#REF!</v>
      </c>
      <c r="G34" s="185" t="e">
        <f>#REF!+#REF!+#REF!+#REF!+#REF!+#REF!+#REF!+#REF!+#REF!+#REF!+#REF!+#REF!+#REF!+#REF!+#REF!+#REF!+#REF!+#REF!+#REF!+#REF!+#REF!+#REF!+#REF!+#REF!+#REF!+#REF!+#REF!+#REF!+#REF!+#REF!+#REF!</f>
        <v>#REF!</v>
      </c>
      <c r="H34" s="185" t="e">
        <f>#REF!+#REF!+#REF!+#REF!+#REF!+#REF!+#REF!+#REF!+#REF!+#REF!+#REF!+#REF!+#REF!+#REF!+#REF!+#REF!+#REF!+#REF!+#REF!+#REF!+#REF!+#REF!+#REF!+#REF!+#REF!+#REF!+#REF!+#REF!+#REF!+#REF!+#REF!</f>
        <v>#REF!</v>
      </c>
      <c r="I34" s="185" t="e">
        <f>#REF!+#REF!+#REF!+#REF!+#REF!+#REF!+#REF!+#REF!+#REF!+#REF!+#REF!+#REF!+#REF!+#REF!+#REF!+#REF!+#REF!+#REF!+#REF!+#REF!+#REF!+#REF!+#REF!+#REF!+#REF!+#REF!+#REF!+#REF!+#REF!+#REF!+#REF!</f>
        <v>#REF!</v>
      </c>
      <c r="J34" s="186" t="e">
        <f>#REF!+#REF!+#REF!+#REF!+#REF!+#REF!+#REF!+#REF!+#REF!+#REF!+#REF!+#REF!+#REF!+#REF!+#REF!+#REF!+#REF!+#REF!+#REF!+#REF!+#REF!+#REF!+#REF!+#REF!+#REF!+#REF!+#REF!+#REF!+#REF!+#REF!+#REF!</f>
        <v>#REF!</v>
      </c>
      <c r="K34" s="187" t="e">
        <f>#REF!+#REF!+#REF!+#REF!+#REF!+#REF!+#REF!+#REF!+#REF!+#REF!+#REF!+#REF!+#REF!+#REF!+#REF!+#REF!+#REF!+#REF!+#REF!+#REF!+#REF!+#REF!+#REF!+#REF!+#REF!+#REF!+#REF!+#REF!+#REF!+#REF!+#REF!</f>
        <v>#REF!</v>
      </c>
      <c r="L34" s="188" t="e">
        <f>#REF!-#REF!-#REF!-#REF!-#REF!-#REF!-#REF!-#REF!-#REF!-#REF!-#REF!-#REF!-#REF!-#REF!-#REF!-#REF!-#REF!-#REF!-#REF!-#REF!-#REF!-#REF!-#REF!-#REF!-#REF!-#REF!-#REF!-#REF!-#REF!-#REF!-#REF!</f>
        <v>#REF!</v>
      </c>
      <c r="M34" s="182" t="e">
        <f>#REF!+#REF!+#REF!+#REF!+#REF!+#REF!+#REF!+#REF!+#REF!+#REF!+#REF!+#REF!+#REF!+#REF!+#REF!+#REF!+#REF!+#REF!+#REF!+#REF!+#REF!+#REF!+#REF!+#REF!+#REF!+#REF!+#REF!+#REF!+#REF!+#REF!+#REF!</f>
        <v>#REF!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83" t="e">
        <f>#REF!-#REF!-#REF!-#REF!-#REF!-#REF!-#REF!-#REF!-#REF!-#REF!-#REF!-#REF!-#REF!-#REF!-#REF!-#REF!-#REF!-#REF!-#REF!-#REF!-#REF!-#REF!-#REF!-#REF!-#REF!-#REF!-#REF!-#REF!-#REF!-#REF!-#REF!</f>
        <v>#REF!</v>
      </c>
      <c r="F35" s="184" t="e">
        <f>#REF!+#REF!+#REF!+#REF!+#REF!+#REF!+#REF!+#REF!+#REF!+#REF!+#REF!+#REF!+#REF!+#REF!+#REF!+#REF!+#REF!+#REF!+#REF!+#REF!+#REF!+#REF!+#REF!+#REF!+#REF!+#REF!+#REF!+#REF!+#REF!+#REF!+#REF!</f>
        <v>#REF!</v>
      </c>
      <c r="G35" s="185" t="e">
        <f>#REF!+#REF!+#REF!+#REF!+#REF!+#REF!+#REF!+#REF!+#REF!+#REF!+#REF!+#REF!+#REF!+#REF!+#REF!+#REF!+#REF!+#REF!+#REF!+#REF!+#REF!+#REF!+#REF!+#REF!+#REF!+#REF!+#REF!+#REF!+#REF!+#REF!+#REF!</f>
        <v>#REF!</v>
      </c>
      <c r="H35" s="185" t="e">
        <f>#REF!+#REF!+#REF!+#REF!+#REF!+#REF!+#REF!+#REF!+#REF!+#REF!+#REF!+#REF!+#REF!+#REF!+#REF!+#REF!+#REF!+#REF!+#REF!+#REF!+#REF!+#REF!+#REF!+#REF!+#REF!+#REF!+#REF!+#REF!+#REF!+#REF!+#REF!</f>
        <v>#REF!</v>
      </c>
      <c r="I35" s="185" t="e">
        <f>#REF!+#REF!+#REF!+#REF!+#REF!+#REF!+#REF!+#REF!+#REF!+#REF!+#REF!+#REF!+#REF!+#REF!+#REF!+#REF!+#REF!+#REF!+#REF!+#REF!+#REF!+#REF!+#REF!+#REF!+#REF!+#REF!+#REF!+#REF!+#REF!+#REF!+#REF!</f>
        <v>#REF!</v>
      </c>
      <c r="J35" s="186" t="e">
        <f>#REF!+#REF!+#REF!+#REF!+#REF!+#REF!+#REF!+#REF!+#REF!+#REF!+#REF!+#REF!+#REF!+#REF!+#REF!+#REF!+#REF!+#REF!+#REF!+#REF!+#REF!+#REF!+#REF!+#REF!+#REF!+#REF!+#REF!+#REF!+#REF!+#REF!+#REF!</f>
        <v>#REF!</v>
      </c>
      <c r="K35" s="187" t="e">
        <f>#REF!+#REF!+#REF!+#REF!+#REF!+#REF!+#REF!+#REF!+#REF!+#REF!+#REF!+#REF!+#REF!+#REF!+#REF!+#REF!+#REF!+#REF!+#REF!+#REF!+#REF!+#REF!+#REF!+#REF!+#REF!+#REF!+#REF!+#REF!+#REF!+#REF!+#REF!</f>
        <v>#REF!</v>
      </c>
      <c r="L35" s="188" t="e">
        <f>#REF!-#REF!-#REF!-#REF!-#REF!-#REF!-#REF!-#REF!-#REF!-#REF!-#REF!-#REF!-#REF!-#REF!-#REF!-#REF!-#REF!-#REF!-#REF!-#REF!-#REF!-#REF!-#REF!-#REF!-#REF!-#REF!-#REF!-#REF!-#REF!-#REF!-#REF!</f>
        <v>#REF!</v>
      </c>
      <c r="M35" s="182" t="e">
        <f>#REF!+#REF!+#REF!+#REF!+#REF!+#REF!+#REF!+#REF!+#REF!+#REF!+#REF!+#REF!+#REF!+#REF!+#REF!+#REF!+#REF!+#REF!+#REF!+#REF!+#REF!+#REF!+#REF!+#REF!+#REF!+#REF!+#REF!+#REF!+#REF!+#REF!+#REF!</f>
        <v>#REF!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83" t="e">
        <f>#REF!-#REF!-#REF!-#REF!-#REF!-#REF!-#REF!-#REF!-#REF!-#REF!-#REF!-#REF!-#REF!-#REF!-#REF!-#REF!-#REF!-#REF!-#REF!-#REF!-#REF!-#REF!-#REF!-#REF!-#REF!-#REF!-#REF!-#REF!-#REF!-#REF!-#REF!</f>
        <v>#REF!</v>
      </c>
      <c r="F36" s="184" t="e">
        <f>#REF!+#REF!+#REF!+#REF!+#REF!+#REF!+#REF!+#REF!+#REF!+#REF!+#REF!+#REF!+#REF!+#REF!+#REF!+#REF!+#REF!+#REF!+#REF!+#REF!+#REF!+#REF!+#REF!+#REF!+#REF!+#REF!+#REF!+#REF!+#REF!+#REF!+#REF!</f>
        <v>#REF!</v>
      </c>
      <c r="G36" s="185" t="e">
        <f>#REF!+#REF!+#REF!+#REF!+#REF!+#REF!+#REF!+#REF!+#REF!+#REF!+#REF!+#REF!+#REF!+#REF!+#REF!+#REF!+#REF!+#REF!+#REF!+#REF!+#REF!+#REF!+#REF!+#REF!+#REF!+#REF!+#REF!+#REF!+#REF!+#REF!+#REF!</f>
        <v>#REF!</v>
      </c>
      <c r="H36" s="185" t="e">
        <f>#REF!+#REF!+#REF!+#REF!+#REF!+#REF!+#REF!+#REF!+#REF!+#REF!+#REF!+#REF!+#REF!+#REF!+#REF!+#REF!+#REF!+#REF!+#REF!+#REF!+#REF!+#REF!+#REF!+#REF!+#REF!+#REF!+#REF!+#REF!+#REF!+#REF!+#REF!</f>
        <v>#REF!</v>
      </c>
      <c r="I36" s="185" t="e">
        <f>#REF!+#REF!+#REF!+#REF!+#REF!+#REF!+#REF!+#REF!+#REF!+#REF!+#REF!+#REF!+#REF!+#REF!+#REF!+#REF!+#REF!+#REF!+#REF!+#REF!+#REF!+#REF!+#REF!+#REF!+#REF!+#REF!+#REF!+#REF!+#REF!+#REF!+#REF!</f>
        <v>#REF!</v>
      </c>
      <c r="J36" s="186" t="e">
        <f>#REF!+#REF!+#REF!+#REF!+#REF!+#REF!+#REF!+#REF!+#REF!+#REF!+#REF!+#REF!+#REF!+#REF!+#REF!+#REF!+#REF!+#REF!+#REF!+#REF!+#REF!+#REF!+#REF!+#REF!+#REF!+#REF!+#REF!+#REF!+#REF!+#REF!+#REF!</f>
        <v>#REF!</v>
      </c>
      <c r="K36" s="187" t="e">
        <f>#REF!+#REF!+#REF!+#REF!+#REF!+#REF!+#REF!+#REF!+#REF!+#REF!+#REF!+#REF!+#REF!+#REF!+#REF!+#REF!+#REF!+#REF!+#REF!+#REF!+#REF!+#REF!+#REF!+#REF!+#REF!+#REF!+#REF!+#REF!+#REF!+#REF!+#REF!</f>
        <v>#REF!</v>
      </c>
      <c r="L36" s="188" t="e">
        <f>#REF!-#REF!-#REF!-#REF!-#REF!-#REF!-#REF!-#REF!-#REF!-#REF!-#REF!-#REF!-#REF!-#REF!-#REF!-#REF!-#REF!-#REF!-#REF!-#REF!-#REF!-#REF!-#REF!-#REF!-#REF!-#REF!-#REF!-#REF!-#REF!-#REF!-#REF!</f>
        <v>#REF!</v>
      </c>
      <c r="M36" s="182" t="e">
        <f>#REF!+#REF!+#REF!+#REF!+#REF!+#REF!+#REF!+#REF!+#REF!+#REF!+#REF!+#REF!+#REF!+#REF!+#REF!+#REF!+#REF!+#REF!+#REF!+#REF!+#REF!+#REF!+#REF!+#REF!+#REF!+#REF!+#REF!+#REF!+#REF!+#REF!+#REF!</f>
        <v>#REF!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83" t="e">
        <f>#REF!-#REF!-#REF!-#REF!-#REF!-#REF!-#REF!-#REF!-#REF!-#REF!-#REF!-#REF!-#REF!-#REF!-#REF!-#REF!-#REF!-#REF!-#REF!-#REF!-#REF!-#REF!-#REF!-#REF!-#REF!-#REF!-#REF!-#REF!-#REF!-#REF!-#REF!</f>
        <v>#REF!</v>
      </c>
      <c r="F37" s="184" t="e">
        <f>#REF!+#REF!+#REF!+#REF!+#REF!+#REF!+#REF!+#REF!+#REF!+#REF!+#REF!+#REF!+#REF!+#REF!+#REF!+#REF!+#REF!+#REF!+#REF!+#REF!+#REF!+#REF!+#REF!+#REF!+#REF!+#REF!+#REF!+#REF!+#REF!+#REF!+#REF!</f>
        <v>#REF!</v>
      </c>
      <c r="G37" s="185" t="e">
        <f>#REF!+#REF!+#REF!+#REF!+#REF!+#REF!+#REF!+#REF!+#REF!+#REF!+#REF!+#REF!+#REF!+#REF!+#REF!+#REF!+#REF!+#REF!+#REF!+#REF!+#REF!+#REF!+#REF!+#REF!+#REF!+#REF!+#REF!+#REF!+#REF!+#REF!+#REF!</f>
        <v>#REF!</v>
      </c>
      <c r="H37" s="185" t="e">
        <f>#REF!+#REF!+#REF!+#REF!+#REF!+#REF!+#REF!+#REF!+#REF!+#REF!+#REF!+#REF!+#REF!+#REF!+#REF!+#REF!+#REF!+#REF!+#REF!+#REF!+#REF!+#REF!+#REF!+#REF!+#REF!+#REF!+#REF!+#REF!+#REF!+#REF!+#REF!</f>
        <v>#REF!</v>
      </c>
      <c r="I37" s="185" t="e">
        <f>#REF!+#REF!+#REF!+#REF!+#REF!+#REF!+#REF!+#REF!+#REF!+#REF!+#REF!+#REF!+#REF!+#REF!+#REF!+#REF!+#REF!+#REF!+#REF!+#REF!+#REF!+#REF!+#REF!+#REF!+#REF!+#REF!+#REF!+#REF!+#REF!+#REF!+#REF!</f>
        <v>#REF!</v>
      </c>
      <c r="J37" s="186" t="e">
        <f>#REF!+#REF!+#REF!+#REF!+#REF!+#REF!+#REF!+#REF!+#REF!+#REF!+#REF!+#REF!+#REF!+#REF!+#REF!+#REF!+#REF!+#REF!+#REF!+#REF!+#REF!+#REF!+#REF!+#REF!+#REF!+#REF!+#REF!+#REF!+#REF!+#REF!+#REF!</f>
        <v>#REF!</v>
      </c>
      <c r="K37" s="187" t="e">
        <f>#REF!+#REF!+#REF!+#REF!+#REF!+#REF!+#REF!+#REF!+#REF!+#REF!+#REF!+#REF!+#REF!+#REF!+#REF!+#REF!+#REF!+#REF!+#REF!+#REF!+#REF!+#REF!+#REF!+#REF!+#REF!+#REF!+#REF!+#REF!+#REF!+#REF!+#REF!</f>
        <v>#REF!</v>
      </c>
      <c r="L37" s="188" t="e">
        <f>#REF!-#REF!-#REF!-#REF!-#REF!-#REF!-#REF!-#REF!-#REF!-#REF!-#REF!-#REF!-#REF!-#REF!-#REF!-#REF!-#REF!-#REF!-#REF!-#REF!-#REF!-#REF!-#REF!-#REF!-#REF!-#REF!-#REF!-#REF!-#REF!-#REF!-#REF!</f>
        <v>#REF!</v>
      </c>
      <c r="M37" s="182" t="e">
        <f>#REF!+#REF!+#REF!+#REF!+#REF!+#REF!+#REF!+#REF!+#REF!+#REF!+#REF!+#REF!+#REF!+#REF!+#REF!+#REF!+#REF!+#REF!+#REF!+#REF!+#REF!+#REF!+#REF!+#REF!+#REF!+#REF!+#REF!+#REF!+#REF!+#REF!+#REF!</f>
        <v>#REF!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83" t="e">
        <f>#REF!-#REF!-#REF!-#REF!-#REF!-#REF!-#REF!-#REF!-#REF!-#REF!-#REF!-#REF!-#REF!-#REF!-#REF!-#REF!-#REF!-#REF!-#REF!-#REF!-#REF!-#REF!-#REF!-#REF!-#REF!-#REF!-#REF!-#REF!-#REF!-#REF!-#REF!</f>
        <v>#REF!</v>
      </c>
      <c r="F38" s="184" t="e">
        <f>#REF!+#REF!+#REF!+#REF!+#REF!+#REF!+#REF!+#REF!+#REF!+#REF!+#REF!+#REF!+#REF!+#REF!+#REF!+#REF!+#REF!+#REF!+#REF!+#REF!+#REF!+#REF!+#REF!+#REF!+#REF!+#REF!+#REF!+#REF!+#REF!+#REF!+#REF!</f>
        <v>#REF!</v>
      </c>
      <c r="G38" s="185" t="e">
        <f>#REF!+#REF!+#REF!+#REF!+#REF!+#REF!+#REF!+#REF!+#REF!+#REF!+#REF!+#REF!+#REF!+#REF!+#REF!+#REF!+#REF!+#REF!+#REF!+#REF!+#REF!+#REF!+#REF!+#REF!+#REF!+#REF!+#REF!+#REF!+#REF!+#REF!+#REF!</f>
        <v>#REF!</v>
      </c>
      <c r="H38" s="185" t="e">
        <f>#REF!+#REF!+#REF!+#REF!+#REF!+#REF!+#REF!+#REF!+#REF!+#REF!+#REF!+#REF!+#REF!+#REF!+#REF!+#REF!+#REF!+#REF!+#REF!+#REF!+#REF!+#REF!+#REF!+#REF!+#REF!+#REF!+#REF!+#REF!+#REF!+#REF!+#REF!</f>
        <v>#REF!</v>
      </c>
      <c r="I38" s="185" t="e">
        <f>#REF!+#REF!+#REF!+#REF!+#REF!+#REF!+#REF!+#REF!+#REF!+#REF!+#REF!+#REF!+#REF!+#REF!+#REF!+#REF!+#REF!+#REF!+#REF!+#REF!+#REF!+#REF!+#REF!+#REF!+#REF!+#REF!+#REF!+#REF!+#REF!+#REF!+#REF!</f>
        <v>#REF!</v>
      </c>
      <c r="J38" s="186" t="e">
        <f>#REF!+#REF!+#REF!+#REF!+#REF!+#REF!+#REF!+#REF!+#REF!+#REF!+#REF!+#REF!+#REF!+#REF!+#REF!+#REF!+#REF!+#REF!+#REF!+#REF!+#REF!+#REF!+#REF!+#REF!+#REF!+#REF!+#REF!+#REF!+#REF!+#REF!+#REF!</f>
        <v>#REF!</v>
      </c>
      <c r="K38" s="187" t="e">
        <f>#REF!+#REF!+#REF!+#REF!+#REF!+#REF!+#REF!+#REF!+#REF!+#REF!+#REF!+#REF!+#REF!+#REF!+#REF!+#REF!+#REF!+#REF!+#REF!+#REF!+#REF!+#REF!+#REF!+#REF!+#REF!+#REF!+#REF!+#REF!+#REF!+#REF!+#REF!</f>
        <v>#REF!</v>
      </c>
      <c r="L38" s="188" t="e">
        <f>#REF!-#REF!-#REF!-#REF!-#REF!-#REF!-#REF!-#REF!-#REF!-#REF!-#REF!-#REF!-#REF!-#REF!-#REF!-#REF!-#REF!-#REF!-#REF!-#REF!-#REF!-#REF!-#REF!-#REF!-#REF!-#REF!-#REF!-#REF!-#REF!-#REF!-#REF!</f>
        <v>#REF!</v>
      </c>
      <c r="M38" s="182" t="e">
        <f>#REF!+#REF!+#REF!+#REF!+#REF!+#REF!+#REF!+#REF!+#REF!+#REF!+#REF!+#REF!+#REF!+#REF!+#REF!+#REF!+#REF!+#REF!+#REF!+#REF!+#REF!+#REF!+#REF!+#REF!+#REF!+#REF!+#REF!+#REF!+#REF!+#REF!+#REF!</f>
        <v>#REF!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83" t="e">
        <f>#REF!-#REF!-#REF!-#REF!-#REF!-#REF!-#REF!-#REF!-#REF!-#REF!-#REF!-#REF!-#REF!-#REF!-#REF!-#REF!-#REF!-#REF!-#REF!-#REF!-#REF!-#REF!-#REF!-#REF!-#REF!-#REF!-#REF!-#REF!-#REF!-#REF!-#REF!</f>
        <v>#REF!</v>
      </c>
      <c r="F39" s="184" t="e">
        <f>#REF!+#REF!+#REF!+#REF!+#REF!+#REF!+#REF!+#REF!+#REF!+#REF!+#REF!+#REF!+#REF!+#REF!+#REF!+#REF!+#REF!+#REF!+#REF!+#REF!+#REF!+#REF!+#REF!+#REF!+#REF!+#REF!+#REF!+#REF!+#REF!+#REF!+#REF!</f>
        <v>#REF!</v>
      </c>
      <c r="G39" s="185" t="e">
        <f>#REF!+#REF!+#REF!+#REF!+#REF!+#REF!+#REF!+#REF!+#REF!+#REF!+#REF!+#REF!+#REF!+#REF!+#REF!+#REF!+#REF!+#REF!+#REF!+#REF!+#REF!+#REF!+#REF!+#REF!+#REF!+#REF!+#REF!+#REF!+#REF!+#REF!+#REF!</f>
        <v>#REF!</v>
      </c>
      <c r="H39" s="185" t="e">
        <f>#REF!+#REF!+#REF!+#REF!+#REF!+#REF!+#REF!+#REF!+#REF!+#REF!+#REF!+#REF!+#REF!+#REF!+#REF!+#REF!+#REF!+#REF!+#REF!+#REF!+#REF!+#REF!+#REF!+#REF!+#REF!+#REF!+#REF!+#REF!+#REF!+#REF!+#REF!</f>
        <v>#REF!</v>
      </c>
      <c r="I39" s="185" t="e">
        <f>#REF!+#REF!+#REF!+#REF!+#REF!+#REF!+#REF!+#REF!+#REF!+#REF!+#REF!+#REF!+#REF!+#REF!+#REF!+#REF!+#REF!+#REF!+#REF!+#REF!+#REF!+#REF!+#REF!+#REF!+#REF!+#REF!+#REF!+#REF!+#REF!+#REF!+#REF!</f>
        <v>#REF!</v>
      </c>
      <c r="J39" s="186" t="e">
        <f>#REF!+#REF!+#REF!+#REF!+#REF!+#REF!+#REF!+#REF!+#REF!+#REF!+#REF!+#REF!+#REF!+#REF!+#REF!+#REF!+#REF!+#REF!+#REF!+#REF!+#REF!+#REF!+#REF!+#REF!+#REF!+#REF!+#REF!+#REF!+#REF!+#REF!+#REF!</f>
        <v>#REF!</v>
      </c>
      <c r="K39" s="187" t="e">
        <f>#REF!+#REF!+#REF!+#REF!+#REF!+#REF!+#REF!+#REF!+#REF!+#REF!+#REF!+#REF!+#REF!+#REF!+#REF!+#REF!+#REF!+#REF!+#REF!+#REF!+#REF!+#REF!+#REF!+#REF!+#REF!+#REF!+#REF!+#REF!+#REF!+#REF!+#REF!</f>
        <v>#REF!</v>
      </c>
      <c r="L39" s="188" t="e">
        <f>#REF!-#REF!-#REF!-#REF!-#REF!-#REF!-#REF!-#REF!-#REF!-#REF!-#REF!-#REF!-#REF!-#REF!-#REF!-#REF!-#REF!-#REF!-#REF!-#REF!-#REF!-#REF!-#REF!-#REF!-#REF!-#REF!-#REF!-#REF!-#REF!-#REF!-#REF!</f>
        <v>#REF!</v>
      </c>
      <c r="M39" s="182" t="e">
        <f>#REF!+#REF!+#REF!+#REF!+#REF!+#REF!+#REF!+#REF!+#REF!+#REF!+#REF!+#REF!+#REF!+#REF!+#REF!+#REF!+#REF!+#REF!+#REF!+#REF!+#REF!+#REF!+#REF!+#REF!+#REF!+#REF!+#REF!+#REF!+#REF!+#REF!+#REF!</f>
        <v>#REF!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83" t="e">
        <f>#REF!-#REF!-#REF!-#REF!-#REF!-#REF!-#REF!-#REF!-#REF!-#REF!-#REF!-#REF!-#REF!-#REF!-#REF!-#REF!-#REF!-#REF!-#REF!-#REF!-#REF!-#REF!-#REF!-#REF!-#REF!-#REF!-#REF!-#REF!-#REF!-#REF!-#REF!</f>
        <v>#REF!</v>
      </c>
      <c r="F40" s="184" t="e">
        <f>#REF!+#REF!+#REF!+#REF!+#REF!+#REF!+#REF!+#REF!+#REF!+#REF!+#REF!+#REF!+#REF!+#REF!+#REF!+#REF!+#REF!+#REF!+#REF!+#REF!+#REF!+#REF!+#REF!+#REF!+#REF!+#REF!+#REF!+#REF!+#REF!+#REF!+#REF!</f>
        <v>#REF!</v>
      </c>
      <c r="G40" s="185" t="e">
        <f>#REF!+#REF!+#REF!+#REF!+#REF!+#REF!+#REF!+#REF!+#REF!+#REF!+#REF!+#REF!+#REF!+#REF!+#REF!+#REF!+#REF!+#REF!+#REF!+#REF!+#REF!+#REF!+#REF!+#REF!+#REF!+#REF!+#REF!+#REF!+#REF!+#REF!+#REF!</f>
        <v>#REF!</v>
      </c>
      <c r="H40" s="185" t="e">
        <f>#REF!+#REF!+#REF!+#REF!+#REF!+#REF!+#REF!+#REF!+#REF!+#REF!+#REF!+#REF!+#REF!+#REF!+#REF!+#REF!+#REF!+#REF!+#REF!+#REF!+#REF!+#REF!+#REF!+#REF!+#REF!+#REF!+#REF!+#REF!+#REF!+#REF!+#REF!</f>
        <v>#REF!</v>
      </c>
      <c r="I40" s="185" t="e">
        <f>#REF!+#REF!+#REF!+#REF!+#REF!+#REF!+#REF!+#REF!+#REF!+#REF!+#REF!+#REF!+#REF!+#REF!+#REF!+#REF!+#REF!+#REF!+#REF!+#REF!+#REF!+#REF!+#REF!+#REF!+#REF!+#REF!+#REF!+#REF!+#REF!+#REF!+#REF!</f>
        <v>#REF!</v>
      </c>
      <c r="J40" s="186" t="e">
        <f>#REF!+#REF!+#REF!+#REF!+#REF!+#REF!+#REF!+#REF!+#REF!+#REF!+#REF!+#REF!+#REF!+#REF!+#REF!+#REF!+#REF!+#REF!+#REF!+#REF!+#REF!+#REF!+#REF!+#REF!+#REF!+#REF!+#REF!+#REF!+#REF!+#REF!+#REF!</f>
        <v>#REF!</v>
      </c>
      <c r="K40" s="187" t="e">
        <f>#REF!+#REF!+#REF!+#REF!+#REF!+#REF!+#REF!+#REF!+#REF!+#REF!+#REF!+#REF!+#REF!+#REF!+#REF!+#REF!+#REF!+#REF!+#REF!+#REF!+#REF!+#REF!+#REF!+#REF!+#REF!+#REF!+#REF!+#REF!+#REF!+#REF!+#REF!</f>
        <v>#REF!</v>
      </c>
      <c r="L40" s="188" t="e">
        <f>#REF!-#REF!-#REF!-#REF!-#REF!-#REF!-#REF!-#REF!-#REF!-#REF!-#REF!-#REF!-#REF!-#REF!-#REF!-#REF!-#REF!-#REF!-#REF!-#REF!-#REF!-#REF!-#REF!-#REF!-#REF!-#REF!-#REF!-#REF!-#REF!-#REF!-#REF!</f>
        <v>#REF!</v>
      </c>
      <c r="M40" s="182" t="e">
        <f>#REF!+#REF!+#REF!+#REF!+#REF!+#REF!+#REF!+#REF!+#REF!+#REF!+#REF!+#REF!+#REF!+#REF!+#REF!+#REF!+#REF!+#REF!+#REF!+#REF!+#REF!+#REF!+#REF!+#REF!+#REF!+#REF!+#REF!+#REF!+#REF!+#REF!+#REF!</f>
        <v>#REF!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83" t="e">
        <f>#REF!-#REF!-#REF!-#REF!-#REF!-#REF!-#REF!-#REF!-#REF!-#REF!-#REF!-#REF!-#REF!-#REF!-#REF!-#REF!-#REF!-#REF!-#REF!-#REF!-#REF!-#REF!-#REF!-#REF!-#REF!-#REF!-#REF!-#REF!-#REF!-#REF!-#REF!</f>
        <v>#REF!</v>
      </c>
      <c r="F41" s="184" t="e">
        <f>#REF!+#REF!+#REF!+#REF!+#REF!+#REF!+#REF!+#REF!+#REF!+#REF!+#REF!+#REF!+#REF!+#REF!+#REF!+#REF!+#REF!+#REF!+#REF!+#REF!+#REF!+#REF!+#REF!+#REF!+#REF!+#REF!+#REF!+#REF!+#REF!+#REF!+#REF!</f>
        <v>#REF!</v>
      </c>
      <c r="G41" s="185" t="e">
        <f>#REF!+#REF!+#REF!+#REF!+#REF!+#REF!+#REF!+#REF!+#REF!+#REF!+#REF!+#REF!+#REF!+#REF!+#REF!+#REF!+#REF!+#REF!+#REF!+#REF!+#REF!+#REF!+#REF!+#REF!+#REF!+#REF!+#REF!+#REF!+#REF!+#REF!+#REF!</f>
        <v>#REF!</v>
      </c>
      <c r="H41" s="185" t="e">
        <f>#REF!+#REF!+#REF!+#REF!+#REF!+#REF!+#REF!+#REF!+#REF!+#REF!+#REF!+#REF!+#REF!+#REF!+#REF!+#REF!+#REF!+#REF!+#REF!+#REF!+#REF!+#REF!+#REF!+#REF!+#REF!+#REF!+#REF!+#REF!+#REF!+#REF!+#REF!</f>
        <v>#REF!</v>
      </c>
      <c r="I41" s="185" t="e">
        <f>#REF!+#REF!+#REF!+#REF!+#REF!+#REF!+#REF!+#REF!+#REF!+#REF!+#REF!+#REF!+#REF!+#REF!+#REF!+#REF!+#REF!+#REF!+#REF!+#REF!+#REF!+#REF!+#REF!+#REF!+#REF!+#REF!+#REF!+#REF!+#REF!+#REF!+#REF!</f>
        <v>#REF!</v>
      </c>
      <c r="J41" s="186" t="e">
        <f>#REF!+#REF!+#REF!+#REF!+#REF!+#REF!+#REF!+#REF!+#REF!+#REF!+#REF!+#REF!+#REF!+#REF!+#REF!+#REF!+#REF!+#REF!+#REF!+#REF!+#REF!+#REF!+#REF!+#REF!+#REF!+#REF!+#REF!+#REF!+#REF!+#REF!+#REF!</f>
        <v>#REF!</v>
      </c>
      <c r="K41" s="187" t="e">
        <f>#REF!+#REF!+#REF!+#REF!+#REF!+#REF!+#REF!+#REF!+#REF!+#REF!+#REF!+#REF!+#REF!+#REF!+#REF!+#REF!+#REF!+#REF!+#REF!+#REF!+#REF!+#REF!+#REF!+#REF!+#REF!+#REF!+#REF!+#REF!+#REF!+#REF!+#REF!</f>
        <v>#REF!</v>
      </c>
      <c r="L41" s="188" t="e">
        <f>#REF!-#REF!-#REF!-#REF!-#REF!-#REF!-#REF!-#REF!-#REF!-#REF!-#REF!-#REF!-#REF!-#REF!-#REF!-#REF!-#REF!-#REF!-#REF!-#REF!-#REF!-#REF!-#REF!-#REF!-#REF!-#REF!-#REF!-#REF!-#REF!-#REF!-#REF!</f>
        <v>#REF!</v>
      </c>
      <c r="M41" s="182" t="e">
        <f>#REF!+#REF!+#REF!+#REF!+#REF!+#REF!+#REF!+#REF!+#REF!+#REF!+#REF!+#REF!+#REF!+#REF!+#REF!+#REF!+#REF!+#REF!+#REF!+#REF!+#REF!+#REF!+#REF!+#REF!+#REF!+#REF!+#REF!+#REF!+#REF!+#REF!+#REF!</f>
        <v>#REF!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83" t="e">
        <f>#REF!-#REF!-#REF!-#REF!-#REF!-#REF!-#REF!-#REF!-#REF!-#REF!-#REF!-#REF!-#REF!-#REF!-#REF!-#REF!-#REF!-#REF!-#REF!-#REF!-#REF!-#REF!-#REF!-#REF!-#REF!-#REF!-#REF!-#REF!-#REF!-#REF!-#REF!</f>
        <v>#REF!</v>
      </c>
      <c r="F42" s="184" t="e">
        <f>#REF!+#REF!+#REF!+#REF!+#REF!+#REF!+#REF!+#REF!+#REF!+#REF!+#REF!+#REF!+#REF!+#REF!+#REF!+#REF!+#REF!+#REF!+#REF!+#REF!+#REF!+#REF!+#REF!+#REF!+#REF!+#REF!+#REF!+#REF!+#REF!+#REF!+#REF!</f>
        <v>#REF!</v>
      </c>
      <c r="G42" s="185" t="e">
        <f>#REF!+#REF!+#REF!+#REF!+#REF!+#REF!+#REF!+#REF!+#REF!+#REF!+#REF!+#REF!+#REF!+#REF!+#REF!+#REF!+#REF!+#REF!+#REF!+#REF!+#REF!+#REF!+#REF!+#REF!+#REF!+#REF!+#REF!+#REF!+#REF!+#REF!+#REF!</f>
        <v>#REF!</v>
      </c>
      <c r="H42" s="185" t="e">
        <f>#REF!+#REF!+#REF!+#REF!+#REF!+#REF!+#REF!+#REF!+#REF!+#REF!+#REF!+#REF!+#REF!+#REF!+#REF!+#REF!+#REF!+#REF!+#REF!+#REF!+#REF!+#REF!+#REF!+#REF!+#REF!+#REF!+#REF!+#REF!+#REF!+#REF!+#REF!</f>
        <v>#REF!</v>
      </c>
      <c r="I42" s="185" t="e">
        <f>#REF!+#REF!+#REF!+#REF!+#REF!+#REF!+#REF!+#REF!+#REF!+#REF!+#REF!+#REF!+#REF!+#REF!+#REF!+#REF!+#REF!+#REF!+#REF!+#REF!+#REF!+#REF!+#REF!+#REF!+#REF!+#REF!+#REF!+#REF!+#REF!+#REF!+#REF!</f>
        <v>#REF!</v>
      </c>
      <c r="J42" s="186" t="e">
        <f>#REF!+#REF!+#REF!+#REF!+#REF!+#REF!+#REF!+#REF!+#REF!+#REF!+#REF!+#REF!+#REF!+#REF!+#REF!+#REF!+#REF!+#REF!+#REF!+#REF!+#REF!+#REF!+#REF!+#REF!+#REF!+#REF!+#REF!+#REF!+#REF!+#REF!+#REF!</f>
        <v>#REF!</v>
      </c>
      <c r="K42" s="187" t="e">
        <f>#REF!+#REF!+#REF!+#REF!+#REF!+#REF!+#REF!+#REF!+#REF!+#REF!+#REF!+#REF!+#REF!+#REF!+#REF!+#REF!+#REF!+#REF!+#REF!+#REF!+#REF!+#REF!+#REF!+#REF!+#REF!+#REF!+#REF!+#REF!+#REF!+#REF!+#REF!</f>
        <v>#REF!</v>
      </c>
      <c r="L42" s="188" t="e">
        <f>#REF!-#REF!-#REF!-#REF!-#REF!-#REF!-#REF!-#REF!-#REF!-#REF!-#REF!-#REF!-#REF!-#REF!-#REF!-#REF!-#REF!-#REF!-#REF!-#REF!-#REF!-#REF!-#REF!-#REF!-#REF!-#REF!-#REF!-#REF!-#REF!-#REF!-#REF!</f>
        <v>#REF!</v>
      </c>
      <c r="M42" s="182" t="e">
        <f>#REF!+#REF!+#REF!+#REF!+#REF!+#REF!+#REF!+#REF!+#REF!+#REF!+#REF!+#REF!+#REF!+#REF!+#REF!+#REF!+#REF!+#REF!+#REF!+#REF!+#REF!+#REF!+#REF!+#REF!+#REF!+#REF!+#REF!+#REF!+#REF!+#REF!+#REF!</f>
        <v>#REF!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83" t="e">
        <f>#REF!-#REF!-#REF!-#REF!-#REF!-#REF!-#REF!-#REF!-#REF!-#REF!-#REF!-#REF!-#REF!-#REF!-#REF!-#REF!-#REF!-#REF!-#REF!-#REF!-#REF!-#REF!-#REF!-#REF!-#REF!-#REF!-#REF!-#REF!-#REF!-#REF!-#REF!</f>
        <v>#REF!</v>
      </c>
      <c r="F43" s="184" t="e">
        <f>#REF!+#REF!+#REF!+#REF!+#REF!+#REF!+#REF!+#REF!+#REF!+#REF!+#REF!+#REF!+#REF!+#REF!+#REF!+#REF!+#REF!+#REF!+#REF!+#REF!+#REF!+#REF!+#REF!+#REF!+#REF!+#REF!+#REF!+#REF!+#REF!+#REF!+#REF!</f>
        <v>#REF!</v>
      </c>
      <c r="G43" s="185" t="e">
        <f>#REF!+#REF!+#REF!+#REF!+#REF!+#REF!+#REF!+#REF!+#REF!+#REF!+#REF!+#REF!+#REF!+#REF!+#REF!+#REF!+#REF!+#REF!+#REF!+#REF!+#REF!+#REF!+#REF!+#REF!+#REF!+#REF!+#REF!+#REF!+#REF!+#REF!+#REF!</f>
        <v>#REF!</v>
      </c>
      <c r="H43" s="185" t="e">
        <f>#REF!+#REF!+#REF!+#REF!+#REF!+#REF!+#REF!+#REF!+#REF!+#REF!+#REF!+#REF!+#REF!+#REF!+#REF!+#REF!+#REF!+#REF!+#REF!+#REF!+#REF!+#REF!+#REF!+#REF!+#REF!+#REF!+#REF!+#REF!+#REF!+#REF!+#REF!</f>
        <v>#REF!</v>
      </c>
      <c r="I43" s="185" t="e">
        <f>#REF!+#REF!+#REF!+#REF!+#REF!+#REF!+#REF!+#REF!+#REF!+#REF!+#REF!+#REF!+#REF!+#REF!+#REF!+#REF!+#REF!+#REF!+#REF!+#REF!+#REF!+#REF!+#REF!+#REF!+#REF!+#REF!+#REF!+#REF!+#REF!+#REF!+#REF!</f>
        <v>#REF!</v>
      </c>
      <c r="J43" s="186" t="e">
        <f>#REF!+#REF!+#REF!+#REF!+#REF!+#REF!+#REF!+#REF!+#REF!+#REF!+#REF!+#REF!+#REF!+#REF!+#REF!+#REF!+#REF!+#REF!+#REF!+#REF!+#REF!+#REF!+#REF!+#REF!+#REF!+#REF!+#REF!+#REF!+#REF!+#REF!+#REF!</f>
        <v>#REF!</v>
      </c>
      <c r="K43" s="187" t="e">
        <f>#REF!+#REF!+#REF!+#REF!+#REF!+#REF!+#REF!+#REF!+#REF!+#REF!+#REF!+#REF!+#REF!+#REF!+#REF!+#REF!+#REF!+#REF!+#REF!+#REF!+#REF!+#REF!+#REF!+#REF!+#REF!+#REF!+#REF!+#REF!+#REF!+#REF!+#REF!</f>
        <v>#REF!</v>
      </c>
      <c r="L43" s="188" t="e">
        <f>#REF!-#REF!-#REF!-#REF!-#REF!-#REF!-#REF!-#REF!-#REF!-#REF!-#REF!-#REF!-#REF!-#REF!-#REF!-#REF!-#REF!-#REF!-#REF!-#REF!-#REF!-#REF!-#REF!-#REF!-#REF!-#REF!-#REF!-#REF!-#REF!-#REF!-#REF!</f>
        <v>#REF!</v>
      </c>
      <c r="M43" s="182" t="e">
        <f>#REF!+#REF!+#REF!+#REF!+#REF!+#REF!+#REF!+#REF!+#REF!+#REF!+#REF!+#REF!+#REF!+#REF!+#REF!+#REF!+#REF!+#REF!+#REF!+#REF!+#REF!+#REF!+#REF!+#REF!+#REF!+#REF!+#REF!+#REF!+#REF!+#REF!+#REF!</f>
        <v>#REF!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83" t="e">
        <f>#REF!-#REF!-#REF!-#REF!-#REF!-#REF!-#REF!-#REF!-#REF!-#REF!-#REF!-#REF!-#REF!-#REF!-#REF!-#REF!-#REF!-#REF!-#REF!-#REF!-#REF!-#REF!-#REF!-#REF!-#REF!-#REF!-#REF!-#REF!-#REF!-#REF!-#REF!</f>
        <v>#REF!</v>
      </c>
      <c r="F44" s="184" t="e">
        <f>#REF!+#REF!+#REF!+#REF!+#REF!+#REF!+#REF!+#REF!+#REF!+#REF!+#REF!+#REF!+#REF!+#REF!+#REF!+#REF!+#REF!+#REF!+#REF!+#REF!+#REF!+#REF!+#REF!+#REF!+#REF!+#REF!+#REF!+#REF!+#REF!+#REF!+#REF!</f>
        <v>#REF!</v>
      </c>
      <c r="G44" s="185" t="e">
        <f>#REF!+#REF!+#REF!+#REF!+#REF!+#REF!+#REF!+#REF!+#REF!+#REF!+#REF!+#REF!+#REF!+#REF!+#REF!+#REF!+#REF!+#REF!+#REF!+#REF!+#REF!+#REF!+#REF!+#REF!+#REF!+#REF!+#REF!+#REF!+#REF!+#REF!+#REF!</f>
        <v>#REF!</v>
      </c>
      <c r="H44" s="185" t="e">
        <f>#REF!+#REF!+#REF!+#REF!+#REF!+#REF!+#REF!+#REF!+#REF!+#REF!+#REF!+#REF!+#REF!+#REF!+#REF!+#REF!+#REF!+#REF!+#REF!+#REF!+#REF!+#REF!+#REF!+#REF!+#REF!+#REF!+#REF!+#REF!+#REF!+#REF!+#REF!</f>
        <v>#REF!</v>
      </c>
      <c r="I44" s="185" t="e">
        <f>#REF!+#REF!+#REF!+#REF!+#REF!+#REF!+#REF!+#REF!+#REF!+#REF!+#REF!+#REF!+#REF!+#REF!+#REF!+#REF!+#REF!+#REF!+#REF!+#REF!+#REF!+#REF!+#REF!+#REF!+#REF!+#REF!+#REF!+#REF!+#REF!+#REF!+#REF!</f>
        <v>#REF!</v>
      </c>
      <c r="J44" s="186" t="e">
        <f>#REF!+#REF!+#REF!+#REF!+#REF!+#REF!+#REF!+#REF!+#REF!+#REF!+#REF!+#REF!+#REF!+#REF!+#REF!+#REF!+#REF!+#REF!+#REF!+#REF!+#REF!+#REF!+#REF!+#REF!+#REF!+#REF!+#REF!+#REF!+#REF!+#REF!+#REF!</f>
        <v>#REF!</v>
      </c>
      <c r="K44" s="187" t="e">
        <f>#REF!+#REF!+#REF!+#REF!+#REF!+#REF!+#REF!+#REF!+#REF!+#REF!+#REF!+#REF!+#REF!+#REF!+#REF!+#REF!+#REF!+#REF!+#REF!+#REF!+#REF!+#REF!+#REF!+#REF!+#REF!+#REF!+#REF!+#REF!+#REF!+#REF!+#REF!</f>
        <v>#REF!</v>
      </c>
      <c r="L44" s="188" t="e">
        <f>#REF!-#REF!-#REF!-#REF!-#REF!-#REF!-#REF!-#REF!-#REF!-#REF!-#REF!-#REF!-#REF!-#REF!-#REF!-#REF!-#REF!-#REF!-#REF!-#REF!-#REF!-#REF!-#REF!-#REF!-#REF!-#REF!-#REF!-#REF!-#REF!-#REF!-#REF!</f>
        <v>#REF!</v>
      </c>
      <c r="M44" s="182" t="e">
        <f>#REF!+#REF!+#REF!+#REF!+#REF!+#REF!+#REF!+#REF!+#REF!+#REF!+#REF!+#REF!+#REF!+#REF!+#REF!+#REF!+#REF!+#REF!+#REF!+#REF!+#REF!+#REF!+#REF!+#REF!+#REF!+#REF!+#REF!+#REF!+#REF!+#REF!+#REF!</f>
        <v>#REF!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83" t="e">
        <f>#REF!-#REF!-#REF!-#REF!-#REF!-#REF!-#REF!-#REF!-#REF!-#REF!-#REF!-#REF!-#REF!-#REF!-#REF!-#REF!-#REF!-#REF!-#REF!-#REF!-#REF!-#REF!-#REF!-#REF!-#REF!-#REF!-#REF!-#REF!-#REF!-#REF!-#REF!</f>
        <v>#REF!</v>
      </c>
      <c r="F45" s="184" t="e">
        <f>#REF!+#REF!+#REF!+#REF!+#REF!+#REF!+#REF!+#REF!+#REF!+#REF!+#REF!+#REF!+#REF!+#REF!+#REF!+#REF!+#REF!+#REF!+#REF!+#REF!+#REF!+#REF!+#REF!+#REF!+#REF!+#REF!+#REF!+#REF!+#REF!+#REF!+#REF!</f>
        <v>#REF!</v>
      </c>
      <c r="G45" s="185" t="e">
        <f>#REF!+#REF!+#REF!+#REF!+#REF!+#REF!+#REF!+#REF!+#REF!+#REF!+#REF!+#REF!+#REF!+#REF!+#REF!+#REF!+#REF!+#REF!+#REF!+#REF!+#REF!+#REF!+#REF!+#REF!+#REF!+#REF!+#REF!+#REF!+#REF!+#REF!+#REF!</f>
        <v>#REF!</v>
      </c>
      <c r="H45" s="185" t="e">
        <f>#REF!+#REF!+#REF!+#REF!+#REF!+#REF!+#REF!+#REF!+#REF!+#REF!+#REF!+#REF!+#REF!+#REF!+#REF!+#REF!+#REF!+#REF!+#REF!+#REF!+#REF!+#REF!+#REF!+#REF!+#REF!+#REF!+#REF!+#REF!+#REF!+#REF!+#REF!</f>
        <v>#REF!</v>
      </c>
      <c r="I45" s="185" t="e">
        <f>#REF!+#REF!+#REF!+#REF!+#REF!+#REF!+#REF!+#REF!+#REF!+#REF!+#REF!+#REF!+#REF!+#REF!+#REF!+#REF!+#REF!+#REF!+#REF!+#REF!+#REF!+#REF!+#REF!+#REF!+#REF!+#REF!+#REF!+#REF!+#REF!+#REF!+#REF!</f>
        <v>#REF!</v>
      </c>
      <c r="J45" s="186" t="e">
        <f>#REF!+#REF!+#REF!+#REF!+#REF!+#REF!+#REF!+#REF!+#REF!+#REF!+#REF!+#REF!+#REF!+#REF!+#REF!+#REF!+#REF!+#REF!+#REF!+#REF!+#REF!+#REF!+#REF!+#REF!+#REF!+#REF!+#REF!+#REF!+#REF!+#REF!+#REF!</f>
        <v>#REF!</v>
      </c>
      <c r="K45" s="187" t="e">
        <f>#REF!+#REF!+#REF!+#REF!+#REF!+#REF!+#REF!+#REF!+#REF!+#REF!+#REF!+#REF!+#REF!+#REF!+#REF!+#REF!+#REF!+#REF!+#REF!+#REF!+#REF!+#REF!+#REF!+#REF!+#REF!+#REF!+#REF!+#REF!+#REF!+#REF!+#REF!</f>
        <v>#REF!</v>
      </c>
      <c r="L45" s="188" t="e">
        <f>#REF!-#REF!-#REF!-#REF!-#REF!-#REF!-#REF!-#REF!-#REF!-#REF!-#REF!-#REF!-#REF!-#REF!-#REF!-#REF!-#REF!-#REF!-#REF!-#REF!-#REF!-#REF!-#REF!-#REF!-#REF!-#REF!-#REF!-#REF!-#REF!-#REF!-#REF!</f>
        <v>#REF!</v>
      </c>
      <c r="M45" s="182" t="e">
        <f>#REF!+#REF!+#REF!+#REF!+#REF!+#REF!+#REF!+#REF!+#REF!+#REF!+#REF!+#REF!+#REF!+#REF!+#REF!+#REF!+#REF!+#REF!+#REF!+#REF!+#REF!+#REF!+#REF!+#REF!+#REF!+#REF!+#REF!+#REF!+#REF!+#REF!+#REF!</f>
        <v>#REF!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83" t="e">
        <f>#REF!-#REF!-#REF!-#REF!-#REF!-#REF!-#REF!-#REF!-#REF!-#REF!-#REF!-#REF!-#REF!-#REF!-#REF!-#REF!-#REF!-#REF!-#REF!-#REF!-#REF!-#REF!-#REF!-#REF!-#REF!-#REF!-#REF!-#REF!-#REF!-#REF!-#REF!</f>
        <v>#REF!</v>
      </c>
      <c r="F46" s="184" t="e">
        <f>#REF!+#REF!+#REF!+#REF!+#REF!+#REF!+#REF!+#REF!+#REF!+#REF!+#REF!+#REF!+#REF!+#REF!+#REF!+#REF!+#REF!+#REF!+#REF!+#REF!+#REF!+#REF!+#REF!+#REF!+#REF!+#REF!+#REF!+#REF!+#REF!+#REF!+#REF!</f>
        <v>#REF!</v>
      </c>
      <c r="G46" s="185" t="e">
        <f>#REF!+#REF!+#REF!+#REF!+#REF!+#REF!+#REF!+#REF!+#REF!+#REF!+#REF!+#REF!+#REF!+#REF!+#REF!+#REF!+#REF!+#REF!+#REF!+#REF!+#REF!+#REF!+#REF!+#REF!+#REF!+#REF!+#REF!+#REF!+#REF!+#REF!+#REF!</f>
        <v>#REF!</v>
      </c>
      <c r="H46" s="185" t="e">
        <f>#REF!+#REF!+#REF!+#REF!+#REF!+#REF!+#REF!+#REF!+#REF!+#REF!+#REF!+#REF!+#REF!+#REF!+#REF!+#REF!+#REF!+#REF!+#REF!+#REF!+#REF!+#REF!+#REF!+#REF!+#REF!+#REF!+#REF!+#REF!+#REF!+#REF!+#REF!</f>
        <v>#REF!</v>
      </c>
      <c r="I46" s="185" t="e">
        <f>#REF!+#REF!+#REF!+#REF!+#REF!+#REF!+#REF!+#REF!+#REF!+#REF!+#REF!+#REF!+#REF!+#REF!+#REF!+#REF!+#REF!+#REF!+#REF!+#REF!+#REF!+#REF!+#REF!+#REF!+#REF!+#REF!+#REF!+#REF!+#REF!+#REF!+#REF!</f>
        <v>#REF!</v>
      </c>
      <c r="J46" s="186" t="e">
        <f>#REF!+#REF!+#REF!+#REF!+#REF!+#REF!+#REF!+#REF!+#REF!+#REF!+#REF!+#REF!+#REF!+#REF!+#REF!+#REF!+#REF!+#REF!+#REF!+#REF!+#REF!+#REF!+#REF!+#REF!+#REF!+#REF!+#REF!+#REF!+#REF!+#REF!+#REF!</f>
        <v>#REF!</v>
      </c>
      <c r="K46" s="187" t="e">
        <f>#REF!+#REF!+#REF!+#REF!+#REF!+#REF!+#REF!+#REF!+#REF!+#REF!+#REF!+#REF!+#REF!+#REF!+#REF!+#REF!+#REF!+#REF!+#REF!+#REF!+#REF!+#REF!+#REF!+#REF!+#REF!+#REF!+#REF!+#REF!+#REF!+#REF!+#REF!</f>
        <v>#REF!</v>
      </c>
      <c r="L46" s="188" t="e">
        <f>#REF!-#REF!-#REF!-#REF!-#REF!-#REF!-#REF!-#REF!-#REF!-#REF!-#REF!-#REF!-#REF!-#REF!-#REF!-#REF!-#REF!-#REF!-#REF!-#REF!-#REF!-#REF!-#REF!-#REF!-#REF!-#REF!-#REF!-#REF!-#REF!-#REF!-#REF!</f>
        <v>#REF!</v>
      </c>
      <c r="M46" s="182" t="e">
        <f>#REF!+#REF!+#REF!+#REF!+#REF!+#REF!+#REF!+#REF!+#REF!+#REF!+#REF!+#REF!+#REF!+#REF!+#REF!+#REF!+#REF!+#REF!+#REF!+#REF!+#REF!+#REF!+#REF!+#REF!+#REF!+#REF!+#REF!+#REF!+#REF!+#REF!+#REF!</f>
        <v>#REF!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83" t="e">
        <f>#REF!-#REF!-#REF!-#REF!-#REF!-#REF!-#REF!-#REF!-#REF!-#REF!-#REF!-#REF!-#REF!-#REF!-#REF!-#REF!-#REF!-#REF!-#REF!-#REF!-#REF!-#REF!-#REF!-#REF!-#REF!-#REF!-#REF!-#REF!-#REF!-#REF!-#REF!</f>
        <v>#REF!</v>
      </c>
      <c r="F47" s="184" t="e">
        <f>#REF!+#REF!+#REF!+#REF!+#REF!+#REF!+#REF!+#REF!+#REF!+#REF!+#REF!+#REF!+#REF!+#REF!+#REF!+#REF!+#REF!+#REF!+#REF!+#REF!+#REF!+#REF!+#REF!+#REF!+#REF!+#REF!+#REF!+#REF!+#REF!+#REF!+#REF!</f>
        <v>#REF!</v>
      </c>
      <c r="G47" s="185" t="e">
        <f>#REF!+#REF!+#REF!+#REF!+#REF!+#REF!+#REF!+#REF!+#REF!+#REF!+#REF!+#REF!+#REF!+#REF!+#REF!+#REF!+#REF!+#REF!+#REF!+#REF!+#REF!+#REF!+#REF!+#REF!+#REF!+#REF!+#REF!+#REF!+#REF!+#REF!+#REF!</f>
        <v>#REF!</v>
      </c>
      <c r="H47" s="185" t="e">
        <f>#REF!+#REF!+#REF!+#REF!+#REF!+#REF!+#REF!+#REF!+#REF!+#REF!+#REF!+#REF!+#REF!+#REF!+#REF!+#REF!+#REF!+#REF!+#REF!+#REF!+#REF!+#REF!+#REF!+#REF!+#REF!+#REF!+#REF!+#REF!+#REF!+#REF!+#REF!</f>
        <v>#REF!</v>
      </c>
      <c r="I47" s="185" t="e">
        <f>#REF!+#REF!+#REF!+#REF!+#REF!+#REF!+#REF!+#REF!+#REF!+#REF!+#REF!+#REF!+#REF!+#REF!+#REF!+#REF!+#REF!+#REF!+#REF!+#REF!+#REF!+#REF!+#REF!+#REF!+#REF!+#REF!+#REF!+#REF!+#REF!+#REF!+#REF!</f>
        <v>#REF!</v>
      </c>
      <c r="J47" s="186" t="e">
        <f>#REF!+#REF!+#REF!+#REF!+#REF!+#REF!+#REF!+#REF!+#REF!+#REF!+#REF!+#REF!+#REF!+#REF!+#REF!+#REF!+#REF!+#REF!+#REF!+#REF!+#REF!+#REF!+#REF!+#REF!+#REF!+#REF!+#REF!+#REF!+#REF!+#REF!+#REF!</f>
        <v>#REF!</v>
      </c>
      <c r="K47" s="187" t="e">
        <f>#REF!+#REF!+#REF!+#REF!+#REF!+#REF!+#REF!+#REF!+#REF!+#REF!+#REF!+#REF!+#REF!+#REF!+#REF!+#REF!+#REF!+#REF!+#REF!+#REF!+#REF!+#REF!+#REF!+#REF!+#REF!+#REF!+#REF!+#REF!+#REF!+#REF!+#REF!</f>
        <v>#REF!</v>
      </c>
      <c r="L47" s="188" t="e">
        <f>#REF!-#REF!-#REF!-#REF!-#REF!-#REF!-#REF!-#REF!-#REF!-#REF!-#REF!-#REF!-#REF!-#REF!-#REF!-#REF!-#REF!-#REF!-#REF!-#REF!-#REF!-#REF!-#REF!-#REF!-#REF!-#REF!-#REF!-#REF!-#REF!-#REF!-#REF!</f>
        <v>#REF!</v>
      </c>
      <c r="M47" s="182" t="e">
        <f>#REF!+#REF!+#REF!+#REF!+#REF!+#REF!+#REF!+#REF!+#REF!+#REF!+#REF!+#REF!+#REF!+#REF!+#REF!+#REF!+#REF!+#REF!+#REF!+#REF!+#REF!+#REF!+#REF!+#REF!+#REF!+#REF!+#REF!+#REF!+#REF!+#REF!+#REF!</f>
        <v>#REF!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83" t="e">
        <f>#REF!-#REF!-#REF!-#REF!-#REF!-#REF!-#REF!-#REF!-#REF!-#REF!-#REF!-#REF!-#REF!-#REF!-#REF!-#REF!-#REF!-#REF!-#REF!-#REF!-#REF!-#REF!-#REF!-#REF!-#REF!-#REF!-#REF!-#REF!-#REF!-#REF!-#REF!</f>
        <v>#REF!</v>
      </c>
      <c r="F48" s="184" t="e">
        <f>#REF!+#REF!+#REF!+#REF!+#REF!+#REF!+#REF!+#REF!+#REF!+#REF!+#REF!+#REF!+#REF!+#REF!+#REF!+#REF!+#REF!+#REF!+#REF!+#REF!+#REF!+#REF!+#REF!+#REF!+#REF!+#REF!+#REF!+#REF!+#REF!+#REF!+#REF!</f>
        <v>#REF!</v>
      </c>
      <c r="G48" s="185" t="e">
        <f>#REF!+#REF!+#REF!+#REF!+#REF!+#REF!+#REF!+#REF!+#REF!+#REF!+#REF!+#REF!+#REF!+#REF!+#REF!+#REF!+#REF!+#REF!+#REF!+#REF!+#REF!+#REF!+#REF!+#REF!+#REF!+#REF!+#REF!+#REF!+#REF!+#REF!+#REF!</f>
        <v>#REF!</v>
      </c>
      <c r="H48" s="185" t="e">
        <f>#REF!+#REF!+#REF!+#REF!+#REF!+#REF!+#REF!+#REF!+#REF!+#REF!+#REF!+#REF!+#REF!+#REF!+#REF!+#REF!+#REF!+#REF!+#REF!+#REF!+#REF!+#REF!+#REF!+#REF!+#REF!+#REF!+#REF!+#REF!+#REF!+#REF!+#REF!</f>
        <v>#REF!</v>
      </c>
      <c r="I48" s="185" t="e">
        <f>#REF!+#REF!+#REF!+#REF!+#REF!+#REF!+#REF!+#REF!+#REF!+#REF!+#REF!+#REF!+#REF!+#REF!+#REF!+#REF!+#REF!+#REF!+#REF!+#REF!+#REF!+#REF!+#REF!+#REF!+#REF!+#REF!+#REF!+#REF!+#REF!+#REF!+#REF!</f>
        <v>#REF!</v>
      </c>
      <c r="J48" s="186" t="e">
        <f>#REF!+#REF!+#REF!+#REF!+#REF!+#REF!+#REF!+#REF!+#REF!+#REF!+#REF!+#REF!+#REF!+#REF!+#REF!+#REF!+#REF!+#REF!+#REF!+#REF!+#REF!+#REF!+#REF!+#REF!+#REF!+#REF!+#REF!+#REF!+#REF!+#REF!+#REF!</f>
        <v>#REF!</v>
      </c>
      <c r="K48" s="187" t="e">
        <f>#REF!+#REF!+#REF!+#REF!+#REF!+#REF!+#REF!+#REF!+#REF!+#REF!+#REF!+#REF!+#REF!+#REF!+#REF!+#REF!+#REF!+#REF!+#REF!+#REF!+#REF!+#REF!+#REF!+#REF!+#REF!+#REF!+#REF!+#REF!+#REF!+#REF!+#REF!</f>
        <v>#REF!</v>
      </c>
      <c r="L48" s="188" t="e">
        <f>#REF!-#REF!-#REF!-#REF!-#REF!-#REF!-#REF!-#REF!-#REF!-#REF!-#REF!-#REF!-#REF!-#REF!-#REF!-#REF!-#REF!-#REF!-#REF!-#REF!-#REF!-#REF!-#REF!-#REF!-#REF!-#REF!-#REF!-#REF!-#REF!-#REF!-#REF!</f>
        <v>#REF!</v>
      </c>
      <c r="M48" s="182" t="e">
        <f>#REF!+#REF!+#REF!+#REF!+#REF!+#REF!+#REF!+#REF!+#REF!+#REF!+#REF!+#REF!+#REF!+#REF!+#REF!+#REF!+#REF!+#REF!+#REF!+#REF!+#REF!+#REF!+#REF!+#REF!+#REF!+#REF!+#REF!+#REF!+#REF!+#REF!+#REF!</f>
        <v>#REF!</v>
      </c>
      <c r="N48" s="72"/>
    </row>
    <row r="49" spans="1:14" s="24" customFormat="1" ht="15" thickBot="1" x14ac:dyDescent="0.25">
      <c r="A49" s="43"/>
      <c r="B49" s="43"/>
      <c r="C49" s="43"/>
      <c r="D49" s="48"/>
      <c r="E49" s="189" t="e">
        <f>#REF!-#REF!-#REF!-#REF!-#REF!-#REF!-#REF!-#REF!-#REF!-#REF!-#REF!-#REF!-#REF!-#REF!-#REF!-#REF!-#REF!-#REF!-#REF!-#REF!-#REF!-#REF!-#REF!-#REF!-#REF!-#REF!-#REF!-#REF!-#REF!-#REF!-#REF!</f>
        <v>#REF!</v>
      </c>
      <c r="F49" s="190" t="e">
        <f>#REF!+#REF!+#REF!+#REF!+#REF!+#REF!+#REF!+#REF!+#REF!+#REF!+#REF!+#REF!+#REF!+#REF!+#REF!+#REF!+#REF!+#REF!+#REF!+#REF!+#REF!+#REF!+#REF!+#REF!+#REF!+#REF!+#REF!+#REF!+#REF!+#REF!+#REF!</f>
        <v>#REF!</v>
      </c>
      <c r="G49" s="191" t="e">
        <f>#REF!+#REF!+#REF!+#REF!+#REF!+#REF!+#REF!+#REF!+#REF!+#REF!+#REF!+#REF!+#REF!+#REF!+#REF!+#REF!+#REF!+#REF!+#REF!+#REF!+#REF!+#REF!+#REF!+#REF!+#REF!+#REF!+#REF!+#REF!+#REF!+#REF!+#REF!</f>
        <v>#REF!</v>
      </c>
      <c r="H49" s="191" t="e">
        <f>#REF!+#REF!+#REF!+#REF!+#REF!+#REF!+#REF!+#REF!+#REF!+#REF!+#REF!+#REF!+#REF!+#REF!+#REF!+#REF!+#REF!+#REF!+#REF!+#REF!+#REF!+#REF!+#REF!+#REF!+#REF!+#REF!+#REF!+#REF!+#REF!+#REF!+#REF!</f>
        <v>#REF!</v>
      </c>
      <c r="I49" s="191" t="e">
        <f>#REF!+#REF!+#REF!+#REF!+#REF!+#REF!+#REF!+#REF!+#REF!+#REF!+#REF!+#REF!+#REF!+#REF!+#REF!+#REF!+#REF!+#REF!+#REF!+#REF!+#REF!+#REF!+#REF!+#REF!+#REF!+#REF!+#REF!+#REF!+#REF!+#REF!+#REF!</f>
        <v>#REF!</v>
      </c>
      <c r="J49" s="192" t="e">
        <f>#REF!+#REF!+#REF!+#REF!+#REF!+#REF!+#REF!+#REF!+#REF!+#REF!+#REF!+#REF!+#REF!+#REF!+#REF!+#REF!+#REF!+#REF!+#REF!+#REF!+#REF!+#REF!+#REF!+#REF!+#REF!+#REF!+#REF!+#REF!+#REF!+#REF!+#REF!</f>
        <v>#REF!</v>
      </c>
      <c r="K49" s="193" t="e">
        <f>#REF!+#REF!+#REF!+#REF!+#REF!+#REF!+#REF!+#REF!+#REF!+#REF!+#REF!+#REF!+#REF!+#REF!+#REF!+#REF!+#REF!+#REF!+#REF!+#REF!+#REF!+#REF!+#REF!+#REF!+#REF!+#REF!+#REF!+#REF!+#REF!+#REF!+#REF!</f>
        <v>#REF!</v>
      </c>
      <c r="L49" s="194" t="e">
        <f>#REF!-#REF!-#REF!-#REF!-#REF!-#REF!-#REF!-#REF!-#REF!-#REF!-#REF!-#REF!-#REF!-#REF!-#REF!-#REF!-#REF!-#REF!-#REF!-#REF!-#REF!-#REF!-#REF!-#REF!-#REF!-#REF!-#REF!-#REF!-#REF!-#REF!-#REF!</f>
        <v>#REF!</v>
      </c>
      <c r="M49" s="195" t="e">
        <f>#REF!+#REF!+#REF!+#REF!+#REF!+#REF!+#REF!+#REF!+#REF!+#REF!+#REF!+#REF!+#REF!+#REF!+#REF!+#REF!+#REF!+#REF!+#REF!+#REF!+#REF!+#REF!+#REF!+#REF!+#REF!+#REF!+#REF!+#REF!+#REF!+#REF!+#REF!</f>
        <v>#REF!</v>
      </c>
      <c r="N49" s="73"/>
    </row>
    <row r="50" spans="1:14" s="9" customFormat="1" ht="15" thickBot="1" x14ac:dyDescent="0.25">
      <c r="A50" s="97"/>
      <c r="B50" s="98"/>
      <c r="C50" s="98" t="s">
        <v>54</v>
      </c>
      <c r="D50" s="99"/>
      <c r="E50" s="166" t="e">
        <f>#REF!-#REF!-#REF!-#REF!-#REF!-#REF!-#REF!-#REF!-#REF!-#REF!-#REF!-#REF!-#REF!-#REF!-#REF!-#REF!-#REF!-#REF!-#REF!-#REF!-#REF!-#REF!-#REF!-#REF!-#REF!-#REF!-#REF!-#REF!-#REF!-#REF!-#REF!</f>
        <v>#REF!</v>
      </c>
      <c r="F50" s="109" t="e">
        <f>#REF!+#REF!+#REF!+#REF!+#REF!+#REF!+#REF!+#REF!+#REF!+#REF!+#REF!+#REF!+#REF!+#REF!+#REF!+#REF!+#REF!+#REF!+#REF!+#REF!+#REF!+#REF!+#REF!+#REF!+#REF!+#REF!+#REF!+#REF!+#REF!+#REF!+#REF!</f>
        <v>#REF!</v>
      </c>
      <c r="G50" s="109" t="e">
        <f>#REF!+#REF!+#REF!+#REF!+#REF!+#REF!+#REF!+#REF!+#REF!+#REF!+#REF!+#REF!+#REF!+#REF!+#REF!+#REF!+#REF!+#REF!+#REF!+#REF!+#REF!+#REF!+#REF!+#REF!+#REF!+#REF!+#REF!+#REF!+#REF!+#REF!+#REF!</f>
        <v>#REF!</v>
      </c>
      <c r="H50" s="109" t="e">
        <f>#REF!+#REF!+#REF!+#REF!+#REF!+#REF!+#REF!+#REF!+#REF!+#REF!+#REF!+#REF!+#REF!+#REF!+#REF!+#REF!+#REF!+#REF!+#REF!+#REF!+#REF!+#REF!+#REF!+#REF!+#REF!+#REF!+#REF!+#REF!+#REF!+#REF!+#REF!</f>
        <v>#REF!</v>
      </c>
      <c r="I50" s="109" t="e">
        <f>#REF!+#REF!+#REF!+#REF!+#REF!+#REF!+#REF!+#REF!+#REF!+#REF!+#REF!+#REF!+#REF!+#REF!+#REF!+#REF!+#REF!+#REF!+#REF!+#REF!+#REF!+#REF!+#REF!+#REF!+#REF!+#REF!+#REF!+#REF!+#REF!+#REF!+#REF!</f>
        <v>#REF!</v>
      </c>
      <c r="J50" s="153" t="e">
        <f>#REF!+#REF!+#REF!+#REF!+#REF!+#REF!+#REF!+#REF!+#REF!+#REF!+#REF!+#REF!+#REF!+#REF!+#REF!+#REF!+#REF!+#REF!+#REF!+#REF!+#REF!+#REF!+#REF!+#REF!+#REF!+#REF!+#REF!+#REF!+#REF!+#REF!+#REF!</f>
        <v>#REF!</v>
      </c>
      <c r="K50" s="141" t="e">
        <f>#REF!+#REF!+#REF!+#REF!+#REF!+#REF!+#REF!+#REF!+#REF!+#REF!+#REF!+#REF!+#REF!+#REF!+#REF!+#REF!+#REF!+#REF!+#REF!+#REF!+#REF!+#REF!+#REF!+#REF!+#REF!+#REF!+#REF!+#REF!+#REF!+#REF!+#REF!</f>
        <v>#REF!</v>
      </c>
      <c r="L50" s="109" t="e">
        <f>#REF!-#REF!-#REF!-#REF!-#REF!-#REF!-#REF!-#REF!-#REF!-#REF!-#REF!-#REF!-#REF!-#REF!-#REF!-#REF!-#REF!-#REF!-#REF!-#REF!-#REF!-#REF!-#REF!-#REF!-#REF!-#REF!-#REF!-#REF!-#REF!-#REF!-#REF!</f>
        <v>#REF!</v>
      </c>
      <c r="M50" s="125" t="e">
        <f>#REF!+#REF!+#REF!+#REF!+#REF!+#REF!+#REF!+#REF!+#REF!+#REF!+#REF!+#REF!+#REF!+#REF!+#REF!+#REF!+#REF!+#REF!+#REF!+#REF!+#REF!+#REF!+#REF!+#REF!+#REF!+#REF!+#REF!+#REF!+#REF!+#REF!+#REF!</f>
        <v>#REF!</v>
      </c>
      <c r="N50" s="88"/>
    </row>
    <row r="51" spans="1:14" s="10" customFormat="1" x14ac:dyDescent="0.2">
      <c r="A51" s="90">
        <v>1</v>
      </c>
      <c r="B51" s="90">
        <v>1520005</v>
      </c>
      <c r="C51" s="90" t="s">
        <v>55</v>
      </c>
      <c r="D51" s="96">
        <v>22000</v>
      </c>
      <c r="E51" s="176" t="e">
        <f>#REF!-#REF!-#REF!-#REF!-#REF!-#REF!-#REF!-#REF!-#REF!-#REF!-#REF!-#REF!-#REF!-#REF!-#REF!-#REF!-#REF!-#REF!-#REF!-#REF!-#REF!-#REF!-#REF!-#REF!-#REF!-#REF!-#REF!-#REF!-#REF!-#REF!-#REF!</f>
        <v>#REF!</v>
      </c>
      <c r="F51" s="177" t="e">
        <f>#REF!+#REF!+#REF!+#REF!+#REF!+#REF!+#REF!+#REF!+#REF!+#REF!+#REF!+#REF!+#REF!+#REF!+#REF!+#REF!+#REF!+#REF!+#REF!+#REF!+#REF!+#REF!+#REF!+#REF!+#REF!+#REF!+#REF!+#REF!+#REF!+#REF!+#REF!</f>
        <v>#REF!</v>
      </c>
      <c r="G51" s="178" t="e">
        <f>#REF!+#REF!+#REF!+#REF!+#REF!+#REF!+#REF!+#REF!+#REF!+#REF!+#REF!+#REF!+#REF!+#REF!+#REF!+#REF!+#REF!+#REF!+#REF!+#REF!+#REF!+#REF!+#REF!+#REF!+#REF!+#REF!+#REF!+#REF!+#REF!+#REF!+#REF!</f>
        <v>#REF!</v>
      </c>
      <c r="H51" s="178" t="e">
        <f>#REF!+#REF!+#REF!+#REF!+#REF!+#REF!+#REF!+#REF!+#REF!+#REF!+#REF!+#REF!+#REF!+#REF!+#REF!+#REF!+#REF!+#REF!+#REF!+#REF!+#REF!+#REF!+#REF!+#REF!+#REF!+#REF!+#REF!+#REF!+#REF!+#REF!+#REF!</f>
        <v>#REF!</v>
      </c>
      <c r="I51" s="178" t="e">
        <f>#REF!+#REF!+#REF!+#REF!+#REF!+#REF!+#REF!+#REF!+#REF!+#REF!+#REF!+#REF!+#REF!+#REF!+#REF!+#REF!+#REF!+#REF!+#REF!+#REF!+#REF!+#REF!+#REF!+#REF!+#REF!+#REF!+#REF!+#REF!+#REF!+#REF!+#REF!</f>
        <v>#REF!</v>
      </c>
      <c r="J51" s="179" t="e">
        <f>#REF!+#REF!+#REF!+#REF!+#REF!+#REF!+#REF!+#REF!+#REF!+#REF!+#REF!+#REF!+#REF!+#REF!+#REF!+#REF!+#REF!+#REF!+#REF!+#REF!+#REF!+#REF!+#REF!+#REF!+#REF!+#REF!+#REF!+#REF!+#REF!+#REF!+#REF!</f>
        <v>#REF!</v>
      </c>
      <c r="K51" s="180" t="e">
        <f>#REF!+#REF!+#REF!+#REF!+#REF!+#REF!+#REF!+#REF!+#REF!+#REF!+#REF!+#REF!+#REF!+#REF!+#REF!+#REF!+#REF!+#REF!+#REF!+#REF!+#REF!+#REF!+#REF!+#REF!+#REF!+#REF!+#REF!+#REF!+#REF!+#REF!+#REF!</f>
        <v>#REF!</v>
      </c>
      <c r="L51" s="181" t="e">
        <f>#REF!-#REF!-#REF!-#REF!-#REF!-#REF!-#REF!-#REF!-#REF!-#REF!-#REF!-#REF!-#REF!-#REF!-#REF!-#REF!-#REF!-#REF!-#REF!-#REF!-#REF!-#REF!-#REF!-#REF!-#REF!-#REF!-#REF!-#REF!-#REF!-#REF!-#REF!</f>
        <v>#REF!</v>
      </c>
      <c r="M51" s="182" t="e">
        <f>#REF!+#REF!+#REF!+#REF!+#REF!+#REF!+#REF!+#REF!+#REF!+#REF!+#REF!+#REF!+#REF!+#REF!+#REF!+#REF!+#REF!+#REF!+#REF!+#REF!+#REF!+#REF!+#REF!+#REF!+#REF!+#REF!+#REF!+#REF!+#REF!+#REF!+#REF!</f>
        <v>#REF!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83" t="e">
        <f>#REF!-#REF!-#REF!-#REF!-#REF!-#REF!-#REF!-#REF!-#REF!-#REF!-#REF!-#REF!-#REF!-#REF!-#REF!-#REF!-#REF!-#REF!-#REF!-#REF!-#REF!-#REF!-#REF!-#REF!-#REF!-#REF!-#REF!-#REF!-#REF!-#REF!-#REF!</f>
        <v>#REF!</v>
      </c>
      <c r="F52" s="184" t="e">
        <f>#REF!+#REF!+#REF!+#REF!+#REF!+#REF!+#REF!+#REF!+#REF!+#REF!+#REF!+#REF!+#REF!+#REF!+#REF!+#REF!+#REF!+#REF!+#REF!+#REF!+#REF!+#REF!+#REF!+#REF!+#REF!+#REF!+#REF!+#REF!+#REF!+#REF!+#REF!</f>
        <v>#REF!</v>
      </c>
      <c r="G52" s="185" t="e">
        <f>#REF!+#REF!+#REF!+#REF!+#REF!+#REF!+#REF!+#REF!+#REF!+#REF!+#REF!+#REF!+#REF!+#REF!+#REF!+#REF!+#REF!+#REF!+#REF!+#REF!+#REF!+#REF!+#REF!+#REF!+#REF!+#REF!+#REF!+#REF!+#REF!+#REF!+#REF!</f>
        <v>#REF!</v>
      </c>
      <c r="H52" s="185" t="e">
        <f>#REF!+#REF!+#REF!+#REF!+#REF!+#REF!+#REF!+#REF!+#REF!+#REF!+#REF!+#REF!+#REF!+#REF!+#REF!+#REF!+#REF!+#REF!+#REF!+#REF!+#REF!+#REF!+#REF!+#REF!+#REF!+#REF!+#REF!+#REF!+#REF!+#REF!+#REF!</f>
        <v>#REF!</v>
      </c>
      <c r="I52" s="185" t="e">
        <f>#REF!+#REF!+#REF!+#REF!+#REF!+#REF!+#REF!+#REF!+#REF!+#REF!+#REF!+#REF!+#REF!+#REF!+#REF!+#REF!+#REF!+#REF!+#REF!+#REF!+#REF!+#REF!+#REF!+#REF!+#REF!+#REF!+#REF!+#REF!+#REF!+#REF!+#REF!</f>
        <v>#REF!</v>
      </c>
      <c r="J52" s="186" t="e">
        <f>#REF!+#REF!+#REF!+#REF!+#REF!+#REF!+#REF!+#REF!+#REF!+#REF!+#REF!+#REF!+#REF!+#REF!+#REF!+#REF!+#REF!+#REF!+#REF!+#REF!+#REF!+#REF!+#REF!+#REF!+#REF!+#REF!+#REF!+#REF!+#REF!+#REF!+#REF!</f>
        <v>#REF!</v>
      </c>
      <c r="K52" s="187" t="e">
        <f>#REF!+#REF!+#REF!+#REF!+#REF!+#REF!+#REF!+#REF!+#REF!+#REF!+#REF!+#REF!+#REF!+#REF!+#REF!+#REF!+#REF!+#REF!+#REF!+#REF!+#REF!+#REF!+#REF!+#REF!+#REF!+#REF!+#REF!+#REF!+#REF!+#REF!+#REF!</f>
        <v>#REF!</v>
      </c>
      <c r="L52" s="188" t="e">
        <f>#REF!-#REF!-#REF!-#REF!-#REF!-#REF!-#REF!-#REF!-#REF!-#REF!-#REF!-#REF!-#REF!-#REF!-#REF!-#REF!-#REF!-#REF!-#REF!-#REF!-#REF!-#REF!-#REF!-#REF!-#REF!-#REF!-#REF!-#REF!-#REF!-#REF!-#REF!</f>
        <v>#REF!</v>
      </c>
      <c r="M52" s="182" t="e">
        <f>#REF!+#REF!+#REF!+#REF!+#REF!+#REF!+#REF!+#REF!+#REF!+#REF!+#REF!+#REF!+#REF!+#REF!+#REF!+#REF!+#REF!+#REF!+#REF!+#REF!+#REF!+#REF!+#REF!+#REF!+#REF!+#REF!+#REF!+#REF!+#REF!+#REF!+#REF!</f>
        <v>#REF!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83" t="e">
        <f>#REF!-#REF!-#REF!-#REF!-#REF!-#REF!-#REF!-#REF!-#REF!-#REF!-#REF!-#REF!-#REF!-#REF!-#REF!-#REF!-#REF!-#REF!-#REF!-#REF!-#REF!-#REF!-#REF!-#REF!-#REF!-#REF!-#REF!-#REF!-#REF!-#REF!-#REF!</f>
        <v>#REF!</v>
      </c>
      <c r="F53" s="184" t="e">
        <f>#REF!+#REF!+#REF!+#REF!+#REF!+#REF!+#REF!+#REF!+#REF!+#REF!+#REF!+#REF!+#REF!+#REF!+#REF!+#REF!+#REF!+#REF!+#REF!+#REF!+#REF!+#REF!+#REF!+#REF!+#REF!+#REF!+#REF!+#REF!+#REF!+#REF!+#REF!</f>
        <v>#REF!</v>
      </c>
      <c r="G53" s="185" t="e">
        <f>#REF!+#REF!+#REF!+#REF!+#REF!+#REF!+#REF!+#REF!+#REF!+#REF!+#REF!+#REF!+#REF!+#REF!+#REF!+#REF!+#REF!+#REF!+#REF!+#REF!+#REF!+#REF!+#REF!+#REF!+#REF!+#REF!+#REF!+#REF!+#REF!+#REF!+#REF!</f>
        <v>#REF!</v>
      </c>
      <c r="H53" s="185" t="e">
        <f>#REF!+#REF!+#REF!+#REF!+#REF!+#REF!+#REF!+#REF!+#REF!+#REF!+#REF!+#REF!+#REF!+#REF!+#REF!+#REF!+#REF!+#REF!+#REF!+#REF!+#REF!+#REF!+#REF!+#REF!+#REF!+#REF!+#REF!+#REF!+#REF!+#REF!+#REF!</f>
        <v>#REF!</v>
      </c>
      <c r="I53" s="185" t="e">
        <f>#REF!+#REF!+#REF!+#REF!+#REF!+#REF!+#REF!+#REF!+#REF!+#REF!+#REF!+#REF!+#REF!+#REF!+#REF!+#REF!+#REF!+#REF!+#REF!+#REF!+#REF!+#REF!+#REF!+#REF!+#REF!+#REF!+#REF!+#REF!+#REF!+#REF!+#REF!</f>
        <v>#REF!</v>
      </c>
      <c r="J53" s="186" t="e">
        <f>#REF!+#REF!+#REF!+#REF!+#REF!+#REF!+#REF!+#REF!+#REF!+#REF!+#REF!+#REF!+#REF!+#REF!+#REF!+#REF!+#REF!+#REF!+#REF!+#REF!+#REF!+#REF!+#REF!+#REF!+#REF!+#REF!+#REF!+#REF!+#REF!+#REF!+#REF!</f>
        <v>#REF!</v>
      </c>
      <c r="K53" s="187" t="e">
        <f>#REF!+#REF!+#REF!+#REF!+#REF!+#REF!+#REF!+#REF!+#REF!+#REF!+#REF!+#REF!+#REF!+#REF!+#REF!+#REF!+#REF!+#REF!+#REF!+#REF!+#REF!+#REF!+#REF!+#REF!+#REF!+#REF!+#REF!+#REF!+#REF!+#REF!+#REF!</f>
        <v>#REF!</v>
      </c>
      <c r="L53" s="188" t="e">
        <f>#REF!-#REF!-#REF!-#REF!-#REF!-#REF!-#REF!-#REF!-#REF!-#REF!-#REF!-#REF!-#REF!-#REF!-#REF!-#REF!-#REF!-#REF!-#REF!-#REF!-#REF!-#REF!-#REF!-#REF!-#REF!-#REF!-#REF!-#REF!-#REF!-#REF!-#REF!</f>
        <v>#REF!</v>
      </c>
      <c r="M53" s="182" t="e">
        <f>#REF!+#REF!+#REF!+#REF!+#REF!+#REF!+#REF!+#REF!+#REF!+#REF!+#REF!+#REF!+#REF!+#REF!+#REF!+#REF!+#REF!+#REF!+#REF!+#REF!+#REF!+#REF!+#REF!+#REF!+#REF!+#REF!+#REF!+#REF!+#REF!+#REF!+#REF!</f>
        <v>#REF!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83" t="e">
        <f>#REF!-#REF!-#REF!-#REF!-#REF!-#REF!-#REF!-#REF!-#REF!-#REF!-#REF!-#REF!-#REF!-#REF!-#REF!-#REF!-#REF!-#REF!-#REF!-#REF!-#REF!-#REF!-#REF!-#REF!-#REF!-#REF!-#REF!-#REF!-#REF!-#REF!-#REF!</f>
        <v>#REF!</v>
      </c>
      <c r="F54" s="184" t="e">
        <f>#REF!+#REF!+#REF!+#REF!+#REF!+#REF!+#REF!+#REF!+#REF!+#REF!+#REF!+#REF!+#REF!+#REF!+#REF!+#REF!+#REF!+#REF!+#REF!+#REF!+#REF!+#REF!+#REF!+#REF!+#REF!+#REF!+#REF!+#REF!+#REF!+#REF!+#REF!</f>
        <v>#REF!</v>
      </c>
      <c r="G54" s="185" t="e">
        <f>#REF!+#REF!+#REF!+#REF!+#REF!+#REF!+#REF!+#REF!+#REF!+#REF!+#REF!+#REF!+#REF!+#REF!+#REF!+#REF!+#REF!+#REF!+#REF!+#REF!+#REF!+#REF!+#REF!+#REF!+#REF!+#REF!+#REF!+#REF!+#REF!+#REF!+#REF!</f>
        <v>#REF!</v>
      </c>
      <c r="H54" s="185" t="e">
        <f>#REF!+#REF!+#REF!+#REF!+#REF!+#REF!+#REF!+#REF!+#REF!+#REF!+#REF!+#REF!+#REF!+#REF!+#REF!+#REF!+#REF!+#REF!+#REF!+#REF!+#REF!+#REF!+#REF!+#REF!+#REF!+#REF!+#REF!+#REF!+#REF!+#REF!+#REF!</f>
        <v>#REF!</v>
      </c>
      <c r="I54" s="185" t="e">
        <f>#REF!+#REF!+#REF!+#REF!+#REF!+#REF!+#REF!+#REF!+#REF!+#REF!+#REF!+#REF!+#REF!+#REF!+#REF!+#REF!+#REF!+#REF!+#REF!+#REF!+#REF!+#REF!+#REF!+#REF!+#REF!+#REF!+#REF!+#REF!+#REF!+#REF!+#REF!</f>
        <v>#REF!</v>
      </c>
      <c r="J54" s="186" t="e">
        <f>#REF!+#REF!+#REF!+#REF!+#REF!+#REF!+#REF!+#REF!+#REF!+#REF!+#REF!+#REF!+#REF!+#REF!+#REF!+#REF!+#REF!+#REF!+#REF!+#REF!+#REF!+#REF!+#REF!+#REF!+#REF!+#REF!+#REF!+#REF!+#REF!+#REF!+#REF!</f>
        <v>#REF!</v>
      </c>
      <c r="K54" s="187" t="e">
        <f>#REF!+#REF!+#REF!+#REF!+#REF!+#REF!+#REF!+#REF!+#REF!+#REF!+#REF!+#REF!+#REF!+#REF!+#REF!+#REF!+#REF!+#REF!+#REF!+#REF!+#REF!+#REF!+#REF!+#REF!+#REF!+#REF!+#REF!+#REF!+#REF!+#REF!+#REF!</f>
        <v>#REF!</v>
      </c>
      <c r="L54" s="188" t="e">
        <f>#REF!-#REF!-#REF!-#REF!-#REF!-#REF!-#REF!-#REF!-#REF!-#REF!-#REF!-#REF!-#REF!-#REF!-#REF!-#REF!-#REF!-#REF!-#REF!-#REF!-#REF!-#REF!-#REF!-#REF!-#REF!-#REF!-#REF!-#REF!-#REF!-#REF!-#REF!</f>
        <v>#REF!</v>
      </c>
      <c r="M54" s="182" t="e">
        <f>#REF!+#REF!+#REF!+#REF!+#REF!+#REF!+#REF!+#REF!+#REF!+#REF!+#REF!+#REF!+#REF!+#REF!+#REF!+#REF!+#REF!+#REF!+#REF!+#REF!+#REF!+#REF!+#REF!+#REF!+#REF!+#REF!+#REF!+#REF!+#REF!+#REF!+#REF!</f>
        <v>#REF!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83" t="e">
        <f>#REF!-#REF!-#REF!-#REF!-#REF!-#REF!-#REF!-#REF!-#REF!-#REF!-#REF!-#REF!-#REF!-#REF!-#REF!-#REF!-#REF!-#REF!-#REF!-#REF!-#REF!-#REF!-#REF!-#REF!-#REF!-#REF!-#REF!-#REF!-#REF!-#REF!-#REF!</f>
        <v>#REF!</v>
      </c>
      <c r="F55" s="184" t="e">
        <f>#REF!+#REF!+#REF!+#REF!+#REF!+#REF!+#REF!+#REF!+#REF!+#REF!+#REF!+#REF!+#REF!+#REF!+#REF!+#REF!+#REF!+#REF!+#REF!+#REF!+#REF!+#REF!+#REF!+#REF!+#REF!+#REF!+#REF!+#REF!+#REF!+#REF!+#REF!</f>
        <v>#REF!</v>
      </c>
      <c r="G55" s="185" t="e">
        <f>#REF!+#REF!+#REF!+#REF!+#REF!+#REF!+#REF!+#REF!+#REF!+#REF!+#REF!+#REF!+#REF!+#REF!+#REF!+#REF!+#REF!+#REF!+#REF!+#REF!+#REF!+#REF!+#REF!+#REF!+#REF!+#REF!+#REF!+#REF!+#REF!+#REF!+#REF!</f>
        <v>#REF!</v>
      </c>
      <c r="H55" s="185" t="e">
        <f>#REF!+#REF!+#REF!+#REF!+#REF!+#REF!+#REF!+#REF!+#REF!+#REF!+#REF!+#REF!+#REF!+#REF!+#REF!+#REF!+#REF!+#REF!+#REF!+#REF!+#REF!+#REF!+#REF!+#REF!+#REF!+#REF!+#REF!+#REF!+#REF!+#REF!+#REF!</f>
        <v>#REF!</v>
      </c>
      <c r="I55" s="185" t="e">
        <f>#REF!+#REF!+#REF!+#REF!+#REF!+#REF!+#REF!+#REF!+#REF!+#REF!+#REF!+#REF!+#REF!+#REF!+#REF!+#REF!+#REF!+#REF!+#REF!+#REF!+#REF!+#REF!+#REF!+#REF!+#REF!+#REF!+#REF!+#REF!+#REF!+#REF!+#REF!</f>
        <v>#REF!</v>
      </c>
      <c r="J55" s="186" t="e">
        <f>#REF!+#REF!+#REF!+#REF!+#REF!+#REF!+#REF!+#REF!+#REF!+#REF!+#REF!+#REF!+#REF!+#REF!+#REF!+#REF!+#REF!+#REF!+#REF!+#REF!+#REF!+#REF!+#REF!+#REF!+#REF!+#REF!+#REF!+#REF!+#REF!+#REF!+#REF!</f>
        <v>#REF!</v>
      </c>
      <c r="K55" s="187" t="e">
        <f>#REF!+#REF!+#REF!+#REF!+#REF!+#REF!+#REF!+#REF!+#REF!+#REF!+#REF!+#REF!+#REF!+#REF!+#REF!+#REF!+#REF!+#REF!+#REF!+#REF!+#REF!+#REF!+#REF!+#REF!+#REF!+#REF!+#REF!+#REF!+#REF!+#REF!+#REF!</f>
        <v>#REF!</v>
      </c>
      <c r="L55" s="188" t="e">
        <f>#REF!-#REF!-#REF!-#REF!-#REF!-#REF!-#REF!-#REF!-#REF!-#REF!-#REF!-#REF!-#REF!-#REF!-#REF!-#REF!-#REF!-#REF!-#REF!-#REF!-#REF!-#REF!-#REF!-#REF!-#REF!-#REF!-#REF!-#REF!-#REF!-#REF!-#REF!</f>
        <v>#REF!</v>
      </c>
      <c r="M55" s="182" t="e">
        <f>#REF!+#REF!+#REF!+#REF!+#REF!+#REF!+#REF!+#REF!+#REF!+#REF!+#REF!+#REF!+#REF!+#REF!+#REF!+#REF!+#REF!+#REF!+#REF!+#REF!+#REF!+#REF!+#REF!+#REF!+#REF!+#REF!+#REF!+#REF!+#REF!+#REF!+#REF!</f>
        <v>#REF!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83" t="e">
        <f>#REF!-#REF!-#REF!-#REF!-#REF!-#REF!-#REF!-#REF!-#REF!-#REF!-#REF!-#REF!-#REF!-#REF!-#REF!-#REF!-#REF!-#REF!-#REF!-#REF!-#REF!-#REF!-#REF!-#REF!-#REF!-#REF!-#REF!-#REF!-#REF!-#REF!-#REF!</f>
        <v>#REF!</v>
      </c>
      <c r="F56" s="184" t="e">
        <f>#REF!+#REF!+#REF!+#REF!+#REF!+#REF!+#REF!+#REF!+#REF!+#REF!+#REF!+#REF!+#REF!+#REF!+#REF!+#REF!+#REF!+#REF!+#REF!+#REF!+#REF!+#REF!+#REF!+#REF!+#REF!+#REF!+#REF!+#REF!+#REF!+#REF!+#REF!</f>
        <v>#REF!</v>
      </c>
      <c r="G56" s="185" t="e">
        <f>#REF!+#REF!+#REF!+#REF!+#REF!+#REF!+#REF!+#REF!+#REF!+#REF!+#REF!+#REF!+#REF!+#REF!+#REF!+#REF!+#REF!+#REF!+#REF!+#REF!+#REF!+#REF!+#REF!+#REF!+#REF!+#REF!+#REF!+#REF!+#REF!+#REF!+#REF!</f>
        <v>#REF!</v>
      </c>
      <c r="H56" s="185" t="e">
        <f>#REF!+#REF!+#REF!+#REF!+#REF!+#REF!+#REF!+#REF!+#REF!+#REF!+#REF!+#REF!+#REF!+#REF!+#REF!+#REF!+#REF!+#REF!+#REF!+#REF!+#REF!+#REF!+#REF!+#REF!+#REF!+#REF!+#REF!+#REF!+#REF!+#REF!+#REF!</f>
        <v>#REF!</v>
      </c>
      <c r="I56" s="185" t="e">
        <f>#REF!+#REF!+#REF!+#REF!+#REF!+#REF!+#REF!+#REF!+#REF!+#REF!+#REF!+#REF!+#REF!+#REF!+#REF!+#REF!+#REF!+#REF!+#REF!+#REF!+#REF!+#REF!+#REF!+#REF!+#REF!+#REF!+#REF!+#REF!+#REF!+#REF!+#REF!</f>
        <v>#REF!</v>
      </c>
      <c r="J56" s="186" t="e">
        <f>#REF!+#REF!+#REF!+#REF!+#REF!+#REF!+#REF!+#REF!+#REF!+#REF!+#REF!+#REF!+#REF!+#REF!+#REF!+#REF!+#REF!+#REF!+#REF!+#REF!+#REF!+#REF!+#REF!+#REF!+#REF!+#REF!+#REF!+#REF!+#REF!+#REF!+#REF!</f>
        <v>#REF!</v>
      </c>
      <c r="K56" s="187" t="e">
        <f>#REF!+#REF!+#REF!+#REF!+#REF!+#REF!+#REF!+#REF!+#REF!+#REF!+#REF!+#REF!+#REF!+#REF!+#REF!+#REF!+#REF!+#REF!+#REF!+#REF!+#REF!+#REF!+#REF!+#REF!+#REF!+#REF!+#REF!+#REF!+#REF!+#REF!+#REF!</f>
        <v>#REF!</v>
      </c>
      <c r="L56" s="188" t="e">
        <f>#REF!-#REF!-#REF!-#REF!-#REF!-#REF!-#REF!-#REF!-#REF!-#REF!-#REF!-#REF!-#REF!-#REF!-#REF!-#REF!-#REF!-#REF!-#REF!-#REF!-#REF!-#REF!-#REF!-#REF!-#REF!-#REF!-#REF!-#REF!-#REF!-#REF!-#REF!</f>
        <v>#REF!</v>
      </c>
      <c r="M56" s="182" t="e">
        <f>#REF!+#REF!+#REF!+#REF!+#REF!+#REF!+#REF!+#REF!+#REF!+#REF!+#REF!+#REF!+#REF!+#REF!+#REF!+#REF!+#REF!+#REF!+#REF!+#REF!+#REF!+#REF!+#REF!+#REF!+#REF!+#REF!+#REF!+#REF!+#REF!+#REF!+#REF!</f>
        <v>#REF!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83" t="e">
        <f>#REF!-#REF!-#REF!-#REF!-#REF!-#REF!-#REF!-#REF!-#REF!-#REF!-#REF!-#REF!-#REF!-#REF!-#REF!-#REF!-#REF!-#REF!-#REF!-#REF!-#REF!-#REF!-#REF!-#REF!-#REF!-#REF!-#REF!-#REF!-#REF!-#REF!-#REF!</f>
        <v>#REF!</v>
      </c>
      <c r="F57" s="184" t="e">
        <f>#REF!+#REF!+#REF!+#REF!+#REF!+#REF!+#REF!+#REF!+#REF!+#REF!+#REF!+#REF!+#REF!+#REF!+#REF!+#REF!+#REF!+#REF!+#REF!+#REF!+#REF!+#REF!+#REF!+#REF!+#REF!+#REF!+#REF!+#REF!+#REF!+#REF!+#REF!</f>
        <v>#REF!</v>
      </c>
      <c r="G57" s="185" t="e">
        <f>#REF!+#REF!+#REF!+#REF!+#REF!+#REF!+#REF!+#REF!+#REF!+#REF!+#REF!+#REF!+#REF!+#REF!+#REF!+#REF!+#REF!+#REF!+#REF!+#REF!+#REF!+#REF!+#REF!+#REF!+#REF!+#REF!+#REF!+#REF!+#REF!+#REF!+#REF!</f>
        <v>#REF!</v>
      </c>
      <c r="H57" s="185" t="e">
        <f>#REF!+#REF!+#REF!+#REF!+#REF!+#REF!+#REF!+#REF!+#REF!+#REF!+#REF!+#REF!+#REF!+#REF!+#REF!+#REF!+#REF!+#REF!+#REF!+#REF!+#REF!+#REF!+#REF!+#REF!+#REF!+#REF!+#REF!+#REF!+#REF!+#REF!+#REF!</f>
        <v>#REF!</v>
      </c>
      <c r="I57" s="185" t="e">
        <f>#REF!+#REF!+#REF!+#REF!+#REF!+#REF!+#REF!+#REF!+#REF!+#REF!+#REF!+#REF!+#REF!+#REF!+#REF!+#REF!+#REF!+#REF!+#REF!+#REF!+#REF!+#REF!+#REF!+#REF!+#REF!+#REF!+#REF!+#REF!+#REF!+#REF!+#REF!</f>
        <v>#REF!</v>
      </c>
      <c r="J57" s="186" t="e">
        <f>#REF!+#REF!+#REF!+#REF!+#REF!+#REF!+#REF!+#REF!+#REF!+#REF!+#REF!+#REF!+#REF!+#REF!+#REF!+#REF!+#REF!+#REF!+#REF!+#REF!+#REF!+#REF!+#REF!+#REF!+#REF!+#REF!+#REF!+#REF!+#REF!+#REF!+#REF!</f>
        <v>#REF!</v>
      </c>
      <c r="K57" s="187" t="e">
        <f>#REF!+#REF!+#REF!+#REF!+#REF!+#REF!+#REF!+#REF!+#REF!+#REF!+#REF!+#REF!+#REF!+#REF!+#REF!+#REF!+#REF!+#REF!+#REF!+#REF!+#REF!+#REF!+#REF!+#REF!+#REF!+#REF!+#REF!+#REF!+#REF!+#REF!+#REF!</f>
        <v>#REF!</v>
      </c>
      <c r="L57" s="188" t="e">
        <f>#REF!-#REF!-#REF!-#REF!-#REF!-#REF!-#REF!-#REF!-#REF!-#REF!-#REF!-#REF!-#REF!-#REF!-#REF!-#REF!-#REF!-#REF!-#REF!-#REF!-#REF!-#REF!-#REF!-#REF!-#REF!-#REF!-#REF!-#REF!-#REF!-#REF!-#REF!</f>
        <v>#REF!</v>
      </c>
      <c r="M57" s="182" t="e">
        <f>#REF!+#REF!+#REF!+#REF!+#REF!+#REF!+#REF!+#REF!+#REF!+#REF!+#REF!+#REF!+#REF!+#REF!+#REF!+#REF!+#REF!+#REF!+#REF!+#REF!+#REF!+#REF!+#REF!+#REF!+#REF!+#REF!+#REF!+#REF!+#REF!+#REF!+#REF!</f>
        <v>#REF!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83" t="e">
        <f>#REF!-#REF!-#REF!-#REF!-#REF!-#REF!-#REF!-#REF!-#REF!-#REF!-#REF!-#REF!-#REF!-#REF!-#REF!-#REF!-#REF!-#REF!-#REF!-#REF!-#REF!-#REF!-#REF!-#REF!-#REF!-#REF!-#REF!-#REF!-#REF!-#REF!-#REF!</f>
        <v>#REF!</v>
      </c>
      <c r="F58" s="184" t="e">
        <f>#REF!+#REF!+#REF!+#REF!+#REF!+#REF!+#REF!+#REF!+#REF!+#REF!+#REF!+#REF!+#REF!+#REF!+#REF!+#REF!+#REF!+#REF!+#REF!+#REF!+#REF!+#REF!+#REF!+#REF!+#REF!+#REF!+#REF!+#REF!+#REF!+#REF!+#REF!</f>
        <v>#REF!</v>
      </c>
      <c r="G58" s="185" t="e">
        <f>#REF!+#REF!+#REF!+#REF!+#REF!+#REF!+#REF!+#REF!+#REF!+#REF!+#REF!+#REF!+#REF!+#REF!+#REF!+#REF!+#REF!+#REF!+#REF!+#REF!+#REF!+#REF!+#REF!+#REF!+#REF!+#REF!+#REF!+#REF!+#REF!+#REF!+#REF!</f>
        <v>#REF!</v>
      </c>
      <c r="H58" s="185" t="e">
        <f>#REF!+#REF!+#REF!+#REF!+#REF!+#REF!+#REF!+#REF!+#REF!+#REF!+#REF!+#REF!+#REF!+#REF!+#REF!+#REF!+#REF!+#REF!+#REF!+#REF!+#REF!+#REF!+#REF!+#REF!+#REF!+#REF!+#REF!+#REF!+#REF!+#REF!+#REF!</f>
        <v>#REF!</v>
      </c>
      <c r="I58" s="185" t="e">
        <f>#REF!+#REF!+#REF!+#REF!+#REF!+#REF!+#REF!+#REF!+#REF!+#REF!+#REF!+#REF!+#REF!+#REF!+#REF!+#REF!+#REF!+#REF!+#REF!+#REF!+#REF!+#REF!+#REF!+#REF!+#REF!+#REF!+#REF!+#REF!+#REF!+#REF!+#REF!</f>
        <v>#REF!</v>
      </c>
      <c r="J58" s="186" t="e">
        <f>#REF!+#REF!+#REF!+#REF!+#REF!+#REF!+#REF!+#REF!+#REF!+#REF!+#REF!+#REF!+#REF!+#REF!+#REF!+#REF!+#REF!+#REF!+#REF!+#REF!+#REF!+#REF!+#REF!+#REF!+#REF!+#REF!+#REF!+#REF!+#REF!+#REF!+#REF!</f>
        <v>#REF!</v>
      </c>
      <c r="K58" s="187" t="e">
        <f>#REF!+#REF!+#REF!+#REF!+#REF!+#REF!+#REF!+#REF!+#REF!+#REF!+#REF!+#REF!+#REF!+#REF!+#REF!+#REF!+#REF!+#REF!+#REF!+#REF!+#REF!+#REF!+#REF!+#REF!+#REF!+#REF!+#REF!+#REF!+#REF!+#REF!+#REF!</f>
        <v>#REF!</v>
      </c>
      <c r="L58" s="188" t="e">
        <f>#REF!-#REF!-#REF!-#REF!-#REF!-#REF!-#REF!-#REF!-#REF!-#REF!-#REF!-#REF!-#REF!-#REF!-#REF!-#REF!-#REF!-#REF!-#REF!-#REF!-#REF!-#REF!-#REF!-#REF!-#REF!-#REF!-#REF!-#REF!-#REF!-#REF!-#REF!</f>
        <v>#REF!</v>
      </c>
      <c r="M58" s="182" t="e">
        <f>#REF!+#REF!+#REF!+#REF!+#REF!+#REF!+#REF!+#REF!+#REF!+#REF!+#REF!+#REF!+#REF!+#REF!+#REF!+#REF!+#REF!+#REF!+#REF!+#REF!+#REF!+#REF!+#REF!+#REF!+#REF!+#REF!+#REF!+#REF!+#REF!+#REF!+#REF!</f>
        <v>#REF!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83" t="e">
        <f>#REF!-#REF!-#REF!-#REF!-#REF!-#REF!-#REF!-#REF!-#REF!-#REF!-#REF!-#REF!-#REF!-#REF!-#REF!-#REF!-#REF!-#REF!-#REF!-#REF!-#REF!-#REF!-#REF!-#REF!-#REF!-#REF!-#REF!-#REF!-#REF!-#REF!-#REF!</f>
        <v>#REF!</v>
      </c>
      <c r="F59" s="184" t="e">
        <f>#REF!+#REF!+#REF!+#REF!+#REF!+#REF!+#REF!+#REF!+#REF!+#REF!+#REF!+#REF!+#REF!+#REF!+#REF!+#REF!+#REF!+#REF!+#REF!+#REF!+#REF!+#REF!+#REF!+#REF!+#REF!+#REF!+#REF!+#REF!+#REF!+#REF!+#REF!</f>
        <v>#REF!</v>
      </c>
      <c r="G59" s="185" t="e">
        <f>#REF!+#REF!+#REF!+#REF!+#REF!+#REF!+#REF!+#REF!+#REF!+#REF!+#REF!+#REF!+#REF!+#REF!+#REF!+#REF!+#REF!+#REF!+#REF!+#REF!+#REF!+#REF!+#REF!+#REF!+#REF!+#REF!+#REF!+#REF!+#REF!+#REF!+#REF!</f>
        <v>#REF!</v>
      </c>
      <c r="H59" s="185" t="e">
        <f>#REF!+#REF!+#REF!+#REF!+#REF!+#REF!+#REF!+#REF!+#REF!+#REF!+#REF!+#REF!+#REF!+#REF!+#REF!+#REF!+#REF!+#REF!+#REF!+#REF!+#REF!+#REF!+#REF!+#REF!+#REF!+#REF!+#REF!+#REF!+#REF!+#REF!+#REF!</f>
        <v>#REF!</v>
      </c>
      <c r="I59" s="185" t="e">
        <f>#REF!+#REF!+#REF!+#REF!+#REF!+#REF!+#REF!+#REF!+#REF!+#REF!+#REF!+#REF!+#REF!+#REF!+#REF!+#REF!+#REF!+#REF!+#REF!+#REF!+#REF!+#REF!+#REF!+#REF!+#REF!+#REF!+#REF!+#REF!+#REF!+#REF!+#REF!</f>
        <v>#REF!</v>
      </c>
      <c r="J59" s="186" t="e">
        <f>#REF!+#REF!+#REF!+#REF!+#REF!+#REF!+#REF!+#REF!+#REF!+#REF!+#REF!+#REF!+#REF!+#REF!+#REF!+#REF!+#REF!+#REF!+#REF!+#REF!+#REF!+#REF!+#REF!+#REF!+#REF!+#REF!+#REF!+#REF!+#REF!+#REF!+#REF!</f>
        <v>#REF!</v>
      </c>
      <c r="K59" s="187" t="e">
        <f>#REF!+#REF!+#REF!+#REF!+#REF!+#REF!+#REF!+#REF!+#REF!+#REF!+#REF!+#REF!+#REF!+#REF!+#REF!+#REF!+#REF!+#REF!+#REF!+#REF!+#REF!+#REF!+#REF!+#REF!+#REF!+#REF!+#REF!+#REF!+#REF!+#REF!+#REF!</f>
        <v>#REF!</v>
      </c>
      <c r="L59" s="188" t="e">
        <f>#REF!-#REF!-#REF!-#REF!-#REF!-#REF!-#REF!-#REF!-#REF!-#REF!-#REF!-#REF!-#REF!-#REF!-#REF!-#REF!-#REF!-#REF!-#REF!-#REF!-#REF!-#REF!-#REF!-#REF!-#REF!-#REF!-#REF!-#REF!-#REF!-#REF!-#REF!</f>
        <v>#REF!</v>
      </c>
      <c r="M59" s="182" t="e">
        <f>#REF!+#REF!+#REF!+#REF!+#REF!+#REF!+#REF!+#REF!+#REF!+#REF!+#REF!+#REF!+#REF!+#REF!+#REF!+#REF!+#REF!+#REF!+#REF!+#REF!+#REF!+#REF!+#REF!+#REF!+#REF!+#REF!+#REF!+#REF!+#REF!+#REF!+#REF!</f>
        <v>#REF!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83" t="e">
        <f>#REF!-#REF!-#REF!-#REF!-#REF!-#REF!-#REF!-#REF!-#REF!-#REF!-#REF!-#REF!-#REF!-#REF!-#REF!-#REF!-#REF!-#REF!-#REF!-#REF!-#REF!-#REF!-#REF!-#REF!-#REF!-#REF!-#REF!-#REF!-#REF!-#REF!-#REF!</f>
        <v>#REF!</v>
      </c>
      <c r="F60" s="184" t="e">
        <f>#REF!+#REF!+#REF!+#REF!+#REF!+#REF!+#REF!+#REF!+#REF!+#REF!+#REF!+#REF!+#REF!+#REF!+#REF!+#REF!+#REF!+#REF!+#REF!+#REF!+#REF!+#REF!+#REF!+#REF!+#REF!+#REF!+#REF!+#REF!+#REF!+#REF!+#REF!</f>
        <v>#REF!</v>
      </c>
      <c r="G60" s="185" t="e">
        <f>#REF!+#REF!+#REF!+#REF!+#REF!+#REF!+#REF!+#REF!+#REF!+#REF!+#REF!+#REF!+#REF!+#REF!+#REF!+#REF!+#REF!+#REF!+#REF!+#REF!+#REF!+#REF!+#REF!+#REF!+#REF!+#REF!+#REF!+#REF!+#REF!+#REF!+#REF!</f>
        <v>#REF!</v>
      </c>
      <c r="H60" s="185" t="e">
        <f>#REF!+#REF!+#REF!+#REF!+#REF!+#REF!+#REF!+#REF!+#REF!+#REF!+#REF!+#REF!+#REF!+#REF!+#REF!+#REF!+#REF!+#REF!+#REF!+#REF!+#REF!+#REF!+#REF!+#REF!+#REF!+#REF!+#REF!+#REF!+#REF!+#REF!+#REF!</f>
        <v>#REF!</v>
      </c>
      <c r="I60" s="185" t="e">
        <f>#REF!+#REF!+#REF!+#REF!+#REF!+#REF!+#REF!+#REF!+#REF!+#REF!+#REF!+#REF!+#REF!+#REF!+#REF!+#REF!+#REF!+#REF!+#REF!+#REF!+#REF!+#REF!+#REF!+#REF!+#REF!+#REF!+#REF!+#REF!+#REF!+#REF!+#REF!</f>
        <v>#REF!</v>
      </c>
      <c r="J60" s="186" t="e">
        <f>#REF!+#REF!+#REF!+#REF!+#REF!+#REF!+#REF!+#REF!+#REF!+#REF!+#REF!+#REF!+#REF!+#REF!+#REF!+#REF!+#REF!+#REF!+#REF!+#REF!+#REF!+#REF!+#REF!+#REF!+#REF!+#REF!+#REF!+#REF!+#REF!+#REF!+#REF!</f>
        <v>#REF!</v>
      </c>
      <c r="K60" s="187" t="e">
        <f>#REF!+#REF!+#REF!+#REF!+#REF!+#REF!+#REF!+#REF!+#REF!+#REF!+#REF!+#REF!+#REF!+#REF!+#REF!+#REF!+#REF!+#REF!+#REF!+#REF!+#REF!+#REF!+#REF!+#REF!+#REF!+#REF!+#REF!+#REF!+#REF!+#REF!+#REF!</f>
        <v>#REF!</v>
      </c>
      <c r="L60" s="188" t="e">
        <f>#REF!-#REF!-#REF!-#REF!-#REF!-#REF!-#REF!-#REF!-#REF!-#REF!-#REF!-#REF!-#REF!-#REF!-#REF!-#REF!-#REF!-#REF!-#REF!-#REF!-#REF!-#REF!-#REF!-#REF!-#REF!-#REF!-#REF!-#REF!-#REF!-#REF!-#REF!</f>
        <v>#REF!</v>
      </c>
      <c r="M60" s="182" t="e">
        <f>#REF!+#REF!+#REF!+#REF!+#REF!+#REF!+#REF!+#REF!+#REF!+#REF!+#REF!+#REF!+#REF!+#REF!+#REF!+#REF!+#REF!+#REF!+#REF!+#REF!+#REF!+#REF!+#REF!+#REF!+#REF!+#REF!+#REF!+#REF!+#REF!+#REF!+#REF!</f>
        <v>#REF!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83" t="e">
        <f>#REF!-#REF!-#REF!-#REF!-#REF!-#REF!-#REF!-#REF!-#REF!-#REF!-#REF!-#REF!-#REF!-#REF!-#REF!-#REF!-#REF!-#REF!-#REF!-#REF!-#REF!-#REF!-#REF!-#REF!-#REF!-#REF!-#REF!-#REF!-#REF!-#REF!-#REF!</f>
        <v>#REF!</v>
      </c>
      <c r="F61" s="184" t="e">
        <f>#REF!+#REF!+#REF!+#REF!+#REF!+#REF!+#REF!+#REF!+#REF!+#REF!+#REF!+#REF!+#REF!+#REF!+#REF!+#REF!+#REF!+#REF!+#REF!+#REF!+#REF!+#REF!+#REF!+#REF!+#REF!+#REF!+#REF!+#REF!+#REF!+#REF!+#REF!</f>
        <v>#REF!</v>
      </c>
      <c r="G61" s="185" t="e">
        <f>#REF!+#REF!+#REF!+#REF!+#REF!+#REF!+#REF!+#REF!+#REF!+#REF!+#REF!+#REF!+#REF!+#REF!+#REF!+#REF!+#REF!+#REF!+#REF!+#REF!+#REF!+#REF!+#REF!+#REF!+#REF!+#REF!+#REF!+#REF!+#REF!+#REF!+#REF!</f>
        <v>#REF!</v>
      </c>
      <c r="H61" s="185" t="e">
        <f>#REF!+#REF!+#REF!+#REF!+#REF!+#REF!+#REF!+#REF!+#REF!+#REF!+#REF!+#REF!+#REF!+#REF!+#REF!+#REF!+#REF!+#REF!+#REF!+#REF!+#REF!+#REF!+#REF!+#REF!+#REF!+#REF!+#REF!+#REF!+#REF!+#REF!+#REF!</f>
        <v>#REF!</v>
      </c>
      <c r="I61" s="185" t="e">
        <f>#REF!+#REF!+#REF!+#REF!+#REF!+#REF!+#REF!+#REF!+#REF!+#REF!+#REF!+#REF!+#REF!+#REF!+#REF!+#REF!+#REF!+#REF!+#REF!+#REF!+#REF!+#REF!+#REF!+#REF!+#REF!+#REF!+#REF!+#REF!+#REF!+#REF!+#REF!</f>
        <v>#REF!</v>
      </c>
      <c r="J61" s="186" t="e">
        <f>#REF!+#REF!+#REF!+#REF!+#REF!+#REF!+#REF!+#REF!+#REF!+#REF!+#REF!+#REF!+#REF!+#REF!+#REF!+#REF!+#REF!+#REF!+#REF!+#REF!+#REF!+#REF!+#REF!+#REF!+#REF!+#REF!+#REF!+#REF!+#REF!+#REF!+#REF!</f>
        <v>#REF!</v>
      </c>
      <c r="K61" s="187" t="e">
        <f>#REF!+#REF!+#REF!+#REF!+#REF!+#REF!+#REF!+#REF!+#REF!+#REF!+#REF!+#REF!+#REF!+#REF!+#REF!+#REF!+#REF!+#REF!+#REF!+#REF!+#REF!+#REF!+#REF!+#REF!+#REF!+#REF!+#REF!+#REF!+#REF!+#REF!+#REF!</f>
        <v>#REF!</v>
      </c>
      <c r="L61" s="188" t="e">
        <f>#REF!-#REF!-#REF!-#REF!-#REF!-#REF!-#REF!-#REF!-#REF!-#REF!-#REF!-#REF!-#REF!-#REF!-#REF!-#REF!-#REF!-#REF!-#REF!-#REF!-#REF!-#REF!-#REF!-#REF!-#REF!-#REF!-#REF!-#REF!-#REF!-#REF!-#REF!</f>
        <v>#REF!</v>
      </c>
      <c r="M61" s="182" t="e">
        <f>#REF!+#REF!+#REF!+#REF!+#REF!+#REF!+#REF!+#REF!+#REF!+#REF!+#REF!+#REF!+#REF!+#REF!+#REF!+#REF!+#REF!+#REF!+#REF!+#REF!+#REF!+#REF!+#REF!+#REF!+#REF!+#REF!+#REF!+#REF!+#REF!+#REF!+#REF!</f>
        <v>#REF!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83" t="e">
        <f>#REF!-#REF!-#REF!-#REF!-#REF!-#REF!-#REF!-#REF!-#REF!-#REF!-#REF!-#REF!-#REF!-#REF!-#REF!-#REF!-#REF!-#REF!-#REF!-#REF!-#REF!-#REF!-#REF!-#REF!-#REF!-#REF!-#REF!-#REF!-#REF!-#REF!-#REF!</f>
        <v>#REF!</v>
      </c>
      <c r="F62" s="184" t="e">
        <f>#REF!+#REF!+#REF!+#REF!+#REF!+#REF!+#REF!+#REF!+#REF!+#REF!+#REF!+#REF!+#REF!+#REF!+#REF!+#REF!+#REF!+#REF!+#REF!+#REF!+#REF!+#REF!+#REF!+#REF!+#REF!+#REF!+#REF!+#REF!+#REF!+#REF!+#REF!</f>
        <v>#REF!</v>
      </c>
      <c r="G62" s="185" t="e">
        <f>#REF!+#REF!+#REF!+#REF!+#REF!+#REF!+#REF!+#REF!+#REF!+#REF!+#REF!+#REF!+#REF!+#REF!+#REF!+#REF!+#REF!+#REF!+#REF!+#REF!+#REF!+#REF!+#REF!+#REF!+#REF!+#REF!+#REF!+#REF!+#REF!+#REF!+#REF!</f>
        <v>#REF!</v>
      </c>
      <c r="H62" s="185" t="e">
        <f>#REF!+#REF!+#REF!+#REF!+#REF!+#REF!+#REF!+#REF!+#REF!+#REF!+#REF!+#REF!+#REF!+#REF!+#REF!+#REF!+#REF!+#REF!+#REF!+#REF!+#REF!+#REF!+#REF!+#REF!+#REF!+#REF!+#REF!+#REF!+#REF!+#REF!+#REF!</f>
        <v>#REF!</v>
      </c>
      <c r="I62" s="185" t="e">
        <f>#REF!+#REF!+#REF!+#REF!+#REF!+#REF!+#REF!+#REF!+#REF!+#REF!+#REF!+#REF!+#REF!+#REF!+#REF!+#REF!+#REF!+#REF!+#REF!+#REF!+#REF!+#REF!+#REF!+#REF!+#REF!+#REF!+#REF!+#REF!+#REF!+#REF!+#REF!</f>
        <v>#REF!</v>
      </c>
      <c r="J62" s="186" t="e">
        <f>#REF!+#REF!+#REF!+#REF!+#REF!+#REF!+#REF!+#REF!+#REF!+#REF!+#REF!+#REF!+#REF!+#REF!+#REF!+#REF!+#REF!+#REF!+#REF!+#REF!+#REF!+#REF!+#REF!+#REF!+#REF!+#REF!+#REF!+#REF!+#REF!+#REF!+#REF!</f>
        <v>#REF!</v>
      </c>
      <c r="K62" s="187" t="e">
        <f>#REF!+#REF!+#REF!+#REF!+#REF!+#REF!+#REF!+#REF!+#REF!+#REF!+#REF!+#REF!+#REF!+#REF!+#REF!+#REF!+#REF!+#REF!+#REF!+#REF!+#REF!+#REF!+#REF!+#REF!+#REF!+#REF!+#REF!+#REF!+#REF!+#REF!+#REF!</f>
        <v>#REF!</v>
      </c>
      <c r="L62" s="188" t="e">
        <f>#REF!-#REF!-#REF!-#REF!-#REF!-#REF!-#REF!-#REF!-#REF!-#REF!-#REF!-#REF!-#REF!-#REF!-#REF!-#REF!-#REF!-#REF!-#REF!-#REF!-#REF!-#REF!-#REF!-#REF!-#REF!-#REF!-#REF!-#REF!-#REF!-#REF!-#REF!</f>
        <v>#REF!</v>
      </c>
      <c r="M62" s="182" t="e">
        <f>#REF!+#REF!+#REF!+#REF!+#REF!+#REF!+#REF!+#REF!+#REF!+#REF!+#REF!+#REF!+#REF!+#REF!+#REF!+#REF!+#REF!+#REF!+#REF!+#REF!+#REF!+#REF!+#REF!+#REF!+#REF!+#REF!+#REF!+#REF!+#REF!+#REF!+#REF!</f>
        <v>#REF!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83" t="e">
        <f>#REF!-#REF!-#REF!-#REF!-#REF!-#REF!-#REF!-#REF!-#REF!-#REF!-#REF!-#REF!-#REF!-#REF!-#REF!-#REF!-#REF!-#REF!-#REF!-#REF!-#REF!-#REF!-#REF!-#REF!-#REF!-#REF!-#REF!-#REF!-#REF!-#REF!-#REF!</f>
        <v>#REF!</v>
      </c>
      <c r="F63" s="184" t="e">
        <f>#REF!+#REF!+#REF!+#REF!+#REF!+#REF!+#REF!+#REF!+#REF!+#REF!+#REF!+#REF!+#REF!+#REF!+#REF!+#REF!+#REF!+#REF!+#REF!+#REF!+#REF!+#REF!+#REF!+#REF!+#REF!+#REF!+#REF!+#REF!+#REF!+#REF!+#REF!</f>
        <v>#REF!</v>
      </c>
      <c r="G63" s="185" t="e">
        <f>#REF!+#REF!+#REF!+#REF!+#REF!+#REF!+#REF!+#REF!+#REF!+#REF!+#REF!+#REF!+#REF!+#REF!+#REF!+#REF!+#REF!+#REF!+#REF!+#REF!+#REF!+#REF!+#REF!+#REF!+#REF!+#REF!+#REF!+#REF!+#REF!+#REF!+#REF!</f>
        <v>#REF!</v>
      </c>
      <c r="H63" s="185" t="e">
        <f>#REF!+#REF!+#REF!+#REF!+#REF!+#REF!+#REF!+#REF!+#REF!+#REF!+#REF!+#REF!+#REF!+#REF!+#REF!+#REF!+#REF!+#REF!+#REF!+#REF!+#REF!+#REF!+#REF!+#REF!+#REF!+#REF!+#REF!+#REF!+#REF!+#REF!+#REF!</f>
        <v>#REF!</v>
      </c>
      <c r="I63" s="185" t="e">
        <f>#REF!+#REF!+#REF!+#REF!+#REF!+#REF!+#REF!+#REF!+#REF!+#REF!+#REF!+#REF!+#REF!+#REF!+#REF!+#REF!+#REF!+#REF!+#REF!+#REF!+#REF!+#REF!+#REF!+#REF!+#REF!+#REF!+#REF!+#REF!+#REF!+#REF!+#REF!</f>
        <v>#REF!</v>
      </c>
      <c r="J63" s="186" t="e">
        <f>#REF!+#REF!+#REF!+#REF!+#REF!+#REF!+#REF!+#REF!+#REF!+#REF!+#REF!+#REF!+#REF!+#REF!+#REF!+#REF!+#REF!+#REF!+#REF!+#REF!+#REF!+#REF!+#REF!+#REF!+#REF!+#REF!+#REF!+#REF!+#REF!+#REF!+#REF!</f>
        <v>#REF!</v>
      </c>
      <c r="K63" s="187" t="e">
        <f>#REF!+#REF!+#REF!+#REF!+#REF!+#REF!+#REF!+#REF!+#REF!+#REF!+#REF!+#REF!+#REF!+#REF!+#REF!+#REF!+#REF!+#REF!+#REF!+#REF!+#REF!+#REF!+#REF!+#REF!+#REF!+#REF!+#REF!+#REF!+#REF!+#REF!+#REF!</f>
        <v>#REF!</v>
      </c>
      <c r="L63" s="188" t="e">
        <f>#REF!-#REF!-#REF!-#REF!-#REF!-#REF!-#REF!-#REF!-#REF!-#REF!-#REF!-#REF!-#REF!-#REF!-#REF!-#REF!-#REF!-#REF!-#REF!-#REF!-#REF!-#REF!-#REF!-#REF!-#REF!-#REF!-#REF!-#REF!-#REF!-#REF!-#REF!</f>
        <v>#REF!</v>
      </c>
      <c r="M63" s="182" t="e">
        <f>#REF!+#REF!+#REF!+#REF!+#REF!+#REF!+#REF!+#REF!+#REF!+#REF!+#REF!+#REF!+#REF!+#REF!+#REF!+#REF!+#REF!+#REF!+#REF!+#REF!+#REF!+#REF!+#REF!+#REF!+#REF!+#REF!+#REF!+#REF!+#REF!+#REF!+#REF!</f>
        <v>#REF!</v>
      </c>
      <c r="N63" s="72"/>
    </row>
    <row r="64" spans="1:14" s="24" customFormat="1" ht="15" thickBot="1" x14ac:dyDescent="0.25">
      <c r="A64" s="43"/>
      <c r="B64" s="43"/>
      <c r="C64" s="43"/>
      <c r="D64" s="48"/>
      <c r="E64" s="189" t="e">
        <f>#REF!-#REF!-#REF!-#REF!-#REF!-#REF!-#REF!-#REF!-#REF!-#REF!-#REF!-#REF!-#REF!-#REF!-#REF!-#REF!-#REF!-#REF!-#REF!-#REF!-#REF!-#REF!-#REF!-#REF!-#REF!-#REF!-#REF!-#REF!-#REF!-#REF!-#REF!</f>
        <v>#REF!</v>
      </c>
      <c r="F64" s="190" t="e">
        <f>#REF!+#REF!+#REF!+#REF!+#REF!+#REF!+#REF!+#REF!+#REF!+#REF!+#REF!+#REF!+#REF!+#REF!+#REF!+#REF!+#REF!+#REF!+#REF!+#REF!+#REF!+#REF!+#REF!+#REF!+#REF!+#REF!+#REF!+#REF!+#REF!+#REF!+#REF!</f>
        <v>#REF!</v>
      </c>
      <c r="G64" s="191" t="e">
        <f>#REF!+#REF!+#REF!+#REF!+#REF!+#REF!+#REF!+#REF!+#REF!+#REF!+#REF!+#REF!+#REF!+#REF!+#REF!+#REF!+#REF!+#REF!+#REF!+#REF!+#REF!+#REF!+#REF!+#REF!+#REF!+#REF!+#REF!+#REF!+#REF!+#REF!+#REF!</f>
        <v>#REF!</v>
      </c>
      <c r="H64" s="191" t="e">
        <f>#REF!+#REF!+#REF!+#REF!+#REF!+#REF!+#REF!+#REF!+#REF!+#REF!+#REF!+#REF!+#REF!+#REF!+#REF!+#REF!+#REF!+#REF!+#REF!+#REF!+#REF!+#REF!+#REF!+#REF!+#REF!+#REF!+#REF!+#REF!+#REF!+#REF!+#REF!</f>
        <v>#REF!</v>
      </c>
      <c r="I64" s="191" t="e">
        <f>#REF!+#REF!+#REF!+#REF!+#REF!+#REF!+#REF!+#REF!+#REF!+#REF!+#REF!+#REF!+#REF!+#REF!+#REF!+#REF!+#REF!+#REF!+#REF!+#REF!+#REF!+#REF!+#REF!+#REF!+#REF!+#REF!+#REF!+#REF!+#REF!+#REF!+#REF!</f>
        <v>#REF!</v>
      </c>
      <c r="J64" s="192" t="e">
        <f>#REF!+#REF!+#REF!+#REF!+#REF!+#REF!+#REF!+#REF!+#REF!+#REF!+#REF!+#REF!+#REF!+#REF!+#REF!+#REF!+#REF!+#REF!+#REF!+#REF!+#REF!+#REF!+#REF!+#REF!+#REF!+#REF!+#REF!+#REF!+#REF!+#REF!+#REF!</f>
        <v>#REF!</v>
      </c>
      <c r="K64" s="193" t="e">
        <f>#REF!+#REF!+#REF!+#REF!+#REF!+#REF!+#REF!+#REF!+#REF!+#REF!+#REF!+#REF!+#REF!+#REF!+#REF!+#REF!+#REF!+#REF!+#REF!+#REF!+#REF!+#REF!+#REF!+#REF!+#REF!+#REF!+#REF!+#REF!+#REF!+#REF!+#REF!</f>
        <v>#REF!</v>
      </c>
      <c r="L64" s="194" t="e">
        <f>#REF!-#REF!-#REF!-#REF!-#REF!-#REF!-#REF!-#REF!-#REF!-#REF!-#REF!-#REF!-#REF!-#REF!-#REF!-#REF!-#REF!-#REF!-#REF!-#REF!-#REF!-#REF!-#REF!-#REF!-#REF!-#REF!-#REF!-#REF!-#REF!-#REF!-#REF!</f>
        <v>#REF!</v>
      </c>
      <c r="M64" s="195" t="e">
        <f>#REF!+#REF!+#REF!+#REF!+#REF!+#REF!+#REF!+#REF!+#REF!+#REF!+#REF!+#REF!+#REF!+#REF!+#REF!+#REF!+#REF!+#REF!+#REF!+#REF!+#REF!+#REF!+#REF!+#REF!+#REF!+#REF!+#REF!+#REF!+#REF!+#REF!+#REF!</f>
        <v>#REF!</v>
      </c>
      <c r="N64" s="73"/>
    </row>
    <row r="65" spans="1:14" s="9" customFormat="1" ht="15" thickBot="1" x14ac:dyDescent="0.25">
      <c r="A65" s="97"/>
      <c r="B65" s="98"/>
      <c r="C65" s="98" t="s">
        <v>68</v>
      </c>
      <c r="D65" s="99"/>
      <c r="E65" s="167" t="e">
        <f>#REF!-#REF!-#REF!-#REF!-#REF!-#REF!-#REF!-#REF!-#REF!-#REF!-#REF!-#REF!-#REF!-#REF!-#REF!-#REF!-#REF!-#REF!-#REF!-#REF!-#REF!-#REF!-#REF!-#REF!-#REF!-#REF!-#REF!-#REF!-#REF!-#REF!-#REF!</f>
        <v>#REF!</v>
      </c>
      <c r="F65" s="111" t="e">
        <f>#REF!+#REF!+#REF!+#REF!+#REF!+#REF!+#REF!+#REF!+#REF!+#REF!+#REF!+#REF!+#REF!+#REF!+#REF!+#REF!+#REF!+#REF!+#REF!+#REF!+#REF!+#REF!+#REF!+#REF!+#REF!+#REF!+#REF!+#REF!+#REF!+#REF!+#REF!</f>
        <v>#REF!</v>
      </c>
      <c r="G65" s="111" t="e">
        <f>#REF!+#REF!+#REF!+#REF!+#REF!+#REF!+#REF!+#REF!+#REF!+#REF!+#REF!+#REF!+#REF!+#REF!+#REF!+#REF!+#REF!+#REF!+#REF!+#REF!+#REF!+#REF!+#REF!+#REF!+#REF!+#REF!+#REF!+#REF!+#REF!+#REF!+#REF!</f>
        <v>#REF!</v>
      </c>
      <c r="H65" s="111" t="e">
        <f>#REF!+#REF!+#REF!+#REF!+#REF!+#REF!+#REF!+#REF!+#REF!+#REF!+#REF!+#REF!+#REF!+#REF!+#REF!+#REF!+#REF!+#REF!+#REF!+#REF!+#REF!+#REF!+#REF!+#REF!+#REF!+#REF!+#REF!+#REF!+#REF!+#REF!+#REF!</f>
        <v>#REF!</v>
      </c>
      <c r="I65" s="111" t="e">
        <f>#REF!+#REF!+#REF!+#REF!+#REF!+#REF!+#REF!+#REF!+#REF!+#REF!+#REF!+#REF!+#REF!+#REF!+#REF!+#REF!+#REF!+#REF!+#REF!+#REF!+#REF!+#REF!+#REF!+#REF!+#REF!+#REF!+#REF!+#REF!+#REF!+#REF!+#REF!</f>
        <v>#REF!</v>
      </c>
      <c r="J65" s="153" t="e">
        <f>#REF!+#REF!+#REF!+#REF!+#REF!+#REF!+#REF!+#REF!+#REF!+#REF!+#REF!+#REF!+#REF!+#REF!+#REF!+#REF!+#REF!+#REF!+#REF!+#REF!+#REF!+#REF!+#REF!+#REF!+#REF!+#REF!+#REF!+#REF!+#REF!+#REF!+#REF!</f>
        <v>#REF!</v>
      </c>
      <c r="K65" s="142" t="e">
        <f>#REF!+#REF!+#REF!+#REF!+#REF!+#REF!+#REF!+#REF!+#REF!+#REF!+#REF!+#REF!+#REF!+#REF!+#REF!+#REF!+#REF!+#REF!+#REF!+#REF!+#REF!+#REF!+#REF!+#REF!+#REF!+#REF!+#REF!+#REF!+#REF!+#REF!+#REF!</f>
        <v>#REF!</v>
      </c>
      <c r="L65" s="196" t="e">
        <f>#REF!-#REF!-#REF!-#REF!-#REF!-#REF!-#REF!-#REF!-#REF!-#REF!-#REF!-#REF!-#REF!-#REF!-#REF!-#REF!-#REF!-#REF!-#REF!-#REF!-#REF!-#REF!-#REF!-#REF!-#REF!-#REF!-#REF!-#REF!-#REF!-#REF!-#REF!</f>
        <v>#REF!</v>
      </c>
      <c r="M65" s="125" t="e">
        <f>#REF!+#REF!+#REF!+#REF!+#REF!+#REF!+#REF!+#REF!+#REF!+#REF!+#REF!+#REF!+#REF!+#REF!+#REF!+#REF!+#REF!+#REF!+#REF!+#REF!+#REF!+#REF!+#REF!+#REF!+#REF!+#REF!+#REF!+#REF!+#REF!+#REF!+#REF!</f>
        <v>#REF!</v>
      </c>
      <c r="N65" s="88"/>
    </row>
    <row r="66" spans="1:14" s="9" customFormat="1" x14ac:dyDescent="0.2">
      <c r="A66" s="90">
        <v>1</v>
      </c>
      <c r="B66" s="90">
        <v>1540036</v>
      </c>
      <c r="C66" s="90" t="s">
        <v>69</v>
      </c>
      <c r="D66" s="96">
        <v>9000</v>
      </c>
      <c r="E66" s="176" t="e">
        <f>#REF!-#REF!-#REF!-#REF!-#REF!-#REF!-#REF!-#REF!-#REF!-#REF!-#REF!-#REF!-#REF!-#REF!-#REF!-#REF!-#REF!-#REF!-#REF!-#REF!-#REF!-#REF!-#REF!-#REF!-#REF!-#REF!-#REF!-#REF!-#REF!-#REF!-#REF!</f>
        <v>#REF!</v>
      </c>
      <c r="F66" s="177" t="e">
        <f>#REF!+#REF!+#REF!+#REF!+#REF!+#REF!+#REF!+#REF!+#REF!+#REF!+#REF!+#REF!+#REF!+#REF!+#REF!+#REF!+#REF!+#REF!+#REF!+#REF!+#REF!+#REF!+#REF!+#REF!+#REF!+#REF!+#REF!+#REF!+#REF!+#REF!+#REF!</f>
        <v>#REF!</v>
      </c>
      <c r="G66" s="178" t="e">
        <f>#REF!+#REF!+#REF!+#REF!+#REF!+#REF!+#REF!+#REF!+#REF!+#REF!+#REF!+#REF!+#REF!+#REF!+#REF!+#REF!+#REF!+#REF!+#REF!+#REF!+#REF!+#REF!+#REF!+#REF!+#REF!+#REF!+#REF!+#REF!+#REF!+#REF!+#REF!</f>
        <v>#REF!</v>
      </c>
      <c r="H66" s="178" t="e">
        <f>#REF!+#REF!+#REF!+#REF!+#REF!+#REF!+#REF!+#REF!+#REF!+#REF!+#REF!+#REF!+#REF!+#REF!+#REF!+#REF!+#REF!+#REF!+#REF!+#REF!+#REF!+#REF!+#REF!+#REF!+#REF!+#REF!+#REF!+#REF!+#REF!+#REF!+#REF!</f>
        <v>#REF!</v>
      </c>
      <c r="I66" s="178" t="e">
        <f>#REF!+#REF!+#REF!+#REF!+#REF!+#REF!+#REF!+#REF!+#REF!+#REF!+#REF!+#REF!+#REF!+#REF!+#REF!+#REF!+#REF!+#REF!+#REF!+#REF!+#REF!+#REF!+#REF!+#REF!+#REF!+#REF!+#REF!+#REF!+#REF!+#REF!+#REF!</f>
        <v>#REF!</v>
      </c>
      <c r="J66" s="179" t="e">
        <f>#REF!+#REF!+#REF!+#REF!+#REF!+#REF!+#REF!+#REF!+#REF!+#REF!+#REF!+#REF!+#REF!+#REF!+#REF!+#REF!+#REF!+#REF!+#REF!+#REF!+#REF!+#REF!+#REF!+#REF!+#REF!+#REF!+#REF!+#REF!+#REF!+#REF!+#REF!</f>
        <v>#REF!</v>
      </c>
      <c r="K66" s="180" t="e">
        <f>#REF!+#REF!+#REF!+#REF!+#REF!+#REF!+#REF!+#REF!+#REF!+#REF!+#REF!+#REF!+#REF!+#REF!+#REF!+#REF!+#REF!+#REF!+#REF!+#REF!+#REF!+#REF!+#REF!+#REF!+#REF!+#REF!+#REF!+#REF!+#REF!+#REF!+#REF!</f>
        <v>#REF!</v>
      </c>
      <c r="L66" s="181" t="e">
        <f>#REF!-#REF!-#REF!-#REF!-#REF!-#REF!-#REF!-#REF!-#REF!-#REF!-#REF!-#REF!-#REF!-#REF!-#REF!-#REF!-#REF!-#REF!-#REF!-#REF!-#REF!-#REF!-#REF!-#REF!-#REF!-#REF!-#REF!-#REF!-#REF!-#REF!-#REF!</f>
        <v>#REF!</v>
      </c>
      <c r="M66" s="182" t="e">
        <f>#REF!+#REF!+#REF!+#REF!+#REF!+#REF!+#REF!+#REF!+#REF!+#REF!+#REF!+#REF!+#REF!+#REF!+#REF!+#REF!+#REF!+#REF!+#REF!+#REF!+#REF!+#REF!+#REF!+#REF!+#REF!+#REF!+#REF!+#REF!+#REF!+#REF!+#REF!</f>
        <v>#REF!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83" t="e">
        <f>#REF!-#REF!-#REF!-#REF!-#REF!-#REF!-#REF!-#REF!-#REF!-#REF!-#REF!-#REF!-#REF!-#REF!-#REF!-#REF!-#REF!-#REF!-#REF!-#REF!-#REF!-#REF!-#REF!-#REF!-#REF!-#REF!-#REF!-#REF!-#REF!-#REF!-#REF!</f>
        <v>#REF!</v>
      </c>
      <c r="F67" s="184" t="e">
        <f>#REF!+#REF!+#REF!+#REF!+#REF!+#REF!+#REF!+#REF!+#REF!+#REF!+#REF!+#REF!+#REF!+#REF!+#REF!+#REF!+#REF!+#REF!+#REF!+#REF!+#REF!+#REF!+#REF!+#REF!+#REF!+#REF!+#REF!+#REF!+#REF!+#REF!+#REF!</f>
        <v>#REF!</v>
      </c>
      <c r="G67" s="185" t="e">
        <f>#REF!+#REF!+#REF!+#REF!+#REF!+#REF!+#REF!+#REF!+#REF!+#REF!+#REF!+#REF!+#REF!+#REF!+#REF!+#REF!+#REF!+#REF!+#REF!+#REF!+#REF!+#REF!+#REF!+#REF!+#REF!+#REF!+#REF!+#REF!+#REF!+#REF!+#REF!</f>
        <v>#REF!</v>
      </c>
      <c r="H67" s="185" t="e">
        <f>#REF!+#REF!+#REF!+#REF!+#REF!+#REF!+#REF!+#REF!+#REF!+#REF!+#REF!+#REF!+#REF!+#REF!+#REF!+#REF!+#REF!+#REF!+#REF!+#REF!+#REF!+#REF!+#REF!+#REF!+#REF!+#REF!+#REF!+#REF!+#REF!+#REF!+#REF!</f>
        <v>#REF!</v>
      </c>
      <c r="I67" s="185" t="e">
        <f>#REF!+#REF!+#REF!+#REF!+#REF!+#REF!+#REF!+#REF!+#REF!+#REF!+#REF!+#REF!+#REF!+#REF!+#REF!+#REF!+#REF!+#REF!+#REF!+#REF!+#REF!+#REF!+#REF!+#REF!+#REF!+#REF!+#REF!+#REF!+#REF!+#REF!+#REF!</f>
        <v>#REF!</v>
      </c>
      <c r="J67" s="186" t="e">
        <f>#REF!+#REF!+#REF!+#REF!+#REF!+#REF!+#REF!+#REF!+#REF!+#REF!+#REF!+#REF!+#REF!+#REF!+#REF!+#REF!+#REF!+#REF!+#REF!+#REF!+#REF!+#REF!+#REF!+#REF!+#REF!+#REF!+#REF!+#REF!+#REF!+#REF!+#REF!</f>
        <v>#REF!</v>
      </c>
      <c r="K67" s="187" t="e">
        <f>#REF!+#REF!+#REF!+#REF!+#REF!+#REF!+#REF!+#REF!+#REF!+#REF!+#REF!+#REF!+#REF!+#REF!+#REF!+#REF!+#REF!+#REF!+#REF!+#REF!+#REF!+#REF!+#REF!+#REF!+#REF!+#REF!+#REF!+#REF!+#REF!+#REF!+#REF!</f>
        <v>#REF!</v>
      </c>
      <c r="L67" s="188" t="e">
        <f>#REF!-#REF!-#REF!-#REF!-#REF!-#REF!-#REF!-#REF!-#REF!-#REF!-#REF!-#REF!-#REF!-#REF!-#REF!-#REF!-#REF!-#REF!-#REF!-#REF!-#REF!-#REF!-#REF!-#REF!-#REF!-#REF!-#REF!-#REF!-#REF!-#REF!-#REF!</f>
        <v>#REF!</v>
      </c>
      <c r="M67" s="182" t="e">
        <f>#REF!+#REF!+#REF!+#REF!+#REF!+#REF!+#REF!+#REF!+#REF!+#REF!+#REF!+#REF!+#REF!+#REF!+#REF!+#REF!+#REF!+#REF!+#REF!+#REF!+#REF!+#REF!+#REF!+#REF!+#REF!+#REF!+#REF!+#REF!+#REF!+#REF!+#REF!</f>
        <v>#REF!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83" t="e">
        <f>#REF!-#REF!-#REF!-#REF!-#REF!-#REF!-#REF!-#REF!-#REF!-#REF!-#REF!-#REF!-#REF!-#REF!-#REF!-#REF!-#REF!-#REF!-#REF!-#REF!-#REF!-#REF!-#REF!-#REF!-#REF!-#REF!-#REF!-#REF!-#REF!-#REF!-#REF!</f>
        <v>#REF!</v>
      </c>
      <c r="F68" s="184" t="e">
        <f>#REF!+#REF!+#REF!+#REF!+#REF!+#REF!+#REF!+#REF!+#REF!+#REF!+#REF!+#REF!+#REF!+#REF!+#REF!+#REF!+#REF!+#REF!+#REF!+#REF!+#REF!+#REF!+#REF!+#REF!+#REF!+#REF!+#REF!+#REF!+#REF!+#REF!+#REF!</f>
        <v>#REF!</v>
      </c>
      <c r="G68" s="185" t="e">
        <f>#REF!+#REF!+#REF!+#REF!+#REF!+#REF!+#REF!+#REF!+#REF!+#REF!+#REF!+#REF!+#REF!+#REF!+#REF!+#REF!+#REF!+#REF!+#REF!+#REF!+#REF!+#REF!+#REF!+#REF!+#REF!+#REF!+#REF!+#REF!+#REF!+#REF!+#REF!</f>
        <v>#REF!</v>
      </c>
      <c r="H68" s="185" t="e">
        <f>#REF!+#REF!+#REF!+#REF!+#REF!+#REF!+#REF!+#REF!+#REF!+#REF!+#REF!+#REF!+#REF!+#REF!+#REF!+#REF!+#REF!+#REF!+#REF!+#REF!+#REF!+#REF!+#REF!+#REF!+#REF!+#REF!+#REF!+#REF!+#REF!+#REF!+#REF!</f>
        <v>#REF!</v>
      </c>
      <c r="I68" s="185" t="e">
        <f>#REF!+#REF!+#REF!+#REF!+#REF!+#REF!+#REF!+#REF!+#REF!+#REF!+#REF!+#REF!+#REF!+#REF!+#REF!+#REF!+#REF!+#REF!+#REF!+#REF!+#REF!+#REF!+#REF!+#REF!+#REF!+#REF!+#REF!+#REF!+#REF!+#REF!+#REF!</f>
        <v>#REF!</v>
      </c>
      <c r="J68" s="186" t="e">
        <f>#REF!+#REF!+#REF!+#REF!+#REF!+#REF!+#REF!+#REF!+#REF!+#REF!+#REF!+#REF!+#REF!+#REF!+#REF!+#REF!+#REF!+#REF!+#REF!+#REF!+#REF!+#REF!+#REF!+#REF!+#REF!+#REF!+#REF!+#REF!+#REF!+#REF!+#REF!</f>
        <v>#REF!</v>
      </c>
      <c r="K68" s="187" t="e">
        <f>#REF!+#REF!+#REF!+#REF!+#REF!+#REF!+#REF!+#REF!+#REF!+#REF!+#REF!+#REF!+#REF!+#REF!+#REF!+#REF!+#REF!+#REF!+#REF!+#REF!+#REF!+#REF!+#REF!+#REF!+#REF!+#REF!+#REF!+#REF!+#REF!+#REF!+#REF!</f>
        <v>#REF!</v>
      </c>
      <c r="L68" s="188" t="e">
        <f>#REF!-#REF!-#REF!-#REF!-#REF!-#REF!-#REF!-#REF!-#REF!-#REF!-#REF!-#REF!-#REF!-#REF!-#REF!-#REF!-#REF!-#REF!-#REF!-#REF!-#REF!-#REF!-#REF!-#REF!-#REF!-#REF!-#REF!-#REF!-#REF!-#REF!-#REF!</f>
        <v>#REF!</v>
      </c>
      <c r="M68" s="182" t="e">
        <f>#REF!+#REF!+#REF!+#REF!+#REF!+#REF!+#REF!+#REF!+#REF!+#REF!+#REF!+#REF!+#REF!+#REF!+#REF!+#REF!+#REF!+#REF!+#REF!+#REF!+#REF!+#REF!+#REF!+#REF!+#REF!+#REF!+#REF!+#REF!+#REF!+#REF!+#REF!</f>
        <v>#REF!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83" t="e">
        <f>#REF!-#REF!-#REF!-#REF!-#REF!-#REF!-#REF!-#REF!-#REF!-#REF!-#REF!-#REF!-#REF!-#REF!-#REF!-#REF!-#REF!-#REF!-#REF!-#REF!-#REF!-#REF!-#REF!-#REF!-#REF!-#REF!-#REF!-#REF!-#REF!-#REF!-#REF!</f>
        <v>#REF!</v>
      </c>
      <c r="F69" s="184" t="e">
        <f>#REF!+#REF!+#REF!+#REF!+#REF!+#REF!+#REF!+#REF!+#REF!+#REF!+#REF!+#REF!+#REF!+#REF!+#REF!+#REF!+#REF!+#REF!+#REF!+#REF!+#REF!+#REF!+#REF!+#REF!+#REF!+#REF!+#REF!+#REF!+#REF!+#REF!+#REF!</f>
        <v>#REF!</v>
      </c>
      <c r="G69" s="185" t="e">
        <f>#REF!+#REF!+#REF!+#REF!+#REF!+#REF!+#REF!+#REF!+#REF!+#REF!+#REF!+#REF!+#REF!+#REF!+#REF!+#REF!+#REF!+#REF!+#REF!+#REF!+#REF!+#REF!+#REF!+#REF!+#REF!+#REF!+#REF!+#REF!+#REF!+#REF!+#REF!</f>
        <v>#REF!</v>
      </c>
      <c r="H69" s="185" t="e">
        <f>#REF!+#REF!+#REF!+#REF!+#REF!+#REF!+#REF!+#REF!+#REF!+#REF!+#REF!+#REF!+#REF!+#REF!+#REF!+#REF!+#REF!+#REF!+#REF!+#REF!+#REF!+#REF!+#REF!+#REF!+#REF!+#REF!+#REF!+#REF!+#REF!+#REF!+#REF!</f>
        <v>#REF!</v>
      </c>
      <c r="I69" s="185" t="e">
        <f>#REF!+#REF!+#REF!+#REF!+#REF!+#REF!+#REF!+#REF!+#REF!+#REF!+#REF!+#REF!+#REF!+#REF!+#REF!+#REF!+#REF!+#REF!+#REF!+#REF!+#REF!+#REF!+#REF!+#REF!+#REF!+#REF!+#REF!+#REF!+#REF!+#REF!+#REF!</f>
        <v>#REF!</v>
      </c>
      <c r="J69" s="186" t="e">
        <f>#REF!+#REF!+#REF!+#REF!+#REF!+#REF!+#REF!+#REF!+#REF!+#REF!+#REF!+#REF!+#REF!+#REF!+#REF!+#REF!+#REF!+#REF!+#REF!+#REF!+#REF!+#REF!+#REF!+#REF!+#REF!+#REF!+#REF!+#REF!+#REF!+#REF!+#REF!</f>
        <v>#REF!</v>
      </c>
      <c r="K69" s="187" t="e">
        <f>#REF!+#REF!+#REF!+#REF!+#REF!+#REF!+#REF!+#REF!+#REF!+#REF!+#REF!+#REF!+#REF!+#REF!+#REF!+#REF!+#REF!+#REF!+#REF!+#REF!+#REF!+#REF!+#REF!+#REF!+#REF!+#REF!+#REF!+#REF!+#REF!+#REF!+#REF!</f>
        <v>#REF!</v>
      </c>
      <c r="L69" s="188" t="e">
        <f>#REF!-#REF!-#REF!-#REF!-#REF!-#REF!-#REF!-#REF!-#REF!-#REF!-#REF!-#REF!-#REF!-#REF!-#REF!-#REF!-#REF!-#REF!-#REF!-#REF!-#REF!-#REF!-#REF!-#REF!-#REF!-#REF!-#REF!-#REF!-#REF!-#REF!-#REF!</f>
        <v>#REF!</v>
      </c>
      <c r="M69" s="182" t="e">
        <f>#REF!+#REF!+#REF!+#REF!+#REF!+#REF!+#REF!+#REF!+#REF!+#REF!+#REF!+#REF!+#REF!+#REF!+#REF!+#REF!+#REF!+#REF!+#REF!+#REF!+#REF!+#REF!+#REF!+#REF!+#REF!+#REF!+#REF!+#REF!+#REF!+#REF!+#REF!</f>
        <v>#REF!</v>
      </c>
      <c r="N69" s="72"/>
    </row>
    <row r="70" spans="1:14" s="24" customFormat="1" ht="15" thickBot="1" x14ac:dyDescent="0.25">
      <c r="A70" s="43"/>
      <c r="B70" s="43"/>
      <c r="C70" s="43"/>
      <c r="D70" s="48"/>
      <c r="E70" s="189" t="e">
        <f>#REF!-#REF!-#REF!-#REF!-#REF!-#REF!-#REF!-#REF!-#REF!-#REF!-#REF!-#REF!-#REF!-#REF!-#REF!-#REF!-#REF!-#REF!-#REF!-#REF!-#REF!-#REF!-#REF!-#REF!-#REF!-#REF!-#REF!-#REF!-#REF!-#REF!-#REF!</f>
        <v>#REF!</v>
      </c>
      <c r="F70" s="190" t="e">
        <f>#REF!+#REF!+#REF!+#REF!+#REF!+#REF!+#REF!+#REF!+#REF!+#REF!+#REF!+#REF!+#REF!+#REF!+#REF!+#REF!+#REF!+#REF!+#REF!+#REF!+#REF!+#REF!+#REF!+#REF!+#REF!+#REF!+#REF!+#REF!+#REF!+#REF!+#REF!</f>
        <v>#REF!</v>
      </c>
      <c r="G70" s="191" t="e">
        <f>#REF!+#REF!+#REF!+#REF!+#REF!+#REF!+#REF!+#REF!+#REF!+#REF!+#REF!+#REF!+#REF!+#REF!+#REF!+#REF!+#REF!+#REF!+#REF!+#REF!+#REF!+#REF!+#REF!+#REF!+#REF!+#REF!+#REF!+#REF!+#REF!+#REF!+#REF!</f>
        <v>#REF!</v>
      </c>
      <c r="H70" s="191" t="e">
        <f>#REF!+#REF!+#REF!+#REF!+#REF!+#REF!+#REF!+#REF!+#REF!+#REF!+#REF!+#REF!+#REF!+#REF!+#REF!+#REF!+#REF!+#REF!+#REF!+#REF!+#REF!+#REF!+#REF!+#REF!+#REF!+#REF!+#REF!+#REF!+#REF!+#REF!+#REF!</f>
        <v>#REF!</v>
      </c>
      <c r="I70" s="191" t="e">
        <f>#REF!+#REF!+#REF!+#REF!+#REF!+#REF!+#REF!+#REF!+#REF!+#REF!+#REF!+#REF!+#REF!+#REF!+#REF!+#REF!+#REF!+#REF!+#REF!+#REF!+#REF!+#REF!+#REF!+#REF!+#REF!+#REF!+#REF!+#REF!+#REF!+#REF!+#REF!</f>
        <v>#REF!</v>
      </c>
      <c r="J70" s="192" t="e">
        <f>#REF!+#REF!+#REF!+#REF!+#REF!+#REF!+#REF!+#REF!+#REF!+#REF!+#REF!+#REF!+#REF!+#REF!+#REF!+#REF!+#REF!+#REF!+#REF!+#REF!+#REF!+#REF!+#REF!+#REF!+#REF!+#REF!+#REF!+#REF!+#REF!+#REF!+#REF!</f>
        <v>#REF!</v>
      </c>
      <c r="K70" s="193" t="e">
        <f>#REF!+#REF!+#REF!+#REF!+#REF!+#REF!+#REF!+#REF!+#REF!+#REF!+#REF!+#REF!+#REF!+#REF!+#REF!+#REF!+#REF!+#REF!+#REF!+#REF!+#REF!+#REF!+#REF!+#REF!+#REF!+#REF!+#REF!+#REF!+#REF!+#REF!+#REF!</f>
        <v>#REF!</v>
      </c>
      <c r="L70" s="194" t="e">
        <f>#REF!-#REF!-#REF!-#REF!-#REF!-#REF!-#REF!-#REF!-#REF!-#REF!-#REF!-#REF!-#REF!-#REF!-#REF!-#REF!-#REF!-#REF!-#REF!-#REF!-#REF!-#REF!-#REF!-#REF!-#REF!-#REF!-#REF!-#REF!-#REF!-#REF!-#REF!</f>
        <v>#REF!</v>
      </c>
      <c r="M70" s="195" t="e">
        <f>#REF!+#REF!+#REF!+#REF!+#REF!+#REF!+#REF!+#REF!+#REF!+#REF!+#REF!+#REF!+#REF!+#REF!+#REF!+#REF!+#REF!+#REF!+#REF!+#REF!+#REF!+#REF!+#REF!+#REF!+#REF!+#REF!+#REF!+#REF!+#REF!+#REF!+#REF!</f>
        <v>#REF!</v>
      </c>
      <c r="N70" s="73"/>
    </row>
    <row r="71" spans="1:14" s="9" customFormat="1" ht="15" thickBot="1" x14ac:dyDescent="0.25">
      <c r="A71" s="97"/>
      <c r="B71" s="98"/>
      <c r="C71" s="98" t="s">
        <v>73</v>
      </c>
      <c r="D71" s="99"/>
      <c r="E71" s="166" t="e">
        <f>#REF!-#REF!-#REF!-#REF!-#REF!-#REF!-#REF!-#REF!-#REF!-#REF!-#REF!-#REF!-#REF!-#REF!-#REF!-#REF!-#REF!-#REF!-#REF!-#REF!-#REF!-#REF!-#REF!-#REF!-#REF!-#REF!-#REF!-#REF!-#REF!-#REF!-#REF!</f>
        <v>#REF!</v>
      </c>
      <c r="F71" s="109" t="e">
        <f>#REF!+#REF!+#REF!+#REF!+#REF!+#REF!+#REF!+#REF!+#REF!+#REF!+#REF!+#REF!+#REF!+#REF!+#REF!+#REF!+#REF!+#REF!+#REF!+#REF!+#REF!+#REF!+#REF!+#REF!+#REF!+#REF!+#REF!+#REF!+#REF!+#REF!+#REF!</f>
        <v>#REF!</v>
      </c>
      <c r="G71" s="109" t="e">
        <f>#REF!+#REF!+#REF!+#REF!+#REF!+#REF!+#REF!+#REF!+#REF!+#REF!+#REF!+#REF!+#REF!+#REF!+#REF!+#REF!+#REF!+#REF!+#REF!+#REF!+#REF!+#REF!+#REF!+#REF!+#REF!+#REF!+#REF!+#REF!+#REF!+#REF!+#REF!</f>
        <v>#REF!</v>
      </c>
      <c r="H71" s="109" t="e">
        <f>#REF!+#REF!+#REF!+#REF!+#REF!+#REF!+#REF!+#REF!+#REF!+#REF!+#REF!+#REF!+#REF!+#REF!+#REF!+#REF!+#REF!+#REF!+#REF!+#REF!+#REF!+#REF!+#REF!+#REF!+#REF!+#REF!+#REF!+#REF!+#REF!+#REF!+#REF!</f>
        <v>#REF!</v>
      </c>
      <c r="I71" s="109" t="e">
        <f>#REF!+#REF!+#REF!+#REF!+#REF!+#REF!+#REF!+#REF!+#REF!+#REF!+#REF!+#REF!+#REF!+#REF!+#REF!+#REF!+#REF!+#REF!+#REF!+#REF!+#REF!+#REF!+#REF!+#REF!+#REF!+#REF!+#REF!+#REF!+#REF!+#REF!+#REF!</f>
        <v>#REF!</v>
      </c>
      <c r="J71" s="153" t="e">
        <f>#REF!+#REF!+#REF!+#REF!+#REF!+#REF!+#REF!+#REF!+#REF!+#REF!+#REF!+#REF!+#REF!+#REF!+#REF!+#REF!+#REF!+#REF!+#REF!+#REF!+#REF!+#REF!+#REF!+#REF!+#REF!+#REF!+#REF!+#REF!+#REF!+#REF!+#REF!</f>
        <v>#REF!</v>
      </c>
      <c r="K71" s="141" t="e">
        <f>#REF!+#REF!+#REF!+#REF!+#REF!+#REF!+#REF!+#REF!+#REF!+#REF!+#REF!+#REF!+#REF!+#REF!+#REF!+#REF!+#REF!+#REF!+#REF!+#REF!+#REF!+#REF!+#REF!+#REF!+#REF!+#REF!+#REF!+#REF!+#REF!+#REF!+#REF!</f>
        <v>#REF!</v>
      </c>
      <c r="L71" s="109" t="e">
        <f>#REF!-#REF!-#REF!-#REF!-#REF!-#REF!-#REF!-#REF!-#REF!-#REF!-#REF!-#REF!-#REF!-#REF!-#REF!-#REF!-#REF!-#REF!-#REF!-#REF!-#REF!-#REF!-#REF!-#REF!-#REF!-#REF!-#REF!-#REF!-#REF!-#REF!-#REF!</f>
        <v>#REF!</v>
      </c>
      <c r="M71" s="125" t="e">
        <f>#REF!+#REF!+#REF!+#REF!+#REF!+#REF!+#REF!+#REF!+#REF!+#REF!+#REF!+#REF!+#REF!+#REF!+#REF!+#REF!+#REF!+#REF!+#REF!+#REF!+#REF!+#REF!+#REF!+#REF!+#REF!+#REF!+#REF!+#REF!+#REF!+#REF!+#REF!</f>
        <v>#REF!</v>
      </c>
      <c r="N71" s="88"/>
    </row>
    <row r="72" spans="1:14" s="10" customFormat="1" x14ac:dyDescent="0.2">
      <c r="A72" s="90">
        <v>1</v>
      </c>
      <c r="B72" s="90">
        <v>1540030</v>
      </c>
      <c r="C72" s="90" t="s">
        <v>74</v>
      </c>
      <c r="D72" s="96">
        <v>68000</v>
      </c>
      <c r="E72" s="176" t="e">
        <f>#REF!-#REF!-#REF!-#REF!-#REF!-#REF!-#REF!-#REF!-#REF!-#REF!-#REF!-#REF!-#REF!-#REF!-#REF!-#REF!-#REF!-#REF!-#REF!-#REF!-#REF!-#REF!-#REF!-#REF!-#REF!-#REF!-#REF!-#REF!-#REF!-#REF!-#REF!</f>
        <v>#REF!</v>
      </c>
      <c r="F72" s="177" t="e">
        <f>#REF!+#REF!+#REF!+#REF!+#REF!+#REF!+#REF!+#REF!+#REF!+#REF!+#REF!+#REF!+#REF!+#REF!+#REF!+#REF!+#REF!+#REF!+#REF!+#REF!+#REF!+#REF!+#REF!+#REF!+#REF!+#REF!+#REF!+#REF!+#REF!+#REF!+#REF!</f>
        <v>#REF!</v>
      </c>
      <c r="G72" s="178" t="e">
        <f>#REF!+#REF!+#REF!+#REF!+#REF!+#REF!+#REF!+#REF!+#REF!+#REF!+#REF!+#REF!+#REF!+#REF!+#REF!+#REF!+#REF!+#REF!+#REF!+#REF!+#REF!+#REF!+#REF!+#REF!+#REF!+#REF!+#REF!+#REF!+#REF!+#REF!+#REF!</f>
        <v>#REF!</v>
      </c>
      <c r="H72" s="178" t="e">
        <f>#REF!+#REF!+#REF!+#REF!+#REF!+#REF!+#REF!+#REF!+#REF!+#REF!+#REF!+#REF!+#REF!+#REF!+#REF!+#REF!+#REF!+#REF!+#REF!+#REF!+#REF!+#REF!+#REF!+#REF!+#REF!+#REF!+#REF!+#REF!+#REF!+#REF!+#REF!</f>
        <v>#REF!</v>
      </c>
      <c r="I72" s="178" t="e">
        <f>#REF!+#REF!+#REF!+#REF!+#REF!+#REF!+#REF!+#REF!+#REF!+#REF!+#REF!+#REF!+#REF!+#REF!+#REF!+#REF!+#REF!+#REF!+#REF!+#REF!+#REF!+#REF!+#REF!+#REF!+#REF!+#REF!+#REF!+#REF!+#REF!+#REF!+#REF!</f>
        <v>#REF!</v>
      </c>
      <c r="J72" s="179" t="e">
        <f>#REF!+#REF!+#REF!+#REF!+#REF!+#REF!+#REF!+#REF!+#REF!+#REF!+#REF!+#REF!+#REF!+#REF!+#REF!+#REF!+#REF!+#REF!+#REF!+#REF!+#REF!+#REF!+#REF!+#REF!+#REF!+#REF!+#REF!+#REF!+#REF!+#REF!+#REF!</f>
        <v>#REF!</v>
      </c>
      <c r="K72" s="180" t="e">
        <f>#REF!+#REF!+#REF!+#REF!+#REF!+#REF!+#REF!+#REF!+#REF!+#REF!+#REF!+#REF!+#REF!+#REF!+#REF!+#REF!+#REF!+#REF!+#REF!+#REF!+#REF!+#REF!+#REF!+#REF!+#REF!+#REF!+#REF!+#REF!+#REF!+#REF!+#REF!</f>
        <v>#REF!</v>
      </c>
      <c r="L72" s="181" t="e">
        <f>#REF!-#REF!-#REF!-#REF!-#REF!-#REF!-#REF!-#REF!-#REF!-#REF!-#REF!-#REF!-#REF!-#REF!-#REF!-#REF!-#REF!-#REF!-#REF!-#REF!-#REF!-#REF!-#REF!-#REF!-#REF!-#REF!-#REF!-#REF!-#REF!-#REF!-#REF!</f>
        <v>#REF!</v>
      </c>
      <c r="M72" s="182" t="e">
        <f>#REF!+#REF!+#REF!+#REF!+#REF!+#REF!+#REF!+#REF!+#REF!+#REF!+#REF!+#REF!+#REF!+#REF!+#REF!+#REF!+#REF!+#REF!+#REF!+#REF!+#REF!+#REF!+#REF!+#REF!+#REF!+#REF!+#REF!+#REF!+#REF!+#REF!+#REF!</f>
        <v>#REF!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83" t="e">
        <f>#REF!-#REF!-#REF!-#REF!-#REF!-#REF!-#REF!-#REF!-#REF!-#REF!-#REF!-#REF!-#REF!-#REF!-#REF!-#REF!-#REF!-#REF!-#REF!-#REF!-#REF!-#REF!-#REF!-#REF!-#REF!-#REF!-#REF!-#REF!-#REF!-#REF!-#REF!</f>
        <v>#REF!</v>
      </c>
      <c r="F73" s="184" t="e">
        <f>#REF!+#REF!+#REF!+#REF!+#REF!+#REF!+#REF!+#REF!+#REF!+#REF!+#REF!+#REF!+#REF!+#REF!+#REF!+#REF!+#REF!+#REF!+#REF!+#REF!+#REF!+#REF!+#REF!+#REF!+#REF!+#REF!+#REF!+#REF!+#REF!+#REF!+#REF!</f>
        <v>#REF!</v>
      </c>
      <c r="G73" s="185" t="e">
        <f>#REF!+#REF!+#REF!+#REF!+#REF!+#REF!+#REF!+#REF!+#REF!+#REF!+#REF!+#REF!+#REF!+#REF!+#REF!+#REF!+#REF!+#REF!+#REF!+#REF!+#REF!+#REF!+#REF!+#REF!+#REF!+#REF!+#REF!+#REF!+#REF!+#REF!+#REF!</f>
        <v>#REF!</v>
      </c>
      <c r="H73" s="185" t="e">
        <f>#REF!+#REF!+#REF!+#REF!+#REF!+#REF!+#REF!+#REF!+#REF!+#REF!+#REF!+#REF!+#REF!+#REF!+#REF!+#REF!+#REF!+#REF!+#REF!+#REF!+#REF!+#REF!+#REF!+#REF!+#REF!+#REF!+#REF!+#REF!+#REF!+#REF!+#REF!</f>
        <v>#REF!</v>
      </c>
      <c r="I73" s="185" t="e">
        <f>#REF!+#REF!+#REF!+#REF!+#REF!+#REF!+#REF!+#REF!+#REF!+#REF!+#REF!+#REF!+#REF!+#REF!+#REF!+#REF!+#REF!+#REF!+#REF!+#REF!+#REF!+#REF!+#REF!+#REF!+#REF!+#REF!+#REF!+#REF!+#REF!+#REF!+#REF!</f>
        <v>#REF!</v>
      </c>
      <c r="J73" s="186" t="e">
        <f>#REF!+#REF!+#REF!+#REF!+#REF!+#REF!+#REF!+#REF!+#REF!+#REF!+#REF!+#REF!+#REF!+#REF!+#REF!+#REF!+#REF!+#REF!+#REF!+#REF!+#REF!+#REF!+#REF!+#REF!+#REF!+#REF!+#REF!+#REF!+#REF!+#REF!+#REF!</f>
        <v>#REF!</v>
      </c>
      <c r="K73" s="187" t="e">
        <f>#REF!+#REF!+#REF!+#REF!+#REF!+#REF!+#REF!+#REF!+#REF!+#REF!+#REF!+#REF!+#REF!+#REF!+#REF!+#REF!+#REF!+#REF!+#REF!+#REF!+#REF!+#REF!+#REF!+#REF!+#REF!+#REF!+#REF!+#REF!+#REF!+#REF!+#REF!</f>
        <v>#REF!</v>
      </c>
      <c r="L73" s="188" t="e">
        <f>#REF!-#REF!-#REF!-#REF!-#REF!-#REF!-#REF!-#REF!-#REF!-#REF!-#REF!-#REF!-#REF!-#REF!-#REF!-#REF!-#REF!-#REF!-#REF!-#REF!-#REF!-#REF!-#REF!-#REF!-#REF!-#REF!-#REF!-#REF!-#REF!-#REF!-#REF!</f>
        <v>#REF!</v>
      </c>
      <c r="M73" s="182" t="e">
        <f>#REF!+#REF!+#REF!+#REF!+#REF!+#REF!+#REF!+#REF!+#REF!+#REF!+#REF!+#REF!+#REF!+#REF!+#REF!+#REF!+#REF!+#REF!+#REF!+#REF!+#REF!+#REF!+#REF!+#REF!+#REF!+#REF!+#REF!+#REF!+#REF!+#REF!+#REF!</f>
        <v>#REF!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83" t="e">
        <f>#REF!-#REF!-#REF!-#REF!-#REF!-#REF!-#REF!-#REF!-#REF!-#REF!-#REF!-#REF!-#REF!-#REF!-#REF!-#REF!-#REF!-#REF!-#REF!-#REF!-#REF!-#REF!-#REF!-#REF!-#REF!-#REF!-#REF!-#REF!-#REF!-#REF!-#REF!</f>
        <v>#REF!</v>
      </c>
      <c r="F74" s="184" t="e">
        <f>#REF!+#REF!+#REF!+#REF!+#REF!+#REF!+#REF!+#REF!+#REF!+#REF!+#REF!+#REF!+#REF!+#REF!+#REF!+#REF!+#REF!+#REF!+#REF!+#REF!+#REF!+#REF!+#REF!+#REF!+#REF!+#REF!+#REF!+#REF!+#REF!+#REF!+#REF!</f>
        <v>#REF!</v>
      </c>
      <c r="G74" s="185" t="e">
        <f>#REF!+#REF!+#REF!+#REF!+#REF!+#REF!+#REF!+#REF!+#REF!+#REF!+#REF!+#REF!+#REF!+#REF!+#REF!+#REF!+#REF!+#REF!+#REF!+#REF!+#REF!+#REF!+#REF!+#REF!+#REF!+#REF!+#REF!+#REF!+#REF!+#REF!+#REF!</f>
        <v>#REF!</v>
      </c>
      <c r="H74" s="185" t="e">
        <f>#REF!+#REF!+#REF!+#REF!+#REF!+#REF!+#REF!+#REF!+#REF!+#REF!+#REF!+#REF!+#REF!+#REF!+#REF!+#REF!+#REF!+#REF!+#REF!+#REF!+#REF!+#REF!+#REF!+#REF!+#REF!+#REF!+#REF!+#REF!+#REF!+#REF!+#REF!</f>
        <v>#REF!</v>
      </c>
      <c r="I74" s="185" t="e">
        <f>#REF!+#REF!+#REF!+#REF!+#REF!+#REF!+#REF!+#REF!+#REF!+#REF!+#REF!+#REF!+#REF!+#REF!+#REF!+#REF!+#REF!+#REF!+#REF!+#REF!+#REF!+#REF!+#REF!+#REF!+#REF!+#REF!+#REF!+#REF!+#REF!+#REF!+#REF!</f>
        <v>#REF!</v>
      </c>
      <c r="J74" s="186" t="e">
        <f>#REF!+#REF!+#REF!+#REF!+#REF!+#REF!+#REF!+#REF!+#REF!+#REF!+#REF!+#REF!+#REF!+#REF!+#REF!+#REF!+#REF!+#REF!+#REF!+#REF!+#REF!+#REF!+#REF!+#REF!+#REF!+#REF!+#REF!+#REF!+#REF!+#REF!+#REF!</f>
        <v>#REF!</v>
      </c>
      <c r="K74" s="187" t="e">
        <f>#REF!+#REF!+#REF!+#REF!+#REF!+#REF!+#REF!+#REF!+#REF!+#REF!+#REF!+#REF!+#REF!+#REF!+#REF!+#REF!+#REF!+#REF!+#REF!+#REF!+#REF!+#REF!+#REF!+#REF!+#REF!+#REF!+#REF!+#REF!+#REF!+#REF!+#REF!</f>
        <v>#REF!</v>
      </c>
      <c r="L74" s="188" t="e">
        <f>#REF!-#REF!-#REF!-#REF!-#REF!-#REF!-#REF!-#REF!-#REF!-#REF!-#REF!-#REF!-#REF!-#REF!-#REF!-#REF!-#REF!-#REF!-#REF!-#REF!-#REF!-#REF!-#REF!-#REF!-#REF!-#REF!-#REF!-#REF!-#REF!-#REF!-#REF!</f>
        <v>#REF!</v>
      </c>
      <c r="M74" s="182" t="e">
        <f>#REF!+#REF!+#REF!+#REF!+#REF!+#REF!+#REF!+#REF!+#REF!+#REF!+#REF!+#REF!+#REF!+#REF!+#REF!+#REF!+#REF!+#REF!+#REF!+#REF!+#REF!+#REF!+#REF!+#REF!+#REF!+#REF!+#REF!+#REF!+#REF!+#REF!+#REF!</f>
        <v>#REF!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83" t="e">
        <f>#REF!-#REF!-#REF!-#REF!-#REF!-#REF!-#REF!-#REF!-#REF!-#REF!-#REF!-#REF!-#REF!-#REF!-#REF!-#REF!-#REF!-#REF!-#REF!-#REF!-#REF!-#REF!-#REF!-#REF!-#REF!-#REF!-#REF!-#REF!-#REF!-#REF!-#REF!</f>
        <v>#REF!</v>
      </c>
      <c r="F75" s="184" t="e">
        <f>#REF!+#REF!+#REF!+#REF!+#REF!+#REF!+#REF!+#REF!+#REF!+#REF!+#REF!+#REF!+#REF!+#REF!+#REF!+#REF!+#REF!+#REF!+#REF!+#REF!+#REF!+#REF!+#REF!+#REF!+#REF!+#REF!+#REF!+#REF!+#REF!+#REF!+#REF!</f>
        <v>#REF!</v>
      </c>
      <c r="G75" s="185" t="e">
        <f>#REF!+#REF!+#REF!+#REF!+#REF!+#REF!+#REF!+#REF!+#REF!+#REF!+#REF!+#REF!+#REF!+#REF!+#REF!+#REF!+#REF!+#REF!+#REF!+#REF!+#REF!+#REF!+#REF!+#REF!+#REF!+#REF!+#REF!+#REF!+#REF!+#REF!+#REF!</f>
        <v>#REF!</v>
      </c>
      <c r="H75" s="185" t="e">
        <f>#REF!+#REF!+#REF!+#REF!+#REF!+#REF!+#REF!+#REF!+#REF!+#REF!+#REF!+#REF!+#REF!+#REF!+#REF!+#REF!+#REF!+#REF!+#REF!+#REF!+#REF!+#REF!+#REF!+#REF!+#REF!+#REF!+#REF!+#REF!+#REF!+#REF!+#REF!</f>
        <v>#REF!</v>
      </c>
      <c r="I75" s="185" t="e">
        <f>#REF!+#REF!+#REF!+#REF!+#REF!+#REF!+#REF!+#REF!+#REF!+#REF!+#REF!+#REF!+#REF!+#REF!+#REF!+#REF!+#REF!+#REF!+#REF!+#REF!+#REF!+#REF!+#REF!+#REF!+#REF!+#REF!+#REF!+#REF!+#REF!+#REF!+#REF!</f>
        <v>#REF!</v>
      </c>
      <c r="J75" s="186" t="e">
        <f>#REF!+#REF!+#REF!+#REF!+#REF!+#REF!+#REF!+#REF!+#REF!+#REF!+#REF!+#REF!+#REF!+#REF!+#REF!+#REF!+#REF!+#REF!+#REF!+#REF!+#REF!+#REF!+#REF!+#REF!+#REF!+#REF!+#REF!+#REF!+#REF!+#REF!+#REF!</f>
        <v>#REF!</v>
      </c>
      <c r="K75" s="187" t="e">
        <f>#REF!+#REF!+#REF!+#REF!+#REF!+#REF!+#REF!+#REF!+#REF!+#REF!+#REF!+#REF!+#REF!+#REF!+#REF!+#REF!+#REF!+#REF!+#REF!+#REF!+#REF!+#REF!+#REF!+#REF!+#REF!+#REF!+#REF!+#REF!+#REF!+#REF!+#REF!</f>
        <v>#REF!</v>
      </c>
      <c r="L75" s="188" t="e">
        <f>#REF!-#REF!-#REF!-#REF!-#REF!-#REF!-#REF!-#REF!-#REF!-#REF!-#REF!-#REF!-#REF!-#REF!-#REF!-#REF!-#REF!-#REF!-#REF!-#REF!-#REF!-#REF!-#REF!-#REF!-#REF!-#REF!-#REF!-#REF!-#REF!-#REF!-#REF!</f>
        <v>#REF!</v>
      </c>
      <c r="M75" s="182" t="e">
        <f>#REF!+#REF!+#REF!+#REF!+#REF!+#REF!+#REF!+#REF!+#REF!+#REF!+#REF!+#REF!+#REF!+#REF!+#REF!+#REF!+#REF!+#REF!+#REF!+#REF!+#REF!+#REF!+#REF!+#REF!+#REF!+#REF!+#REF!+#REF!+#REF!+#REF!+#REF!</f>
        <v>#REF!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83" t="e">
        <f>#REF!-#REF!-#REF!-#REF!-#REF!-#REF!-#REF!-#REF!-#REF!-#REF!-#REF!-#REF!-#REF!-#REF!-#REF!-#REF!-#REF!-#REF!-#REF!-#REF!-#REF!-#REF!-#REF!-#REF!-#REF!-#REF!-#REF!-#REF!-#REF!-#REF!-#REF!</f>
        <v>#REF!</v>
      </c>
      <c r="F76" s="184" t="e">
        <f>#REF!+#REF!+#REF!+#REF!+#REF!+#REF!+#REF!+#REF!+#REF!+#REF!+#REF!+#REF!+#REF!+#REF!+#REF!+#REF!+#REF!+#REF!+#REF!+#REF!+#REF!+#REF!+#REF!+#REF!+#REF!+#REF!+#REF!+#REF!+#REF!+#REF!+#REF!</f>
        <v>#REF!</v>
      </c>
      <c r="G76" s="185" t="e">
        <f>#REF!+#REF!+#REF!+#REF!+#REF!+#REF!+#REF!+#REF!+#REF!+#REF!+#REF!+#REF!+#REF!+#REF!+#REF!+#REF!+#REF!+#REF!+#REF!+#REF!+#REF!+#REF!+#REF!+#REF!+#REF!+#REF!+#REF!+#REF!+#REF!+#REF!+#REF!</f>
        <v>#REF!</v>
      </c>
      <c r="H76" s="185" t="e">
        <f>#REF!+#REF!+#REF!+#REF!+#REF!+#REF!+#REF!+#REF!+#REF!+#REF!+#REF!+#REF!+#REF!+#REF!+#REF!+#REF!+#REF!+#REF!+#REF!+#REF!+#REF!+#REF!+#REF!+#REF!+#REF!+#REF!+#REF!+#REF!+#REF!+#REF!+#REF!</f>
        <v>#REF!</v>
      </c>
      <c r="I76" s="185" t="e">
        <f>#REF!+#REF!+#REF!+#REF!+#REF!+#REF!+#REF!+#REF!+#REF!+#REF!+#REF!+#REF!+#REF!+#REF!+#REF!+#REF!+#REF!+#REF!+#REF!+#REF!+#REF!+#REF!+#REF!+#REF!+#REF!+#REF!+#REF!+#REF!+#REF!+#REF!+#REF!</f>
        <v>#REF!</v>
      </c>
      <c r="J76" s="186" t="e">
        <f>#REF!+#REF!+#REF!+#REF!+#REF!+#REF!+#REF!+#REF!+#REF!+#REF!+#REF!+#REF!+#REF!+#REF!+#REF!+#REF!+#REF!+#REF!+#REF!+#REF!+#REF!+#REF!+#REF!+#REF!+#REF!+#REF!+#REF!+#REF!+#REF!+#REF!+#REF!</f>
        <v>#REF!</v>
      </c>
      <c r="K76" s="187" t="e">
        <f>#REF!+#REF!+#REF!+#REF!+#REF!+#REF!+#REF!+#REF!+#REF!+#REF!+#REF!+#REF!+#REF!+#REF!+#REF!+#REF!+#REF!+#REF!+#REF!+#REF!+#REF!+#REF!+#REF!+#REF!+#REF!+#REF!+#REF!+#REF!+#REF!+#REF!+#REF!</f>
        <v>#REF!</v>
      </c>
      <c r="L76" s="188" t="e">
        <f>#REF!-#REF!-#REF!-#REF!-#REF!-#REF!-#REF!-#REF!-#REF!-#REF!-#REF!-#REF!-#REF!-#REF!-#REF!-#REF!-#REF!-#REF!-#REF!-#REF!-#REF!-#REF!-#REF!-#REF!-#REF!-#REF!-#REF!-#REF!-#REF!-#REF!-#REF!</f>
        <v>#REF!</v>
      </c>
      <c r="M76" s="182" t="e">
        <f>#REF!+#REF!+#REF!+#REF!+#REF!+#REF!+#REF!+#REF!+#REF!+#REF!+#REF!+#REF!+#REF!+#REF!+#REF!+#REF!+#REF!+#REF!+#REF!+#REF!+#REF!+#REF!+#REF!+#REF!+#REF!+#REF!+#REF!+#REF!+#REF!+#REF!+#REF!</f>
        <v>#REF!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83" t="e">
        <f>#REF!-#REF!-#REF!-#REF!-#REF!-#REF!-#REF!-#REF!-#REF!-#REF!-#REF!-#REF!-#REF!-#REF!-#REF!-#REF!-#REF!-#REF!-#REF!-#REF!-#REF!-#REF!-#REF!-#REF!-#REF!-#REF!-#REF!-#REF!-#REF!-#REF!-#REF!</f>
        <v>#REF!</v>
      </c>
      <c r="F77" s="184" t="e">
        <f>#REF!+#REF!+#REF!+#REF!+#REF!+#REF!+#REF!+#REF!+#REF!+#REF!+#REF!+#REF!+#REF!+#REF!+#REF!+#REF!+#REF!+#REF!+#REF!+#REF!+#REF!+#REF!+#REF!+#REF!+#REF!+#REF!+#REF!+#REF!+#REF!+#REF!+#REF!</f>
        <v>#REF!</v>
      </c>
      <c r="G77" s="185" t="e">
        <f>#REF!+#REF!+#REF!+#REF!+#REF!+#REF!+#REF!+#REF!+#REF!+#REF!+#REF!+#REF!+#REF!+#REF!+#REF!+#REF!+#REF!+#REF!+#REF!+#REF!+#REF!+#REF!+#REF!+#REF!+#REF!+#REF!+#REF!+#REF!+#REF!+#REF!+#REF!</f>
        <v>#REF!</v>
      </c>
      <c r="H77" s="185" t="e">
        <f>#REF!+#REF!+#REF!+#REF!+#REF!+#REF!+#REF!+#REF!+#REF!+#REF!+#REF!+#REF!+#REF!+#REF!+#REF!+#REF!+#REF!+#REF!+#REF!+#REF!+#REF!+#REF!+#REF!+#REF!+#REF!+#REF!+#REF!+#REF!+#REF!+#REF!+#REF!</f>
        <v>#REF!</v>
      </c>
      <c r="I77" s="185" t="e">
        <f>#REF!+#REF!+#REF!+#REF!+#REF!+#REF!+#REF!+#REF!+#REF!+#REF!+#REF!+#REF!+#REF!+#REF!+#REF!+#REF!+#REF!+#REF!+#REF!+#REF!+#REF!+#REF!+#REF!+#REF!+#REF!+#REF!+#REF!+#REF!+#REF!+#REF!+#REF!</f>
        <v>#REF!</v>
      </c>
      <c r="J77" s="186" t="e">
        <f>#REF!+#REF!+#REF!+#REF!+#REF!+#REF!+#REF!+#REF!+#REF!+#REF!+#REF!+#REF!+#REF!+#REF!+#REF!+#REF!+#REF!+#REF!+#REF!+#REF!+#REF!+#REF!+#REF!+#REF!+#REF!+#REF!+#REF!+#REF!+#REF!+#REF!+#REF!</f>
        <v>#REF!</v>
      </c>
      <c r="K77" s="187" t="e">
        <f>#REF!+#REF!+#REF!+#REF!+#REF!+#REF!+#REF!+#REF!+#REF!+#REF!+#REF!+#REF!+#REF!+#REF!+#REF!+#REF!+#REF!+#REF!+#REF!+#REF!+#REF!+#REF!+#REF!+#REF!+#REF!+#REF!+#REF!+#REF!+#REF!+#REF!+#REF!</f>
        <v>#REF!</v>
      </c>
      <c r="L77" s="188" t="e">
        <f>#REF!-#REF!-#REF!-#REF!-#REF!-#REF!-#REF!-#REF!-#REF!-#REF!-#REF!-#REF!-#REF!-#REF!-#REF!-#REF!-#REF!-#REF!-#REF!-#REF!-#REF!-#REF!-#REF!-#REF!-#REF!-#REF!-#REF!-#REF!-#REF!-#REF!-#REF!</f>
        <v>#REF!</v>
      </c>
      <c r="M77" s="182" t="e">
        <f>#REF!+#REF!+#REF!+#REF!+#REF!+#REF!+#REF!+#REF!+#REF!+#REF!+#REF!+#REF!+#REF!+#REF!+#REF!+#REF!+#REF!+#REF!+#REF!+#REF!+#REF!+#REF!+#REF!+#REF!+#REF!+#REF!+#REF!+#REF!+#REF!+#REF!+#REF!</f>
        <v>#REF!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83" t="e">
        <f>#REF!-#REF!-#REF!-#REF!-#REF!-#REF!-#REF!-#REF!-#REF!-#REF!-#REF!-#REF!-#REF!-#REF!-#REF!-#REF!-#REF!-#REF!-#REF!-#REF!-#REF!-#REF!-#REF!-#REF!-#REF!-#REF!-#REF!-#REF!-#REF!-#REF!-#REF!</f>
        <v>#REF!</v>
      </c>
      <c r="F78" s="184" t="e">
        <f>#REF!+#REF!+#REF!+#REF!+#REF!+#REF!+#REF!+#REF!+#REF!+#REF!+#REF!+#REF!+#REF!+#REF!+#REF!+#REF!+#REF!+#REF!+#REF!+#REF!+#REF!+#REF!+#REF!+#REF!+#REF!+#REF!+#REF!+#REF!+#REF!+#REF!+#REF!</f>
        <v>#REF!</v>
      </c>
      <c r="G78" s="185" t="e">
        <f>#REF!+#REF!+#REF!+#REF!+#REF!+#REF!+#REF!+#REF!+#REF!+#REF!+#REF!+#REF!+#REF!+#REF!+#REF!+#REF!+#REF!+#REF!+#REF!+#REF!+#REF!+#REF!+#REF!+#REF!+#REF!+#REF!+#REF!+#REF!+#REF!+#REF!+#REF!</f>
        <v>#REF!</v>
      </c>
      <c r="H78" s="185" t="e">
        <f>#REF!+#REF!+#REF!+#REF!+#REF!+#REF!+#REF!+#REF!+#REF!+#REF!+#REF!+#REF!+#REF!+#REF!+#REF!+#REF!+#REF!+#REF!+#REF!+#REF!+#REF!+#REF!+#REF!+#REF!+#REF!+#REF!+#REF!+#REF!+#REF!+#REF!+#REF!</f>
        <v>#REF!</v>
      </c>
      <c r="I78" s="185" t="e">
        <f>#REF!+#REF!+#REF!+#REF!+#REF!+#REF!+#REF!+#REF!+#REF!+#REF!+#REF!+#REF!+#REF!+#REF!+#REF!+#REF!+#REF!+#REF!+#REF!+#REF!+#REF!+#REF!+#REF!+#REF!+#REF!+#REF!+#REF!+#REF!+#REF!+#REF!+#REF!</f>
        <v>#REF!</v>
      </c>
      <c r="J78" s="186" t="e">
        <f>#REF!+#REF!+#REF!+#REF!+#REF!+#REF!+#REF!+#REF!+#REF!+#REF!+#REF!+#REF!+#REF!+#REF!+#REF!+#REF!+#REF!+#REF!+#REF!+#REF!+#REF!+#REF!+#REF!+#REF!+#REF!+#REF!+#REF!+#REF!+#REF!+#REF!+#REF!</f>
        <v>#REF!</v>
      </c>
      <c r="K78" s="187" t="e">
        <f>#REF!+#REF!+#REF!+#REF!+#REF!+#REF!+#REF!+#REF!+#REF!+#REF!+#REF!+#REF!+#REF!+#REF!+#REF!+#REF!+#REF!+#REF!+#REF!+#REF!+#REF!+#REF!+#REF!+#REF!+#REF!+#REF!+#REF!+#REF!+#REF!+#REF!+#REF!</f>
        <v>#REF!</v>
      </c>
      <c r="L78" s="188" t="e">
        <f>#REF!-#REF!-#REF!-#REF!-#REF!-#REF!-#REF!-#REF!-#REF!-#REF!-#REF!-#REF!-#REF!-#REF!-#REF!-#REF!-#REF!-#REF!-#REF!-#REF!-#REF!-#REF!-#REF!-#REF!-#REF!-#REF!-#REF!-#REF!-#REF!-#REF!-#REF!</f>
        <v>#REF!</v>
      </c>
      <c r="M78" s="182" t="e">
        <f>#REF!+#REF!+#REF!+#REF!+#REF!+#REF!+#REF!+#REF!+#REF!+#REF!+#REF!+#REF!+#REF!+#REF!+#REF!+#REF!+#REF!+#REF!+#REF!+#REF!+#REF!+#REF!+#REF!+#REF!+#REF!+#REF!+#REF!+#REF!+#REF!+#REF!+#REF!</f>
        <v>#REF!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83" t="e">
        <f>#REF!-#REF!-#REF!-#REF!-#REF!-#REF!-#REF!-#REF!-#REF!-#REF!-#REF!-#REF!-#REF!-#REF!-#REF!-#REF!-#REF!-#REF!-#REF!-#REF!-#REF!-#REF!-#REF!-#REF!-#REF!-#REF!-#REF!-#REF!-#REF!-#REF!-#REF!</f>
        <v>#REF!</v>
      </c>
      <c r="F79" s="184" t="e">
        <f>#REF!+#REF!+#REF!+#REF!+#REF!+#REF!+#REF!+#REF!+#REF!+#REF!+#REF!+#REF!+#REF!+#REF!+#REF!+#REF!+#REF!+#REF!+#REF!+#REF!+#REF!+#REF!+#REF!+#REF!+#REF!+#REF!+#REF!+#REF!+#REF!+#REF!+#REF!</f>
        <v>#REF!</v>
      </c>
      <c r="G79" s="185" t="e">
        <f>#REF!+#REF!+#REF!+#REF!+#REF!+#REF!+#REF!+#REF!+#REF!+#REF!+#REF!+#REF!+#REF!+#REF!+#REF!+#REF!+#REF!+#REF!+#REF!+#REF!+#REF!+#REF!+#REF!+#REF!+#REF!+#REF!+#REF!+#REF!+#REF!+#REF!+#REF!</f>
        <v>#REF!</v>
      </c>
      <c r="H79" s="185" t="e">
        <f>#REF!+#REF!+#REF!+#REF!+#REF!+#REF!+#REF!+#REF!+#REF!+#REF!+#REF!+#REF!+#REF!+#REF!+#REF!+#REF!+#REF!+#REF!+#REF!+#REF!+#REF!+#REF!+#REF!+#REF!+#REF!+#REF!+#REF!+#REF!+#REF!+#REF!+#REF!</f>
        <v>#REF!</v>
      </c>
      <c r="I79" s="185" t="e">
        <f>#REF!+#REF!+#REF!+#REF!+#REF!+#REF!+#REF!+#REF!+#REF!+#REF!+#REF!+#REF!+#REF!+#REF!+#REF!+#REF!+#REF!+#REF!+#REF!+#REF!+#REF!+#REF!+#REF!+#REF!+#REF!+#REF!+#REF!+#REF!+#REF!+#REF!+#REF!</f>
        <v>#REF!</v>
      </c>
      <c r="J79" s="186" t="e">
        <f>#REF!+#REF!+#REF!+#REF!+#REF!+#REF!+#REF!+#REF!+#REF!+#REF!+#REF!+#REF!+#REF!+#REF!+#REF!+#REF!+#REF!+#REF!+#REF!+#REF!+#REF!+#REF!+#REF!+#REF!+#REF!+#REF!+#REF!+#REF!+#REF!+#REF!+#REF!</f>
        <v>#REF!</v>
      </c>
      <c r="K79" s="187" t="e">
        <f>#REF!+#REF!+#REF!+#REF!+#REF!+#REF!+#REF!+#REF!+#REF!+#REF!+#REF!+#REF!+#REF!+#REF!+#REF!+#REF!+#REF!+#REF!+#REF!+#REF!+#REF!+#REF!+#REF!+#REF!+#REF!+#REF!+#REF!+#REF!+#REF!+#REF!+#REF!</f>
        <v>#REF!</v>
      </c>
      <c r="L79" s="188" t="e">
        <f>#REF!-#REF!-#REF!-#REF!-#REF!-#REF!-#REF!-#REF!-#REF!-#REF!-#REF!-#REF!-#REF!-#REF!-#REF!-#REF!-#REF!-#REF!-#REF!-#REF!-#REF!-#REF!-#REF!-#REF!-#REF!-#REF!-#REF!-#REF!-#REF!-#REF!-#REF!</f>
        <v>#REF!</v>
      </c>
      <c r="M79" s="182" t="e">
        <f>#REF!+#REF!+#REF!+#REF!+#REF!+#REF!+#REF!+#REF!+#REF!+#REF!+#REF!+#REF!+#REF!+#REF!+#REF!+#REF!+#REF!+#REF!+#REF!+#REF!+#REF!+#REF!+#REF!+#REF!+#REF!+#REF!+#REF!+#REF!+#REF!+#REF!+#REF!</f>
        <v>#REF!</v>
      </c>
      <c r="N79" s="72"/>
    </row>
    <row r="80" spans="1:14" s="24" customFormat="1" ht="15" thickBot="1" x14ac:dyDescent="0.25">
      <c r="A80" s="43"/>
      <c r="B80" s="43"/>
      <c r="C80" s="43"/>
      <c r="D80" s="48"/>
      <c r="E80" s="189" t="e">
        <f>#REF!-#REF!-#REF!-#REF!-#REF!-#REF!-#REF!-#REF!-#REF!-#REF!-#REF!-#REF!-#REF!-#REF!-#REF!-#REF!-#REF!-#REF!-#REF!-#REF!-#REF!-#REF!-#REF!-#REF!-#REF!-#REF!-#REF!-#REF!-#REF!-#REF!-#REF!</f>
        <v>#REF!</v>
      </c>
      <c r="F80" s="190" t="e">
        <f>#REF!+#REF!+#REF!+#REF!+#REF!+#REF!+#REF!+#REF!+#REF!+#REF!+#REF!+#REF!+#REF!+#REF!+#REF!+#REF!+#REF!+#REF!+#REF!+#REF!+#REF!+#REF!+#REF!+#REF!+#REF!+#REF!+#REF!+#REF!+#REF!+#REF!+#REF!</f>
        <v>#REF!</v>
      </c>
      <c r="G80" s="191" t="e">
        <f>#REF!+#REF!+#REF!+#REF!+#REF!+#REF!+#REF!+#REF!+#REF!+#REF!+#REF!+#REF!+#REF!+#REF!+#REF!+#REF!+#REF!+#REF!+#REF!+#REF!+#REF!+#REF!+#REF!+#REF!+#REF!+#REF!+#REF!+#REF!+#REF!+#REF!+#REF!</f>
        <v>#REF!</v>
      </c>
      <c r="H80" s="191" t="e">
        <f>#REF!+#REF!+#REF!+#REF!+#REF!+#REF!+#REF!+#REF!+#REF!+#REF!+#REF!+#REF!+#REF!+#REF!+#REF!+#REF!+#REF!+#REF!+#REF!+#REF!+#REF!+#REF!+#REF!+#REF!+#REF!+#REF!+#REF!+#REF!+#REF!+#REF!+#REF!</f>
        <v>#REF!</v>
      </c>
      <c r="I80" s="191" t="e">
        <f>#REF!+#REF!+#REF!+#REF!+#REF!+#REF!+#REF!+#REF!+#REF!+#REF!+#REF!+#REF!+#REF!+#REF!+#REF!+#REF!+#REF!+#REF!+#REF!+#REF!+#REF!+#REF!+#REF!+#REF!+#REF!+#REF!+#REF!+#REF!+#REF!+#REF!+#REF!</f>
        <v>#REF!</v>
      </c>
      <c r="J80" s="192" t="e">
        <f>#REF!+#REF!+#REF!+#REF!+#REF!+#REF!+#REF!+#REF!+#REF!+#REF!+#REF!+#REF!+#REF!+#REF!+#REF!+#REF!+#REF!+#REF!+#REF!+#REF!+#REF!+#REF!+#REF!+#REF!+#REF!+#REF!+#REF!+#REF!+#REF!+#REF!+#REF!</f>
        <v>#REF!</v>
      </c>
      <c r="K80" s="193" t="e">
        <f>#REF!+#REF!+#REF!+#REF!+#REF!+#REF!+#REF!+#REF!+#REF!+#REF!+#REF!+#REF!+#REF!+#REF!+#REF!+#REF!+#REF!+#REF!+#REF!+#REF!+#REF!+#REF!+#REF!+#REF!+#REF!+#REF!+#REF!+#REF!+#REF!+#REF!+#REF!</f>
        <v>#REF!</v>
      </c>
      <c r="L80" s="194" t="e">
        <f>#REF!-#REF!-#REF!-#REF!-#REF!-#REF!-#REF!-#REF!-#REF!-#REF!-#REF!-#REF!-#REF!-#REF!-#REF!-#REF!-#REF!-#REF!-#REF!-#REF!-#REF!-#REF!-#REF!-#REF!-#REF!-#REF!-#REF!-#REF!-#REF!-#REF!-#REF!</f>
        <v>#REF!</v>
      </c>
      <c r="M80" s="195" t="e">
        <f>#REF!+#REF!+#REF!+#REF!+#REF!+#REF!+#REF!+#REF!+#REF!+#REF!+#REF!+#REF!+#REF!+#REF!+#REF!+#REF!+#REF!+#REF!+#REF!+#REF!+#REF!+#REF!+#REF!+#REF!+#REF!+#REF!+#REF!+#REF!+#REF!+#REF!+#REF!</f>
        <v>#REF!</v>
      </c>
      <c r="N80" s="73"/>
    </row>
    <row r="81" spans="1:14" s="10" customFormat="1" ht="15" thickBot="1" x14ac:dyDescent="0.25">
      <c r="A81" s="97"/>
      <c r="B81" s="98"/>
      <c r="C81" s="98" t="s">
        <v>82</v>
      </c>
      <c r="D81" s="99"/>
      <c r="E81" s="166" t="e">
        <f>#REF!-#REF!-#REF!-#REF!-#REF!-#REF!-#REF!-#REF!-#REF!-#REF!-#REF!-#REF!-#REF!-#REF!-#REF!-#REF!-#REF!-#REF!-#REF!-#REF!-#REF!-#REF!-#REF!-#REF!-#REF!-#REF!-#REF!-#REF!-#REF!-#REF!-#REF!</f>
        <v>#REF!</v>
      </c>
      <c r="F81" s="109" t="e">
        <f>#REF!+#REF!+#REF!+#REF!+#REF!+#REF!+#REF!+#REF!+#REF!+#REF!+#REF!+#REF!+#REF!+#REF!+#REF!+#REF!+#REF!+#REF!+#REF!+#REF!+#REF!+#REF!+#REF!+#REF!+#REF!+#REF!+#REF!+#REF!+#REF!+#REF!+#REF!</f>
        <v>#REF!</v>
      </c>
      <c r="G81" s="109" t="e">
        <f>#REF!+#REF!+#REF!+#REF!+#REF!+#REF!+#REF!+#REF!+#REF!+#REF!+#REF!+#REF!+#REF!+#REF!+#REF!+#REF!+#REF!+#REF!+#REF!+#REF!+#REF!+#REF!+#REF!+#REF!+#REF!+#REF!+#REF!+#REF!+#REF!+#REF!+#REF!</f>
        <v>#REF!</v>
      </c>
      <c r="H81" s="109" t="e">
        <f>#REF!+#REF!+#REF!+#REF!+#REF!+#REF!+#REF!+#REF!+#REF!+#REF!+#REF!+#REF!+#REF!+#REF!+#REF!+#REF!+#REF!+#REF!+#REF!+#REF!+#REF!+#REF!+#REF!+#REF!+#REF!+#REF!+#REF!+#REF!+#REF!+#REF!+#REF!</f>
        <v>#REF!</v>
      </c>
      <c r="I81" s="109" t="e">
        <f>#REF!+#REF!+#REF!+#REF!+#REF!+#REF!+#REF!+#REF!+#REF!+#REF!+#REF!+#REF!+#REF!+#REF!+#REF!+#REF!+#REF!+#REF!+#REF!+#REF!+#REF!+#REF!+#REF!+#REF!+#REF!+#REF!+#REF!+#REF!+#REF!+#REF!+#REF!</f>
        <v>#REF!</v>
      </c>
      <c r="J81" s="153" t="e">
        <f>#REF!+#REF!+#REF!+#REF!+#REF!+#REF!+#REF!+#REF!+#REF!+#REF!+#REF!+#REF!+#REF!+#REF!+#REF!+#REF!+#REF!+#REF!+#REF!+#REF!+#REF!+#REF!+#REF!+#REF!+#REF!+#REF!+#REF!+#REF!+#REF!+#REF!+#REF!</f>
        <v>#REF!</v>
      </c>
      <c r="K81" s="141" t="e">
        <f>#REF!+#REF!+#REF!+#REF!+#REF!+#REF!+#REF!+#REF!+#REF!+#REF!+#REF!+#REF!+#REF!+#REF!+#REF!+#REF!+#REF!+#REF!+#REF!+#REF!+#REF!+#REF!+#REF!+#REF!+#REF!+#REF!+#REF!+#REF!+#REF!+#REF!+#REF!</f>
        <v>#REF!</v>
      </c>
      <c r="L81" s="109" t="e">
        <f>#REF!-#REF!-#REF!-#REF!-#REF!-#REF!-#REF!-#REF!-#REF!-#REF!-#REF!-#REF!-#REF!-#REF!-#REF!-#REF!-#REF!-#REF!-#REF!-#REF!-#REF!-#REF!-#REF!-#REF!-#REF!-#REF!-#REF!-#REF!-#REF!-#REF!-#REF!</f>
        <v>#REF!</v>
      </c>
      <c r="M81" s="125" t="e">
        <f>#REF!+#REF!+#REF!+#REF!+#REF!+#REF!+#REF!+#REF!+#REF!+#REF!+#REF!+#REF!+#REF!+#REF!+#REF!+#REF!+#REF!+#REF!+#REF!+#REF!+#REF!+#REF!+#REF!+#REF!+#REF!+#REF!+#REF!+#REF!+#REF!+#REF!+#REF!</f>
        <v>#REF!</v>
      </c>
      <c r="N81" s="88"/>
    </row>
    <row r="82" spans="1:14" s="10" customFormat="1" x14ac:dyDescent="0.2">
      <c r="A82" s="90">
        <v>1</v>
      </c>
      <c r="B82" s="91">
        <v>1560006</v>
      </c>
      <c r="C82" s="91" t="s">
        <v>83</v>
      </c>
      <c r="D82" s="100">
        <v>28000</v>
      </c>
      <c r="E82" s="176" t="e">
        <f>#REF!-#REF!-#REF!-#REF!-#REF!-#REF!-#REF!-#REF!-#REF!-#REF!-#REF!-#REF!-#REF!-#REF!-#REF!-#REF!-#REF!-#REF!-#REF!-#REF!-#REF!-#REF!-#REF!-#REF!-#REF!-#REF!-#REF!-#REF!-#REF!-#REF!-#REF!</f>
        <v>#REF!</v>
      </c>
      <c r="F82" s="177" t="e">
        <f>#REF!+#REF!+#REF!+#REF!+#REF!+#REF!+#REF!+#REF!+#REF!+#REF!+#REF!+#REF!+#REF!+#REF!+#REF!+#REF!+#REF!+#REF!+#REF!+#REF!+#REF!+#REF!+#REF!+#REF!+#REF!+#REF!+#REF!+#REF!+#REF!+#REF!+#REF!</f>
        <v>#REF!</v>
      </c>
      <c r="G82" s="178" t="e">
        <f>#REF!+#REF!+#REF!+#REF!+#REF!+#REF!+#REF!+#REF!+#REF!+#REF!+#REF!+#REF!+#REF!+#REF!+#REF!+#REF!+#REF!+#REF!+#REF!+#REF!+#REF!+#REF!+#REF!+#REF!+#REF!+#REF!+#REF!+#REF!+#REF!+#REF!+#REF!</f>
        <v>#REF!</v>
      </c>
      <c r="H82" s="178" t="e">
        <f>#REF!+#REF!+#REF!+#REF!+#REF!+#REF!+#REF!+#REF!+#REF!+#REF!+#REF!+#REF!+#REF!+#REF!+#REF!+#REF!+#REF!+#REF!+#REF!+#REF!+#REF!+#REF!+#REF!+#REF!+#REF!+#REF!+#REF!+#REF!+#REF!+#REF!+#REF!</f>
        <v>#REF!</v>
      </c>
      <c r="I82" s="178" t="e">
        <f>#REF!+#REF!+#REF!+#REF!+#REF!+#REF!+#REF!+#REF!+#REF!+#REF!+#REF!+#REF!+#REF!+#REF!+#REF!+#REF!+#REF!+#REF!+#REF!+#REF!+#REF!+#REF!+#REF!+#REF!+#REF!+#REF!+#REF!+#REF!+#REF!+#REF!+#REF!</f>
        <v>#REF!</v>
      </c>
      <c r="J82" s="179" t="e">
        <f>#REF!+#REF!+#REF!+#REF!+#REF!+#REF!+#REF!+#REF!+#REF!+#REF!+#REF!+#REF!+#REF!+#REF!+#REF!+#REF!+#REF!+#REF!+#REF!+#REF!+#REF!+#REF!+#REF!+#REF!+#REF!+#REF!+#REF!+#REF!+#REF!+#REF!+#REF!</f>
        <v>#REF!</v>
      </c>
      <c r="K82" s="180" t="e">
        <f>#REF!+#REF!+#REF!+#REF!+#REF!+#REF!+#REF!+#REF!+#REF!+#REF!+#REF!+#REF!+#REF!+#REF!+#REF!+#REF!+#REF!+#REF!+#REF!+#REF!+#REF!+#REF!+#REF!+#REF!+#REF!+#REF!+#REF!+#REF!+#REF!+#REF!+#REF!</f>
        <v>#REF!</v>
      </c>
      <c r="L82" s="181" t="e">
        <f>#REF!-#REF!-#REF!-#REF!-#REF!-#REF!-#REF!-#REF!-#REF!-#REF!-#REF!-#REF!-#REF!-#REF!-#REF!-#REF!-#REF!-#REF!-#REF!-#REF!-#REF!-#REF!-#REF!-#REF!-#REF!-#REF!-#REF!-#REF!-#REF!-#REF!-#REF!</f>
        <v>#REF!</v>
      </c>
      <c r="M82" s="182" t="e">
        <f>#REF!+#REF!+#REF!+#REF!+#REF!+#REF!+#REF!+#REF!+#REF!+#REF!+#REF!+#REF!+#REF!+#REF!+#REF!+#REF!+#REF!+#REF!+#REF!+#REF!+#REF!+#REF!+#REF!+#REF!+#REF!+#REF!+#REF!+#REF!+#REF!+#REF!+#REF!</f>
        <v>#REF!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83" t="e">
        <f>#REF!-#REF!-#REF!-#REF!-#REF!-#REF!-#REF!-#REF!-#REF!-#REF!-#REF!-#REF!-#REF!-#REF!-#REF!-#REF!-#REF!-#REF!-#REF!-#REF!-#REF!-#REF!-#REF!-#REF!-#REF!-#REF!-#REF!-#REF!-#REF!-#REF!-#REF!</f>
        <v>#REF!</v>
      </c>
      <c r="F83" s="184" t="e">
        <f>#REF!+#REF!+#REF!+#REF!+#REF!+#REF!+#REF!+#REF!+#REF!+#REF!+#REF!+#REF!+#REF!+#REF!+#REF!+#REF!+#REF!+#REF!+#REF!+#REF!+#REF!+#REF!+#REF!+#REF!+#REF!+#REF!+#REF!+#REF!+#REF!+#REF!+#REF!</f>
        <v>#REF!</v>
      </c>
      <c r="G83" s="185" t="e">
        <f>#REF!+#REF!+#REF!+#REF!+#REF!+#REF!+#REF!+#REF!+#REF!+#REF!+#REF!+#REF!+#REF!+#REF!+#REF!+#REF!+#REF!+#REF!+#REF!+#REF!+#REF!+#REF!+#REF!+#REF!+#REF!+#REF!+#REF!+#REF!+#REF!+#REF!+#REF!</f>
        <v>#REF!</v>
      </c>
      <c r="H83" s="185" t="e">
        <f>#REF!+#REF!+#REF!+#REF!+#REF!+#REF!+#REF!+#REF!+#REF!+#REF!+#REF!+#REF!+#REF!+#REF!+#REF!+#REF!+#REF!+#REF!+#REF!+#REF!+#REF!+#REF!+#REF!+#REF!+#REF!+#REF!+#REF!+#REF!+#REF!+#REF!+#REF!</f>
        <v>#REF!</v>
      </c>
      <c r="I83" s="185" t="e">
        <f>#REF!+#REF!+#REF!+#REF!+#REF!+#REF!+#REF!+#REF!+#REF!+#REF!+#REF!+#REF!+#REF!+#REF!+#REF!+#REF!+#REF!+#REF!+#REF!+#REF!+#REF!+#REF!+#REF!+#REF!+#REF!+#REF!+#REF!+#REF!+#REF!+#REF!+#REF!</f>
        <v>#REF!</v>
      </c>
      <c r="J83" s="186" t="e">
        <f>#REF!+#REF!+#REF!+#REF!+#REF!+#REF!+#REF!+#REF!+#REF!+#REF!+#REF!+#REF!+#REF!+#REF!+#REF!+#REF!+#REF!+#REF!+#REF!+#REF!+#REF!+#REF!+#REF!+#REF!+#REF!+#REF!+#REF!+#REF!+#REF!+#REF!+#REF!</f>
        <v>#REF!</v>
      </c>
      <c r="K83" s="187" t="e">
        <f>#REF!+#REF!+#REF!+#REF!+#REF!+#REF!+#REF!+#REF!+#REF!+#REF!+#REF!+#REF!+#REF!+#REF!+#REF!+#REF!+#REF!+#REF!+#REF!+#REF!+#REF!+#REF!+#REF!+#REF!+#REF!+#REF!+#REF!+#REF!+#REF!+#REF!+#REF!</f>
        <v>#REF!</v>
      </c>
      <c r="L83" s="188" t="e">
        <f>#REF!-#REF!-#REF!-#REF!-#REF!-#REF!-#REF!-#REF!-#REF!-#REF!-#REF!-#REF!-#REF!-#REF!-#REF!-#REF!-#REF!-#REF!-#REF!-#REF!-#REF!-#REF!-#REF!-#REF!-#REF!-#REF!-#REF!-#REF!-#REF!-#REF!-#REF!</f>
        <v>#REF!</v>
      </c>
      <c r="M83" s="182" t="e">
        <f>#REF!+#REF!+#REF!+#REF!+#REF!+#REF!+#REF!+#REF!+#REF!+#REF!+#REF!+#REF!+#REF!+#REF!+#REF!+#REF!+#REF!+#REF!+#REF!+#REF!+#REF!+#REF!+#REF!+#REF!+#REF!+#REF!+#REF!+#REF!+#REF!+#REF!+#REF!</f>
        <v>#REF!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83" t="e">
        <f>#REF!-#REF!-#REF!-#REF!-#REF!-#REF!-#REF!-#REF!-#REF!-#REF!-#REF!-#REF!-#REF!-#REF!-#REF!-#REF!-#REF!-#REF!-#REF!-#REF!-#REF!-#REF!-#REF!-#REF!-#REF!-#REF!-#REF!-#REF!-#REF!-#REF!-#REF!</f>
        <v>#REF!</v>
      </c>
      <c r="F84" s="184" t="e">
        <f>#REF!+#REF!+#REF!+#REF!+#REF!+#REF!+#REF!+#REF!+#REF!+#REF!+#REF!+#REF!+#REF!+#REF!+#REF!+#REF!+#REF!+#REF!+#REF!+#REF!+#REF!+#REF!+#REF!+#REF!+#REF!+#REF!+#REF!+#REF!+#REF!+#REF!+#REF!</f>
        <v>#REF!</v>
      </c>
      <c r="G84" s="185" t="e">
        <f>#REF!+#REF!+#REF!+#REF!+#REF!+#REF!+#REF!+#REF!+#REF!+#REF!+#REF!+#REF!+#REF!+#REF!+#REF!+#REF!+#REF!+#REF!+#REF!+#REF!+#REF!+#REF!+#REF!+#REF!+#REF!+#REF!+#REF!+#REF!+#REF!+#REF!+#REF!</f>
        <v>#REF!</v>
      </c>
      <c r="H84" s="185" t="e">
        <f>#REF!+#REF!+#REF!+#REF!+#REF!+#REF!+#REF!+#REF!+#REF!+#REF!+#REF!+#REF!+#REF!+#REF!+#REF!+#REF!+#REF!+#REF!+#REF!+#REF!+#REF!+#REF!+#REF!+#REF!+#REF!+#REF!+#REF!+#REF!+#REF!+#REF!+#REF!</f>
        <v>#REF!</v>
      </c>
      <c r="I84" s="185" t="e">
        <f>#REF!+#REF!+#REF!+#REF!+#REF!+#REF!+#REF!+#REF!+#REF!+#REF!+#REF!+#REF!+#REF!+#REF!+#REF!+#REF!+#REF!+#REF!+#REF!+#REF!+#REF!+#REF!+#REF!+#REF!+#REF!+#REF!+#REF!+#REF!+#REF!+#REF!+#REF!</f>
        <v>#REF!</v>
      </c>
      <c r="J84" s="186" t="e">
        <f>#REF!+#REF!+#REF!+#REF!+#REF!+#REF!+#REF!+#REF!+#REF!+#REF!+#REF!+#REF!+#REF!+#REF!+#REF!+#REF!+#REF!+#REF!+#REF!+#REF!+#REF!+#REF!+#REF!+#REF!+#REF!+#REF!+#REF!+#REF!+#REF!+#REF!+#REF!</f>
        <v>#REF!</v>
      </c>
      <c r="K84" s="187" t="e">
        <f>#REF!+#REF!+#REF!+#REF!+#REF!+#REF!+#REF!+#REF!+#REF!+#REF!+#REF!+#REF!+#REF!+#REF!+#REF!+#REF!+#REF!+#REF!+#REF!+#REF!+#REF!+#REF!+#REF!+#REF!+#REF!+#REF!+#REF!+#REF!+#REF!+#REF!+#REF!</f>
        <v>#REF!</v>
      </c>
      <c r="L84" s="188" t="e">
        <f>#REF!-#REF!-#REF!-#REF!-#REF!-#REF!-#REF!-#REF!-#REF!-#REF!-#REF!-#REF!-#REF!-#REF!-#REF!-#REF!-#REF!-#REF!-#REF!-#REF!-#REF!-#REF!-#REF!-#REF!-#REF!-#REF!-#REF!-#REF!-#REF!-#REF!-#REF!</f>
        <v>#REF!</v>
      </c>
      <c r="M84" s="182" t="e">
        <f>#REF!+#REF!+#REF!+#REF!+#REF!+#REF!+#REF!+#REF!+#REF!+#REF!+#REF!+#REF!+#REF!+#REF!+#REF!+#REF!+#REF!+#REF!+#REF!+#REF!+#REF!+#REF!+#REF!+#REF!+#REF!+#REF!+#REF!+#REF!+#REF!+#REF!+#REF!</f>
        <v>#REF!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83" t="e">
        <f>#REF!-#REF!-#REF!-#REF!-#REF!-#REF!-#REF!-#REF!-#REF!-#REF!-#REF!-#REF!-#REF!-#REF!-#REF!-#REF!-#REF!-#REF!-#REF!-#REF!-#REF!-#REF!-#REF!-#REF!-#REF!-#REF!-#REF!-#REF!-#REF!-#REF!-#REF!</f>
        <v>#REF!</v>
      </c>
      <c r="F85" s="184" t="e">
        <f>#REF!+#REF!+#REF!+#REF!+#REF!+#REF!+#REF!+#REF!+#REF!+#REF!+#REF!+#REF!+#REF!+#REF!+#REF!+#REF!+#REF!+#REF!+#REF!+#REF!+#REF!+#REF!+#REF!+#REF!+#REF!+#REF!+#REF!+#REF!+#REF!+#REF!+#REF!</f>
        <v>#REF!</v>
      </c>
      <c r="G85" s="185" t="e">
        <f>#REF!+#REF!+#REF!+#REF!+#REF!+#REF!+#REF!+#REF!+#REF!+#REF!+#REF!+#REF!+#REF!+#REF!+#REF!+#REF!+#REF!+#REF!+#REF!+#REF!+#REF!+#REF!+#REF!+#REF!+#REF!+#REF!+#REF!+#REF!+#REF!+#REF!+#REF!</f>
        <v>#REF!</v>
      </c>
      <c r="H85" s="185" t="e">
        <f>#REF!+#REF!+#REF!+#REF!+#REF!+#REF!+#REF!+#REF!+#REF!+#REF!+#REF!+#REF!+#REF!+#REF!+#REF!+#REF!+#REF!+#REF!+#REF!+#REF!+#REF!+#REF!+#REF!+#REF!+#REF!+#REF!+#REF!+#REF!+#REF!+#REF!+#REF!</f>
        <v>#REF!</v>
      </c>
      <c r="I85" s="185" t="e">
        <f>#REF!+#REF!+#REF!+#REF!+#REF!+#REF!+#REF!+#REF!+#REF!+#REF!+#REF!+#REF!+#REF!+#REF!+#REF!+#REF!+#REF!+#REF!+#REF!+#REF!+#REF!+#REF!+#REF!+#REF!+#REF!+#REF!+#REF!+#REF!+#REF!+#REF!+#REF!</f>
        <v>#REF!</v>
      </c>
      <c r="J85" s="186" t="e">
        <f>#REF!+#REF!+#REF!+#REF!+#REF!+#REF!+#REF!+#REF!+#REF!+#REF!+#REF!+#REF!+#REF!+#REF!+#REF!+#REF!+#REF!+#REF!+#REF!+#REF!+#REF!+#REF!+#REF!+#REF!+#REF!+#REF!+#REF!+#REF!+#REF!+#REF!+#REF!</f>
        <v>#REF!</v>
      </c>
      <c r="K85" s="187" t="e">
        <f>#REF!+#REF!+#REF!+#REF!+#REF!+#REF!+#REF!+#REF!+#REF!+#REF!+#REF!+#REF!+#REF!+#REF!+#REF!+#REF!+#REF!+#REF!+#REF!+#REF!+#REF!+#REF!+#REF!+#REF!+#REF!+#REF!+#REF!+#REF!+#REF!+#REF!+#REF!</f>
        <v>#REF!</v>
      </c>
      <c r="L85" s="188" t="e">
        <f>#REF!-#REF!-#REF!-#REF!-#REF!-#REF!-#REF!-#REF!-#REF!-#REF!-#REF!-#REF!-#REF!-#REF!-#REF!-#REF!-#REF!-#REF!-#REF!-#REF!-#REF!-#REF!-#REF!-#REF!-#REF!-#REF!-#REF!-#REF!-#REF!-#REF!-#REF!</f>
        <v>#REF!</v>
      </c>
      <c r="M85" s="182" t="e">
        <f>#REF!+#REF!+#REF!+#REF!+#REF!+#REF!+#REF!+#REF!+#REF!+#REF!+#REF!+#REF!+#REF!+#REF!+#REF!+#REF!+#REF!+#REF!+#REF!+#REF!+#REF!+#REF!+#REF!+#REF!+#REF!+#REF!+#REF!+#REF!+#REF!+#REF!+#REF!</f>
        <v>#REF!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83" t="e">
        <f>#REF!-#REF!-#REF!-#REF!-#REF!-#REF!-#REF!-#REF!-#REF!-#REF!-#REF!-#REF!-#REF!-#REF!-#REF!-#REF!-#REF!-#REF!-#REF!-#REF!-#REF!-#REF!-#REF!-#REF!-#REF!-#REF!-#REF!-#REF!-#REF!-#REF!-#REF!</f>
        <v>#REF!</v>
      </c>
      <c r="F86" s="184" t="e">
        <f>#REF!+#REF!+#REF!+#REF!+#REF!+#REF!+#REF!+#REF!+#REF!+#REF!+#REF!+#REF!+#REF!+#REF!+#REF!+#REF!+#REF!+#REF!+#REF!+#REF!+#REF!+#REF!+#REF!+#REF!+#REF!+#REF!+#REF!+#REF!+#REF!+#REF!+#REF!</f>
        <v>#REF!</v>
      </c>
      <c r="G86" s="185" t="e">
        <f>#REF!+#REF!+#REF!+#REF!+#REF!+#REF!+#REF!+#REF!+#REF!+#REF!+#REF!+#REF!+#REF!+#REF!+#REF!+#REF!+#REF!+#REF!+#REF!+#REF!+#REF!+#REF!+#REF!+#REF!+#REF!+#REF!+#REF!+#REF!+#REF!+#REF!+#REF!</f>
        <v>#REF!</v>
      </c>
      <c r="H86" s="185" t="e">
        <f>#REF!+#REF!+#REF!+#REF!+#REF!+#REF!+#REF!+#REF!+#REF!+#REF!+#REF!+#REF!+#REF!+#REF!+#REF!+#REF!+#REF!+#REF!+#REF!+#REF!+#REF!+#REF!+#REF!+#REF!+#REF!+#REF!+#REF!+#REF!+#REF!+#REF!+#REF!</f>
        <v>#REF!</v>
      </c>
      <c r="I86" s="185" t="e">
        <f>#REF!+#REF!+#REF!+#REF!+#REF!+#REF!+#REF!+#REF!+#REF!+#REF!+#REF!+#REF!+#REF!+#REF!+#REF!+#REF!+#REF!+#REF!+#REF!+#REF!+#REF!+#REF!+#REF!+#REF!+#REF!+#REF!+#REF!+#REF!+#REF!+#REF!+#REF!</f>
        <v>#REF!</v>
      </c>
      <c r="J86" s="186" t="e">
        <f>#REF!+#REF!+#REF!+#REF!+#REF!+#REF!+#REF!+#REF!+#REF!+#REF!+#REF!+#REF!+#REF!+#REF!+#REF!+#REF!+#REF!+#REF!+#REF!+#REF!+#REF!+#REF!+#REF!+#REF!+#REF!+#REF!+#REF!+#REF!+#REF!+#REF!+#REF!</f>
        <v>#REF!</v>
      </c>
      <c r="K86" s="187" t="e">
        <f>#REF!+#REF!+#REF!+#REF!+#REF!+#REF!+#REF!+#REF!+#REF!+#REF!+#REF!+#REF!+#REF!+#REF!+#REF!+#REF!+#REF!+#REF!+#REF!+#REF!+#REF!+#REF!+#REF!+#REF!+#REF!+#REF!+#REF!+#REF!+#REF!+#REF!+#REF!</f>
        <v>#REF!</v>
      </c>
      <c r="L86" s="188" t="e">
        <f>#REF!-#REF!-#REF!-#REF!-#REF!-#REF!-#REF!-#REF!-#REF!-#REF!-#REF!-#REF!-#REF!-#REF!-#REF!-#REF!-#REF!-#REF!-#REF!-#REF!-#REF!-#REF!-#REF!-#REF!-#REF!-#REF!-#REF!-#REF!-#REF!-#REF!-#REF!</f>
        <v>#REF!</v>
      </c>
      <c r="M86" s="182" t="e">
        <f>#REF!+#REF!+#REF!+#REF!+#REF!+#REF!+#REF!+#REF!+#REF!+#REF!+#REF!+#REF!+#REF!+#REF!+#REF!+#REF!+#REF!+#REF!+#REF!+#REF!+#REF!+#REF!+#REF!+#REF!+#REF!+#REF!+#REF!+#REF!+#REF!+#REF!+#REF!</f>
        <v>#REF!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83" t="e">
        <f>#REF!-#REF!-#REF!-#REF!-#REF!-#REF!-#REF!-#REF!-#REF!-#REF!-#REF!-#REF!-#REF!-#REF!-#REF!-#REF!-#REF!-#REF!-#REF!-#REF!-#REF!-#REF!-#REF!-#REF!-#REF!-#REF!-#REF!-#REF!-#REF!-#REF!-#REF!</f>
        <v>#REF!</v>
      </c>
      <c r="F87" s="184" t="e">
        <f>#REF!+#REF!+#REF!+#REF!+#REF!+#REF!+#REF!+#REF!+#REF!+#REF!+#REF!+#REF!+#REF!+#REF!+#REF!+#REF!+#REF!+#REF!+#REF!+#REF!+#REF!+#REF!+#REF!+#REF!+#REF!+#REF!+#REF!+#REF!+#REF!+#REF!+#REF!</f>
        <v>#REF!</v>
      </c>
      <c r="G87" s="185" t="e">
        <f>#REF!+#REF!+#REF!+#REF!+#REF!+#REF!+#REF!+#REF!+#REF!+#REF!+#REF!+#REF!+#REF!+#REF!+#REF!+#REF!+#REF!+#REF!+#REF!+#REF!+#REF!+#REF!+#REF!+#REF!+#REF!+#REF!+#REF!+#REF!+#REF!+#REF!+#REF!</f>
        <v>#REF!</v>
      </c>
      <c r="H87" s="185" t="e">
        <f>#REF!+#REF!+#REF!+#REF!+#REF!+#REF!+#REF!+#REF!+#REF!+#REF!+#REF!+#REF!+#REF!+#REF!+#REF!+#REF!+#REF!+#REF!+#REF!+#REF!+#REF!+#REF!+#REF!+#REF!+#REF!+#REF!+#REF!+#REF!+#REF!+#REF!+#REF!</f>
        <v>#REF!</v>
      </c>
      <c r="I87" s="185" t="e">
        <f>#REF!+#REF!+#REF!+#REF!+#REF!+#REF!+#REF!+#REF!+#REF!+#REF!+#REF!+#REF!+#REF!+#REF!+#REF!+#REF!+#REF!+#REF!+#REF!+#REF!+#REF!+#REF!+#REF!+#REF!+#REF!+#REF!+#REF!+#REF!+#REF!+#REF!+#REF!</f>
        <v>#REF!</v>
      </c>
      <c r="J87" s="186" t="e">
        <f>#REF!+#REF!+#REF!+#REF!+#REF!+#REF!+#REF!+#REF!+#REF!+#REF!+#REF!+#REF!+#REF!+#REF!+#REF!+#REF!+#REF!+#REF!+#REF!+#REF!+#REF!+#REF!+#REF!+#REF!+#REF!+#REF!+#REF!+#REF!+#REF!+#REF!+#REF!</f>
        <v>#REF!</v>
      </c>
      <c r="K87" s="187" t="e">
        <f>#REF!+#REF!+#REF!+#REF!+#REF!+#REF!+#REF!+#REF!+#REF!+#REF!+#REF!+#REF!+#REF!+#REF!+#REF!+#REF!+#REF!+#REF!+#REF!+#REF!+#REF!+#REF!+#REF!+#REF!+#REF!+#REF!+#REF!+#REF!+#REF!+#REF!+#REF!</f>
        <v>#REF!</v>
      </c>
      <c r="L87" s="188" t="e">
        <f>#REF!-#REF!-#REF!-#REF!-#REF!-#REF!-#REF!-#REF!-#REF!-#REF!-#REF!-#REF!-#REF!-#REF!-#REF!-#REF!-#REF!-#REF!-#REF!-#REF!-#REF!-#REF!-#REF!-#REF!-#REF!-#REF!-#REF!-#REF!-#REF!-#REF!-#REF!</f>
        <v>#REF!</v>
      </c>
      <c r="M87" s="182" t="e">
        <f>#REF!+#REF!+#REF!+#REF!+#REF!+#REF!+#REF!+#REF!+#REF!+#REF!+#REF!+#REF!+#REF!+#REF!+#REF!+#REF!+#REF!+#REF!+#REF!+#REF!+#REF!+#REF!+#REF!+#REF!+#REF!+#REF!+#REF!+#REF!+#REF!+#REF!+#REF!</f>
        <v>#REF!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83" t="e">
        <f>#REF!-#REF!-#REF!-#REF!-#REF!-#REF!-#REF!-#REF!-#REF!-#REF!-#REF!-#REF!-#REF!-#REF!-#REF!-#REF!-#REF!-#REF!-#REF!-#REF!-#REF!-#REF!-#REF!-#REF!-#REF!-#REF!-#REF!-#REF!-#REF!-#REF!-#REF!</f>
        <v>#REF!</v>
      </c>
      <c r="F88" s="184" t="e">
        <f>#REF!+#REF!+#REF!+#REF!+#REF!+#REF!+#REF!+#REF!+#REF!+#REF!+#REF!+#REF!+#REF!+#REF!+#REF!+#REF!+#REF!+#REF!+#REF!+#REF!+#REF!+#REF!+#REF!+#REF!+#REF!+#REF!+#REF!+#REF!+#REF!+#REF!+#REF!</f>
        <v>#REF!</v>
      </c>
      <c r="G88" s="185" t="e">
        <f>#REF!+#REF!+#REF!+#REF!+#REF!+#REF!+#REF!+#REF!+#REF!+#REF!+#REF!+#REF!+#REF!+#REF!+#REF!+#REF!+#REF!+#REF!+#REF!+#REF!+#REF!+#REF!+#REF!+#REF!+#REF!+#REF!+#REF!+#REF!+#REF!+#REF!+#REF!</f>
        <v>#REF!</v>
      </c>
      <c r="H88" s="185" t="e">
        <f>#REF!+#REF!+#REF!+#REF!+#REF!+#REF!+#REF!+#REF!+#REF!+#REF!+#REF!+#REF!+#REF!+#REF!+#REF!+#REF!+#REF!+#REF!+#REF!+#REF!+#REF!+#REF!+#REF!+#REF!+#REF!+#REF!+#REF!+#REF!+#REF!+#REF!+#REF!</f>
        <v>#REF!</v>
      </c>
      <c r="I88" s="185" t="e">
        <f>#REF!+#REF!+#REF!+#REF!+#REF!+#REF!+#REF!+#REF!+#REF!+#REF!+#REF!+#REF!+#REF!+#REF!+#REF!+#REF!+#REF!+#REF!+#REF!+#REF!+#REF!+#REF!+#REF!+#REF!+#REF!+#REF!+#REF!+#REF!+#REF!+#REF!+#REF!</f>
        <v>#REF!</v>
      </c>
      <c r="J88" s="186" t="e">
        <f>#REF!+#REF!+#REF!+#REF!+#REF!+#REF!+#REF!+#REF!+#REF!+#REF!+#REF!+#REF!+#REF!+#REF!+#REF!+#REF!+#REF!+#REF!+#REF!+#REF!+#REF!+#REF!+#REF!+#REF!+#REF!+#REF!+#REF!+#REF!+#REF!+#REF!+#REF!</f>
        <v>#REF!</v>
      </c>
      <c r="K88" s="187" t="e">
        <f>#REF!+#REF!+#REF!+#REF!+#REF!+#REF!+#REF!+#REF!+#REF!+#REF!+#REF!+#REF!+#REF!+#REF!+#REF!+#REF!+#REF!+#REF!+#REF!+#REF!+#REF!+#REF!+#REF!+#REF!+#REF!+#REF!+#REF!+#REF!+#REF!+#REF!+#REF!</f>
        <v>#REF!</v>
      </c>
      <c r="L88" s="188" t="e">
        <f>#REF!-#REF!-#REF!-#REF!-#REF!-#REF!-#REF!-#REF!-#REF!-#REF!-#REF!-#REF!-#REF!-#REF!-#REF!-#REF!-#REF!-#REF!-#REF!-#REF!-#REF!-#REF!-#REF!-#REF!-#REF!-#REF!-#REF!-#REF!-#REF!-#REF!-#REF!</f>
        <v>#REF!</v>
      </c>
      <c r="M88" s="182" t="e">
        <f>#REF!+#REF!+#REF!+#REF!+#REF!+#REF!+#REF!+#REF!+#REF!+#REF!+#REF!+#REF!+#REF!+#REF!+#REF!+#REF!+#REF!+#REF!+#REF!+#REF!+#REF!+#REF!+#REF!+#REF!+#REF!+#REF!+#REF!+#REF!+#REF!+#REF!+#REF!</f>
        <v>#REF!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83" t="e">
        <f>#REF!-#REF!-#REF!-#REF!-#REF!-#REF!-#REF!-#REF!-#REF!-#REF!-#REF!-#REF!-#REF!-#REF!-#REF!-#REF!-#REF!-#REF!-#REF!-#REF!-#REF!-#REF!-#REF!-#REF!-#REF!-#REF!-#REF!-#REF!-#REF!-#REF!-#REF!</f>
        <v>#REF!</v>
      </c>
      <c r="F89" s="184" t="e">
        <f>#REF!+#REF!+#REF!+#REF!+#REF!+#REF!+#REF!+#REF!+#REF!+#REF!+#REF!+#REF!+#REF!+#REF!+#REF!+#REF!+#REF!+#REF!+#REF!+#REF!+#REF!+#REF!+#REF!+#REF!+#REF!+#REF!+#REF!+#REF!+#REF!+#REF!+#REF!</f>
        <v>#REF!</v>
      </c>
      <c r="G89" s="185" t="e">
        <f>#REF!+#REF!+#REF!+#REF!+#REF!+#REF!+#REF!+#REF!+#REF!+#REF!+#REF!+#REF!+#REF!+#REF!+#REF!+#REF!+#REF!+#REF!+#REF!+#REF!+#REF!+#REF!+#REF!+#REF!+#REF!+#REF!+#REF!+#REF!+#REF!+#REF!+#REF!</f>
        <v>#REF!</v>
      </c>
      <c r="H89" s="185" t="e">
        <f>#REF!+#REF!+#REF!+#REF!+#REF!+#REF!+#REF!+#REF!+#REF!+#REF!+#REF!+#REF!+#REF!+#REF!+#REF!+#REF!+#REF!+#REF!+#REF!+#REF!+#REF!+#REF!+#REF!+#REF!+#REF!+#REF!+#REF!+#REF!+#REF!+#REF!+#REF!</f>
        <v>#REF!</v>
      </c>
      <c r="I89" s="185" t="e">
        <f>#REF!+#REF!+#REF!+#REF!+#REF!+#REF!+#REF!+#REF!+#REF!+#REF!+#REF!+#REF!+#REF!+#REF!+#REF!+#REF!+#REF!+#REF!+#REF!+#REF!+#REF!+#REF!+#REF!+#REF!+#REF!+#REF!+#REF!+#REF!+#REF!+#REF!+#REF!</f>
        <v>#REF!</v>
      </c>
      <c r="J89" s="186" t="e">
        <f>#REF!+#REF!+#REF!+#REF!+#REF!+#REF!+#REF!+#REF!+#REF!+#REF!+#REF!+#REF!+#REF!+#REF!+#REF!+#REF!+#REF!+#REF!+#REF!+#REF!+#REF!+#REF!+#REF!+#REF!+#REF!+#REF!+#REF!+#REF!+#REF!+#REF!+#REF!</f>
        <v>#REF!</v>
      </c>
      <c r="K89" s="187" t="e">
        <f>#REF!+#REF!+#REF!+#REF!+#REF!+#REF!+#REF!+#REF!+#REF!+#REF!+#REF!+#REF!+#REF!+#REF!+#REF!+#REF!+#REF!+#REF!+#REF!+#REF!+#REF!+#REF!+#REF!+#REF!+#REF!+#REF!+#REF!+#REF!+#REF!+#REF!+#REF!</f>
        <v>#REF!</v>
      </c>
      <c r="L89" s="188" t="e">
        <f>#REF!-#REF!-#REF!-#REF!-#REF!-#REF!-#REF!-#REF!-#REF!-#REF!-#REF!-#REF!-#REF!-#REF!-#REF!-#REF!-#REF!-#REF!-#REF!-#REF!-#REF!-#REF!-#REF!-#REF!-#REF!-#REF!-#REF!-#REF!-#REF!-#REF!-#REF!</f>
        <v>#REF!</v>
      </c>
      <c r="M89" s="182" t="e">
        <f>#REF!+#REF!+#REF!+#REF!+#REF!+#REF!+#REF!+#REF!+#REF!+#REF!+#REF!+#REF!+#REF!+#REF!+#REF!+#REF!+#REF!+#REF!+#REF!+#REF!+#REF!+#REF!+#REF!+#REF!+#REF!+#REF!+#REF!+#REF!+#REF!+#REF!+#REF!</f>
        <v>#REF!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83" t="e">
        <f>#REF!-#REF!-#REF!-#REF!-#REF!-#REF!-#REF!-#REF!-#REF!-#REF!-#REF!-#REF!-#REF!-#REF!-#REF!-#REF!-#REF!-#REF!-#REF!-#REF!-#REF!-#REF!-#REF!-#REF!-#REF!-#REF!-#REF!-#REF!-#REF!-#REF!-#REF!</f>
        <v>#REF!</v>
      </c>
      <c r="F90" s="184" t="e">
        <f>#REF!+#REF!+#REF!+#REF!+#REF!+#REF!+#REF!+#REF!+#REF!+#REF!+#REF!+#REF!+#REF!+#REF!+#REF!+#REF!+#REF!+#REF!+#REF!+#REF!+#REF!+#REF!+#REF!+#REF!+#REF!+#REF!+#REF!+#REF!+#REF!+#REF!+#REF!</f>
        <v>#REF!</v>
      </c>
      <c r="G90" s="185" t="e">
        <f>#REF!+#REF!+#REF!+#REF!+#REF!+#REF!+#REF!+#REF!+#REF!+#REF!+#REF!+#REF!+#REF!+#REF!+#REF!+#REF!+#REF!+#REF!+#REF!+#REF!+#REF!+#REF!+#REF!+#REF!+#REF!+#REF!+#REF!+#REF!+#REF!+#REF!+#REF!</f>
        <v>#REF!</v>
      </c>
      <c r="H90" s="185" t="e">
        <f>#REF!+#REF!+#REF!+#REF!+#REF!+#REF!+#REF!+#REF!+#REF!+#REF!+#REF!+#REF!+#REF!+#REF!+#REF!+#REF!+#REF!+#REF!+#REF!+#REF!+#REF!+#REF!+#REF!+#REF!+#REF!+#REF!+#REF!+#REF!+#REF!+#REF!+#REF!</f>
        <v>#REF!</v>
      </c>
      <c r="I90" s="185" t="e">
        <f>#REF!+#REF!+#REF!+#REF!+#REF!+#REF!+#REF!+#REF!+#REF!+#REF!+#REF!+#REF!+#REF!+#REF!+#REF!+#REF!+#REF!+#REF!+#REF!+#REF!+#REF!+#REF!+#REF!+#REF!+#REF!+#REF!+#REF!+#REF!+#REF!+#REF!+#REF!</f>
        <v>#REF!</v>
      </c>
      <c r="J90" s="186" t="e">
        <f>#REF!+#REF!+#REF!+#REF!+#REF!+#REF!+#REF!+#REF!+#REF!+#REF!+#REF!+#REF!+#REF!+#REF!+#REF!+#REF!+#REF!+#REF!+#REF!+#REF!+#REF!+#REF!+#REF!+#REF!+#REF!+#REF!+#REF!+#REF!+#REF!+#REF!+#REF!</f>
        <v>#REF!</v>
      </c>
      <c r="K90" s="187" t="e">
        <f>#REF!+#REF!+#REF!+#REF!+#REF!+#REF!+#REF!+#REF!+#REF!+#REF!+#REF!+#REF!+#REF!+#REF!+#REF!+#REF!+#REF!+#REF!+#REF!+#REF!+#REF!+#REF!+#REF!+#REF!+#REF!+#REF!+#REF!+#REF!+#REF!+#REF!+#REF!</f>
        <v>#REF!</v>
      </c>
      <c r="L90" s="188" t="e">
        <f>#REF!-#REF!-#REF!-#REF!-#REF!-#REF!-#REF!-#REF!-#REF!-#REF!-#REF!-#REF!-#REF!-#REF!-#REF!-#REF!-#REF!-#REF!-#REF!-#REF!-#REF!-#REF!-#REF!-#REF!-#REF!-#REF!-#REF!-#REF!-#REF!-#REF!-#REF!</f>
        <v>#REF!</v>
      </c>
      <c r="M90" s="182" t="e">
        <f>#REF!+#REF!+#REF!+#REF!+#REF!+#REF!+#REF!+#REF!+#REF!+#REF!+#REF!+#REF!+#REF!+#REF!+#REF!+#REF!+#REF!+#REF!+#REF!+#REF!+#REF!+#REF!+#REF!+#REF!+#REF!+#REF!+#REF!+#REF!+#REF!+#REF!+#REF!</f>
        <v>#REF!</v>
      </c>
      <c r="N90" s="72"/>
    </row>
    <row r="91" spans="1:14" s="20" customFormat="1" ht="15" thickBot="1" x14ac:dyDescent="0.25">
      <c r="A91" s="43"/>
      <c r="B91" s="43"/>
      <c r="C91" s="43"/>
      <c r="D91" s="48"/>
      <c r="E91" s="189" t="e">
        <f>#REF!-#REF!-#REF!-#REF!-#REF!-#REF!-#REF!-#REF!-#REF!-#REF!-#REF!-#REF!-#REF!-#REF!-#REF!-#REF!-#REF!-#REF!-#REF!-#REF!-#REF!-#REF!-#REF!-#REF!-#REF!-#REF!-#REF!-#REF!-#REF!-#REF!-#REF!</f>
        <v>#REF!</v>
      </c>
      <c r="F91" s="190" t="e">
        <f>#REF!+#REF!+#REF!+#REF!+#REF!+#REF!+#REF!+#REF!+#REF!+#REF!+#REF!+#REF!+#REF!+#REF!+#REF!+#REF!+#REF!+#REF!+#REF!+#REF!+#REF!+#REF!+#REF!+#REF!+#REF!+#REF!+#REF!+#REF!+#REF!+#REF!+#REF!</f>
        <v>#REF!</v>
      </c>
      <c r="G91" s="191" t="e">
        <f>#REF!+#REF!+#REF!+#REF!+#REF!+#REF!+#REF!+#REF!+#REF!+#REF!+#REF!+#REF!+#REF!+#REF!+#REF!+#REF!+#REF!+#REF!+#REF!+#REF!+#REF!+#REF!+#REF!+#REF!+#REF!+#REF!+#REF!+#REF!+#REF!+#REF!+#REF!</f>
        <v>#REF!</v>
      </c>
      <c r="H91" s="191" t="e">
        <f>#REF!+#REF!+#REF!+#REF!+#REF!+#REF!+#REF!+#REF!+#REF!+#REF!+#REF!+#REF!+#REF!+#REF!+#REF!+#REF!+#REF!+#REF!+#REF!+#REF!+#REF!+#REF!+#REF!+#REF!+#REF!+#REF!+#REF!+#REF!+#REF!+#REF!+#REF!</f>
        <v>#REF!</v>
      </c>
      <c r="I91" s="191" t="e">
        <f>#REF!+#REF!+#REF!+#REF!+#REF!+#REF!+#REF!+#REF!+#REF!+#REF!+#REF!+#REF!+#REF!+#REF!+#REF!+#REF!+#REF!+#REF!+#REF!+#REF!+#REF!+#REF!+#REF!+#REF!+#REF!+#REF!+#REF!+#REF!+#REF!+#REF!+#REF!</f>
        <v>#REF!</v>
      </c>
      <c r="J91" s="192" t="e">
        <f>#REF!+#REF!+#REF!+#REF!+#REF!+#REF!+#REF!+#REF!+#REF!+#REF!+#REF!+#REF!+#REF!+#REF!+#REF!+#REF!+#REF!+#REF!+#REF!+#REF!+#REF!+#REF!+#REF!+#REF!+#REF!+#REF!+#REF!+#REF!+#REF!+#REF!+#REF!</f>
        <v>#REF!</v>
      </c>
      <c r="K91" s="193" t="e">
        <f>#REF!+#REF!+#REF!+#REF!+#REF!+#REF!+#REF!+#REF!+#REF!+#REF!+#REF!+#REF!+#REF!+#REF!+#REF!+#REF!+#REF!+#REF!+#REF!+#REF!+#REF!+#REF!+#REF!+#REF!+#REF!+#REF!+#REF!+#REF!+#REF!+#REF!+#REF!</f>
        <v>#REF!</v>
      </c>
      <c r="L91" s="194" t="e">
        <f>#REF!-#REF!-#REF!-#REF!-#REF!-#REF!-#REF!-#REF!-#REF!-#REF!-#REF!-#REF!-#REF!-#REF!-#REF!-#REF!-#REF!-#REF!-#REF!-#REF!-#REF!-#REF!-#REF!-#REF!-#REF!-#REF!-#REF!-#REF!-#REF!-#REF!-#REF!</f>
        <v>#REF!</v>
      </c>
      <c r="M91" s="195" t="e">
        <f>#REF!+#REF!+#REF!+#REF!+#REF!+#REF!+#REF!+#REF!+#REF!+#REF!+#REF!+#REF!+#REF!+#REF!+#REF!+#REF!+#REF!+#REF!+#REF!+#REF!+#REF!+#REF!+#REF!+#REF!+#REF!+#REF!+#REF!+#REF!+#REF!+#REF!+#REF!</f>
        <v>#REF!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67" t="e">
        <f>#REF!-#REF!-#REF!-#REF!-#REF!-#REF!-#REF!-#REF!-#REF!-#REF!-#REF!-#REF!-#REF!-#REF!-#REF!-#REF!-#REF!-#REF!-#REF!-#REF!-#REF!-#REF!-#REF!-#REF!-#REF!-#REF!-#REF!-#REF!-#REF!-#REF!-#REF!</f>
        <v>#REF!</v>
      </c>
      <c r="F92" s="111" t="e">
        <f>#REF!+#REF!+#REF!+#REF!+#REF!+#REF!+#REF!+#REF!+#REF!+#REF!+#REF!+#REF!+#REF!+#REF!+#REF!+#REF!+#REF!+#REF!+#REF!+#REF!+#REF!+#REF!+#REF!+#REF!+#REF!+#REF!+#REF!+#REF!+#REF!+#REF!+#REF!</f>
        <v>#REF!</v>
      </c>
      <c r="G92" s="111" t="e">
        <f>#REF!+#REF!+#REF!+#REF!+#REF!+#REF!+#REF!+#REF!+#REF!+#REF!+#REF!+#REF!+#REF!+#REF!+#REF!+#REF!+#REF!+#REF!+#REF!+#REF!+#REF!+#REF!+#REF!+#REF!+#REF!+#REF!+#REF!+#REF!+#REF!+#REF!+#REF!</f>
        <v>#REF!</v>
      </c>
      <c r="H92" s="111" t="e">
        <f>#REF!+#REF!+#REF!+#REF!+#REF!+#REF!+#REF!+#REF!+#REF!+#REF!+#REF!+#REF!+#REF!+#REF!+#REF!+#REF!+#REF!+#REF!+#REF!+#REF!+#REF!+#REF!+#REF!+#REF!+#REF!+#REF!+#REF!+#REF!+#REF!+#REF!+#REF!</f>
        <v>#REF!</v>
      </c>
      <c r="I92" s="111" t="e">
        <f>#REF!+#REF!+#REF!+#REF!+#REF!+#REF!+#REF!+#REF!+#REF!+#REF!+#REF!+#REF!+#REF!+#REF!+#REF!+#REF!+#REF!+#REF!+#REF!+#REF!+#REF!+#REF!+#REF!+#REF!+#REF!+#REF!+#REF!+#REF!+#REF!+#REF!+#REF!</f>
        <v>#REF!</v>
      </c>
      <c r="J92" s="153" t="e">
        <f>#REF!+#REF!+#REF!+#REF!+#REF!+#REF!+#REF!+#REF!+#REF!+#REF!+#REF!+#REF!+#REF!+#REF!+#REF!+#REF!+#REF!+#REF!+#REF!+#REF!+#REF!+#REF!+#REF!+#REF!+#REF!+#REF!+#REF!+#REF!+#REF!+#REF!+#REF!</f>
        <v>#REF!</v>
      </c>
      <c r="K92" s="142" t="e">
        <f>#REF!+#REF!+#REF!+#REF!+#REF!+#REF!+#REF!+#REF!+#REF!+#REF!+#REF!+#REF!+#REF!+#REF!+#REF!+#REF!+#REF!+#REF!+#REF!+#REF!+#REF!+#REF!+#REF!+#REF!+#REF!+#REF!+#REF!+#REF!+#REF!+#REF!+#REF!</f>
        <v>#REF!</v>
      </c>
      <c r="L92" s="111" t="e">
        <f>#REF!-#REF!-#REF!-#REF!-#REF!-#REF!-#REF!-#REF!-#REF!-#REF!-#REF!-#REF!-#REF!-#REF!-#REF!-#REF!-#REF!-#REF!-#REF!-#REF!-#REF!-#REF!-#REF!-#REF!-#REF!-#REF!-#REF!-#REF!-#REF!-#REF!-#REF!</f>
        <v>#REF!</v>
      </c>
      <c r="M92" s="125" t="e">
        <f>#REF!+#REF!+#REF!+#REF!+#REF!+#REF!+#REF!+#REF!+#REF!+#REF!+#REF!+#REF!+#REF!+#REF!+#REF!+#REF!+#REF!+#REF!+#REF!+#REF!+#REF!+#REF!+#REF!+#REF!+#REF!+#REF!+#REF!+#REF!+#REF!+#REF!+#REF!</f>
        <v>#REF!</v>
      </c>
      <c r="N92" s="88"/>
    </row>
    <row r="93" spans="1:14" s="10" customFormat="1" x14ac:dyDescent="0.2">
      <c r="A93" s="90">
        <v>1</v>
      </c>
      <c r="B93" s="91">
        <v>1510060</v>
      </c>
      <c r="C93" s="91" t="s">
        <v>93</v>
      </c>
      <c r="D93" s="100">
        <v>50000</v>
      </c>
      <c r="E93" s="176" t="e">
        <f>#REF!-#REF!-#REF!-#REF!-#REF!-#REF!-#REF!-#REF!-#REF!-#REF!-#REF!-#REF!-#REF!-#REF!-#REF!-#REF!-#REF!-#REF!-#REF!-#REF!-#REF!-#REF!-#REF!-#REF!-#REF!-#REF!-#REF!-#REF!-#REF!-#REF!-#REF!</f>
        <v>#REF!</v>
      </c>
      <c r="F93" s="177" t="e">
        <f>#REF!+#REF!+#REF!+#REF!+#REF!+#REF!+#REF!+#REF!+#REF!+#REF!+#REF!+#REF!+#REF!+#REF!+#REF!+#REF!+#REF!+#REF!+#REF!+#REF!+#REF!+#REF!+#REF!+#REF!+#REF!+#REF!+#REF!+#REF!+#REF!+#REF!+#REF!</f>
        <v>#REF!</v>
      </c>
      <c r="G93" s="178" t="e">
        <f>#REF!+#REF!+#REF!+#REF!+#REF!+#REF!+#REF!+#REF!+#REF!+#REF!+#REF!+#REF!+#REF!+#REF!+#REF!+#REF!+#REF!+#REF!+#REF!+#REF!+#REF!+#REF!+#REF!+#REF!+#REF!+#REF!+#REF!+#REF!+#REF!+#REF!+#REF!</f>
        <v>#REF!</v>
      </c>
      <c r="H93" s="178" t="e">
        <f>#REF!+#REF!+#REF!+#REF!+#REF!+#REF!+#REF!+#REF!+#REF!+#REF!+#REF!+#REF!+#REF!+#REF!+#REF!+#REF!+#REF!+#REF!+#REF!+#REF!+#REF!+#REF!+#REF!+#REF!+#REF!+#REF!+#REF!+#REF!+#REF!+#REF!+#REF!</f>
        <v>#REF!</v>
      </c>
      <c r="I93" s="178" t="e">
        <f>#REF!+#REF!+#REF!+#REF!+#REF!+#REF!+#REF!+#REF!+#REF!+#REF!+#REF!+#REF!+#REF!+#REF!+#REF!+#REF!+#REF!+#REF!+#REF!+#REF!+#REF!+#REF!+#REF!+#REF!+#REF!+#REF!+#REF!+#REF!+#REF!+#REF!+#REF!</f>
        <v>#REF!</v>
      </c>
      <c r="J93" s="179" t="e">
        <f>#REF!+#REF!+#REF!+#REF!+#REF!+#REF!+#REF!+#REF!+#REF!+#REF!+#REF!+#REF!+#REF!+#REF!+#REF!+#REF!+#REF!+#REF!+#REF!+#REF!+#REF!+#REF!+#REF!+#REF!+#REF!+#REF!+#REF!+#REF!+#REF!+#REF!+#REF!</f>
        <v>#REF!</v>
      </c>
      <c r="K93" s="180" t="e">
        <f>#REF!+#REF!+#REF!+#REF!+#REF!+#REF!+#REF!+#REF!+#REF!+#REF!+#REF!+#REF!+#REF!+#REF!+#REF!+#REF!+#REF!+#REF!+#REF!+#REF!+#REF!+#REF!+#REF!+#REF!+#REF!+#REF!+#REF!+#REF!+#REF!+#REF!+#REF!</f>
        <v>#REF!</v>
      </c>
      <c r="L93" s="181" t="e">
        <f>#REF!-#REF!-#REF!-#REF!-#REF!-#REF!-#REF!-#REF!-#REF!-#REF!-#REF!-#REF!-#REF!-#REF!-#REF!-#REF!-#REF!-#REF!-#REF!-#REF!-#REF!-#REF!-#REF!-#REF!-#REF!-#REF!-#REF!-#REF!-#REF!-#REF!-#REF!</f>
        <v>#REF!</v>
      </c>
      <c r="M93" s="182" t="e">
        <f>#REF!+#REF!+#REF!+#REF!+#REF!+#REF!+#REF!+#REF!+#REF!+#REF!+#REF!+#REF!+#REF!+#REF!+#REF!+#REF!+#REF!+#REF!+#REF!+#REF!+#REF!+#REF!+#REF!+#REF!+#REF!+#REF!+#REF!+#REF!+#REF!+#REF!+#REF!</f>
        <v>#REF!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83" t="e">
        <f>#REF!-#REF!-#REF!-#REF!-#REF!-#REF!-#REF!-#REF!-#REF!-#REF!-#REF!-#REF!-#REF!-#REF!-#REF!-#REF!-#REF!-#REF!-#REF!-#REF!-#REF!-#REF!-#REF!-#REF!-#REF!-#REF!-#REF!-#REF!-#REF!-#REF!-#REF!</f>
        <v>#REF!</v>
      </c>
      <c r="F94" s="184" t="e">
        <f>#REF!+#REF!+#REF!+#REF!+#REF!+#REF!+#REF!+#REF!+#REF!+#REF!+#REF!+#REF!+#REF!+#REF!+#REF!+#REF!+#REF!+#REF!+#REF!+#REF!+#REF!+#REF!+#REF!+#REF!+#REF!+#REF!+#REF!+#REF!+#REF!+#REF!+#REF!</f>
        <v>#REF!</v>
      </c>
      <c r="G94" s="185" t="e">
        <f>#REF!+#REF!+#REF!+#REF!+#REF!+#REF!+#REF!+#REF!+#REF!+#REF!+#REF!+#REF!+#REF!+#REF!+#REF!+#REF!+#REF!+#REF!+#REF!+#REF!+#REF!+#REF!+#REF!+#REF!+#REF!+#REF!+#REF!+#REF!+#REF!+#REF!+#REF!</f>
        <v>#REF!</v>
      </c>
      <c r="H94" s="185" t="e">
        <f>#REF!+#REF!+#REF!+#REF!+#REF!+#REF!+#REF!+#REF!+#REF!+#REF!+#REF!+#REF!+#REF!+#REF!+#REF!+#REF!+#REF!+#REF!+#REF!+#REF!+#REF!+#REF!+#REF!+#REF!+#REF!+#REF!+#REF!+#REF!+#REF!+#REF!+#REF!</f>
        <v>#REF!</v>
      </c>
      <c r="I94" s="185" t="e">
        <f>#REF!+#REF!+#REF!+#REF!+#REF!+#REF!+#REF!+#REF!+#REF!+#REF!+#REF!+#REF!+#REF!+#REF!+#REF!+#REF!+#REF!+#REF!+#REF!+#REF!+#REF!+#REF!+#REF!+#REF!+#REF!+#REF!+#REF!+#REF!+#REF!+#REF!+#REF!</f>
        <v>#REF!</v>
      </c>
      <c r="J94" s="186" t="e">
        <f>#REF!+#REF!+#REF!+#REF!+#REF!+#REF!+#REF!+#REF!+#REF!+#REF!+#REF!+#REF!+#REF!+#REF!+#REF!+#REF!+#REF!+#REF!+#REF!+#REF!+#REF!+#REF!+#REF!+#REF!+#REF!+#REF!+#REF!+#REF!+#REF!+#REF!+#REF!</f>
        <v>#REF!</v>
      </c>
      <c r="K94" s="187" t="e">
        <f>#REF!+#REF!+#REF!+#REF!+#REF!+#REF!+#REF!+#REF!+#REF!+#REF!+#REF!+#REF!+#REF!+#REF!+#REF!+#REF!+#REF!+#REF!+#REF!+#REF!+#REF!+#REF!+#REF!+#REF!+#REF!+#REF!+#REF!+#REF!+#REF!+#REF!+#REF!</f>
        <v>#REF!</v>
      </c>
      <c r="L94" s="188" t="e">
        <f>#REF!-#REF!-#REF!-#REF!-#REF!-#REF!-#REF!-#REF!-#REF!-#REF!-#REF!-#REF!-#REF!-#REF!-#REF!-#REF!-#REF!-#REF!-#REF!-#REF!-#REF!-#REF!-#REF!-#REF!-#REF!-#REF!-#REF!-#REF!-#REF!-#REF!-#REF!</f>
        <v>#REF!</v>
      </c>
      <c r="M94" s="182" t="e">
        <f>#REF!+#REF!+#REF!+#REF!+#REF!+#REF!+#REF!+#REF!+#REF!+#REF!+#REF!+#REF!+#REF!+#REF!+#REF!+#REF!+#REF!+#REF!+#REF!+#REF!+#REF!+#REF!+#REF!+#REF!+#REF!+#REF!+#REF!+#REF!+#REF!+#REF!+#REF!</f>
        <v>#REF!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83" t="e">
        <f>#REF!-#REF!-#REF!-#REF!-#REF!-#REF!-#REF!-#REF!-#REF!-#REF!-#REF!-#REF!-#REF!-#REF!-#REF!-#REF!-#REF!-#REF!-#REF!-#REF!-#REF!-#REF!-#REF!-#REF!-#REF!-#REF!-#REF!-#REF!-#REF!-#REF!-#REF!</f>
        <v>#REF!</v>
      </c>
      <c r="F95" s="184" t="e">
        <f>#REF!+#REF!+#REF!+#REF!+#REF!+#REF!+#REF!+#REF!+#REF!+#REF!+#REF!+#REF!+#REF!+#REF!+#REF!+#REF!+#REF!+#REF!+#REF!+#REF!+#REF!+#REF!+#REF!+#REF!+#REF!+#REF!+#REF!+#REF!+#REF!+#REF!+#REF!</f>
        <v>#REF!</v>
      </c>
      <c r="G95" s="185" t="e">
        <f>#REF!+#REF!+#REF!+#REF!+#REF!+#REF!+#REF!+#REF!+#REF!+#REF!+#REF!+#REF!+#REF!+#REF!+#REF!+#REF!+#REF!+#REF!+#REF!+#REF!+#REF!+#REF!+#REF!+#REF!+#REF!+#REF!+#REF!+#REF!+#REF!+#REF!+#REF!</f>
        <v>#REF!</v>
      </c>
      <c r="H95" s="185" t="e">
        <f>#REF!+#REF!+#REF!+#REF!+#REF!+#REF!+#REF!+#REF!+#REF!+#REF!+#REF!+#REF!+#REF!+#REF!+#REF!+#REF!+#REF!+#REF!+#REF!+#REF!+#REF!+#REF!+#REF!+#REF!+#REF!+#REF!+#REF!+#REF!+#REF!+#REF!+#REF!</f>
        <v>#REF!</v>
      </c>
      <c r="I95" s="185" t="e">
        <f>#REF!+#REF!+#REF!+#REF!+#REF!+#REF!+#REF!+#REF!+#REF!+#REF!+#REF!+#REF!+#REF!+#REF!+#REF!+#REF!+#REF!+#REF!+#REF!+#REF!+#REF!+#REF!+#REF!+#REF!+#REF!+#REF!+#REF!+#REF!+#REF!+#REF!+#REF!</f>
        <v>#REF!</v>
      </c>
      <c r="J95" s="186" t="e">
        <f>#REF!+#REF!+#REF!+#REF!+#REF!+#REF!+#REF!+#REF!+#REF!+#REF!+#REF!+#REF!+#REF!+#REF!+#REF!+#REF!+#REF!+#REF!+#REF!+#REF!+#REF!+#REF!+#REF!+#REF!+#REF!+#REF!+#REF!+#REF!+#REF!+#REF!+#REF!</f>
        <v>#REF!</v>
      </c>
      <c r="K95" s="187" t="e">
        <f>#REF!+#REF!+#REF!+#REF!+#REF!+#REF!+#REF!+#REF!+#REF!+#REF!+#REF!+#REF!+#REF!+#REF!+#REF!+#REF!+#REF!+#REF!+#REF!+#REF!+#REF!+#REF!+#REF!+#REF!+#REF!+#REF!+#REF!+#REF!+#REF!+#REF!+#REF!</f>
        <v>#REF!</v>
      </c>
      <c r="L95" s="188" t="e">
        <f>#REF!-#REF!-#REF!-#REF!-#REF!-#REF!-#REF!-#REF!-#REF!-#REF!-#REF!-#REF!-#REF!-#REF!-#REF!-#REF!-#REF!-#REF!-#REF!-#REF!-#REF!-#REF!-#REF!-#REF!-#REF!-#REF!-#REF!-#REF!-#REF!-#REF!-#REF!</f>
        <v>#REF!</v>
      </c>
      <c r="M95" s="182" t="e">
        <f>#REF!+#REF!+#REF!+#REF!+#REF!+#REF!+#REF!+#REF!+#REF!+#REF!+#REF!+#REF!+#REF!+#REF!+#REF!+#REF!+#REF!+#REF!+#REF!+#REF!+#REF!+#REF!+#REF!+#REF!+#REF!+#REF!+#REF!+#REF!+#REF!+#REF!+#REF!</f>
        <v>#REF!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83" t="e">
        <f>#REF!-#REF!-#REF!-#REF!-#REF!-#REF!-#REF!-#REF!-#REF!-#REF!-#REF!-#REF!-#REF!-#REF!-#REF!-#REF!-#REF!-#REF!-#REF!-#REF!-#REF!-#REF!-#REF!-#REF!-#REF!-#REF!-#REF!-#REF!-#REF!-#REF!-#REF!</f>
        <v>#REF!</v>
      </c>
      <c r="F96" s="184" t="e">
        <f>#REF!+#REF!+#REF!+#REF!+#REF!+#REF!+#REF!+#REF!+#REF!+#REF!+#REF!+#REF!+#REF!+#REF!+#REF!+#REF!+#REF!+#REF!+#REF!+#REF!+#REF!+#REF!+#REF!+#REF!+#REF!+#REF!+#REF!+#REF!+#REF!+#REF!+#REF!</f>
        <v>#REF!</v>
      </c>
      <c r="G96" s="185" t="e">
        <f>#REF!+#REF!+#REF!+#REF!+#REF!+#REF!+#REF!+#REF!+#REF!+#REF!+#REF!+#REF!+#REF!+#REF!+#REF!+#REF!+#REF!+#REF!+#REF!+#REF!+#REF!+#REF!+#REF!+#REF!+#REF!+#REF!+#REF!+#REF!+#REF!+#REF!+#REF!</f>
        <v>#REF!</v>
      </c>
      <c r="H96" s="185" t="e">
        <f>#REF!+#REF!+#REF!+#REF!+#REF!+#REF!+#REF!+#REF!+#REF!+#REF!+#REF!+#REF!+#REF!+#REF!+#REF!+#REF!+#REF!+#REF!+#REF!+#REF!+#REF!+#REF!+#REF!+#REF!+#REF!+#REF!+#REF!+#REF!+#REF!+#REF!+#REF!</f>
        <v>#REF!</v>
      </c>
      <c r="I96" s="185" t="e">
        <f>#REF!+#REF!+#REF!+#REF!+#REF!+#REF!+#REF!+#REF!+#REF!+#REF!+#REF!+#REF!+#REF!+#REF!+#REF!+#REF!+#REF!+#REF!+#REF!+#REF!+#REF!+#REF!+#REF!+#REF!+#REF!+#REF!+#REF!+#REF!+#REF!+#REF!+#REF!</f>
        <v>#REF!</v>
      </c>
      <c r="J96" s="186" t="e">
        <f>#REF!+#REF!+#REF!+#REF!+#REF!+#REF!+#REF!+#REF!+#REF!+#REF!+#REF!+#REF!+#REF!+#REF!+#REF!+#REF!+#REF!+#REF!+#REF!+#REF!+#REF!+#REF!+#REF!+#REF!+#REF!+#REF!+#REF!+#REF!+#REF!+#REF!+#REF!</f>
        <v>#REF!</v>
      </c>
      <c r="K96" s="187" t="e">
        <f>#REF!+#REF!+#REF!+#REF!+#REF!+#REF!+#REF!+#REF!+#REF!+#REF!+#REF!+#REF!+#REF!+#REF!+#REF!+#REF!+#REF!+#REF!+#REF!+#REF!+#REF!+#REF!+#REF!+#REF!+#REF!+#REF!+#REF!+#REF!+#REF!+#REF!+#REF!</f>
        <v>#REF!</v>
      </c>
      <c r="L96" s="188" t="e">
        <f>#REF!-#REF!-#REF!-#REF!-#REF!-#REF!-#REF!-#REF!-#REF!-#REF!-#REF!-#REF!-#REF!-#REF!-#REF!-#REF!-#REF!-#REF!-#REF!-#REF!-#REF!-#REF!-#REF!-#REF!-#REF!-#REF!-#REF!-#REF!-#REF!-#REF!-#REF!</f>
        <v>#REF!</v>
      </c>
      <c r="M96" s="182" t="e">
        <f>#REF!+#REF!+#REF!+#REF!+#REF!+#REF!+#REF!+#REF!+#REF!+#REF!+#REF!+#REF!+#REF!+#REF!+#REF!+#REF!+#REF!+#REF!+#REF!+#REF!+#REF!+#REF!+#REF!+#REF!+#REF!+#REF!+#REF!+#REF!+#REF!+#REF!+#REF!</f>
        <v>#REF!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83" t="e">
        <f>#REF!-#REF!-#REF!-#REF!-#REF!-#REF!-#REF!-#REF!-#REF!-#REF!-#REF!-#REF!-#REF!-#REF!-#REF!-#REF!-#REF!-#REF!-#REF!-#REF!-#REF!-#REF!-#REF!-#REF!-#REF!-#REF!-#REF!-#REF!-#REF!-#REF!-#REF!</f>
        <v>#REF!</v>
      </c>
      <c r="F97" s="184" t="e">
        <f>#REF!+#REF!+#REF!+#REF!+#REF!+#REF!+#REF!+#REF!+#REF!+#REF!+#REF!+#REF!+#REF!+#REF!+#REF!+#REF!+#REF!+#REF!+#REF!+#REF!+#REF!+#REF!+#REF!+#REF!+#REF!+#REF!+#REF!+#REF!+#REF!+#REF!+#REF!</f>
        <v>#REF!</v>
      </c>
      <c r="G97" s="185" t="e">
        <f>#REF!+#REF!+#REF!+#REF!+#REF!+#REF!+#REF!+#REF!+#REF!+#REF!+#REF!+#REF!+#REF!+#REF!+#REF!+#REF!+#REF!+#REF!+#REF!+#REF!+#REF!+#REF!+#REF!+#REF!+#REF!+#REF!+#REF!+#REF!+#REF!+#REF!+#REF!</f>
        <v>#REF!</v>
      </c>
      <c r="H97" s="185" t="e">
        <f>#REF!+#REF!+#REF!+#REF!+#REF!+#REF!+#REF!+#REF!+#REF!+#REF!+#REF!+#REF!+#REF!+#REF!+#REF!+#REF!+#REF!+#REF!+#REF!+#REF!+#REF!+#REF!+#REF!+#REF!+#REF!+#REF!+#REF!+#REF!+#REF!+#REF!+#REF!</f>
        <v>#REF!</v>
      </c>
      <c r="I97" s="185" t="e">
        <f>#REF!+#REF!+#REF!+#REF!+#REF!+#REF!+#REF!+#REF!+#REF!+#REF!+#REF!+#REF!+#REF!+#REF!+#REF!+#REF!+#REF!+#REF!+#REF!+#REF!+#REF!+#REF!+#REF!+#REF!+#REF!+#REF!+#REF!+#REF!+#REF!+#REF!+#REF!</f>
        <v>#REF!</v>
      </c>
      <c r="J97" s="186" t="e">
        <f>#REF!+#REF!+#REF!+#REF!+#REF!+#REF!+#REF!+#REF!+#REF!+#REF!+#REF!+#REF!+#REF!+#REF!+#REF!+#REF!+#REF!+#REF!+#REF!+#REF!+#REF!+#REF!+#REF!+#REF!+#REF!+#REF!+#REF!+#REF!+#REF!+#REF!+#REF!</f>
        <v>#REF!</v>
      </c>
      <c r="K97" s="187" t="e">
        <f>#REF!+#REF!+#REF!+#REF!+#REF!+#REF!+#REF!+#REF!+#REF!+#REF!+#REF!+#REF!+#REF!+#REF!+#REF!+#REF!+#REF!+#REF!+#REF!+#REF!+#REF!+#REF!+#REF!+#REF!+#REF!+#REF!+#REF!+#REF!+#REF!+#REF!+#REF!</f>
        <v>#REF!</v>
      </c>
      <c r="L97" s="188" t="e">
        <f>#REF!-#REF!-#REF!-#REF!-#REF!-#REF!-#REF!-#REF!-#REF!-#REF!-#REF!-#REF!-#REF!-#REF!-#REF!-#REF!-#REF!-#REF!-#REF!-#REF!-#REF!-#REF!-#REF!-#REF!-#REF!-#REF!-#REF!-#REF!-#REF!-#REF!-#REF!</f>
        <v>#REF!</v>
      </c>
      <c r="M97" s="182" t="e">
        <f>#REF!+#REF!+#REF!+#REF!+#REF!+#REF!+#REF!+#REF!+#REF!+#REF!+#REF!+#REF!+#REF!+#REF!+#REF!+#REF!+#REF!+#REF!+#REF!+#REF!+#REF!+#REF!+#REF!+#REF!+#REF!+#REF!+#REF!+#REF!+#REF!+#REF!+#REF!</f>
        <v>#REF!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83" t="e">
        <f>#REF!-#REF!-#REF!-#REF!-#REF!-#REF!-#REF!-#REF!-#REF!-#REF!-#REF!-#REF!-#REF!-#REF!-#REF!-#REF!-#REF!-#REF!-#REF!-#REF!-#REF!-#REF!-#REF!-#REF!-#REF!-#REF!-#REF!-#REF!-#REF!-#REF!-#REF!</f>
        <v>#REF!</v>
      </c>
      <c r="F98" s="184" t="e">
        <f>#REF!+#REF!+#REF!+#REF!+#REF!+#REF!+#REF!+#REF!+#REF!+#REF!+#REF!+#REF!+#REF!+#REF!+#REF!+#REF!+#REF!+#REF!+#REF!+#REF!+#REF!+#REF!+#REF!+#REF!+#REF!+#REF!+#REF!+#REF!+#REF!+#REF!+#REF!</f>
        <v>#REF!</v>
      </c>
      <c r="G98" s="185" t="e">
        <f>#REF!+#REF!+#REF!+#REF!+#REF!+#REF!+#REF!+#REF!+#REF!+#REF!+#REF!+#REF!+#REF!+#REF!+#REF!+#REF!+#REF!+#REF!+#REF!+#REF!+#REF!+#REF!+#REF!+#REF!+#REF!+#REF!+#REF!+#REF!+#REF!+#REF!+#REF!</f>
        <v>#REF!</v>
      </c>
      <c r="H98" s="185" t="e">
        <f>#REF!+#REF!+#REF!+#REF!+#REF!+#REF!+#REF!+#REF!+#REF!+#REF!+#REF!+#REF!+#REF!+#REF!+#REF!+#REF!+#REF!+#REF!+#REF!+#REF!+#REF!+#REF!+#REF!+#REF!+#REF!+#REF!+#REF!+#REF!+#REF!+#REF!+#REF!</f>
        <v>#REF!</v>
      </c>
      <c r="I98" s="185" t="e">
        <f>#REF!+#REF!+#REF!+#REF!+#REF!+#REF!+#REF!+#REF!+#REF!+#REF!+#REF!+#REF!+#REF!+#REF!+#REF!+#REF!+#REF!+#REF!+#REF!+#REF!+#REF!+#REF!+#REF!+#REF!+#REF!+#REF!+#REF!+#REF!+#REF!+#REF!+#REF!</f>
        <v>#REF!</v>
      </c>
      <c r="J98" s="186" t="e">
        <f>#REF!+#REF!+#REF!+#REF!+#REF!+#REF!+#REF!+#REF!+#REF!+#REF!+#REF!+#REF!+#REF!+#REF!+#REF!+#REF!+#REF!+#REF!+#REF!+#REF!+#REF!+#REF!+#REF!+#REF!+#REF!+#REF!+#REF!+#REF!+#REF!+#REF!+#REF!</f>
        <v>#REF!</v>
      </c>
      <c r="K98" s="187" t="e">
        <f>#REF!+#REF!+#REF!+#REF!+#REF!+#REF!+#REF!+#REF!+#REF!+#REF!+#REF!+#REF!+#REF!+#REF!+#REF!+#REF!+#REF!+#REF!+#REF!+#REF!+#REF!+#REF!+#REF!+#REF!+#REF!+#REF!+#REF!+#REF!+#REF!+#REF!+#REF!</f>
        <v>#REF!</v>
      </c>
      <c r="L98" s="188" t="e">
        <f>#REF!-#REF!-#REF!-#REF!-#REF!-#REF!-#REF!-#REF!-#REF!-#REF!-#REF!-#REF!-#REF!-#REF!-#REF!-#REF!-#REF!-#REF!-#REF!-#REF!-#REF!-#REF!-#REF!-#REF!-#REF!-#REF!-#REF!-#REF!-#REF!-#REF!-#REF!</f>
        <v>#REF!</v>
      </c>
      <c r="M98" s="182" t="e">
        <f>#REF!+#REF!+#REF!+#REF!+#REF!+#REF!+#REF!+#REF!+#REF!+#REF!+#REF!+#REF!+#REF!+#REF!+#REF!+#REF!+#REF!+#REF!+#REF!+#REF!+#REF!+#REF!+#REF!+#REF!+#REF!+#REF!+#REF!+#REF!+#REF!+#REF!+#REF!</f>
        <v>#REF!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83" t="e">
        <f>#REF!-#REF!-#REF!-#REF!-#REF!-#REF!-#REF!-#REF!-#REF!-#REF!-#REF!-#REF!-#REF!-#REF!-#REF!-#REF!-#REF!-#REF!-#REF!-#REF!-#REF!-#REF!-#REF!-#REF!-#REF!-#REF!-#REF!-#REF!-#REF!-#REF!-#REF!</f>
        <v>#REF!</v>
      </c>
      <c r="F99" s="184" t="e">
        <f>#REF!+#REF!+#REF!+#REF!+#REF!+#REF!+#REF!+#REF!+#REF!+#REF!+#REF!+#REF!+#REF!+#REF!+#REF!+#REF!+#REF!+#REF!+#REF!+#REF!+#REF!+#REF!+#REF!+#REF!+#REF!+#REF!+#REF!+#REF!+#REF!+#REF!+#REF!</f>
        <v>#REF!</v>
      </c>
      <c r="G99" s="185" t="e">
        <f>#REF!+#REF!+#REF!+#REF!+#REF!+#REF!+#REF!+#REF!+#REF!+#REF!+#REF!+#REF!+#REF!+#REF!+#REF!+#REF!+#REF!+#REF!+#REF!+#REF!+#REF!+#REF!+#REF!+#REF!+#REF!+#REF!+#REF!+#REF!+#REF!+#REF!+#REF!</f>
        <v>#REF!</v>
      </c>
      <c r="H99" s="185" t="e">
        <f>#REF!+#REF!+#REF!+#REF!+#REF!+#REF!+#REF!+#REF!+#REF!+#REF!+#REF!+#REF!+#REF!+#REF!+#REF!+#REF!+#REF!+#REF!+#REF!+#REF!+#REF!+#REF!+#REF!+#REF!+#REF!+#REF!+#REF!+#REF!+#REF!+#REF!+#REF!</f>
        <v>#REF!</v>
      </c>
      <c r="I99" s="185" t="e">
        <f>#REF!+#REF!+#REF!+#REF!+#REF!+#REF!+#REF!+#REF!+#REF!+#REF!+#REF!+#REF!+#REF!+#REF!+#REF!+#REF!+#REF!+#REF!+#REF!+#REF!+#REF!+#REF!+#REF!+#REF!+#REF!+#REF!+#REF!+#REF!+#REF!+#REF!+#REF!</f>
        <v>#REF!</v>
      </c>
      <c r="J99" s="186" t="e">
        <f>#REF!+#REF!+#REF!+#REF!+#REF!+#REF!+#REF!+#REF!+#REF!+#REF!+#REF!+#REF!+#REF!+#REF!+#REF!+#REF!+#REF!+#REF!+#REF!+#REF!+#REF!+#REF!+#REF!+#REF!+#REF!+#REF!+#REF!+#REF!+#REF!+#REF!+#REF!</f>
        <v>#REF!</v>
      </c>
      <c r="K99" s="187" t="e">
        <f>#REF!+#REF!+#REF!+#REF!+#REF!+#REF!+#REF!+#REF!+#REF!+#REF!+#REF!+#REF!+#REF!+#REF!+#REF!+#REF!+#REF!+#REF!+#REF!+#REF!+#REF!+#REF!+#REF!+#REF!+#REF!+#REF!+#REF!+#REF!+#REF!+#REF!+#REF!</f>
        <v>#REF!</v>
      </c>
      <c r="L99" s="188" t="e">
        <f>#REF!-#REF!-#REF!-#REF!-#REF!-#REF!-#REF!-#REF!-#REF!-#REF!-#REF!-#REF!-#REF!-#REF!-#REF!-#REF!-#REF!-#REF!-#REF!-#REF!-#REF!-#REF!-#REF!-#REF!-#REF!-#REF!-#REF!-#REF!-#REF!-#REF!-#REF!</f>
        <v>#REF!</v>
      </c>
      <c r="M99" s="182" t="e">
        <f>#REF!+#REF!+#REF!+#REF!+#REF!+#REF!+#REF!+#REF!+#REF!+#REF!+#REF!+#REF!+#REF!+#REF!+#REF!+#REF!+#REF!+#REF!+#REF!+#REF!+#REF!+#REF!+#REF!+#REF!+#REF!+#REF!+#REF!+#REF!+#REF!+#REF!+#REF!</f>
        <v>#REF!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83" t="e">
        <f>#REF!-#REF!-#REF!-#REF!-#REF!-#REF!-#REF!-#REF!-#REF!-#REF!-#REF!-#REF!-#REF!-#REF!-#REF!-#REF!-#REF!-#REF!-#REF!-#REF!-#REF!-#REF!-#REF!-#REF!-#REF!-#REF!-#REF!-#REF!-#REF!-#REF!-#REF!</f>
        <v>#REF!</v>
      </c>
      <c r="F100" s="184" t="e">
        <f>#REF!+#REF!+#REF!+#REF!+#REF!+#REF!+#REF!+#REF!+#REF!+#REF!+#REF!+#REF!+#REF!+#REF!+#REF!+#REF!+#REF!+#REF!+#REF!+#REF!+#REF!+#REF!+#REF!+#REF!+#REF!+#REF!+#REF!+#REF!+#REF!+#REF!+#REF!</f>
        <v>#REF!</v>
      </c>
      <c r="G100" s="185" t="e">
        <f>#REF!+#REF!+#REF!+#REF!+#REF!+#REF!+#REF!+#REF!+#REF!+#REF!+#REF!+#REF!+#REF!+#REF!+#REF!+#REF!+#REF!+#REF!+#REF!+#REF!+#REF!+#REF!+#REF!+#REF!+#REF!+#REF!+#REF!+#REF!+#REF!+#REF!+#REF!</f>
        <v>#REF!</v>
      </c>
      <c r="H100" s="185" t="e">
        <f>#REF!+#REF!+#REF!+#REF!+#REF!+#REF!+#REF!+#REF!+#REF!+#REF!+#REF!+#REF!+#REF!+#REF!+#REF!+#REF!+#REF!+#REF!+#REF!+#REF!+#REF!+#REF!+#REF!+#REF!+#REF!+#REF!+#REF!+#REF!+#REF!+#REF!+#REF!</f>
        <v>#REF!</v>
      </c>
      <c r="I100" s="185" t="e">
        <f>#REF!+#REF!+#REF!+#REF!+#REF!+#REF!+#REF!+#REF!+#REF!+#REF!+#REF!+#REF!+#REF!+#REF!+#REF!+#REF!+#REF!+#REF!+#REF!+#REF!+#REF!+#REF!+#REF!+#REF!+#REF!+#REF!+#REF!+#REF!+#REF!+#REF!+#REF!</f>
        <v>#REF!</v>
      </c>
      <c r="J100" s="186" t="e">
        <f>#REF!+#REF!+#REF!+#REF!+#REF!+#REF!+#REF!+#REF!+#REF!+#REF!+#REF!+#REF!+#REF!+#REF!+#REF!+#REF!+#REF!+#REF!+#REF!+#REF!+#REF!+#REF!+#REF!+#REF!+#REF!+#REF!+#REF!+#REF!+#REF!+#REF!+#REF!</f>
        <v>#REF!</v>
      </c>
      <c r="K100" s="187" t="e">
        <f>#REF!+#REF!+#REF!+#REF!+#REF!+#REF!+#REF!+#REF!+#REF!+#REF!+#REF!+#REF!+#REF!+#REF!+#REF!+#REF!+#REF!+#REF!+#REF!+#REF!+#REF!+#REF!+#REF!+#REF!+#REF!+#REF!+#REF!+#REF!+#REF!+#REF!+#REF!</f>
        <v>#REF!</v>
      </c>
      <c r="L100" s="188" t="e">
        <f>#REF!-#REF!-#REF!-#REF!-#REF!-#REF!-#REF!-#REF!-#REF!-#REF!-#REF!-#REF!-#REF!-#REF!-#REF!-#REF!-#REF!-#REF!-#REF!-#REF!-#REF!-#REF!-#REF!-#REF!-#REF!-#REF!-#REF!-#REF!-#REF!-#REF!-#REF!</f>
        <v>#REF!</v>
      </c>
      <c r="M100" s="182" t="e">
        <f>#REF!+#REF!+#REF!+#REF!+#REF!+#REF!+#REF!+#REF!+#REF!+#REF!+#REF!+#REF!+#REF!+#REF!+#REF!+#REF!+#REF!+#REF!+#REF!+#REF!+#REF!+#REF!+#REF!+#REF!+#REF!+#REF!+#REF!+#REF!+#REF!+#REF!+#REF!</f>
        <v>#REF!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83" t="e">
        <f>#REF!-#REF!-#REF!-#REF!-#REF!-#REF!-#REF!-#REF!-#REF!-#REF!-#REF!-#REF!-#REF!-#REF!-#REF!-#REF!-#REF!-#REF!-#REF!-#REF!-#REF!-#REF!-#REF!-#REF!-#REF!-#REF!-#REF!-#REF!-#REF!-#REF!-#REF!</f>
        <v>#REF!</v>
      </c>
      <c r="F101" s="184" t="e">
        <f>#REF!+#REF!+#REF!+#REF!+#REF!+#REF!+#REF!+#REF!+#REF!+#REF!+#REF!+#REF!+#REF!+#REF!+#REF!+#REF!+#REF!+#REF!+#REF!+#REF!+#REF!+#REF!+#REF!+#REF!+#REF!+#REF!+#REF!+#REF!+#REF!+#REF!+#REF!</f>
        <v>#REF!</v>
      </c>
      <c r="G101" s="185" t="e">
        <f>#REF!+#REF!+#REF!+#REF!+#REF!+#REF!+#REF!+#REF!+#REF!+#REF!+#REF!+#REF!+#REF!+#REF!+#REF!+#REF!+#REF!+#REF!+#REF!+#REF!+#REF!+#REF!+#REF!+#REF!+#REF!+#REF!+#REF!+#REF!+#REF!+#REF!+#REF!</f>
        <v>#REF!</v>
      </c>
      <c r="H101" s="185" t="e">
        <f>#REF!+#REF!+#REF!+#REF!+#REF!+#REF!+#REF!+#REF!+#REF!+#REF!+#REF!+#REF!+#REF!+#REF!+#REF!+#REF!+#REF!+#REF!+#REF!+#REF!+#REF!+#REF!+#REF!+#REF!+#REF!+#REF!+#REF!+#REF!+#REF!+#REF!+#REF!</f>
        <v>#REF!</v>
      </c>
      <c r="I101" s="185" t="e">
        <f>#REF!+#REF!+#REF!+#REF!+#REF!+#REF!+#REF!+#REF!+#REF!+#REF!+#REF!+#REF!+#REF!+#REF!+#REF!+#REF!+#REF!+#REF!+#REF!+#REF!+#REF!+#REF!+#REF!+#REF!+#REF!+#REF!+#REF!+#REF!+#REF!+#REF!+#REF!</f>
        <v>#REF!</v>
      </c>
      <c r="J101" s="186" t="e">
        <f>#REF!+#REF!+#REF!+#REF!+#REF!+#REF!+#REF!+#REF!+#REF!+#REF!+#REF!+#REF!+#REF!+#REF!+#REF!+#REF!+#REF!+#REF!+#REF!+#REF!+#REF!+#REF!+#REF!+#REF!+#REF!+#REF!+#REF!+#REF!+#REF!+#REF!+#REF!</f>
        <v>#REF!</v>
      </c>
      <c r="K101" s="187" t="e">
        <f>#REF!+#REF!+#REF!+#REF!+#REF!+#REF!+#REF!+#REF!+#REF!+#REF!+#REF!+#REF!+#REF!+#REF!+#REF!+#REF!+#REF!+#REF!+#REF!+#REF!+#REF!+#REF!+#REF!+#REF!+#REF!+#REF!+#REF!+#REF!+#REF!+#REF!+#REF!</f>
        <v>#REF!</v>
      </c>
      <c r="L101" s="188" t="e">
        <f>#REF!-#REF!-#REF!-#REF!-#REF!-#REF!-#REF!-#REF!-#REF!-#REF!-#REF!-#REF!-#REF!-#REF!-#REF!-#REF!-#REF!-#REF!-#REF!-#REF!-#REF!-#REF!-#REF!-#REF!-#REF!-#REF!-#REF!-#REF!-#REF!-#REF!-#REF!</f>
        <v>#REF!</v>
      </c>
      <c r="M101" s="182" t="e">
        <f>#REF!+#REF!+#REF!+#REF!+#REF!+#REF!+#REF!+#REF!+#REF!+#REF!+#REF!+#REF!+#REF!+#REF!+#REF!+#REF!+#REF!+#REF!+#REF!+#REF!+#REF!+#REF!+#REF!+#REF!+#REF!+#REF!+#REF!+#REF!+#REF!+#REF!+#REF!</f>
        <v>#REF!</v>
      </c>
      <c r="N101" s="72"/>
    </row>
    <row r="102" spans="1:14" s="42" customFormat="1" ht="15" thickBot="1" x14ac:dyDescent="0.25">
      <c r="A102" s="43"/>
      <c r="B102" s="102"/>
      <c r="C102" s="102"/>
      <c r="D102" s="103"/>
      <c r="E102" s="189" t="e">
        <f>#REF!-#REF!-#REF!-#REF!-#REF!-#REF!-#REF!-#REF!-#REF!-#REF!-#REF!-#REF!-#REF!-#REF!-#REF!-#REF!-#REF!-#REF!-#REF!-#REF!-#REF!-#REF!-#REF!-#REF!-#REF!-#REF!-#REF!-#REF!-#REF!-#REF!-#REF!</f>
        <v>#REF!</v>
      </c>
      <c r="F102" s="190" t="e">
        <f>#REF!+#REF!+#REF!+#REF!+#REF!+#REF!+#REF!+#REF!+#REF!+#REF!+#REF!+#REF!+#REF!+#REF!+#REF!+#REF!+#REF!+#REF!+#REF!+#REF!+#REF!+#REF!+#REF!+#REF!+#REF!+#REF!+#REF!+#REF!+#REF!+#REF!+#REF!</f>
        <v>#REF!</v>
      </c>
      <c r="G102" s="191" t="e">
        <f>#REF!+#REF!+#REF!+#REF!+#REF!+#REF!+#REF!+#REF!+#REF!+#REF!+#REF!+#REF!+#REF!+#REF!+#REF!+#REF!+#REF!+#REF!+#REF!+#REF!+#REF!+#REF!+#REF!+#REF!+#REF!+#REF!+#REF!+#REF!+#REF!+#REF!+#REF!</f>
        <v>#REF!</v>
      </c>
      <c r="H102" s="191" t="e">
        <f>#REF!+#REF!+#REF!+#REF!+#REF!+#REF!+#REF!+#REF!+#REF!+#REF!+#REF!+#REF!+#REF!+#REF!+#REF!+#REF!+#REF!+#REF!+#REF!+#REF!+#REF!+#REF!+#REF!+#REF!+#REF!+#REF!+#REF!+#REF!+#REF!+#REF!+#REF!</f>
        <v>#REF!</v>
      </c>
      <c r="I102" s="191" t="e">
        <f>#REF!+#REF!+#REF!+#REF!+#REF!+#REF!+#REF!+#REF!+#REF!+#REF!+#REF!+#REF!+#REF!+#REF!+#REF!+#REF!+#REF!+#REF!+#REF!+#REF!+#REF!+#REF!+#REF!+#REF!+#REF!+#REF!+#REF!+#REF!+#REF!+#REF!+#REF!</f>
        <v>#REF!</v>
      </c>
      <c r="J102" s="192" t="e">
        <f>#REF!+#REF!+#REF!+#REF!+#REF!+#REF!+#REF!+#REF!+#REF!+#REF!+#REF!+#REF!+#REF!+#REF!+#REF!+#REF!+#REF!+#REF!+#REF!+#REF!+#REF!+#REF!+#REF!+#REF!+#REF!+#REF!+#REF!+#REF!+#REF!+#REF!+#REF!</f>
        <v>#REF!</v>
      </c>
      <c r="K102" s="193" t="e">
        <f>#REF!+#REF!+#REF!+#REF!+#REF!+#REF!+#REF!+#REF!+#REF!+#REF!+#REF!+#REF!+#REF!+#REF!+#REF!+#REF!+#REF!+#REF!+#REF!+#REF!+#REF!+#REF!+#REF!+#REF!+#REF!+#REF!+#REF!+#REF!+#REF!+#REF!+#REF!</f>
        <v>#REF!</v>
      </c>
      <c r="L102" s="194" t="e">
        <f>#REF!-#REF!-#REF!-#REF!-#REF!-#REF!-#REF!-#REF!-#REF!-#REF!-#REF!-#REF!-#REF!-#REF!-#REF!-#REF!-#REF!-#REF!-#REF!-#REF!-#REF!-#REF!-#REF!-#REF!-#REF!-#REF!-#REF!-#REF!-#REF!-#REF!-#REF!</f>
        <v>#REF!</v>
      </c>
      <c r="M102" s="195" t="e">
        <f>#REF!+#REF!+#REF!+#REF!+#REF!+#REF!+#REF!+#REF!+#REF!+#REF!+#REF!+#REF!+#REF!+#REF!+#REF!+#REF!+#REF!+#REF!+#REF!+#REF!+#REF!+#REF!+#REF!+#REF!+#REF!+#REF!+#REF!+#REF!+#REF!+#REF!+#REF!</f>
        <v>#REF!</v>
      </c>
      <c r="N102" s="73"/>
    </row>
    <row r="103" spans="1:14" s="10" customFormat="1" ht="15" thickBot="1" x14ac:dyDescent="0.25">
      <c r="A103" s="97"/>
      <c r="B103" s="98"/>
      <c r="C103" s="98" t="s">
        <v>102</v>
      </c>
      <c r="D103" s="99"/>
      <c r="E103" s="166" t="e">
        <f>#REF!-#REF!-#REF!-#REF!-#REF!-#REF!-#REF!-#REF!-#REF!-#REF!-#REF!-#REF!-#REF!-#REF!-#REF!-#REF!-#REF!-#REF!-#REF!-#REF!-#REF!-#REF!-#REF!-#REF!-#REF!-#REF!-#REF!-#REF!-#REF!-#REF!-#REF!</f>
        <v>#REF!</v>
      </c>
      <c r="F103" s="109" t="e">
        <f>#REF!+#REF!+#REF!+#REF!+#REF!+#REF!+#REF!+#REF!+#REF!+#REF!+#REF!+#REF!+#REF!+#REF!+#REF!+#REF!+#REF!+#REF!+#REF!+#REF!+#REF!+#REF!+#REF!+#REF!+#REF!+#REF!+#REF!+#REF!+#REF!+#REF!+#REF!</f>
        <v>#REF!</v>
      </c>
      <c r="G103" s="109" t="e">
        <f>#REF!+#REF!+#REF!+#REF!+#REF!+#REF!+#REF!+#REF!+#REF!+#REF!+#REF!+#REF!+#REF!+#REF!+#REF!+#REF!+#REF!+#REF!+#REF!+#REF!+#REF!+#REF!+#REF!+#REF!+#REF!+#REF!+#REF!+#REF!+#REF!+#REF!+#REF!</f>
        <v>#REF!</v>
      </c>
      <c r="H103" s="109" t="e">
        <f>#REF!+#REF!+#REF!+#REF!+#REF!+#REF!+#REF!+#REF!+#REF!+#REF!+#REF!+#REF!+#REF!+#REF!+#REF!+#REF!+#REF!+#REF!+#REF!+#REF!+#REF!+#REF!+#REF!+#REF!+#REF!+#REF!+#REF!+#REF!+#REF!+#REF!+#REF!</f>
        <v>#REF!</v>
      </c>
      <c r="I103" s="109" t="e">
        <f>#REF!+#REF!+#REF!+#REF!+#REF!+#REF!+#REF!+#REF!+#REF!+#REF!+#REF!+#REF!+#REF!+#REF!+#REF!+#REF!+#REF!+#REF!+#REF!+#REF!+#REF!+#REF!+#REF!+#REF!+#REF!+#REF!+#REF!+#REF!+#REF!+#REF!+#REF!</f>
        <v>#REF!</v>
      </c>
      <c r="J103" s="153" t="e">
        <f>#REF!+#REF!+#REF!+#REF!+#REF!+#REF!+#REF!+#REF!+#REF!+#REF!+#REF!+#REF!+#REF!+#REF!+#REF!+#REF!+#REF!+#REF!+#REF!+#REF!+#REF!+#REF!+#REF!+#REF!+#REF!+#REF!+#REF!+#REF!+#REF!+#REF!+#REF!</f>
        <v>#REF!</v>
      </c>
      <c r="K103" s="141" t="e">
        <f>#REF!+#REF!+#REF!+#REF!+#REF!+#REF!+#REF!+#REF!+#REF!+#REF!+#REF!+#REF!+#REF!+#REF!+#REF!+#REF!+#REF!+#REF!+#REF!+#REF!+#REF!+#REF!+#REF!+#REF!+#REF!+#REF!+#REF!+#REF!+#REF!+#REF!+#REF!</f>
        <v>#REF!</v>
      </c>
      <c r="L103" s="109" t="e">
        <f>#REF!-#REF!-#REF!-#REF!-#REF!-#REF!-#REF!-#REF!-#REF!-#REF!-#REF!-#REF!-#REF!-#REF!-#REF!-#REF!-#REF!-#REF!-#REF!-#REF!-#REF!-#REF!-#REF!-#REF!-#REF!-#REF!-#REF!-#REF!-#REF!-#REF!-#REF!</f>
        <v>#REF!</v>
      </c>
      <c r="M103" s="124" t="e">
        <f>#REF!+#REF!+#REF!+#REF!+#REF!+#REF!+#REF!+#REF!+#REF!+#REF!+#REF!+#REF!+#REF!+#REF!+#REF!+#REF!+#REF!+#REF!+#REF!+#REF!+#REF!+#REF!+#REF!+#REF!+#REF!+#REF!+#REF!+#REF!+#REF!+#REF!+#REF!</f>
        <v>#REF!</v>
      </c>
      <c r="N103" s="104"/>
    </row>
    <row r="104" spans="1:14" s="10" customFormat="1" x14ac:dyDescent="0.2">
      <c r="A104" s="90">
        <v>1</v>
      </c>
      <c r="B104" s="91">
        <v>1532013</v>
      </c>
      <c r="C104" s="91" t="s">
        <v>103</v>
      </c>
      <c r="D104" s="100">
        <v>89000</v>
      </c>
      <c r="E104" s="176" t="e">
        <f>#REF!-#REF!-#REF!-#REF!-#REF!-#REF!-#REF!-#REF!-#REF!-#REF!-#REF!-#REF!-#REF!-#REF!-#REF!-#REF!-#REF!-#REF!-#REF!-#REF!-#REF!-#REF!-#REF!-#REF!-#REF!-#REF!-#REF!-#REF!-#REF!-#REF!-#REF!</f>
        <v>#REF!</v>
      </c>
      <c r="F104" s="177" t="e">
        <f>#REF!+#REF!+#REF!+#REF!+#REF!+#REF!+#REF!+#REF!+#REF!+#REF!+#REF!+#REF!+#REF!+#REF!+#REF!+#REF!+#REF!+#REF!+#REF!+#REF!+#REF!+#REF!+#REF!+#REF!+#REF!+#REF!+#REF!+#REF!+#REF!+#REF!+#REF!</f>
        <v>#REF!</v>
      </c>
      <c r="G104" s="178" t="e">
        <f>#REF!+#REF!+#REF!+#REF!+#REF!+#REF!+#REF!+#REF!+#REF!+#REF!+#REF!+#REF!+#REF!+#REF!+#REF!+#REF!+#REF!+#REF!+#REF!+#REF!+#REF!+#REF!+#REF!+#REF!+#REF!+#REF!+#REF!+#REF!+#REF!+#REF!+#REF!</f>
        <v>#REF!</v>
      </c>
      <c r="H104" s="178" t="e">
        <f>#REF!+#REF!+#REF!+#REF!+#REF!+#REF!+#REF!+#REF!+#REF!+#REF!+#REF!+#REF!+#REF!+#REF!+#REF!+#REF!+#REF!+#REF!+#REF!+#REF!+#REF!+#REF!+#REF!+#REF!+#REF!+#REF!+#REF!+#REF!+#REF!+#REF!+#REF!</f>
        <v>#REF!</v>
      </c>
      <c r="I104" s="178" t="e">
        <f>#REF!+#REF!+#REF!+#REF!+#REF!+#REF!+#REF!+#REF!+#REF!+#REF!+#REF!+#REF!+#REF!+#REF!+#REF!+#REF!+#REF!+#REF!+#REF!+#REF!+#REF!+#REF!+#REF!+#REF!+#REF!+#REF!+#REF!+#REF!+#REF!+#REF!+#REF!</f>
        <v>#REF!</v>
      </c>
      <c r="J104" s="179" t="e">
        <f>#REF!+#REF!+#REF!+#REF!+#REF!+#REF!+#REF!+#REF!+#REF!+#REF!+#REF!+#REF!+#REF!+#REF!+#REF!+#REF!+#REF!+#REF!+#REF!+#REF!+#REF!+#REF!+#REF!+#REF!+#REF!+#REF!+#REF!+#REF!+#REF!+#REF!+#REF!</f>
        <v>#REF!</v>
      </c>
      <c r="K104" s="180" t="e">
        <f>#REF!+#REF!+#REF!+#REF!+#REF!+#REF!+#REF!+#REF!+#REF!+#REF!+#REF!+#REF!+#REF!+#REF!+#REF!+#REF!+#REF!+#REF!+#REF!+#REF!+#REF!+#REF!+#REF!+#REF!+#REF!+#REF!+#REF!+#REF!+#REF!+#REF!+#REF!</f>
        <v>#REF!</v>
      </c>
      <c r="L104" s="181" t="e">
        <f>#REF!-#REF!-#REF!-#REF!-#REF!-#REF!-#REF!-#REF!-#REF!-#REF!-#REF!-#REF!-#REF!-#REF!-#REF!-#REF!-#REF!-#REF!-#REF!-#REF!-#REF!-#REF!-#REF!-#REF!-#REF!-#REF!-#REF!-#REF!-#REF!-#REF!-#REF!</f>
        <v>#REF!</v>
      </c>
      <c r="M104" s="182" t="e">
        <f>#REF!+#REF!+#REF!+#REF!+#REF!+#REF!+#REF!+#REF!+#REF!+#REF!+#REF!+#REF!+#REF!+#REF!+#REF!+#REF!+#REF!+#REF!+#REF!+#REF!+#REF!+#REF!+#REF!+#REF!+#REF!+#REF!+#REF!+#REF!+#REF!+#REF!+#REF!</f>
        <v>#REF!</v>
      </c>
      <c r="N104" s="71"/>
    </row>
    <row r="105" spans="1:14" s="20" customFormat="1" ht="15" thickBot="1" x14ac:dyDescent="0.25">
      <c r="A105" s="43"/>
      <c r="B105" s="102"/>
      <c r="C105" s="102"/>
      <c r="D105" s="103"/>
      <c r="E105" s="189" t="e">
        <f>#REF!-#REF!-#REF!-#REF!-#REF!-#REF!-#REF!-#REF!-#REF!-#REF!-#REF!-#REF!-#REF!-#REF!-#REF!-#REF!-#REF!-#REF!-#REF!-#REF!-#REF!-#REF!-#REF!-#REF!-#REF!-#REF!-#REF!-#REF!-#REF!-#REF!-#REF!</f>
        <v>#REF!</v>
      </c>
      <c r="F105" s="190" t="e">
        <f>#REF!+#REF!+#REF!+#REF!+#REF!+#REF!+#REF!+#REF!+#REF!+#REF!+#REF!+#REF!+#REF!+#REF!+#REF!+#REF!+#REF!+#REF!+#REF!+#REF!+#REF!+#REF!+#REF!+#REF!+#REF!+#REF!+#REF!+#REF!+#REF!+#REF!+#REF!</f>
        <v>#REF!</v>
      </c>
      <c r="G105" s="191" t="e">
        <f>#REF!+#REF!+#REF!+#REF!+#REF!+#REF!+#REF!+#REF!+#REF!+#REF!+#REF!+#REF!+#REF!+#REF!+#REF!+#REF!+#REF!+#REF!+#REF!+#REF!+#REF!+#REF!+#REF!+#REF!+#REF!+#REF!+#REF!+#REF!+#REF!+#REF!+#REF!</f>
        <v>#REF!</v>
      </c>
      <c r="H105" s="191" t="e">
        <f>#REF!+#REF!+#REF!+#REF!+#REF!+#REF!+#REF!+#REF!+#REF!+#REF!+#REF!+#REF!+#REF!+#REF!+#REF!+#REF!+#REF!+#REF!+#REF!+#REF!+#REF!+#REF!+#REF!+#REF!+#REF!+#REF!+#REF!+#REF!+#REF!+#REF!+#REF!</f>
        <v>#REF!</v>
      </c>
      <c r="I105" s="191" t="e">
        <f>#REF!+#REF!+#REF!+#REF!+#REF!+#REF!+#REF!+#REF!+#REF!+#REF!+#REF!+#REF!+#REF!+#REF!+#REF!+#REF!+#REF!+#REF!+#REF!+#REF!+#REF!+#REF!+#REF!+#REF!+#REF!+#REF!+#REF!+#REF!+#REF!+#REF!+#REF!</f>
        <v>#REF!</v>
      </c>
      <c r="J105" s="192" t="e">
        <f>#REF!+#REF!+#REF!+#REF!+#REF!+#REF!+#REF!+#REF!+#REF!+#REF!+#REF!+#REF!+#REF!+#REF!+#REF!+#REF!+#REF!+#REF!+#REF!+#REF!+#REF!+#REF!+#REF!+#REF!+#REF!+#REF!+#REF!+#REF!+#REF!+#REF!+#REF!</f>
        <v>#REF!</v>
      </c>
      <c r="K105" s="193" t="e">
        <f>#REF!+#REF!+#REF!+#REF!+#REF!+#REF!+#REF!+#REF!+#REF!+#REF!+#REF!+#REF!+#REF!+#REF!+#REF!+#REF!+#REF!+#REF!+#REF!+#REF!+#REF!+#REF!+#REF!+#REF!+#REF!+#REF!+#REF!+#REF!+#REF!+#REF!+#REF!</f>
        <v>#REF!</v>
      </c>
      <c r="L105" s="194" t="e">
        <f>#REF!-#REF!-#REF!-#REF!-#REF!-#REF!-#REF!-#REF!-#REF!-#REF!-#REF!-#REF!-#REF!-#REF!-#REF!-#REF!-#REF!-#REF!-#REF!-#REF!-#REF!-#REF!-#REF!-#REF!-#REF!-#REF!-#REF!-#REF!-#REF!-#REF!-#REF!</f>
        <v>#REF!</v>
      </c>
      <c r="M105" s="195" t="e">
        <f>#REF!+#REF!+#REF!+#REF!+#REF!+#REF!+#REF!+#REF!+#REF!+#REF!+#REF!+#REF!+#REF!+#REF!+#REF!+#REF!+#REF!+#REF!+#REF!+#REF!+#REF!+#REF!+#REF!+#REF!+#REF!+#REF!+#REF!+#REF!+#REF!+#REF!+#REF!</f>
        <v>#REF!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66" t="e">
        <f>#REF!-#REF!-#REF!-#REF!-#REF!-#REF!-#REF!-#REF!-#REF!-#REF!-#REF!-#REF!-#REF!-#REF!-#REF!-#REF!-#REF!-#REF!-#REF!-#REF!-#REF!-#REF!-#REF!-#REF!-#REF!-#REF!-#REF!-#REF!-#REF!-#REF!-#REF!</f>
        <v>#REF!</v>
      </c>
      <c r="F106" s="109" t="e">
        <f>#REF!+#REF!+#REF!+#REF!+#REF!+#REF!+#REF!+#REF!+#REF!+#REF!+#REF!+#REF!+#REF!+#REF!+#REF!+#REF!+#REF!+#REF!+#REF!+#REF!+#REF!+#REF!+#REF!+#REF!+#REF!+#REF!+#REF!+#REF!+#REF!+#REF!+#REF!</f>
        <v>#REF!</v>
      </c>
      <c r="G106" s="109" t="e">
        <f>#REF!+#REF!+#REF!+#REF!+#REF!+#REF!+#REF!+#REF!+#REF!+#REF!+#REF!+#REF!+#REF!+#REF!+#REF!+#REF!+#REF!+#REF!+#REF!+#REF!+#REF!+#REF!+#REF!+#REF!+#REF!+#REF!+#REF!+#REF!+#REF!+#REF!+#REF!</f>
        <v>#REF!</v>
      </c>
      <c r="H106" s="109" t="e">
        <f>#REF!+#REF!+#REF!+#REF!+#REF!+#REF!+#REF!+#REF!+#REF!+#REF!+#REF!+#REF!+#REF!+#REF!+#REF!+#REF!+#REF!+#REF!+#REF!+#REF!+#REF!+#REF!+#REF!+#REF!+#REF!+#REF!+#REF!+#REF!+#REF!+#REF!+#REF!</f>
        <v>#REF!</v>
      </c>
      <c r="I106" s="109" t="e">
        <f>#REF!+#REF!+#REF!+#REF!+#REF!+#REF!+#REF!+#REF!+#REF!+#REF!+#REF!+#REF!+#REF!+#REF!+#REF!+#REF!+#REF!+#REF!+#REF!+#REF!+#REF!+#REF!+#REF!+#REF!+#REF!+#REF!+#REF!+#REF!+#REF!+#REF!+#REF!</f>
        <v>#REF!</v>
      </c>
      <c r="J106" s="153" t="e">
        <f>#REF!+#REF!+#REF!+#REF!+#REF!+#REF!+#REF!+#REF!+#REF!+#REF!+#REF!+#REF!+#REF!+#REF!+#REF!+#REF!+#REF!+#REF!+#REF!+#REF!+#REF!+#REF!+#REF!+#REF!+#REF!+#REF!+#REF!+#REF!+#REF!+#REF!+#REF!</f>
        <v>#REF!</v>
      </c>
      <c r="K106" s="141" t="e">
        <f>#REF!+#REF!+#REF!+#REF!+#REF!+#REF!+#REF!+#REF!+#REF!+#REF!+#REF!+#REF!+#REF!+#REF!+#REF!+#REF!+#REF!+#REF!+#REF!+#REF!+#REF!+#REF!+#REF!+#REF!+#REF!+#REF!+#REF!+#REF!+#REF!+#REF!+#REF!</f>
        <v>#REF!</v>
      </c>
      <c r="L106" s="109" t="e">
        <f>#REF!-#REF!-#REF!-#REF!-#REF!-#REF!-#REF!-#REF!-#REF!-#REF!-#REF!-#REF!-#REF!-#REF!-#REF!-#REF!-#REF!-#REF!-#REF!-#REF!-#REF!-#REF!-#REF!-#REF!-#REF!-#REF!-#REF!-#REF!-#REF!-#REF!-#REF!</f>
        <v>#REF!</v>
      </c>
      <c r="M106" s="125" t="e">
        <f>#REF!+#REF!+#REF!+#REF!+#REF!+#REF!+#REF!+#REF!+#REF!+#REF!+#REF!+#REF!+#REF!+#REF!+#REF!+#REF!+#REF!+#REF!+#REF!+#REF!+#REF!+#REF!+#REF!+#REF!+#REF!+#REF!+#REF!+#REF!+#REF!+#REF!+#REF!</f>
        <v>#REF!</v>
      </c>
      <c r="N106" s="88"/>
    </row>
    <row r="107" spans="1:14" s="9" customFormat="1" x14ac:dyDescent="0.2">
      <c r="A107" s="90">
        <v>1</v>
      </c>
      <c r="B107" s="90">
        <v>5530014</v>
      </c>
      <c r="C107" s="90" t="s">
        <v>105</v>
      </c>
      <c r="D107" s="96">
        <v>33000</v>
      </c>
      <c r="E107" s="176" t="e">
        <f>#REF!-#REF!-#REF!-#REF!-#REF!-#REF!-#REF!-#REF!-#REF!-#REF!-#REF!-#REF!-#REF!-#REF!-#REF!-#REF!-#REF!-#REF!-#REF!-#REF!-#REF!-#REF!-#REF!-#REF!-#REF!-#REF!-#REF!-#REF!-#REF!-#REF!-#REF!</f>
        <v>#REF!</v>
      </c>
      <c r="F107" s="177" t="e">
        <f>#REF!+#REF!+#REF!+#REF!+#REF!+#REF!+#REF!+#REF!+#REF!+#REF!+#REF!+#REF!+#REF!+#REF!+#REF!+#REF!+#REF!+#REF!+#REF!+#REF!+#REF!+#REF!+#REF!+#REF!+#REF!+#REF!+#REF!+#REF!+#REF!+#REF!+#REF!</f>
        <v>#REF!</v>
      </c>
      <c r="G107" s="178" t="e">
        <f>#REF!+#REF!+#REF!+#REF!+#REF!+#REF!+#REF!+#REF!+#REF!+#REF!+#REF!+#REF!+#REF!+#REF!+#REF!+#REF!+#REF!+#REF!+#REF!+#REF!+#REF!+#REF!+#REF!+#REF!+#REF!+#REF!+#REF!+#REF!+#REF!+#REF!+#REF!</f>
        <v>#REF!</v>
      </c>
      <c r="H107" s="178" t="e">
        <f>#REF!+#REF!+#REF!+#REF!+#REF!+#REF!+#REF!+#REF!+#REF!+#REF!+#REF!+#REF!+#REF!+#REF!+#REF!+#REF!+#REF!+#REF!+#REF!+#REF!+#REF!+#REF!+#REF!+#REF!+#REF!+#REF!+#REF!+#REF!+#REF!+#REF!+#REF!</f>
        <v>#REF!</v>
      </c>
      <c r="I107" s="178" t="e">
        <f>#REF!+#REF!+#REF!+#REF!+#REF!+#REF!+#REF!+#REF!+#REF!+#REF!+#REF!+#REF!+#REF!+#REF!+#REF!+#REF!+#REF!+#REF!+#REF!+#REF!+#REF!+#REF!+#REF!+#REF!+#REF!+#REF!+#REF!+#REF!+#REF!+#REF!+#REF!</f>
        <v>#REF!</v>
      </c>
      <c r="J107" s="179" t="e">
        <f>#REF!+#REF!+#REF!+#REF!+#REF!+#REF!+#REF!+#REF!+#REF!+#REF!+#REF!+#REF!+#REF!+#REF!+#REF!+#REF!+#REF!+#REF!+#REF!+#REF!+#REF!+#REF!+#REF!+#REF!+#REF!+#REF!+#REF!+#REF!+#REF!+#REF!+#REF!</f>
        <v>#REF!</v>
      </c>
      <c r="K107" s="180" t="e">
        <f>#REF!+#REF!+#REF!+#REF!+#REF!+#REF!+#REF!+#REF!+#REF!+#REF!+#REF!+#REF!+#REF!+#REF!+#REF!+#REF!+#REF!+#REF!+#REF!+#REF!+#REF!+#REF!+#REF!+#REF!+#REF!+#REF!+#REF!+#REF!+#REF!+#REF!+#REF!</f>
        <v>#REF!</v>
      </c>
      <c r="L107" s="181" t="e">
        <f>#REF!-#REF!-#REF!-#REF!-#REF!-#REF!-#REF!-#REF!-#REF!-#REF!-#REF!-#REF!-#REF!-#REF!-#REF!-#REF!-#REF!-#REF!-#REF!-#REF!-#REF!-#REF!-#REF!-#REF!-#REF!-#REF!-#REF!-#REF!-#REF!-#REF!-#REF!</f>
        <v>#REF!</v>
      </c>
      <c r="M107" s="182" t="e">
        <f>#REF!+#REF!+#REF!+#REF!+#REF!+#REF!+#REF!+#REF!+#REF!+#REF!+#REF!+#REF!+#REF!+#REF!+#REF!+#REF!+#REF!+#REF!+#REF!+#REF!+#REF!+#REF!+#REF!+#REF!+#REF!+#REF!+#REF!+#REF!+#REF!+#REF!+#REF!</f>
        <v>#REF!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83" t="e">
        <f>#REF!-#REF!-#REF!-#REF!-#REF!-#REF!-#REF!-#REF!-#REF!-#REF!-#REF!-#REF!-#REF!-#REF!-#REF!-#REF!-#REF!-#REF!-#REF!-#REF!-#REF!-#REF!-#REF!-#REF!-#REF!-#REF!-#REF!-#REF!-#REF!-#REF!-#REF!</f>
        <v>#REF!</v>
      </c>
      <c r="F108" s="184" t="e">
        <f>#REF!+#REF!+#REF!+#REF!+#REF!+#REF!+#REF!+#REF!+#REF!+#REF!+#REF!+#REF!+#REF!+#REF!+#REF!+#REF!+#REF!+#REF!+#REF!+#REF!+#REF!+#REF!+#REF!+#REF!+#REF!+#REF!+#REF!+#REF!+#REF!+#REF!+#REF!</f>
        <v>#REF!</v>
      </c>
      <c r="G108" s="185" t="e">
        <f>#REF!+#REF!+#REF!+#REF!+#REF!+#REF!+#REF!+#REF!+#REF!+#REF!+#REF!+#REF!+#REF!+#REF!+#REF!+#REF!+#REF!+#REF!+#REF!+#REF!+#REF!+#REF!+#REF!+#REF!+#REF!+#REF!+#REF!+#REF!+#REF!+#REF!+#REF!</f>
        <v>#REF!</v>
      </c>
      <c r="H108" s="185" t="e">
        <f>#REF!+#REF!+#REF!+#REF!+#REF!+#REF!+#REF!+#REF!+#REF!+#REF!+#REF!+#REF!+#REF!+#REF!+#REF!+#REF!+#REF!+#REF!+#REF!+#REF!+#REF!+#REF!+#REF!+#REF!+#REF!+#REF!+#REF!+#REF!+#REF!+#REF!+#REF!</f>
        <v>#REF!</v>
      </c>
      <c r="I108" s="185" t="e">
        <f>#REF!+#REF!+#REF!+#REF!+#REF!+#REF!+#REF!+#REF!+#REF!+#REF!+#REF!+#REF!+#REF!+#REF!+#REF!+#REF!+#REF!+#REF!+#REF!+#REF!+#REF!+#REF!+#REF!+#REF!+#REF!+#REF!+#REF!+#REF!+#REF!+#REF!+#REF!</f>
        <v>#REF!</v>
      </c>
      <c r="J108" s="186" t="e">
        <f>#REF!+#REF!+#REF!+#REF!+#REF!+#REF!+#REF!+#REF!+#REF!+#REF!+#REF!+#REF!+#REF!+#REF!+#REF!+#REF!+#REF!+#REF!+#REF!+#REF!+#REF!+#REF!+#REF!+#REF!+#REF!+#REF!+#REF!+#REF!+#REF!+#REF!+#REF!</f>
        <v>#REF!</v>
      </c>
      <c r="K108" s="187" t="e">
        <f>#REF!+#REF!+#REF!+#REF!+#REF!+#REF!+#REF!+#REF!+#REF!+#REF!+#REF!+#REF!+#REF!+#REF!+#REF!+#REF!+#REF!+#REF!+#REF!+#REF!+#REF!+#REF!+#REF!+#REF!+#REF!+#REF!+#REF!+#REF!+#REF!+#REF!+#REF!</f>
        <v>#REF!</v>
      </c>
      <c r="L108" s="188" t="e">
        <f>#REF!-#REF!-#REF!-#REF!-#REF!-#REF!-#REF!-#REF!-#REF!-#REF!-#REF!-#REF!-#REF!-#REF!-#REF!-#REF!-#REF!-#REF!-#REF!-#REF!-#REF!-#REF!-#REF!-#REF!-#REF!-#REF!-#REF!-#REF!-#REF!-#REF!-#REF!</f>
        <v>#REF!</v>
      </c>
      <c r="M108" s="182" t="e">
        <f>#REF!+#REF!+#REF!+#REF!+#REF!+#REF!+#REF!+#REF!+#REF!+#REF!+#REF!+#REF!+#REF!+#REF!+#REF!+#REF!+#REF!+#REF!+#REF!+#REF!+#REF!+#REF!+#REF!+#REF!+#REF!+#REF!+#REF!+#REF!+#REF!+#REF!+#REF!</f>
        <v>#REF!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83" t="e">
        <f>#REF!-#REF!-#REF!-#REF!-#REF!-#REF!-#REF!-#REF!-#REF!-#REF!-#REF!-#REF!-#REF!-#REF!-#REF!-#REF!-#REF!-#REF!-#REF!-#REF!-#REF!-#REF!-#REF!-#REF!-#REF!-#REF!-#REF!-#REF!-#REF!-#REF!-#REF!</f>
        <v>#REF!</v>
      </c>
      <c r="F109" s="184" t="e">
        <f>#REF!+#REF!+#REF!+#REF!+#REF!+#REF!+#REF!+#REF!+#REF!+#REF!+#REF!+#REF!+#REF!+#REF!+#REF!+#REF!+#REF!+#REF!+#REF!+#REF!+#REF!+#REF!+#REF!+#REF!+#REF!+#REF!+#REF!+#REF!+#REF!+#REF!+#REF!</f>
        <v>#REF!</v>
      </c>
      <c r="G109" s="185" t="e">
        <f>#REF!+#REF!+#REF!+#REF!+#REF!+#REF!+#REF!+#REF!+#REF!+#REF!+#REF!+#REF!+#REF!+#REF!+#REF!+#REF!+#REF!+#REF!+#REF!+#REF!+#REF!+#REF!+#REF!+#REF!+#REF!+#REF!+#REF!+#REF!+#REF!+#REF!+#REF!</f>
        <v>#REF!</v>
      </c>
      <c r="H109" s="185" t="e">
        <f>#REF!+#REF!+#REF!+#REF!+#REF!+#REF!+#REF!+#REF!+#REF!+#REF!+#REF!+#REF!+#REF!+#REF!+#REF!+#REF!+#REF!+#REF!+#REF!+#REF!+#REF!+#REF!+#REF!+#REF!+#REF!+#REF!+#REF!+#REF!+#REF!+#REF!+#REF!</f>
        <v>#REF!</v>
      </c>
      <c r="I109" s="185" t="e">
        <f>#REF!+#REF!+#REF!+#REF!+#REF!+#REF!+#REF!+#REF!+#REF!+#REF!+#REF!+#REF!+#REF!+#REF!+#REF!+#REF!+#REF!+#REF!+#REF!+#REF!+#REF!+#REF!+#REF!+#REF!+#REF!+#REF!+#REF!+#REF!+#REF!+#REF!+#REF!</f>
        <v>#REF!</v>
      </c>
      <c r="J109" s="186" t="e">
        <f>#REF!+#REF!+#REF!+#REF!+#REF!+#REF!+#REF!+#REF!+#REF!+#REF!+#REF!+#REF!+#REF!+#REF!+#REF!+#REF!+#REF!+#REF!+#REF!+#REF!+#REF!+#REF!+#REF!+#REF!+#REF!+#REF!+#REF!+#REF!+#REF!+#REF!+#REF!</f>
        <v>#REF!</v>
      </c>
      <c r="K109" s="187" t="e">
        <f>#REF!+#REF!+#REF!+#REF!+#REF!+#REF!+#REF!+#REF!+#REF!+#REF!+#REF!+#REF!+#REF!+#REF!+#REF!+#REF!+#REF!+#REF!+#REF!+#REF!+#REF!+#REF!+#REF!+#REF!+#REF!+#REF!+#REF!+#REF!+#REF!+#REF!+#REF!</f>
        <v>#REF!</v>
      </c>
      <c r="L109" s="188" t="e">
        <f>#REF!-#REF!-#REF!-#REF!-#REF!-#REF!-#REF!-#REF!-#REF!-#REF!-#REF!-#REF!-#REF!-#REF!-#REF!-#REF!-#REF!-#REF!-#REF!-#REF!-#REF!-#REF!-#REF!-#REF!-#REF!-#REF!-#REF!-#REF!-#REF!-#REF!-#REF!</f>
        <v>#REF!</v>
      </c>
      <c r="M109" s="182" t="e">
        <f>#REF!+#REF!+#REF!+#REF!+#REF!+#REF!+#REF!+#REF!+#REF!+#REF!+#REF!+#REF!+#REF!+#REF!+#REF!+#REF!+#REF!+#REF!+#REF!+#REF!+#REF!+#REF!+#REF!+#REF!+#REF!+#REF!+#REF!+#REF!+#REF!+#REF!+#REF!</f>
        <v>#REF!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83" t="e">
        <f>#REF!-#REF!-#REF!-#REF!-#REF!-#REF!-#REF!-#REF!-#REF!-#REF!-#REF!-#REF!-#REF!-#REF!-#REF!-#REF!-#REF!-#REF!-#REF!-#REF!-#REF!-#REF!-#REF!-#REF!-#REF!-#REF!-#REF!-#REF!-#REF!-#REF!-#REF!</f>
        <v>#REF!</v>
      </c>
      <c r="F110" s="184" t="e">
        <f>#REF!+#REF!+#REF!+#REF!+#REF!+#REF!+#REF!+#REF!+#REF!+#REF!+#REF!+#REF!+#REF!+#REF!+#REF!+#REF!+#REF!+#REF!+#REF!+#REF!+#REF!+#REF!+#REF!+#REF!+#REF!+#REF!+#REF!+#REF!+#REF!+#REF!+#REF!</f>
        <v>#REF!</v>
      </c>
      <c r="G110" s="185" t="e">
        <f>#REF!+#REF!+#REF!+#REF!+#REF!+#REF!+#REF!+#REF!+#REF!+#REF!+#REF!+#REF!+#REF!+#REF!+#REF!+#REF!+#REF!+#REF!+#REF!+#REF!+#REF!+#REF!+#REF!+#REF!+#REF!+#REF!+#REF!+#REF!+#REF!+#REF!+#REF!</f>
        <v>#REF!</v>
      </c>
      <c r="H110" s="185" t="e">
        <f>#REF!+#REF!+#REF!+#REF!+#REF!+#REF!+#REF!+#REF!+#REF!+#REF!+#REF!+#REF!+#REF!+#REF!+#REF!+#REF!+#REF!+#REF!+#REF!+#REF!+#REF!+#REF!+#REF!+#REF!+#REF!+#REF!+#REF!+#REF!+#REF!+#REF!+#REF!</f>
        <v>#REF!</v>
      </c>
      <c r="I110" s="185" t="e">
        <f>#REF!+#REF!+#REF!+#REF!+#REF!+#REF!+#REF!+#REF!+#REF!+#REF!+#REF!+#REF!+#REF!+#REF!+#REF!+#REF!+#REF!+#REF!+#REF!+#REF!+#REF!+#REF!+#REF!+#REF!+#REF!+#REF!+#REF!+#REF!+#REF!+#REF!+#REF!</f>
        <v>#REF!</v>
      </c>
      <c r="J110" s="186" t="e">
        <f>#REF!+#REF!+#REF!+#REF!+#REF!+#REF!+#REF!+#REF!+#REF!+#REF!+#REF!+#REF!+#REF!+#REF!+#REF!+#REF!+#REF!+#REF!+#REF!+#REF!+#REF!+#REF!+#REF!+#REF!+#REF!+#REF!+#REF!+#REF!+#REF!+#REF!+#REF!</f>
        <v>#REF!</v>
      </c>
      <c r="K110" s="187" t="e">
        <f>#REF!+#REF!+#REF!+#REF!+#REF!+#REF!+#REF!+#REF!+#REF!+#REF!+#REF!+#REF!+#REF!+#REF!+#REF!+#REF!+#REF!+#REF!+#REF!+#REF!+#REF!+#REF!+#REF!+#REF!+#REF!+#REF!+#REF!+#REF!+#REF!+#REF!+#REF!</f>
        <v>#REF!</v>
      </c>
      <c r="L110" s="188" t="e">
        <f>#REF!-#REF!-#REF!-#REF!-#REF!-#REF!-#REF!-#REF!-#REF!-#REF!-#REF!-#REF!-#REF!-#REF!-#REF!-#REF!-#REF!-#REF!-#REF!-#REF!-#REF!-#REF!-#REF!-#REF!-#REF!-#REF!-#REF!-#REF!-#REF!-#REF!-#REF!</f>
        <v>#REF!</v>
      </c>
      <c r="M110" s="182" t="e">
        <f>#REF!+#REF!+#REF!+#REF!+#REF!+#REF!+#REF!+#REF!+#REF!+#REF!+#REF!+#REF!+#REF!+#REF!+#REF!+#REF!+#REF!+#REF!+#REF!+#REF!+#REF!+#REF!+#REF!+#REF!+#REF!+#REF!+#REF!+#REF!+#REF!+#REF!+#REF!</f>
        <v>#REF!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83" t="e">
        <f>#REF!-#REF!-#REF!-#REF!-#REF!-#REF!-#REF!-#REF!-#REF!-#REF!-#REF!-#REF!-#REF!-#REF!-#REF!-#REF!-#REF!-#REF!-#REF!-#REF!-#REF!-#REF!-#REF!-#REF!-#REF!-#REF!-#REF!-#REF!-#REF!-#REF!-#REF!</f>
        <v>#REF!</v>
      </c>
      <c r="F111" s="184" t="e">
        <f>#REF!+#REF!+#REF!+#REF!+#REF!+#REF!+#REF!+#REF!+#REF!+#REF!+#REF!+#REF!+#REF!+#REF!+#REF!+#REF!+#REF!+#REF!+#REF!+#REF!+#REF!+#REF!+#REF!+#REF!+#REF!+#REF!+#REF!+#REF!+#REF!+#REF!+#REF!</f>
        <v>#REF!</v>
      </c>
      <c r="G111" s="185" t="e">
        <f>#REF!+#REF!+#REF!+#REF!+#REF!+#REF!+#REF!+#REF!+#REF!+#REF!+#REF!+#REF!+#REF!+#REF!+#REF!+#REF!+#REF!+#REF!+#REF!+#REF!+#REF!+#REF!+#REF!+#REF!+#REF!+#REF!+#REF!+#REF!+#REF!+#REF!+#REF!</f>
        <v>#REF!</v>
      </c>
      <c r="H111" s="185" t="e">
        <f>#REF!+#REF!+#REF!+#REF!+#REF!+#REF!+#REF!+#REF!+#REF!+#REF!+#REF!+#REF!+#REF!+#REF!+#REF!+#REF!+#REF!+#REF!+#REF!+#REF!+#REF!+#REF!+#REF!+#REF!+#REF!+#REF!+#REF!+#REF!+#REF!+#REF!+#REF!</f>
        <v>#REF!</v>
      </c>
      <c r="I111" s="185" t="e">
        <f>#REF!+#REF!+#REF!+#REF!+#REF!+#REF!+#REF!+#REF!+#REF!+#REF!+#REF!+#REF!+#REF!+#REF!+#REF!+#REF!+#REF!+#REF!+#REF!+#REF!+#REF!+#REF!+#REF!+#REF!+#REF!+#REF!+#REF!+#REF!+#REF!+#REF!+#REF!</f>
        <v>#REF!</v>
      </c>
      <c r="J111" s="186" t="e">
        <f>#REF!+#REF!+#REF!+#REF!+#REF!+#REF!+#REF!+#REF!+#REF!+#REF!+#REF!+#REF!+#REF!+#REF!+#REF!+#REF!+#REF!+#REF!+#REF!+#REF!+#REF!+#REF!+#REF!+#REF!+#REF!+#REF!+#REF!+#REF!+#REF!+#REF!+#REF!</f>
        <v>#REF!</v>
      </c>
      <c r="K111" s="187" t="e">
        <f>#REF!+#REF!+#REF!+#REF!+#REF!+#REF!+#REF!+#REF!+#REF!+#REF!+#REF!+#REF!+#REF!+#REF!+#REF!+#REF!+#REF!+#REF!+#REF!+#REF!+#REF!+#REF!+#REF!+#REF!+#REF!+#REF!+#REF!+#REF!+#REF!+#REF!+#REF!</f>
        <v>#REF!</v>
      </c>
      <c r="L111" s="188" t="e">
        <f>#REF!-#REF!-#REF!-#REF!-#REF!-#REF!-#REF!-#REF!-#REF!-#REF!-#REF!-#REF!-#REF!-#REF!-#REF!-#REF!-#REF!-#REF!-#REF!-#REF!-#REF!-#REF!-#REF!-#REF!-#REF!-#REF!-#REF!-#REF!-#REF!-#REF!-#REF!</f>
        <v>#REF!</v>
      </c>
      <c r="M111" s="182" t="e">
        <f>#REF!+#REF!+#REF!+#REF!+#REF!+#REF!+#REF!+#REF!+#REF!+#REF!+#REF!+#REF!+#REF!+#REF!+#REF!+#REF!+#REF!+#REF!+#REF!+#REF!+#REF!+#REF!+#REF!+#REF!+#REF!+#REF!+#REF!+#REF!+#REF!+#REF!+#REF!</f>
        <v>#REF!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83" t="e">
        <f>#REF!-#REF!-#REF!-#REF!-#REF!-#REF!-#REF!-#REF!-#REF!-#REF!-#REF!-#REF!-#REF!-#REF!-#REF!-#REF!-#REF!-#REF!-#REF!-#REF!-#REF!-#REF!-#REF!-#REF!-#REF!-#REF!-#REF!-#REF!-#REF!-#REF!-#REF!</f>
        <v>#REF!</v>
      </c>
      <c r="F112" s="184" t="e">
        <f>#REF!+#REF!+#REF!+#REF!+#REF!+#REF!+#REF!+#REF!+#REF!+#REF!+#REF!+#REF!+#REF!+#REF!+#REF!+#REF!+#REF!+#REF!+#REF!+#REF!+#REF!+#REF!+#REF!+#REF!+#REF!+#REF!+#REF!+#REF!+#REF!+#REF!+#REF!</f>
        <v>#REF!</v>
      </c>
      <c r="G112" s="185" t="e">
        <f>#REF!+#REF!+#REF!+#REF!+#REF!+#REF!+#REF!+#REF!+#REF!+#REF!+#REF!+#REF!+#REF!+#REF!+#REF!+#REF!+#REF!+#REF!+#REF!+#REF!+#REF!+#REF!+#REF!+#REF!+#REF!+#REF!+#REF!+#REF!+#REF!+#REF!+#REF!</f>
        <v>#REF!</v>
      </c>
      <c r="H112" s="185" t="e">
        <f>#REF!+#REF!+#REF!+#REF!+#REF!+#REF!+#REF!+#REF!+#REF!+#REF!+#REF!+#REF!+#REF!+#REF!+#REF!+#REF!+#REF!+#REF!+#REF!+#REF!+#REF!+#REF!+#REF!+#REF!+#REF!+#REF!+#REF!+#REF!+#REF!+#REF!+#REF!</f>
        <v>#REF!</v>
      </c>
      <c r="I112" s="185" t="e">
        <f>#REF!+#REF!+#REF!+#REF!+#REF!+#REF!+#REF!+#REF!+#REF!+#REF!+#REF!+#REF!+#REF!+#REF!+#REF!+#REF!+#REF!+#REF!+#REF!+#REF!+#REF!+#REF!+#REF!+#REF!+#REF!+#REF!+#REF!+#REF!+#REF!+#REF!+#REF!</f>
        <v>#REF!</v>
      </c>
      <c r="J112" s="186" t="e">
        <f>#REF!+#REF!+#REF!+#REF!+#REF!+#REF!+#REF!+#REF!+#REF!+#REF!+#REF!+#REF!+#REF!+#REF!+#REF!+#REF!+#REF!+#REF!+#REF!+#REF!+#REF!+#REF!+#REF!+#REF!+#REF!+#REF!+#REF!+#REF!+#REF!+#REF!+#REF!</f>
        <v>#REF!</v>
      </c>
      <c r="K112" s="187" t="e">
        <f>#REF!+#REF!+#REF!+#REF!+#REF!+#REF!+#REF!+#REF!+#REF!+#REF!+#REF!+#REF!+#REF!+#REF!+#REF!+#REF!+#REF!+#REF!+#REF!+#REF!+#REF!+#REF!+#REF!+#REF!+#REF!+#REF!+#REF!+#REF!+#REF!+#REF!+#REF!</f>
        <v>#REF!</v>
      </c>
      <c r="L112" s="188" t="e">
        <f>#REF!-#REF!-#REF!-#REF!-#REF!-#REF!-#REF!-#REF!-#REF!-#REF!-#REF!-#REF!-#REF!-#REF!-#REF!-#REF!-#REF!-#REF!-#REF!-#REF!-#REF!-#REF!-#REF!-#REF!-#REF!-#REF!-#REF!-#REF!-#REF!-#REF!-#REF!</f>
        <v>#REF!</v>
      </c>
      <c r="M112" s="182" t="e">
        <f>#REF!+#REF!+#REF!+#REF!+#REF!+#REF!+#REF!+#REF!+#REF!+#REF!+#REF!+#REF!+#REF!+#REF!+#REF!+#REF!+#REF!+#REF!+#REF!+#REF!+#REF!+#REF!+#REF!+#REF!+#REF!+#REF!+#REF!+#REF!+#REF!+#REF!+#REF!</f>
        <v>#REF!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83" t="e">
        <f>#REF!-#REF!-#REF!-#REF!-#REF!-#REF!-#REF!-#REF!-#REF!-#REF!-#REF!-#REF!-#REF!-#REF!-#REF!-#REF!-#REF!-#REF!-#REF!-#REF!-#REF!-#REF!-#REF!-#REF!-#REF!-#REF!-#REF!-#REF!-#REF!-#REF!-#REF!</f>
        <v>#REF!</v>
      </c>
      <c r="F113" s="184" t="e">
        <f>#REF!+#REF!+#REF!+#REF!+#REF!+#REF!+#REF!+#REF!+#REF!+#REF!+#REF!+#REF!+#REF!+#REF!+#REF!+#REF!+#REF!+#REF!+#REF!+#REF!+#REF!+#REF!+#REF!+#REF!+#REF!+#REF!+#REF!+#REF!+#REF!+#REF!+#REF!</f>
        <v>#REF!</v>
      </c>
      <c r="G113" s="185" t="e">
        <f>#REF!+#REF!+#REF!+#REF!+#REF!+#REF!+#REF!+#REF!+#REF!+#REF!+#REF!+#REF!+#REF!+#REF!+#REF!+#REF!+#REF!+#REF!+#REF!+#REF!+#REF!+#REF!+#REF!+#REF!+#REF!+#REF!+#REF!+#REF!+#REF!+#REF!+#REF!</f>
        <v>#REF!</v>
      </c>
      <c r="H113" s="185" t="e">
        <f>#REF!+#REF!+#REF!+#REF!+#REF!+#REF!+#REF!+#REF!+#REF!+#REF!+#REF!+#REF!+#REF!+#REF!+#REF!+#REF!+#REF!+#REF!+#REF!+#REF!+#REF!+#REF!+#REF!+#REF!+#REF!+#REF!+#REF!+#REF!+#REF!+#REF!+#REF!</f>
        <v>#REF!</v>
      </c>
      <c r="I113" s="185" t="e">
        <f>#REF!+#REF!+#REF!+#REF!+#REF!+#REF!+#REF!+#REF!+#REF!+#REF!+#REF!+#REF!+#REF!+#REF!+#REF!+#REF!+#REF!+#REF!+#REF!+#REF!+#REF!+#REF!+#REF!+#REF!+#REF!+#REF!+#REF!+#REF!+#REF!+#REF!+#REF!</f>
        <v>#REF!</v>
      </c>
      <c r="J113" s="186" t="e">
        <f>#REF!+#REF!+#REF!+#REF!+#REF!+#REF!+#REF!+#REF!+#REF!+#REF!+#REF!+#REF!+#REF!+#REF!+#REF!+#REF!+#REF!+#REF!+#REF!+#REF!+#REF!+#REF!+#REF!+#REF!+#REF!+#REF!+#REF!+#REF!+#REF!+#REF!+#REF!</f>
        <v>#REF!</v>
      </c>
      <c r="K113" s="187" t="e">
        <f>#REF!+#REF!+#REF!+#REF!+#REF!+#REF!+#REF!+#REF!+#REF!+#REF!+#REF!+#REF!+#REF!+#REF!+#REF!+#REF!+#REF!+#REF!+#REF!+#REF!+#REF!+#REF!+#REF!+#REF!+#REF!+#REF!+#REF!+#REF!+#REF!+#REF!+#REF!</f>
        <v>#REF!</v>
      </c>
      <c r="L113" s="188" t="e">
        <f>#REF!-#REF!-#REF!-#REF!-#REF!-#REF!-#REF!-#REF!-#REF!-#REF!-#REF!-#REF!-#REF!-#REF!-#REF!-#REF!-#REF!-#REF!-#REF!-#REF!-#REF!-#REF!-#REF!-#REF!-#REF!-#REF!-#REF!-#REF!-#REF!-#REF!-#REF!</f>
        <v>#REF!</v>
      </c>
      <c r="M113" s="182" t="e">
        <f>#REF!+#REF!+#REF!+#REF!+#REF!+#REF!+#REF!+#REF!+#REF!+#REF!+#REF!+#REF!+#REF!+#REF!+#REF!+#REF!+#REF!+#REF!+#REF!+#REF!+#REF!+#REF!+#REF!+#REF!+#REF!+#REF!+#REF!+#REF!+#REF!+#REF!+#REF!</f>
        <v>#REF!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83" t="e">
        <f>#REF!-#REF!-#REF!-#REF!-#REF!-#REF!-#REF!-#REF!-#REF!-#REF!-#REF!-#REF!-#REF!-#REF!-#REF!-#REF!-#REF!-#REF!-#REF!-#REF!-#REF!-#REF!-#REF!-#REF!-#REF!-#REF!-#REF!-#REF!-#REF!-#REF!-#REF!</f>
        <v>#REF!</v>
      </c>
      <c r="F114" s="184" t="e">
        <f>#REF!+#REF!+#REF!+#REF!+#REF!+#REF!+#REF!+#REF!+#REF!+#REF!+#REF!+#REF!+#REF!+#REF!+#REF!+#REF!+#REF!+#REF!+#REF!+#REF!+#REF!+#REF!+#REF!+#REF!+#REF!+#REF!+#REF!+#REF!+#REF!+#REF!+#REF!</f>
        <v>#REF!</v>
      </c>
      <c r="G114" s="185" t="e">
        <f>#REF!+#REF!+#REF!+#REF!+#REF!+#REF!+#REF!+#REF!+#REF!+#REF!+#REF!+#REF!+#REF!+#REF!+#REF!+#REF!+#REF!+#REF!+#REF!+#REF!+#REF!+#REF!+#REF!+#REF!+#REF!+#REF!+#REF!+#REF!+#REF!+#REF!+#REF!</f>
        <v>#REF!</v>
      </c>
      <c r="H114" s="185" t="e">
        <f>#REF!+#REF!+#REF!+#REF!+#REF!+#REF!+#REF!+#REF!+#REF!+#REF!+#REF!+#REF!+#REF!+#REF!+#REF!+#REF!+#REF!+#REF!+#REF!+#REF!+#REF!+#REF!+#REF!+#REF!+#REF!+#REF!+#REF!+#REF!+#REF!+#REF!+#REF!</f>
        <v>#REF!</v>
      </c>
      <c r="I114" s="185" t="e">
        <f>#REF!+#REF!+#REF!+#REF!+#REF!+#REF!+#REF!+#REF!+#REF!+#REF!+#REF!+#REF!+#REF!+#REF!+#REF!+#REF!+#REF!+#REF!+#REF!+#REF!+#REF!+#REF!+#REF!+#REF!+#REF!+#REF!+#REF!+#REF!+#REF!+#REF!+#REF!</f>
        <v>#REF!</v>
      </c>
      <c r="J114" s="186" t="e">
        <f>#REF!+#REF!+#REF!+#REF!+#REF!+#REF!+#REF!+#REF!+#REF!+#REF!+#REF!+#REF!+#REF!+#REF!+#REF!+#REF!+#REF!+#REF!+#REF!+#REF!+#REF!+#REF!+#REF!+#REF!+#REF!+#REF!+#REF!+#REF!+#REF!+#REF!+#REF!</f>
        <v>#REF!</v>
      </c>
      <c r="K114" s="187" t="e">
        <f>#REF!+#REF!+#REF!+#REF!+#REF!+#REF!+#REF!+#REF!+#REF!+#REF!+#REF!+#REF!+#REF!+#REF!+#REF!+#REF!+#REF!+#REF!+#REF!+#REF!+#REF!+#REF!+#REF!+#REF!+#REF!+#REF!+#REF!+#REF!+#REF!+#REF!+#REF!</f>
        <v>#REF!</v>
      </c>
      <c r="L114" s="188" t="e">
        <f>#REF!-#REF!-#REF!-#REF!-#REF!-#REF!-#REF!-#REF!-#REF!-#REF!-#REF!-#REF!-#REF!-#REF!-#REF!-#REF!-#REF!-#REF!-#REF!-#REF!-#REF!-#REF!-#REF!-#REF!-#REF!-#REF!-#REF!-#REF!-#REF!-#REF!-#REF!</f>
        <v>#REF!</v>
      </c>
      <c r="M114" s="182" t="e">
        <f>#REF!+#REF!+#REF!+#REF!+#REF!+#REF!+#REF!+#REF!+#REF!+#REF!+#REF!+#REF!+#REF!+#REF!+#REF!+#REF!+#REF!+#REF!+#REF!+#REF!+#REF!+#REF!+#REF!+#REF!+#REF!+#REF!+#REF!+#REF!+#REF!+#REF!+#REF!</f>
        <v>#REF!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83" t="e">
        <f>#REF!-#REF!-#REF!-#REF!-#REF!-#REF!-#REF!-#REF!-#REF!-#REF!-#REF!-#REF!-#REF!-#REF!-#REF!-#REF!-#REF!-#REF!-#REF!-#REF!-#REF!-#REF!-#REF!-#REF!-#REF!-#REF!-#REF!-#REF!-#REF!-#REF!-#REF!</f>
        <v>#REF!</v>
      </c>
      <c r="F115" s="184" t="e">
        <f>#REF!+#REF!+#REF!+#REF!+#REF!+#REF!+#REF!+#REF!+#REF!+#REF!+#REF!+#REF!+#REF!+#REF!+#REF!+#REF!+#REF!+#REF!+#REF!+#REF!+#REF!+#REF!+#REF!+#REF!+#REF!+#REF!+#REF!+#REF!+#REF!+#REF!+#REF!</f>
        <v>#REF!</v>
      </c>
      <c r="G115" s="185" t="e">
        <f>#REF!+#REF!+#REF!+#REF!+#REF!+#REF!+#REF!+#REF!+#REF!+#REF!+#REF!+#REF!+#REF!+#REF!+#REF!+#REF!+#REF!+#REF!+#REF!+#REF!+#REF!+#REF!+#REF!+#REF!+#REF!+#REF!+#REF!+#REF!+#REF!+#REF!+#REF!</f>
        <v>#REF!</v>
      </c>
      <c r="H115" s="185" t="e">
        <f>#REF!+#REF!+#REF!+#REF!+#REF!+#REF!+#REF!+#REF!+#REF!+#REF!+#REF!+#REF!+#REF!+#REF!+#REF!+#REF!+#REF!+#REF!+#REF!+#REF!+#REF!+#REF!+#REF!+#REF!+#REF!+#REF!+#REF!+#REF!+#REF!+#REF!+#REF!</f>
        <v>#REF!</v>
      </c>
      <c r="I115" s="185" t="e">
        <f>#REF!+#REF!+#REF!+#REF!+#REF!+#REF!+#REF!+#REF!+#REF!+#REF!+#REF!+#REF!+#REF!+#REF!+#REF!+#REF!+#REF!+#REF!+#REF!+#REF!+#REF!+#REF!+#REF!+#REF!+#REF!+#REF!+#REF!+#REF!+#REF!+#REF!+#REF!</f>
        <v>#REF!</v>
      </c>
      <c r="J115" s="186" t="e">
        <f>#REF!+#REF!+#REF!+#REF!+#REF!+#REF!+#REF!+#REF!+#REF!+#REF!+#REF!+#REF!+#REF!+#REF!+#REF!+#REF!+#REF!+#REF!+#REF!+#REF!+#REF!+#REF!+#REF!+#REF!+#REF!+#REF!+#REF!+#REF!+#REF!+#REF!+#REF!</f>
        <v>#REF!</v>
      </c>
      <c r="K115" s="187" t="e">
        <f>#REF!+#REF!+#REF!+#REF!+#REF!+#REF!+#REF!+#REF!+#REF!+#REF!+#REF!+#REF!+#REF!+#REF!+#REF!+#REF!+#REF!+#REF!+#REF!+#REF!+#REF!+#REF!+#REF!+#REF!+#REF!+#REF!+#REF!+#REF!+#REF!+#REF!+#REF!</f>
        <v>#REF!</v>
      </c>
      <c r="L115" s="188" t="e">
        <f>#REF!-#REF!-#REF!-#REF!-#REF!-#REF!-#REF!-#REF!-#REF!-#REF!-#REF!-#REF!-#REF!-#REF!-#REF!-#REF!-#REF!-#REF!-#REF!-#REF!-#REF!-#REF!-#REF!-#REF!-#REF!-#REF!-#REF!-#REF!-#REF!-#REF!-#REF!</f>
        <v>#REF!</v>
      </c>
      <c r="M115" s="182" t="e">
        <f>#REF!+#REF!+#REF!+#REF!+#REF!+#REF!+#REF!+#REF!+#REF!+#REF!+#REF!+#REF!+#REF!+#REF!+#REF!+#REF!+#REF!+#REF!+#REF!+#REF!+#REF!+#REF!+#REF!+#REF!+#REF!+#REF!+#REF!+#REF!+#REF!+#REF!+#REF!</f>
        <v>#REF!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89" t="e">
        <f>#REF!-#REF!-#REF!-#REF!-#REF!-#REF!-#REF!-#REF!-#REF!-#REF!-#REF!-#REF!-#REF!-#REF!-#REF!-#REF!-#REF!-#REF!-#REF!-#REF!-#REF!-#REF!-#REF!-#REF!-#REF!-#REF!-#REF!-#REF!-#REF!-#REF!-#REF!</f>
        <v>#REF!</v>
      </c>
      <c r="F116" s="190" t="e">
        <f>#REF!+#REF!+#REF!+#REF!+#REF!+#REF!+#REF!+#REF!+#REF!+#REF!+#REF!+#REF!+#REF!+#REF!+#REF!+#REF!+#REF!+#REF!+#REF!+#REF!+#REF!+#REF!+#REF!+#REF!+#REF!+#REF!+#REF!+#REF!+#REF!+#REF!+#REF!</f>
        <v>#REF!</v>
      </c>
      <c r="G116" s="191" t="e">
        <f>#REF!+#REF!+#REF!+#REF!+#REF!+#REF!+#REF!+#REF!+#REF!+#REF!+#REF!+#REF!+#REF!+#REF!+#REF!+#REF!+#REF!+#REF!+#REF!+#REF!+#REF!+#REF!+#REF!+#REF!+#REF!+#REF!+#REF!+#REF!+#REF!+#REF!+#REF!</f>
        <v>#REF!</v>
      </c>
      <c r="H116" s="191" t="e">
        <f>#REF!+#REF!+#REF!+#REF!+#REF!+#REF!+#REF!+#REF!+#REF!+#REF!+#REF!+#REF!+#REF!+#REF!+#REF!+#REF!+#REF!+#REF!+#REF!+#REF!+#REF!+#REF!+#REF!+#REF!+#REF!+#REF!+#REF!+#REF!+#REF!+#REF!+#REF!</f>
        <v>#REF!</v>
      </c>
      <c r="I116" s="191" t="e">
        <f>#REF!+#REF!+#REF!+#REF!+#REF!+#REF!+#REF!+#REF!+#REF!+#REF!+#REF!+#REF!+#REF!+#REF!+#REF!+#REF!+#REF!+#REF!+#REF!+#REF!+#REF!+#REF!+#REF!+#REF!+#REF!+#REF!+#REF!+#REF!+#REF!+#REF!+#REF!</f>
        <v>#REF!</v>
      </c>
      <c r="J116" s="192" t="e">
        <f>#REF!+#REF!+#REF!+#REF!+#REF!+#REF!+#REF!+#REF!+#REF!+#REF!+#REF!+#REF!+#REF!+#REF!+#REF!+#REF!+#REF!+#REF!+#REF!+#REF!+#REF!+#REF!+#REF!+#REF!+#REF!+#REF!+#REF!+#REF!+#REF!+#REF!+#REF!</f>
        <v>#REF!</v>
      </c>
      <c r="K116" s="193" t="e">
        <f>#REF!+#REF!+#REF!+#REF!+#REF!+#REF!+#REF!+#REF!+#REF!+#REF!+#REF!+#REF!+#REF!+#REF!+#REF!+#REF!+#REF!+#REF!+#REF!+#REF!+#REF!+#REF!+#REF!+#REF!+#REF!+#REF!+#REF!+#REF!+#REF!+#REF!+#REF!</f>
        <v>#REF!</v>
      </c>
      <c r="L116" s="194" t="e">
        <f>#REF!-#REF!-#REF!-#REF!-#REF!-#REF!-#REF!-#REF!-#REF!-#REF!-#REF!-#REF!-#REF!-#REF!-#REF!-#REF!-#REF!-#REF!-#REF!-#REF!-#REF!-#REF!-#REF!-#REF!-#REF!-#REF!-#REF!-#REF!-#REF!-#REF!-#REF!</f>
        <v>#REF!</v>
      </c>
      <c r="M116" s="195" t="e">
        <f>#REF!+#REF!+#REF!+#REF!+#REF!+#REF!+#REF!+#REF!+#REF!+#REF!+#REF!+#REF!+#REF!+#REF!+#REF!+#REF!+#REF!+#REF!+#REF!+#REF!+#REF!+#REF!+#REF!+#REF!+#REF!+#REF!+#REF!+#REF!+#REF!+#REF!+#REF!</f>
        <v>#REF!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67" t="e">
        <f>#REF!-#REF!-#REF!-#REF!-#REF!-#REF!-#REF!-#REF!-#REF!-#REF!-#REF!-#REF!-#REF!-#REF!-#REF!-#REF!-#REF!-#REF!-#REF!-#REF!-#REF!-#REF!-#REF!-#REF!-#REF!-#REF!-#REF!-#REF!-#REF!-#REF!-#REF!</f>
        <v>#REF!</v>
      </c>
      <c r="F117" s="111" t="e">
        <f>#REF!+#REF!+#REF!+#REF!+#REF!+#REF!+#REF!+#REF!+#REF!+#REF!+#REF!+#REF!+#REF!+#REF!+#REF!+#REF!+#REF!+#REF!+#REF!+#REF!+#REF!+#REF!+#REF!+#REF!+#REF!+#REF!+#REF!+#REF!+#REF!+#REF!+#REF!</f>
        <v>#REF!</v>
      </c>
      <c r="G117" s="197" t="e">
        <f>#REF!+#REF!+#REF!+#REF!+#REF!+#REF!+#REF!+#REF!+#REF!+#REF!+#REF!+#REF!+#REF!+#REF!+#REF!+#REF!+#REF!+#REF!+#REF!+#REF!+#REF!+#REF!+#REF!+#REF!+#REF!+#REF!+#REF!+#REF!+#REF!+#REF!+#REF!</f>
        <v>#REF!</v>
      </c>
      <c r="H117" s="197" t="e">
        <f>#REF!+#REF!+#REF!+#REF!+#REF!+#REF!+#REF!+#REF!+#REF!+#REF!+#REF!+#REF!+#REF!+#REF!+#REF!+#REF!+#REF!+#REF!+#REF!+#REF!+#REF!+#REF!+#REF!+#REF!+#REF!+#REF!+#REF!+#REF!+#REF!+#REF!+#REF!</f>
        <v>#REF!</v>
      </c>
      <c r="I117" s="197" t="e">
        <f>#REF!+#REF!+#REF!+#REF!+#REF!+#REF!+#REF!+#REF!+#REF!+#REF!+#REF!+#REF!+#REF!+#REF!+#REF!+#REF!+#REF!+#REF!+#REF!+#REF!+#REF!+#REF!+#REF!+#REF!+#REF!+#REF!+#REF!+#REF!+#REF!+#REF!+#REF!</f>
        <v>#REF!</v>
      </c>
      <c r="J117" s="153" t="e">
        <f>#REF!+#REF!+#REF!+#REF!+#REF!+#REF!+#REF!+#REF!+#REF!+#REF!+#REF!+#REF!+#REF!+#REF!+#REF!+#REF!+#REF!+#REF!+#REF!+#REF!+#REF!+#REF!+#REF!+#REF!+#REF!+#REF!+#REF!+#REF!+#REF!+#REF!+#REF!</f>
        <v>#REF!</v>
      </c>
      <c r="K117" s="142" t="e">
        <f>#REF!+#REF!+#REF!+#REF!+#REF!+#REF!+#REF!+#REF!+#REF!+#REF!+#REF!+#REF!+#REF!+#REF!+#REF!+#REF!+#REF!+#REF!+#REF!+#REF!+#REF!+#REF!+#REF!+#REF!+#REF!+#REF!+#REF!+#REF!+#REF!+#REF!+#REF!</f>
        <v>#REF!</v>
      </c>
      <c r="L117" s="196" t="e">
        <f>#REF!-#REF!-#REF!-#REF!-#REF!-#REF!-#REF!-#REF!-#REF!-#REF!-#REF!-#REF!-#REF!-#REF!-#REF!-#REF!-#REF!-#REF!-#REF!-#REF!-#REF!-#REF!-#REF!-#REF!-#REF!-#REF!-#REF!-#REF!-#REF!-#REF!-#REF!</f>
        <v>#REF!</v>
      </c>
      <c r="M117" s="125" t="e">
        <f>#REF!+#REF!+#REF!+#REF!+#REF!+#REF!+#REF!+#REF!+#REF!+#REF!+#REF!+#REF!+#REF!+#REF!+#REF!+#REF!+#REF!+#REF!+#REF!+#REF!+#REF!+#REF!+#REF!+#REF!+#REF!+#REF!+#REF!+#REF!+#REF!+#REF!+#REF!</f>
        <v>#REF!</v>
      </c>
      <c r="N117" s="88"/>
    </row>
    <row r="118" spans="1:14" s="10" customFormat="1" ht="15" thickBot="1" x14ac:dyDescent="0.25">
      <c r="A118" s="97"/>
      <c r="B118" s="98"/>
      <c r="C118" s="98" t="s">
        <v>115</v>
      </c>
      <c r="D118" s="99"/>
      <c r="E118" s="166" t="e">
        <f>#REF!-#REF!-#REF!-#REF!-#REF!-#REF!-#REF!-#REF!-#REF!-#REF!-#REF!-#REF!-#REF!-#REF!-#REF!-#REF!-#REF!-#REF!-#REF!-#REF!-#REF!-#REF!-#REF!-#REF!-#REF!-#REF!-#REF!-#REF!-#REF!-#REF!-#REF!</f>
        <v>#REF!</v>
      </c>
      <c r="F118" s="109" t="e">
        <f>#REF!+#REF!+#REF!+#REF!+#REF!+#REF!+#REF!+#REF!+#REF!+#REF!+#REF!+#REF!+#REF!+#REF!+#REF!+#REF!+#REF!+#REF!+#REF!+#REF!+#REF!+#REF!+#REF!+#REF!+#REF!+#REF!+#REF!+#REF!+#REF!+#REF!+#REF!</f>
        <v>#REF!</v>
      </c>
      <c r="G118" s="109" t="e">
        <f>#REF!+#REF!+#REF!+#REF!+#REF!+#REF!+#REF!+#REF!+#REF!+#REF!+#REF!+#REF!+#REF!+#REF!+#REF!+#REF!+#REF!+#REF!+#REF!+#REF!+#REF!+#REF!+#REF!+#REF!+#REF!+#REF!+#REF!+#REF!+#REF!+#REF!+#REF!</f>
        <v>#REF!</v>
      </c>
      <c r="H118" s="109" t="e">
        <f>#REF!+#REF!+#REF!+#REF!+#REF!+#REF!+#REF!+#REF!+#REF!+#REF!+#REF!+#REF!+#REF!+#REF!+#REF!+#REF!+#REF!+#REF!+#REF!+#REF!+#REF!+#REF!+#REF!+#REF!+#REF!+#REF!+#REF!+#REF!+#REF!+#REF!+#REF!</f>
        <v>#REF!</v>
      </c>
      <c r="I118" s="109" t="e">
        <f>#REF!+#REF!+#REF!+#REF!+#REF!+#REF!+#REF!+#REF!+#REF!+#REF!+#REF!+#REF!+#REF!+#REF!+#REF!+#REF!+#REF!+#REF!+#REF!+#REF!+#REF!+#REF!+#REF!+#REF!+#REF!+#REF!+#REF!+#REF!+#REF!+#REF!+#REF!</f>
        <v>#REF!</v>
      </c>
      <c r="J118" s="153" t="e">
        <f>#REF!+#REF!+#REF!+#REF!+#REF!+#REF!+#REF!+#REF!+#REF!+#REF!+#REF!+#REF!+#REF!+#REF!+#REF!+#REF!+#REF!+#REF!+#REF!+#REF!+#REF!+#REF!+#REF!+#REF!+#REF!+#REF!+#REF!+#REF!+#REF!+#REF!+#REF!</f>
        <v>#REF!</v>
      </c>
      <c r="K118" s="141" t="e">
        <f>#REF!+#REF!+#REF!+#REF!+#REF!+#REF!+#REF!+#REF!+#REF!+#REF!+#REF!+#REF!+#REF!+#REF!+#REF!+#REF!+#REF!+#REF!+#REF!+#REF!+#REF!+#REF!+#REF!+#REF!+#REF!+#REF!+#REF!+#REF!+#REF!+#REF!+#REF!</f>
        <v>#REF!</v>
      </c>
      <c r="L118" s="109" t="e">
        <f>#REF!-#REF!-#REF!-#REF!-#REF!-#REF!-#REF!-#REF!-#REF!-#REF!-#REF!-#REF!-#REF!-#REF!-#REF!-#REF!-#REF!-#REF!-#REF!-#REF!-#REF!-#REF!-#REF!-#REF!-#REF!-#REF!-#REF!-#REF!-#REF!-#REF!-#REF!</f>
        <v>#REF!</v>
      </c>
      <c r="M118" s="125" t="e">
        <f>#REF!+#REF!+#REF!+#REF!+#REF!+#REF!+#REF!+#REF!+#REF!+#REF!+#REF!+#REF!+#REF!+#REF!+#REF!+#REF!+#REF!+#REF!+#REF!+#REF!+#REF!+#REF!+#REF!+#REF!+#REF!+#REF!+#REF!+#REF!+#REF!+#REF!+#REF!</f>
        <v>#REF!</v>
      </c>
      <c r="N118" s="88"/>
    </row>
    <row r="119" spans="1:14" s="10" customFormat="1" x14ac:dyDescent="0.2">
      <c r="A119" s="90">
        <v>1</v>
      </c>
      <c r="B119" s="91">
        <v>3500003</v>
      </c>
      <c r="C119" s="91" t="s">
        <v>116</v>
      </c>
      <c r="D119" s="100">
        <v>390000</v>
      </c>
      <c r="E119" s="198" t="e">
        <f>#REF!-#REF!-#REF!-#REF!-#REF!-#REF!-#REF!-#REF!-#REF!-#REF!-#REF!-#REF!-#REF!-#REF!-#REF!-#REF!-#REF!-#REF!-#REF!-#REF!-#REF!-#REF!-#REF!-#REF!-#REF!-#REF!-#REF!-#REF!-#REF!-#REF!-#REF!</f>
        <v>#REF!</v>
      </c>
      <c r="F119" s="199" t="e">
        <f>#REF!+#REF!+#REF!+#REF!+#REF!+#REF!+#REF!+#REF!+#REF!+#REF!+#REF!+#REF!+#REF!+#REF!+#REF!+#REF!+#REF!+#REF!+#REF!+#REF!+#REF!+#REF!+#REF!+#REF!+#REF!+#REF!+#REF!+#REF!+#REF!+#REF!+#REF!</f>
        <v>#REF!</v>
      </c>
      <c r="G119" s="200" t="e">
        <f>#REF!+#REF!+#REF!+#REF!+#REF!+#REF!+#REF!+#REF!+#REF!+#REF!+#REF!+#REF!+#REF!+#REF!+#REF!+#REF!+#REF!+#REF!+#REF!+#REF!+#REF!+#REF!+#REF!+#REF!+#REF!+#REF!+#REF!+#REF!+#REF!+#REF!+#REF!</f>
        <v>#REF!</v>
      </c>
      <c r="H119" s="200" t="e">
        <f>#REF!+#REF!+#REF!+#REF!+#REF!+#REF!+#REF!+#REF!+#REF!+#REF!+#REF!+#REF!+#REF!+#REF!+#REF!+#REF!+#REF!+#REF!+#REF!+#REF!+#REF!+#REF!+#REF!+#REF!+#REF!+#REF!+#REF!+#REF!+#REF!+#REF!+#REF!</f>
        <v>#REF!</v>
      </c>
      <c r="I119" s="200" t="e">
        <f>#REF!+#REF!+#REF!+#REF!+#REF!+#REF!+#REF!+#REF!+#REF!+#REF!+#REF!+#REF!+#REF!+#REF!+#REF!+#REF!+#REF!+#REF!+#REF!+#REF!+#REF!+#REF!+#REF!+#REF!+#REF!+#REF!+#REF!+#REF!+#REF!+#REF!+#REF!</f>
        <v>#REF!</v>
      </c>
      <c r="J119" s="201" t="e">
        <f>#REF!+#REF!+#REF!+#REF!+#REF!+#REF!+#REF!+#REF!+#REF!+#REF!+#REF!+#REF!+#REF!+#REF!+#REF!+#REF!+#REF!+#REF!+#REF!+#REF!+#REF!+#REF!+#REF!+#REF!+#REF!+#REF!+#REF!+#REF!+#REF!+#REF!+#REF!</f>
        <v>#REF!</v>
      </c>
      <c r="K119" s="202" t="e">
        <f>#REF!+#REF!+#REF!+#REF!+#REF!+#REF!+#REF!+#REF!+#REF!+#REF!+#REF!+#REF!+#REF!+#REF!+#REF!+#REF!+#REF!+#REF!+#REF!+#REF!+#REF!+#REF!+#REF!+#REF!+#REF!+#REF!+#REF!+#REF!+#REF!+#REF!+#REF!</f>
        <v>#REF!</v>
      </c>
      <c r="L119" s="203" t="e">
        <f>#REF!-#REF!-#REF!-#REF!-#REF!-#REF!-#REF!-#REF!-#REF!-#REF!-#REF!-#REF!-#REF!-#REF!-#REF!-#REF!-#REF!-#REF!-#REF!-#REF!-#REF!-#REF!-#REF!-#REF!-#REF!-#REF!-#REF!-#REF!-#REF!-#REF!-#REF!</f>
        <v>#REF!</v>
      </c>
      <c r="M119" s="182" t="e">
        <f>#REF!+#REF!+#REF!+#REF!+#REF!+#REF!+#REF!+#REF!+#REF!+#REF!+#REF!+#REF!+#REF!+#REF!+#REF!+#REF!+#REF!+#REF!+#REF!+#REF!+#REF!+#REF!+#REF!+#REF!+#REF!+#REF!+#REF!+#REF!+#REF!+#REF!+#REF!</f>
        <v>#REF!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89" t="e">
        <f>#REF!-#REF!-#REF!-#REF!-#REF!-#REF!-#REF!-#REF!-#REF!-#REF!-#REF!-#REF!-#REF!-#REF!-#REF!-#REF!-#REF!-#REF!-#REF!-#REF!-#REF!-#REF!-#REF!-#REF!-#REF!-#REF!-#REF!-#REF!-#REF!-#REF!-#REF!</f>
        <v>#REF!</v>
      </c>
      <c r="F120" s="190" t="e">
        <f>#REF!+#REF!+#REF!+#REF!+#REF!+#REF!+#REF!+#REF!+#REF!+#REF!+#REF!+#REF!+#REF!+#REF!+#REF!+#REF!+#REF!+#REF!+#REF!+#REF!+#REF!+#REF!+#REF!+#REF!+#REF!+#REF!+#REF!+#REF!+#REF!+#REF!+#REF!</f>
        <v>#REF!</v>
      </c>
      <c r="G120" s="191" t="e">
        <f>#REF!+#REF!+#REF!+#REF!+#REF!+#REF!+#REF!+#REF!+#REF!+#REF!+#REF!+#REF!+#REF!+#REF!+#REF!+#REF!+#REF!+#REF!+#REF!+#REF!+#REF!+#REF!+#REF!+#REF!+#REF!+#REF!+#REF!+#REF!+#REF!+#REF!+#REF!</f>
        <v>#REF!</v>
      </c>
      <c r="H120" s="191" t="e">
        <f>#REF!+#REF!+#REF!+#REF!+#REF!+#REF!+#REF!+#REF!+#REF!+#REF!+#REF!+#REF!+#REF!+#REF!+#REF!+#REF!+#REF!+#REF!+#REF!+#REF!+#REF!+#REF!+#REF!+#REF!+#REF!+#REF!+#REF!+#REF!+#REF!+#REF!+#REF!</f>
        <v>#REF!</v>
      </c>
      <c r="I120" s="191" t="e">
        <f>#REF!+#REF!+#REF!+#REF!+#REF!+#REF!+#REF!+#REF!+#REF!+#REF!+#REF!+#REF!+#REF!+#REF!+#REF!+#REF!+#REF!+#REF!+#REF!+#REF!+#REF!+#REF!+#REF!+#REF!+#REF!+#REF!+#REF!+#REF!+#REF!+#REF!+#REF!</f>
        <v>#REF!</v>
      </c>
      <c r="J120" s="192" t="e">
        <f>#REF!+#REF!+#REF!+#REF!+#REF!+#REF!+#REF!+#REF!+#REF!+#REF!+#REF!+#REF!+#REF!+#REF!+#REF!+#REF!+#REF!+#REF!+#REF!+#REF!+#REF!+#REF!+#REF!+#REF!+#REF!+#REF!+#REF!+#REF!+#REF!+#REF!+#REF!</f>
        <v>#REF!</v>
      </c>
      <c r="K120" s="193" t="e">
        <f>#REF!+#REF!+#REF!+#REF!+#REF!+#REF!+#REF!+#REF!+#REF!+#REF!+#REF!+#REF!+#REF!+#REF!+#REF!+#REF!+#REF!+#REF!+#REF!+#REF!+#REF!+#REF!+#REF!+#REF!+#REF!+#REF!+#REF!+#REF!+#REF!+#REF!+#REF!</f>
        <v>#REF!</v>
      </c>
      <c r="L120" s="194" t="e">
        <f>#REF!-#REF!-#REF!-#REF!-#REF!-#REF!-#REF!-#REF!-#REF!-#REF!-#REF!-#REF!-#REF!-#REF!-#REF!-#REF!-#REF!-#REF!-#REF!-#REF!-#REF!-#REF!-#REF!-#REF!-#REF!-#REF!-#REF!-#REF!-#REF!-#REF!-#REF!</f>
        <v>#REF!</v>
      </c>
      <c r="M120" s="182" t="e">
        <f>#REF!+#REF!+#REF!+#REF!+#REF!+#REF!+#REF!+#REF!+#REF!+#REF!+#REF!+#REF!+#REF!+#REF!+#REF!+#REF!+#REF!+#REF!+#REF!+#REF!+#REF!+#REF!+#REF!+#REF!+#REF!+#REF!+#REF!+#REF!+#REF!+#REF!+#REF!</f>
        <v>#REF!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89" t="e">
        <f>#REF!-#REF!-#REF!-#REF!-#REF!-#REF!-#REF!-#REF!-#REF!-#REF!-#REF!-#REF!-#REF!-#REF!-#REF!-#REF!-#REF!-#REF!-#REF!-#REF!-#REF!-#REF!-#REF!-#REF!-#REF!-#REF!-#REF!-#REF!-#REF!-#REF!-#REF!</f>
        <v>#REF!</v>
      </c>
      <c r="F121" s="190" t="e">
        <f>#REF!+#REF!+#REF!+#REF!+#REF!+#REF!+#REF!+#REF!+#REF!+#REF!+#REF!+#REF!+#REF!+#REF!+#REF!+#REF!+#REF!+#REF!+#REF!+#REF!+#REF!+#REF!+#REF!+#REF!+#REF!+#REF!+#REF!+#REF!+#REF!+#REF!+#REF!</f>
        <v>#REF!</v>
      </c>
      <c r="G121" s="191" t="e">
        <f>#REF!+#REF!+#REF!+#REF!+#REF!+#REF!+#REF!+#REF!+#REF!+#REF!+#REF!+#REF!+#REF!+#REF!+#REF!+#REF!+#REF!+#REF!+#REF!+#REF!+#REF!+#REF!+#REF!+#REF!+#REF!+#REF!+#REF!+#REF!+#REF!+#REF!+#REF!</f>
        <v>#REF!</v>
      </c>
      <c r="H121" s="191" t="e">
        <f>#REF!+#REF!+#REF!+#REF!+#REF!+#REF!+#REF!+#REF!+#REF!+#REF!+#REF!+#REF!+#REF!+#REF!+#REF!+#REF!+#REF!+#REF!+#REF!+#REF!+#REF!+#REF!+#REF!+#REF!+#REF!+#REF!+#REF!+#REF!+#REF!+#REF!+#REF!</f>
        <v>#REF!</v>
      </c>
      <c r="I121" s="191" t="e">
        <f>#REF!+#REF!+#REF!+#REF!+#REF!+#REF!+#REF!+#REF!+#REF!+#REF!+#REF!+#REF!+#REF!+#REF!+#REF!+#REF!+#REF!+#REF!+#REF!+#REF!+#REF!+#REF!+#REF!+#REF!+#REF!+#REF!+#REF!+#REF!+#REF!+#REF!+#REF!</f>
        <v>#REF!</v>
      </c>
      <c r="J121" s="192" t="e">
        <f>#REF!+#REF!+#REF!+#REF!+#REF!+#REF!+#REF!+#REF!+#REF!+#REF!+#REF!+#REF!+#REF!+#REF!+#REF!+#REF!+#REF!+#REF!+#REF!+#REF!+#REF!+#REF!+#REF!+#REF!+#REF!+#REF!+#REF!+#REF!+#REF!+#REF!+#REF!</f>
        <v>#REF!</v>
      </c>
      <c r="K121" s="193" t="e">
        <f>#REF!+#REF!+#REF!+#REF!+#REF!+#REF!+#REF!+#REF!+#REF!+#REF!+#REF!+#REF!+#REF!+#REF!+#REF!+#REF!+#REF!+#REF!+#REF!+#REF!+#REF!+#REF!+#REF!+#REF!+#REF!+#REF!+#REF!+#REF!+#REF!+#REF!+#REF!</f>
        <v>#REF!</v>
      </c>
      <c r="L121" s="194" t="e">
        <f>#REF!-#REF!-#REF!-#REF!-#REF!-#REF!-#REF!-#REF!-#REF!-#REF!-#REF!-#REF!-#REF!-#REF!-#REF!-#REF!-#REF!-#REF!-#REF!-#REF!-#REF!-#REF!-#REF!-#REF!-#REF!-#REF!-#REF!-#REF!-#REF!-#REF!-#REF!</f>
        <v>#REF!</v>
      </c>
      <c r="M121" s="182" t="e">
        <f>#REF!+#REF!+#REF!+#REF!+#REF!+#REF!+#REF!+#REF!+#REF!+#REF!+#REF!+#REF!+#REF!+#REF!+#REF!+#REF!+#REF!+#REF!+#REF!+#REF!+#REF!+#REF!+#REF!+#REF!+#REF!+#REF!+#REF!+#REF!+#REF!+#REF!+#REF!</f>
        <v>#REF!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89" t="e">
        <f>#REF!-#REF!-#REF!-#REF!-#REF!-#REF!-#REF!-#REF!-#REF!-#REF!-#REF!-#REF!-#REF!-#REF!-#REF!-#REF!-#REF!-#REF!-#REF!-#REF!-#REF!-#REF!-#REF!-#REF!-#REF!-#REF!-#REF!-#REF!-#REF!-#REF!-#REF!</f>
        <v>#REF!</v>
      </c>
      <c r="F122" s="190" t="e">
        <f>#REF!+#REF!+#REF!+#REF!+#REF!+#REF!+#REF!+#REF!+#REF!+#REF!+#REF!+#REF!+#REF!+#REF!+#REF!+#REF!+#REF!+#REF!+#REF!+#REF!+#REF!+#REF!+#REF!+#REF!+#REF!+#REF!+#REF!+#REF!+#REF!+#REF!+#REF!</f>
        <v>#REF!</v>
      </c>
      <c r="G122" s="191" t="e">
        <f>#REF!+#REF!+#REF!+#REF!+#REF!+#REF!+#REF!+#REF!+#REF!+#REF!+#REF!+#REF!+#REF!+#REF!+#REF!+#REF!+#REF!+#REF!+#REF!+#REF!+#REF!+#REF!+#REF!+#REF!+#REF!+#REF!+#REF!+#REF!+#REF!+#REF!+#REF!</f>
        <v>#REF!</v>
      </c>
      <c r="H122" s="191" t="e">
        <f>#REF!+#REF!+#REF!+#REF!+#REF!+#REF!+#REF!+#REF!+#REF!+#REF!+#REF!+#REF!+#REF!+#REF!+#REF!+#REF!+#REF!+#REF!+#REF!+#REF!+#REF!+#REF!+#REF!+#REF!+#REF!+#REF!+#REF!+#REF!+#REF!+#REF!+#REF!</f>
        <v>#REF!</v>
      </c>
      <c r="I122" s="191" t="e">
        <f>#REF!+#REF!+#REF!+#REF!+#REF!+#REF!+#REF!+#REF!+#REF!+#REF!+#REF!+#REF!+#REF!+#REF!+#REF!+#REF!+#REF!+#REF!+#REF!+#REF!+#REF!+#REF!+#REF!+#REF!+#REF!+#REF!+#REF!+#REF!+#REF!+#REF!+#REF!</f>
        <v>#REF!</v>
      </c>
      <c r="J122" s="192" t="e">
        <f>#REF!+#REF!+#REF!+#REF!+#REF!+#REF!+#REF!+#REF!+#REF!+#REF!+#REF!+#REF!+#REF!+#REF!+#REF!+#REF!+#REF!+#REF!+#REF!+#REF!+#REF!+#REF!+#REF!+#REF!+#REF!+#REF!+#REF!+#REF!+#REF!+#REF!+#REF!</f>
        <v>#REF!</v>
      </c>
      <c r="K122" s="193" t="e">
        <f>#REF!+#REF!+#REF!+#REF!+#REF!+#REF!+#REF!+#REF!+#REF!+#REF!+#REF!+#REF!+#REF!+#REF!+#REF!+#REF!+#REF!+#REF!+#REF!+#REF!+#REF!+#REF!+#REF!+#REF!+#REF!+#REF!+#REF!+#REF!+#REF!+#REF!+#REF!</f>
        <v>#REF!</v>
      </c>
      <c r="L122" s="194" t="e">
        <f>#REF!-#REF!-#REF!-#REF!-#REF!-#REF!-#REF!-#REF!-#REF!-#REF!-#REF!-#REF!-#REF!-#REF!-#REF!-#REF!-#REF!-#REF!-#REF!-#REF!-#REF!-#REF!-#REF!-#REF!-#REF!-#REF!-#REF!-#REF!-#REF!-#REF!-#REF!</f>
        <v>#REF!</v>
      </c>
      <c r="M122" s="182" t="e">
        <f>#REF!+#REF!+#REF!+#REF!+#REF!+#REF!+#REF!+#REF!+#REF!+#REF!+#REF!+#REF!+#REF!+#REF!+#REF!+#REF!+#REF!+#REF!+#REF!+#REF!+#REF!+#REF!+#REF!+#REF!+#REF!+#REF!+#REF!+#REF!+#REF!+#REF!+#REF!</f>
        <v>#REF!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83" t="e">
        <f>#REF!-#REF!-#REF!-#REF!-#REF!-#REF!-#REF!-#REF!-#REF!-#REF!-#REF!-#REF!-#REF!-#REF!-#REF!-#REF!-#REF!-#REF!-#REF!-#REF!-#REF!-#REF!-#REF!-#REF!-#REF!-#REF!-#REF!-#REF!-#REF!-#REF!-#REF!</f>
        <v>#REF!</v>
      </c>
      <c r="F123" s="184" t="e">
        <f>#REF!+#REF!+#REF!+#REF!+#REF!+#REF!+#REF!+#REF!+#REF!+#REF!+#REF!+#REF!+#REF!+#REF!+#REF!+#REF!+#REF!+#REF!+#REF!+#REF!+#REF!+#REF!+#REF!+#REF!+#REF!+#REF!+#REF!+#REF!+#REF!+#REF!+#REF!</f>
        <v>#REF!</v>
      </c>
      <c r="G123" s="185" t="e">
        <f>#REF!+#REF!+#REF!+#REF!+#REF!+#REF!+#REF!+#REF!+#REF!+#REF!+#REF!+#REF!+#REF!+#REF!+#REF!+#REF!+#REF!+#REF!+#REF!+#REF!+#REF!+#REF!+#REF!+#REF!+#REF!+#REF!+#REF!+#REF!+#REF!+#REF!+#REF!</f>
        <v>#REF!</v>
      </c>
      <c r="H123" s="185" t="e">
        <f>#REF!+#REF!+#REF!+#REF!+#REF!+#REF!+#REF!+#REF!+#REF!+#REF!+#REF!+#REF!+#REF!+#REF!+#REF!+#REF!+#REF!+#REF!+#REF!+#REF!+#REF!+#REF!+#REF!+#REF!+#REF!+#REF!+#REF!+#REF!+#REF!+#REF!+#REF!</f>
        <v>#REF!</v>
      </c>
      <c r="I123" s="185" t="e">
        <f>#REF!+#REF!+#REF!+#REF!+#REF!+#REF!+#REF!+#REF!+#REF!+#REF!+#REF!+#REF!+#REF!+#REF!+#REF!+#REF!+#REF!+#REF!+#REF!+#REF!+#REF!+#REF!+#REF!+#REF!+#REF!+#REF!+#REF!+#REF!+#REF!+#REF!+#REF!</f>
        <v>#REF!</v>
      </c>
      <c r="J123" s="186" t="e">
        <f>#REF!+#REF!+#REF!+#REF!+#REF!+#REF!+#REF!+#REF!+#REF!+#REF!+#REF!+#REF!+#REF!+#REF!+#REF!+#REF!+#REF!+#REF!+#REF!+#REF!+#REF!+#REF!+#REF!+#REF!+#REF!+#REF!+#REF!+#REF!+#REF!+#REF!+#REF!</f>
        <v>#REF!</v>
      </c>
      <c r="K123" s="187" t="e">
        <f>#REF!+#REF!+#REF!+#REF!+#REF!+#REF!+#REF!+#REF!+#REF!+#REF!+#REF!+#REF!+#REF!+#REF!+#REF!+#REF!+#REF!+#REF!+#REF!+#REF!+#REF!+#REF!+#REF!+#REF!+#REF!+#REF!+#REF!+#REF!+#REF!+#REF!+#REF!</f>
        <v>#REF!</v>
      </c>
      <c r="L123" s="188" t="e">
        <f>#REF!-#REF!-#REF!-#REF!-#REF!-#REF!-#REF!-#REF!-#REF!-#REF!-#REF!-#REF!-#REF!-#REF!-#REF!-#REF!-#REF!-#REF!-#REF!-#REF!-#REF!-#REF!-#REF!-#REF!-#REF!-#REF!-#REF!-#REF!-#REF!-#REF!-#REF!</f>
        <v>#REF!</v>
      </c>
      <c r="M123" s="182" t="e">
        <f>#REF!+#REF!+#REF!+#REF!+#REF!+#REF!+#REF!+#REF!+#REF!+#REF!+#REF!+#REF!+#REF!+#REF!+#REF!+#REF!+#REF!+#REF!+#REF!+#REF!+#REF!+#REF!+#REF!+#REF!+#REF!+#REF!+#REF!+#REF!+#REF!+#REF!+#REF!</f>
        <v>#REF!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83" t="e">
        <f>#REF!-#REF!-#REF!-#REF!-#REF!-#REF!-#REF!-#REF!-#REF!-#REF!-#REF!-#REF!-#REF!-#REF!-#REF!-#REF!-#REF!-#REF!-#REF!-#REF!-#REF!-#REF!-#REF!-#REF!-#REF!-#REF!-#REF!-#REF!-#REF!-#REF!-#REF!</f>
        <v>#REF!</v>
      </c>
      <c r="F124" s="184" t="e">
        <f>#REF!+#REF!+#REF!+#REF!+#REF!+#REF!+#REF!+#REF!+#REF!+#REF!+#REF!+#REF!+#REF!+#REF!+#REF!+#REF!+#REF!+#REF!+#REF!+#REF!+#REF!+#REF!+#REF!+#REF!+#REF!+#REF!+#REF!+#REF!+#REF!+#REF!+#REF!</f>
        <v>#REF!</v>
      </c>
      <c r="G124" s="185" t="e">
        <f>#REF!+#REF!+#REF!+#REF!+#REF!+#REF!+#REF!+#REF!+#REF!+#REF!+#REF!+#REF!+#REF!+#REF!+#REF!+#REF!+#REF!+#REF!+#REF!+#REF!+#REF!+#REF!+#REF!+#REF!+#REF!+#REF!+#REF!+#REF!+#REF!+#REF!+#REF!</f>
        <v>#REF!</v>
      </c>
      <c r="H124" s="185" t="e">
        <f>#REF!+#REF!+#REF!+#REF!+#REF!+#REF!+#REF!+#REF!+#REF!+#REF!+#REF!+#REF!+#REF!+#REF!+#REF!+#REF!+#REF!+#REF!+#REF!+#REF!+#REF!+#REF!+#REF!+#REF!+#REF!+#REF!+#REF!+#REF!+#REF!+#REF!+#REF!</f>
        <v>#REF!</v>
      </c>
      <c r="I124" s="185" t="e">
        <f>#REF!+#REF!+#REF!+#REF!+#REF!+#REF!+#REF!+#REF!+#REF!+#REF!+#REF!+#REF!+#REF!+#REF!+#REF!+#REF!+#REF!+#REF!+#REF!+#REF!+#REF!+#REF!+#REF!+#REF!+#REF!+#REF!+#REF!+#REF!+#REF!+#REF!+#REF!</f>
        <v>#REF!</v>
      </c>
      <c r="J124" s="186" t="e">
        <f>#REF!+#REF!+#REF!+#REF!+#REF!+#REF!+#REF!+#REF!+#REF!+#REF!+#REF!+#REF!+#REF!+#REF!+#REF!+#REF!+#REF!+#REF!+#REF!+#REF!+#REF!+#REF!+#REF!+#REF!+#REF!+#REF!+#REF!+#REF!+#REF!+#REF!+#REF!</f>
        <v>#REF!</v>
      </c>
      <c r="K124" s="187" t="e">
        <f>#REF!+#REF!+#REF!+#REF!+#REF!+#REF!+#REF!+#REF!+#REF!+#REF!+#REF!+#REF!+#REF!+#REF!+#REF!+#REF!+#REF!+#REF!+#REF!+#REF!+#REF!+#REF!+#REF!+#REF!+#REF!+#REF!+#REF!+#REF!+#REF!+#REF!+#REF!</f>
        <v>#REF!</v>
      </c>
      <c r="L124" s="188" t="e">
        <f>#REF!-#REF!-#REF!-#REF!-#REF!-#REF!-#REF!-#REF!-#REF!-#REF!-#REF!-#REF!-#REF!-#REF!-#REF!-#REF!-#REF!-#REF!-#REF!-#REF!-#REF!-#REF!-#REF!-#REF!-#REF!-#REF!-#REF!-#REF!-#REF!-#REF!-#REF!</f>
        <v>#REF!</v>
      </c>
      <c r="M124" s="182" t="e">
        <f>#REF!+#REF!+#REF!+#REF!+#REF!+#REF!+#REF!+#REF!+#REF!+#REF!+#REF!+#REF!+#REF!+#REF!+#REF!+#REF!+#REF!+#REF!+#REF!+#REF!+#REF!+#REF!+#REF!+#REF!+#REF!+#REF!+#REF!+#REF!+#REF!+#REF!+#REF!</f>
        <v>#REF!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83" t="e">
        <f>#REF!-#REF!-#REF!-#REF!-#REF!-#REF!-#REF!-#REF!-#REF!-#REF!-#REF!-#REF!-#REF!-#REF!-#REF!-#REF!-#REF!-#REF!-#REF!-#REF!-#REF!-#REF!-#REF!-#REF!-#REF!-#REF!-#REF!-#REF!-#REF!-#REF!-#REF!</f>
        <v>#REF!</v>
      </c>
      <c r="F125" s="184" t="e">
        <f>#REF!+#REF!+#REF!+#REF!+#REF!+#REF!+#REF!+#REF!+#REF!+#REF!+#REF!+#REF!+#REF!+#REF!+#REF!+#REF!+#REF!+#REF!+#REF!+#REF!+#REF!+#REF!+#REF!+#REF!+#REF!+#REF!+#REF!+#REF!+#REF!+#REF!+#REF!</f>
        <v>#REF!</v>
      </c>
      <c r="G125" s="185" t="e">
        <f>#REF!+#REF!+#REF!+#REF!+#REF!+#REF!+#REF!+#REF!+#REF!+#REF!+#REF!+#REF!+#REF!+#REF!+#REF!+#REF!+#REF!+#REF!+#REF!+#REF!+#REF!+#REF!+#REF!+#REF!+#REF!+#REF!+#REF!+#REF!+#REF!+#REF!+#REF!</f>
        <v>#REF!</v>
      </c>
      <c r="H125" s="185" t="e">
        <f>#REF!+#REF!+#REF!+#REF!+#REF!+#REF!+#REF!+#REF!+#REF!+#REF!+#REF!+#REF!+#REF!+#REF!+#REF!+#REF!+#REF!+#REF!+#REF!+#REF!+#REF!+#REF!+#REF!+#REF!+#REF!+#REF!+#REF!+#REF!+#REF!+#REF!+#REF!</f>
        <v>#REF!</v>
      </c>
      <c r="I125" s="185" t="e">
        <f>#REF!+#REF!+#REF!+#REF!+#REF!+#REF!+#REF!+#REF!+#REF!+#REF!+#REF!+#REF!+#REF!+#REF!+#REF!+#REF!+#REF!+#REF!+#REF!+#REF!+#REF!+#REF!+#REF!+#REF!+#REF!+#REF!+#REF!+#REF!+#REF!+#REF!+#REF!</f>
        <v>#REF!</v>
      </c>
      <c r="J125" s="186" t="e">
        <f>#REF!+#REF!+#REF!+#REF!+#REF!+#REF!+#REF!+#REF!+#REF!+#REF!+#REF!+#REF!+#REF!+#REF!+#REF!+#REF!+#REF!+#REF!+#REF!+#REF!+#REF!+#REF!+#REF!+#REF!+#REF!+#REF!+#REF!+#REF!+#REF!+#REF!+#REF!</f>
        <v>#REF!</v>
      </c>
      <c r="K125" s="187" t="e">
        <f>#REF!+#REF!+#REF!+#REF!+#REF!+#REF!+#REF!+#REF!+#REF!+#REF!+#REF!+#REF!+#REF!+#REF!+#REF!+#REF!+#REF!+#REF!+#REF!+#REF!+#REF!+#REF!+#REF!+#REF!+#REF!+#REF!+#REF!+#REF!+#REF!+#REF!+#REF!</f>
        <v>#REF!</v>
      </c>
      <c r="L125" s="188" t="e">
        <f>#REF!-#REF!-#REF!-#REF!-#REF!-#REF!-#REF!-#REF!-#REF!-#REF!-#REF!-#REF!-#REF!-#REF!-#REF!-#REF!-#REF!-#REF!-#REF!-#REF!-#REF!-#REF!-#REF!-#REF!-#REF!-#REF!-#REF!-#REF!-#REF!-#REF!-#REF!</f>
        <v>#REF!</v>
      </c>
      <c r="M125" s="182" t="e">
        <f>#REF!+#REF!+#REF!+#REF!+#REF!+#REF!+#REF!+#REF!+#REF!+#REF!+#REF!+#REF!+#REF!+#REF!+#REF!+#REF!+#REF!+#REF!+#REF!+#REF!+#REF!+#REF!+#REF!+#REF!+#REF!+#REF!+#REF!+#REF!+#REF!+#REF!+#REF!</f>
        <v>#REF!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83" t="e">
        <f>#REF!-#REF!-#REF!-#REF!-#REF!-#REF!-#REF!-#REF!-#REF!-#REF!-#REF!-#REF!-#REF!-#REF!-#REF!-#REF!-#REF!-#REF!-#REF!-#REF!-#REF!-#REF!-#REF!-#REF!-#REF!-#REF!-#REF!-#REF!-#REF!-#REF!-#REF!</f>
        <v>#REF!</v>
      </c>
      <c r="F126" s="184" t="e">
        <f>#REF!+#REF!+#REF!+#REF!+#REF!+#REF!+#REF!+#REF!+#REF!+#REF!+#REF!+#REF!+#REF!+#REF!+#REF!+#REF!+#REF!+#REF!+#REF!+#REF!+#REF!+#REF!+#REF!+#REF!+#REF!+#REF!+#REF!+#REF!+#REF!+#REF!+#REF!</f>
        <v>#REF!</v>
      </c>
      <c r="G126" s="185" t="e">
        <f>#REF!+#REF!+#REF!+#REF!+#REF!+#REF!+#REF!+#REF!+#REF!+#REF!+#REF!+#REF!+#REF!+#REF!+#REF!+#REF!+#REF!+#REF!+#REF!+#REF!+#REF!+#REF!+#REF!+#REF!+#REF!+#REF!+#REF!+#REF!+#REF!+#REF!+#REF!</f>
        <v>#REF!</v>
      </c>
      <c r="H126" s="185" t="e">
        <f>#REF!+#REF!+#REF!+#REF!+#REF!+#REF!+#REF!+#REF!+#REF!+#REF!+#REF!+#REF!+#REF!+#REF!+#REF!+#REF!+#REF!+#REF!+#REF!+#REF!+#REF!+#REF!+#REF!+#REF!+#REF!+#REF!+#REF!+#REF!+#REF!+#REF!+#REF!</f>
        <v>#REF!</v>
      </c>
      <c r="I126" s="185" t="e">
        <f>#REF!+#REF!+#REF!+#REF!+#REF!+#REF!+#REF!+#REF!+#REF!+#REF!+#REF!+#REF!+#REF!+#REF!+#REF!+#REF!+#REF!+#REF!+#REF!+#REF!+#REF!+#REF!+#REF!+#REF!+#REF!+#REF!+#REF!+#REF!+#REF!+#REF!+#REF!</f>
        <v>#REF!</v>
      </c>
      <c r="J126" s="186" t="e">
        <f>#REF!+#REF!+#REF!+#REF!+#REF!+#REF!+#REF!+#REF!+#REF!+#REF!+#REF!+#REF!+#REF!+#REF!+#REF!+#REF!+#REF!+#REF!+#REF!+#REF!+#REF!+#REF!+#REF!+#REF!+#REF!+#REF!+#REF!+#REF!+#REF!+#REF!+#REF!</f>
        <v>#REF!</v>
      </c>
      <c r="K126" s="187" t="e">
        <f>#REF!+#REF!+#REF!+#REF!+#REF!+#REF!+#REF!+#REF!+#REF!+#REF!+#REF!+#REF!+#REF!+#REF!+#REF!+#REF!+#REF!+#REF!+#REF!+#REF!+#REF!+#REF!+#REF!+#REF!+#REF!+#REF!+#REF!+#REF!+#REF!+#REF!+#REF!</f>
        <v>#REF!</v>
      </c>
      <c r="L126" s="188" t="e">
        <f>#REF!-#REF!-#REF!-#REF!-#REF!-#REF!-#REF!-#REF!-#REF!-#REF!-#REF!-#REF!-#REF!-#REF!-#REF!-#REF!-#REF!-#REF!-#REF!-#REF!-#REF!-#REF!-#REF!-#REF!-#REF!-#REF!-#REF!-#REF!-#REF!-#REF!-#REF!</f>
        <v>#REF!</v>
      </c>
      <c r="M126" s="182" t="e">
        <f>#REF!+#REF!+#REF!+#REF!+#REF!+#REF!+#REF!+#REF!+#REF!+#REF!+#REF!+#REF!+#REF!+#REF!+#REF!+#REF!+#REF!+#REF!+#REF!+#REF!+#REF!+#REF!+#REF!+#REF!+#REF!+#REF!+#REF!+#REF!+#REF!+#REF!+#REF!</f>
        <v>#REF!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83" t="e">
        <f>#REF!-#REF!-#REF!-#REF!-#REF!-#REF!-#REF!-#REF!-#REF!-#REF!-#REF!-#REF!-#REF!-#REF!-#REF!-#REF!-#REF!-#REF!-#REF!-#REF!-#REF!-#REF!-#REF!-#REF!-#REF!-#REF!-#REF!-#REF!-#REF!-#REF!-#REF!</f>
        <v>#REF!</v>
      </c>
      <c r="F127" s="184" t="e">
        <f>#REF!+#REF!+#REF!+#REF!+#REF!+#REF!+#REF!+#REF!+#REF!+#REF!+#REF!+#REF!+#REF!+#REF!+#REF!+#REF!+#REF!+#REF!+#REF!+#REF!+#REF!+#REF!+#REF!+#REF!+#REF!+#REF!+#REF!+#REF!+#REF!+#REF!+#REF!</f>
        <v>#REF!</v>
      </c>
      <c r="G127" s="185" t="e">
        <f>#REF!+#REF!+#REF!+#REF!+#REF!+#REF!+#REF!+#REF!+#REF!+#REF!+#REF!+#REF!+#REF!+#REF!+#REF!+#REF!+#REF!+#REF!+#REF!+#REF!+#REF!+#REF!+#REF!+#REF!+#REF!+#REF!+#REF!+#REF!+#REF!+#REF!+#REF!</f>
        <v>#REF!</v>
      </c>
      <c r="H127" s="185" t="e">
        <f>#REF!+#REF!+#REF!+#REF!+#REF!+#REF!+#REF!+#REF!+#REF!+#REF!+#REF!+#REF!+#REF!+#REF!+#REF!+#REF!+#REF!+#REF!+#REF!+#REF!+#REF!+#REF!+#REF!+#REF!+#REF!+#REF!+#REF!+#REF!+#REF!+#REF!+#REF!</f>
        <v>#REF!</v>
      </c>
      <c r="I127" s="185" t="e">
        <f>#REF!+#REF!+#REF!+#REF!+#REF!+#REF!+#REF!+#REF!+#REF!+#REF!+#REF!+#REF!+#REF!+#REF!+#REF!+#REF!+#REF!+#REF!+#REF!+#REF!+#REF!+#REF!+#REF!+#REF!+#REF!+#REF!+#REF!+#REF!+#REF!+#REF!+#REF!</f>
        <v>#REF!</v>
      </c>
      <c r="J127" s="186" t="e">
        <f>#REF!+#REF!+#REF!+#REF!+#REF!+#REF!+#REF!+#REF!+#REF!+#REF!+#REF!+#REF!+#REF!+#REF!+#REF!+#REF!+#REF!+#REF!+#REF!+#REF!+#REF!+#REF!+#REF!+#REF!+#REF!+#REF!+#REF!+#REF!+#REF!+#REF!+#REF!</f>
        <v>#REF!</v>
      </c>
      <c r="K127" s="187" t="e">
        <f>#REF!+#REF!+#REF!+#REF!+#REF!+#REF!+#REF!+#REF!+#REF!+#REF!+#REF!+#REF!+#REF!+#REF!+#REF!+#REF!+#REF!+#REF!+#REF!+#REF!+#REF!+#REF!+#REF!+#REF!+#REF!+#REF!+#REF!+#REF!+#REF!+#REF!+#REF!</f>
        <v>#REF!</v>
      </c>
      <c r="L127" s="188" t="e">
        <f>#REF!-#REF!-#REF!-#REF!-#REF!-#REF!-#REF!-#REF!-#REF!-#REF!-#REF!-#REF!-#REF!-#REF!-#REF!-#REF!-#REF!-#REF!-#REF!-#REF!-#REF!-#REF!-#REF!-#REF!-#REF!-#REF!-#REF!-#REF!-#REF!-#REF!-#REF!</f>
        <v>#REF!</v>
      </c>
      <c r="M127" s="182" t="e">
        <f>#REF!+#REF!+#REF!+#REF!+#REF!+#REF!+#REF!+#REF!+#REF!+#REF!+#REF!+#REF!+#REF!+#REF!+#REF!+#REF!+#REF!+#REF!+#REF!+#REF!+#REF!+#REF!+#REF!+#REF!+#REF!+#REF!+#REF!+#REF!+#REF!+#REF!+#REF!</f>
        <v>#REF!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83" t="e">
        <f>#REF!-#REF!-#REF!-#REF!-#REF!-#REF!-#REF!-#REF!-#REF!-#REF!-#REF!-#REF!-#REF!-#REF!-#REF!-#REF!-#REF!-#REF!-#REF!-#REF!-#REF!-#REF!-#REF!-#REF!-#REF!-#REF!-#REF!-#REF!-#REF!-#REF!-#REF!</f>
        <v>#REF!</v>
      </c>
      <c r="F128" s="184" t="e">
        <f>#REF!+#REF!+#REF!+#REF!+#REF!+#REF!+#REF!+#REF!+#REF!+#REF!+#REF!+#REF!+#REF!+#REF!+#REF!+#REF!+#REF!+#REF!+#REF!+#REF!+#REF!+#REF!+#REF!+#REF!+#REF!+#REF!+#REF!+#REF!+#REF!+#REF!+#REF!</f>
        <v>#REF!</v>
      </c>
      <c r="G128" s="185" t="e">
        <f>#REF!+#REF!+#REF!+#REF!+#REF!+#REF!+#REF!+#REF!+#REF!+#REF!+#REF!+#REF!+#REF!+#REF!+#REF!+#REF!+#REF!+#REF!+#REF!+#REF!+#REF!+#REF!+#REF!+#REF!+#REF!+#REF!+#REF!+#REF!+#REF!+#REF!+#REF!</f>
        <v>#REF!</v>
      </c>
      <c r="H128" s="185" t="e">
        <f>#REF!+#REF!+#REF!+#REF!+#REF!+#REF!+#REF!+#REF!+#REF!+#REF!+#REF!+#REF!+#REF!+#REF!+#REF!+#REF!+#REF!+#REF!+#REF!+#REF!+#REF!+#REF!+#REF!+#REF!+#REF!+#REF!+#REF!+#REF!+#REF!+#REF!+#REF!</f>
        <v>#REF!</v>
      </c>
      <c r="I128" s="185" t="e">
        <f>#REF!+#REF!+#REF!+#REF!+#REF!+#REF!+#REF!+#REF!+#REF!+#REF!+#REF!+#REF!+#REF!+#REF!+#REF!+#REF!+#REF!+#REF!+#REF!+#REF!+#REF!+#REF!+#REF!+#REF!+#REF!+#REF!+#REF!+#REF!+#REF!+#REF!+#REF!</f>
        <v>#REF!</v>
      </c>
      <c r="J128" s="186" t="e">
        <f>#REF!+#REF!+#REF!+#REF!+#REF!+#REF!+#REF!+#REF!+#REF!+#REF!+#REF!+#REF!+#REF!+#REF!+#REF!+#REF!+#REF!+#REF!+#REF!+#REF!+#REF!+#REF!+#REF!+#REF!+#REF!+#REF!+#REF!+#REF!+#REF!+#REF!+#REF!</f>
        <v>#REF!</v>
      </c>
      <c r="K128" s="187" t="e">
        <f>#REF!+#REF!+#REF!+#REF!+#REF!+#REF!+#REF!+#REF!+#REF!+#REF!+#REF!+#REF!+#REF!+#REF!+#REF!+#REF!+#REF!+#REF!+#REF!+#REF!+#REF!+#REF!+#REF!+#REF!+#REF!+#REF!+#REF!+#REF!+#REF!+#REF!+#REF!</f>
        <v>#REF!</v>
      </c>
      <c r="L128" s="188" t="e">
        <f>#REF!-#REF!-#REF!-#REF!-#REF!-#REF!-#REF!-#REF!-#REF!-#REF!-#REF!-#REF!-#REF!-#REF!-#REF!-#REF!-#REF!-#REF!-#REF!-#REF!-#REF!-#REF!-#REF!-#REF!-#REF!-#REF!-#REF!-#REF!-#REF!-#REF!-#REF!</f>
        <v>#REF!</v>
      </c>
      <c r="M128" s="182" t="e">
        <f>#REF!+#REF!+#REF!+#REF!+#REF!+#REF!+#REF!+#REF!+#REF!+#REF!+#REF!+#REF!+#REF!+#REF!+#REF!+#REF!+#REF!+#REF!+#REF!+#REF!+#REF!+#REF!+#REF!+#REF!+#REF!+#REF!+#REF!+#REF!+#REF!+#REF!+#REF!</f>
        <v>#REF!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83" t="e">
        <f>#REF!-#REF!-#REF!-#REF!-#REF!-#REF!-#REF!-#REF!-#REF!-#REF!-#REF!-#REF!-#REF!-#REF!-#REF!-#REF!-#REF!-#REF!-#REF!-#REF!-#REF!-#REF!-#REF!-#REF!-#REF!-#REF!-#REF!-#REF!-#REF!-#REF!-#REF!</f>
        <v>#REF!</v>
      </c>
      <c r="F129" s="184" t="e">
        <f>#REF!+#REF!+#REF!+#REF!+#REF!+#REF!+#REF!+#REF!+#REF!+#REF!+#REF!+#REF!+#REF!+#REF!+#REF!+#REF!+#REF!+#REF!+#REF!+#REF!+#REF!+#REF!+#REF!+#REF!+#REF!+#REF!+#REF!+#REF!+#REF!+#REF!+#REF!</f>
        <v>#REF!</v>
      </c>
      <c r="G129" s="185" t="e">
        <f>#REF!+#REF!+#REF!+#REF!+#REF!+#REF!+#REF!+#REF!+#REF!+#REF!+#REF!+#REF!+#REF!+#REF!+#REF!+#REF!+#REF!+#REF!+#REF!+#REF!+#REF!+#REF!+#REF!+#REF!+#REF!+#REF!+#REF!+#REF!+#REF!+#REF!+#REF!</f>
        <v>#REF!</v>
      </c>
      <c r="H129" s="185" t="e">
        <f>#REF!+#REF!+#REF!+#REF!+#REF!+#REF!+#REF!+#REF!+#REF!+#REF!+#REF!+#REF!+#REF!+#REF!+#REF!+#REF!+#REF!+#REF!+#REF!+#REF!+#REF!+#REF!+#REF!+#REF!+#REF!+#REF!+#REF!+#REF!+#REF!+#REF!+#REF!</f>
        <v>#REF!</v>
      </c>
      <c r="I129" s="185" t="e">
        <f>#REF!+#REF!+#REF!+#REF!+#REF!+#REF!+#REF!+#REF!+#REF!+#REF!+#REF!+#REF!+#REF!+#REF!+#REF!+#REF!+#REF!+#REF!+#REF!+#REF!+#REF!+#REF!+#REF!+#REF!+#REF!+#REF!+#REF!+#REF!+#REF!+#REF!+#REF!</f>
        <v>#REF!</v>
      </c>
      <c r="J129" s="186" t="e">
        <f>#REF!+#REF!+#REF!+#REF!+#REF!+#REF!+#REF!+#REF!+#REF!+#REF!+#REF!+#REF!+#REF!+#REF!+#REF!+#REF!+#REF!+#REF!+#REF!+#REF!+#REF!+#REF!+#REF!+#REF!+#REF!+#REF!+#REF!+#REF!+#REF!+#REF!+#REF!</f>
        <v>#REF!</v>
      </c>
      <c r="K129" s="187" t="e">
        <f>#REF!+#REF!+#REF!+#REF!+#REF!+#REF!+#REF!+#REF!+#REF!+#REF!+#REF!+#REF!+#REF!+#REF!+#REF!+#REF!+#REF!+#REF!+#REF!+#REF!+#REF!+#REF!+#REF!+#REF!+#REF!+#REF!+#REF!+#REF!+#REF!+#REF!+#REF!</f>
        <v>#REF!</v>
      </c>
      <c r="L129" s="188" t="e">
        <f>#REF!-#REF!-#REF!-#REF!-#REF!-#REF!-#REF!-#REF!-#REF!-#REF!-#REF!-#REF!-#REF!-#REF!-#REF!-#REF!-#REF!-#REF!-#REF!-#REF!-#REF!-#REF!-#REF!-#REF!-#REF!-#REF!-#REF!-#REF!-#REF!-#REF!-#REF!</f>
        <v>#REF!</v>
      </c>
      <c r="M129" s="182" t="e">
        <f>#REF!+#REF!+#REF!+#REF!+#REF!+#REF!+#REF!+#REF!+#REF!+#REF!+#REF!+#REF!+#REF!+#REF!+#REF!+#REF!+#REF!+#REF!+#REF!+#REF!+#REF!+#REF!+#REF!+#REF!+#REF!+#REF!+#REF!+#REF!+#REF!+#REF!+#REF!</f>
        <v>#REF!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83" t="e">
        <f>#REF!-#REF!-#REF!-#REF!-#REF!-#REF!-#REF!-#REF!-#REF!-#REF!-#REF!-#REF!-#REF!-#REF!-#REF!-#REF!-#REF!-#REF!-#REF!-#REF!-#REF!-#REF!-#REF!-#REF!-#REF!-#REF!-#REF!-#REF!-#REF!-#REF!-#REF!</f>
        <v>#REF!</v>
      </c>
      <c r="F130" s="184" t="e">
        <f>#REF!+#REF!+#REF!+#REF!+#REF!+#REF!+#REF!+#REF!+#REF!+#REF!+#REF!+#REF!+#REF!+#REF!+#REF!+#REF!+#REF!+#REF!+#REF!+#REF!+#REF!+#REF!+#REF!+#REF!+#REF!+#REF!+#REF!+#REF!+#REF!+#REF!+#REF!</f>
        <v>#REF!</v>
      </c>
      <c r="G130" s="185" t="e">
        <f>#REF!+#REF!+#REF!+#REF!+#REF!+#REF!+#REF!+#REF!+#REF!+#REF!+#REF!+#REF!+#REF!+#REF!+#REF!+#REF!+#REF!+#REF!+#REF!+#REF!+#REF!+#REF!+#REF!+#REF!+#REF!+#REF!+#REF!+#REF!+#REF!+#REF!+#REF!</f>
        <v>#REF!</v>
      </c>
      <c r="H130" s="185" t="e">
        <f>#REF!+#REF!+#REF!+#REF!+#REF!+#REF!+#REF!+#REF!+#REF!+#REF!+#REF!+#REF!+#REF!+#REF!+#REF!+#REF!+#REF!+#REF!+#REF!+#REF!+#REF!+#REF!+#REF!+#REF!+#REF!+#REF!+#REF!+#REF!+#REF!+#REF!+#REF!</f>
        <v>#REF!</v>
      </c>
      <c r="I130" s="185" t="e">
        <f>#REF!+#REF!+#REF!+#REF!+#REF!+#REF!+#REF!+#REF!+#REF!+#REF!+#REF!+#REF!+#REF!+#REF!+#REF!+#REF!+#REF!+#REF!+#REF!+#REF!+#REF!+#REF!+#REF!+#REF!+#REF!+#REF!+#REF!+#REF!+#REF!+#REF!+#REF!</f>
        <v>#REF!</v>
      </c>
      <c r="J130" s="186" t="e">
        <f>#REF!+#REF!+#REF!+#REF!+#REF!+#REF!+#REF!+#REF!+#REF!+#REF!+#REF!+#REF!+#REF!+#REF!+#REF!+#REF!+#REF!+#REF!+#REF!+#REF!+#REF!+#REF!+#REF!+#REF!+#REF!+#REF!+#REF!+#REF!+#REF!+#REF!+#REF!</f>
        <v>#REF!</v>
      </c>
      <c r="K130" s="187" t="e">
        <f>#REF!+#REF!+#REF!+#REF!+#REF!+#REF!+#REF!+#REF!+#REF!+#REF!+#REF!+#REF!+#REF!+#REF!+#REF!+#REF!+#REF!+#REF!+#REF!+#REF!+#REF!+#REF!+#REF!+#REF!+#REF!+#REF!+#REF!+#REF!+#REF!+#REF!+#REF!</f>
        <v>#REF!</v>
      </c>
      <c r="L130" s="188" t="e">
        <f>#REF!-#REF!-#REF!-#REF!-#REF!-#REF!-#REF!-#REF!-#REF!-#REF!-#REF!-#REF!-#REF!-#REF!-#REF!-#REF!-#REF!-#REF!-#REF!-#REF!-#REF!-#REF!-#REF!-#REF!-#REF!-#REF!-#REF!-#REF!-#REF!-#REF!-#REF!</f>
        <v>#REF!</v>
      </c>
      <c r="M130" s="182" t="e">
        <f>#REF!+#REF!+#REF!+#REF!+#REF!+#REF!+#REF!+#REF!+#REF!+#REF!+#REF!+#REF!+#REF!+#REF!+#REF!+#REF!+#REF!+#REF!+#REF!+#REF!+#REF!+#REF!+#REF!+#REF!+#REF!+#REF!+#REF!+#REF!+#REF!+#REF!+#REF!</f>
        <v>#REF!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83" t="e">
        <f>#REF!-#REF!-#REF!-#REF!-#REF!-#REF!-#REF!-#REF!-#REF!-#REF!-#REF!-#REF!-#REF!-#REF!-#REF!-#REF!-#REF!-#REF!-#REF!-#REF!-#REF!-#REF!-#REF!-#REF!-#REF!-#REF!-#REF!-#REF!-#REF!-#REF!-#REF!</f>
        <v>#REF!</v>
      </c>
      <c r="F131" s="184" t="e">
        <f>#REF!+#REF!+#REF!+#REF!+#REF!+#REF!+#REF!+#REF!+#REF!+#REF!+#REF!+#REF!+#REF!+#REF!+#REF!+#REF!+#REF!+#REF!+#REF!+#REF!+#REF!+#REF!+#REF!+#REF!+#REF!+#REF!+#REF!+#REF!+#REF!+#REF!+#REF!</f>
        <v>#REF!</v>
      </c>
      <c r="G131" s="185" t="e">
        <f>#REF!+#REF!+#REF!+#REF!+#REF!+#REF!+#REF!+#REF!+#REF!+#REF!+#REF!+#REF!+#REF!+#REF!+#REF!+#REF!+#REF!+#REF!+#REF!+#REF!+#REF!+#REF!+#REF!+#REF!+#REF!+#REF!+#REF!+#REF!+#REF!+#REF!+#REF!</f>
        <v>#REF!</v>
      </c>
      <c r="H131" s="185" t="e">
        <f>#REF!+#REF!+#REF!+#REF!+#REF!+#REF!+#REF!+#REF!+#REF!+#REF!+#REF!+#REF!+#REF!+#REF!+#REF!+#REF!+#REF!+#REF!+#REF!+#REF!+#REF!+#REF!+#REF!+#REF!+#REF!+#REF!+#REF!+#REF!+#REF!+#REF!+#REF!</f>
        <v>#REF!</v>
      </c>
      <c r="I131" s="185" t="e">
        <f>#REF!+#REF!+#REF!+#REF!+#REF!+#REF!+#REF!+#REF!+#REF!+#REF!+#REF!+#REF!+#REF!+#REF!+#REF!+#REF!+#REF!+#REF!+#REF!+#REF!+#REF!+#REF!+#REF!+#REF!+#REF!+#REF!+#REF!+#REF!+#REF!+#REF!+#REF!</f>
        <v>#REF!</v>
      </c>
      <c r="J131" s="186" t="e">
        <f>#REF!+#REF!+#REF!+#REF!+#REF!+#REF!+#REF!+#REF!+#REF!+#REF!+#REF!+#REF!+#REF!+#REF!+#REF!+#REF!+#REF!+#REF!+#REF!+#REF!+#REF!+#REF!+#REF!+#REF!+#REF!+#REF!+#REF!+#REF!+#REF!+#REF!+#REF!</f>
        <v>#REF!</v>
      </c>
      <c r="K131" s="187" t="e">
        <f>#REF!+#REF!+#REF!+#REF!+#REF!+#REF!+#REF!+#REF!+#REF!+#REF!+#REF!+#REF!+#REF!+#REF!+#REF!+#REF!+#REF!+#REF!+#REF!+#REF!+#REF!+#REF!+#REF!+#REF!+#REF!+#REF!+#REF!+#REF!+#REF!+#REF!+#REF!</f>
        <v>#REF!</v>
      </c>
      <c r="L131" s="188" t="e">
        <f>#REF!-#REF!-#REF!-#REF!-#REF!-#REF!-#REF!-#REF!-#REF!-#REF!-#REF!-#REF!-#REF!-#REF!-#REF!-#REF!-#REF!-#REF!-#REF!-#REF!-#REF!-#REF!-#REF!-#REF!-#REF!-#REF!-#REF!-#REF!-#REF!-#REF!-#REF!</f>
        <v>#REF!</v>
      </c>
      <c r="M131" s="182" t="e">
        <f>#REF!+#REF!+#REF!+#REF!+#REF!+#REF!+#REF!+#REF!+#REF!+#REF!+#REF!+#REF!+#REF!+#REF!+#REF!+#REF!+#REF!+#REF!+#REF!+#REF!+#REF!+#REF!+#REF!+#REF!+#REF!+#REF!+#REF!+#REF!+#REF!+#REF!+#REF!</f>
        <v>#REF!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83" t="e">
        <f>#REF!-#REF!-#REF!-#REF!-#REF!-#REF!-#REF!-#REF!-#REF!-#REF!-#REF!-#REF!-#REF!-#REF!-#REF!-#REF!-#REF!-#REF!-#REF!-#REF!-#REF!-#REF!-#REF!-#REF!-#REF!-#REF!-#REF!-#REF!-#REF!-#REF!-#REF!</f>
        <v>#REF!</v>
      </c>
      <c r="F132" s="184" t="e">
        <f>#REF!+#REF!+#REF!+#REF!+#REF!+#REF!+#REF!+#REF!+#REF!+#REF!+#REF!+#REF!+#REF!+#REF!+#REF!+#REF!+#REF!+#REF!+#REF!+#REF!+#REF!+#REF!+#REF!+#REF!+#REF!+#REF!+#REF!+#REF!+#REF!+#REF!+#REF!</f>
        <v>#REF!</v>
      </c>
      <c r="G132" s="185" t="e">
        <f>#REF!+#REF!+#REF!+#REF!+#REF!+#REF!+#REF!+#REF!+#REF!+#REF!+#REF!+#REF!+#REF!+#REF!+#REF!+#REF!+#REF!+#REF!+#REF!+#REF!+#REF!+#REF!+#REF!+#REF!+#REF!+#REF!+#REF!+#REF!+#REF!+#REF!+#REF!</f>
        <v>#REF!</v>
      </c>
      <c r="H132" s="185" t="e">
        <f>#REF!+#REF!+#REF!+#REF!+#REF!+#REF!+#REF!+#REF!+#REF!+#REF!+#REF!+#REF!+#REF!+#REF!+#REF!+#REF!+#REF!+#REF!+#REF!+#REF!+#REF!+#REF!+#REF!+#REF!+#REF!+#REF!+#REF!+#REF!+#REF!+#REF!+#REF!</f>
        <v>#REF!</v>
      </c>
      <c r="I132" s="185" t="e">
        <f>#REF!+#REF!+#REF!+#REF!+#REF!+#REF!+#REF!+#REF!+#REF!+#REF!+#REF!+#REF!+#REF!+#REF!+#REF!+#REF!+#REF!+#REF!+#REF!+#REF!+#REF!+#REF!+#REF!+#REF!+#REF!+#REF!+#REF!+#REF!+#REF!+#REF!+#REF!</f>
        <v>#REF!</v>
      </c>
      <c r="J132" s="186" t="e">
        <f>#REF!+#REF!+#REF!+#REF!+#REF!+#REF!+#REF!+#REF!+#REF!+#REF!+#REF!+#REF!+#REF!+#REF!+#REF!+#REF!+#REF!+#REF!+#REF!+#REF!+#REF!+#REF!+#REF!+#REF!+#REF!+#REF!+#REF!+#REF!+#REF!+#REF!+#REF!</f>
        <v>#REF!</v>
      </c>
      <c r="K132" s="187" t="e">
        <f>#REF!+#REF!+#REF!+#REF!+#REF!+#REF!+#REF!+#REF!+#REF!+#REF!+#REF!+#REF!+#REF!+#REF!+#REF!+#REF!+#REF!+#REF!+#REF!+#REF!+#REF!+#REF!+#REF!+#REF!+#REF!+#REF!+#REF!+#REF!+#REF!+#REF!+#REF!</f>
        <v>#REF!</v>
      </c>
      <c r="L132" s="188" t="e">
        <f>#REF!-#REF!-#REF!-#REF!-#REF!-#REF!-#REF!-#REF!-#REF!-#REF!-#REF!-#REF!-#REF!-#REF!-#REF!-#REF!-#REF!-#REF!-#REF!-#REF!-#REF!-#REF!-#REF!-#REF!-#REF!-#REF!-#REF!-#REF!-#REF!-#REF!-#REF!</f>
        <v>#REF!</v>
      </c>
      <c r="M132" s="182" t="e">
        <f>#REF!+#REF!+#REF!+#REF!+#REF!+#REF!+#REF!+#REF!+#REF!+#REF!+#REF!+#REF!+#REF!+#REF!+#REF!+#REF!+#REF!+#REF!+#REF!+#REF!+#REF!+#REF!+#REF!+#REF!+#REF!+#REF!+#REF!+#REF!+#REF!+#REF!+#REF!</f>
        <v>#REF!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83" t="e">
        <f>#REF!-#REF!-#REF!-#REF!-#REF!-#REF!-#REF!-#REF!-#REF!-#REF!-#REF!-#REF!-#REF!-#REF!-#REF!-#REF!-#REF!-#REF!-#REF!-#REF!-#REF!-#REF!-#REF!-#REF!-#REF!-#REF!-#REF!-#REF!-#REF!-#REF!-#REF!</f>
        <v>#REF!</v>
      </c>
      <c r="F133" s="184" t="e">
        <f>#REF!+#REF!+#REF!+#REF!+#REF!+#REF!+#REF!+#REF!+#REF!+#REF!+#REF!+#REF!+#REF!+#REF!+#REF!+#REF!+#REF!+#REF!+#REF!+#REF!+#REF!+#REF!+#REF!+#REF!+#REF!+#REF!+#REF!+#REF!+#REF!+#REF!+#REF!</f>
        <v>#REF!</v>
      </c>
      <c r="G133" s="185" t="e">
        <f>#REF!+#REF!+#REF!+#REF!+#REF!+#REF!+#REF!+#REF!+#REF!+#REF!+#REF!+#REF!+#REF!+#REF!+#REF!+#REF!+#REF!+#REF!+#REF!+#REF!+#REF!+#REF!+#REF!+#REF!+#REF!+#REF!+#REF!+#REF!+#REF!+#REF!+#REF!</f>
        <v>#REF!</v>
      </c>
      <c r="H133" s="185" t="e">
        <f>#REF!+#REF!+#REF!+#REF!+#REF!+#REF!+#REF!+#REF!+#REF!+#REF!+#REF!+#REF!+#REF!+#REF!+#REF!+#REF!+#REF!+#REF!+#REF!+#REF!+#REF!+#REF!+#REF!+#REF!+#REF!+#REF!+#REF!+#REF!+#REF!+#REF!+#REF!</f>
        <v>#REF!</v>
      </c>
      <c r="I133" s="185" t="e">
        <f>#REF!+#REF!+#REF!+#REF!+#REF!+#REF!+#REF!+#REF!+#REF!+#REF!+#REF!+#REF!+#REF!+#REF!+#REF!+#REF!+#REF!+#REF!+#REF!+#REF!+#REF!+#REF!+#REF!+#REF!+#REF!+#REF!+#REF!+#REF!+#REF!+#REF!+#REF!</f>
        <v>#REF!</v>
      </c>
      <c r="J133" s="186" t="e">
        <f>#REF!+#REF!+#REF!+#REF!+#REF!+#REF!+#REF!+#REF!+#REF!+#REF!+#REF!+#REF!+#REF!+#REF!+#REF!+#REF!+#REF!+#REF!+#REF!+#REF!+#REF!+#REF!+#REF!+#REF!+#REF!+#REF!+#REF!+#REF!+#REF!+#REF!+#REF!</f>
        <v>#REF!</v>
      </c>
      <c r="K133" s="187" t="e">
        <f>#REF!+#REF!+#REF!+#REF!+#REF!+#REF!+#REF!+#REF!+#REF!+#REF!+#REF!+#REF!+#REF!+#REF!+#REF!+#REF!+#REF!+#REF!+#REF!+#REF!+#REF!+#REF!+#REF!+#REF!+#REF!+#REF!+#REF!+#REF!+#REF!+#REF!+#REF!</f>
        <v>#REF!</v>
      </c>
      <c r="L133" s="188" t="e">
        <f>#REF!-#REF!-#REF!-#REF!-#REF!-#REF!-#REF!-#REF!-#REF!-#REF!-#REF!-#REF!-#REF!-#REF!-#REF!-#REF!-#REF!-#REF!-#REF!-#REF!-#REF!-#REF!-#REF!-#REF!-#REF!-#REF!-#REF!-#REF!-#REF!-#REF!-#REF!</f>
        <v>#REF!</v>
      </c>
      <c r="M133" s="182" t="e">
        <f>#REF!+#REF!+#REF!+#REF!+#REF!+#REF!+#REF!+#REF!+#REF!+#REF!+#REF!+#REF!+#REF!+#REF!+#REF!+#REF!+#REF!+#REF!+#REF!+#REF!+#REF!+#REF!+#REF!+#REF!+#REF!+#REF!+#REF!+#REF!+#REF!+#REF!+#REF!</f>
        <v>#REF!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83" t="e">
        <f>#REF!-#REF!-#REF!-#REF!-#REF!-#REF!-#REF!-#REF!-#REF!-#REF!-#REF!-#REF!-#REF!-#REF!-#REF!-#REF!-#REF!-#REF!-#REF!-#REF!-#REF!-#REF!-#REF!-#REF!-#REF!-#REF!-#REF!-#REF!-#REF!-#REF!-#REF!</f>
        <v>#REF!</v>
      </c>
      <c r="F134" s="184" t="e">
        <f>#REF!+#REF!+#REF!+#REF!+#REF!+#REF!+#REF!+#REF!+#REF!+#REF!+#REF!+#REF!+#REF!+#REF!+#REF!+#REF!+#REF!+#REF!+#REF!+#REF!+#REF!+#REF!+#REF!+#REF!+#REF!+#REF!+#REF!+#REF!+#REF!+#REF!+#REF!</f>
        <v>#REF!</v>
      </c>
      <c r="G134" s="185" t="e">
        <f>#REF!+#REF!+#REF!+#REF!+#REF!+#REF!+#REF!+#REF!+#REF!+#REF!+#REF!+#REF!+#REF!+#REF!+#REF!+#REF!+#REF!+#REF!+#REF!+#REF!+#REF!+#REF!+#REF!+#REF!+#REF!+#REF!+#REF!+#REF!+#REF!+#REF!+#REF!</f>
        <v>#REF!</v>
      </c>
      <c r="H134" s="185" t="e">
        <f>#REF!+#REF!+#REF!+#REF!+#REF!+#REF!+#REF!+#REF!+#REF!+#REF!+#REF!+#REF!+#REF!+#REF!+#REF!+#REF!+#REF!+#REF!+#REF!+#REF!+#REF!+#REF!+#REF!+#REF!+#REF!+#REF!+#REF!+#REF!+#REF!+#REF!+#REF!</f>
        <v>#REF!</v>
      </c>
      <c r="I134" s="185" t="e">
        <f>#REF!+#REF!+#REF!+#REF!+#REF!+#REF!+#REF!+#REF!+#REF!+#REF!+#REF!+#REF!+#REF!+#REF!+#REF!+#REF!+#REF!+#REF!+#REF!+#REF!+#REF!+#REF!+#REF!+#REF!+#REF!+#REF!+#REF!+#REF!+#REF!+#REF!+#REF!</f>
        <v>#REF!</v>
      </c>
      <c r="J134" s="186" t="e">
        <f>#REF!+#REF!+#REF!+#REF!+#REF!+#REF!+#REF!+#REF!+#REF!+#REF!+#REF!+#REF!+#REF!+#REF!+#REF!+#REF!+#REF!+#REF!+#REF!+#REF!+#REF!+#REF!+#REF!+#REF!+#REF!+#REF!+#REF!+#REF!+#REF!+#REF!+#REF!</f>
        <v>#REF!</v>
      </c>
      <c r="K134" s="187" t="e">
        <f>#REF!+#REF!+#REF!+#REF!+#REF!+#REF!+#REF!+#REF!+#REF!+#REF!+#REF!+#REF!+#REF!+#REF!+#REF!+#REF!+#REF!+#REF!+#REF!+#REF!+#REF!+#REF!+#REF!+#REF!+#REF!+#REF!+#REF!+#REF!+#REF!+#REF!+#REF!</f>
        <v>#REF!</v>
      </c>
      <c r="L134" s="188" t="e">
        <f>#REF!-#REF!-#REF!-#REF!-#REF!-#REF!-#REF!-#REF!-#REF!-#REF!-#REF!-#REF!-#REF!-#REF!-#REF!-#REF!-#REF!-#REF!-#REF!-#REF!-#REF!-#REF!-#REF!-#REF!-#REF!-#REF!-#REF!-#REF!-#REF!-#REF!-#REF!</f>
        <v>#REF!</v>
      </c>
      <c r="M134" s="182" t="e">
        <f>#REF!+#REF!+#REF!+#REF!+#REF!+#REF!+#REF!+#REF!+#REF!+#REF!+#REF!+#REF!+#REF!+#REF!+#REF!+#REF!+#REF!+#REF!+#REF!+#REF!+#REF!+#REF!+#REF!+#REF!+#REF!+#REF!+#REF!+#REF!+#REF!+#REF!+#REF!</f>
        <v>#REF!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83" t="e">
        <f>#REF!-#REF!-#REF!-#REF!-#REF!-#REF!-#REF!-#REF!-#REF!-#REF!-#REF!-#REF!-#REF!-#REF!-#REF!-#REF!-#REF!-#REF!-#REF!-#REF!-#REF!-#REF!-#REF!-#REF!-#REF!-#REF!-#REF!-#REF!-#REF!-#REF!-#REF!</f>
        <v>#REF!</v>
      </c>
      <c r="F135" s="184" t="e">
        <f>#REF!+#REF!+#REF!+#REF!+#REF!+#REF!+#REF!+#REF!+#REF!+#REF!+#REF!+#REF!+#REF!+#REF!+#REF!+#REF!+#REF!+#REF!+#REF!+#REF!+#REF!+#REF!+#REF!+#REF!+#REF!+#REF!+#REF!+#REF!+#REF!+#REF!+#REF!</f>
        <v>#REF!</v>
      </c>
      <c r="G135" s="185" t="e">
        <f>#REF!+#REF!+#REF!+#REF!+#REF!+#REF!+#REF!+#REF!+#REF!+#REF!+#REF!+#REF!+#REF!+#REF!+#REF!+#REF!+#REF!+#REF!+#REF!+#REF!+#REF!+#REF!+#REF!+#REF!+#REF!+#REF!+#REF!+#REF!+#REF!+#REF!+#REF!</f>
        <v>#REF!</v>
      </c>
      <c r="H135" s="185" t="e">
        <f>#REF!+#REF!+#REF!+#REF!+#REF!+#REF!+#REF!+#REF!+#REF!+#REF!+#REF!+#REF!+#REF!+#REF!+#REF!+#REF!+#REF!+#REF!+#REF!+#REF!+#REF!+#REF!+#REF!+#REF!+#REF!+#REF!+#REF!+#REF!+#REF!+#REF!+#REF!</f>
        <v>#REF!</v>
      </c>
      <c r="I135" s="185" t="e">
        <f>#REF!+#REF!+#REF!+#REF!+#REF!+#REF!+#REF!+#REF!+#REF!+#REF!+#REF!+#REF!+#REF!+#REF!+#REF!+#REF!+#REF!+#REF!+#REF!+#REF!+#REF!+#REF!+#REF!+#REF!+#REF!+#REF!+#REF!+#REF!+#REF!+#REF!+#REF!</f>
        <v>#REF!</v>
      </c>
      <c r="J135" s="186" t="e">
        <f>#REF!+#REF!+#REF!+#REF!+#REF!+#REF!+#REF!+#REF!+#REF!+#REF!+#REF!+#REF!+#REF!+#REF!+#REF!+#REF!+#REF!+#REF!+#REF!+#REF!+#REF!+#REF!+#REF!+#REF!+#REF!+#REF!+#REF!+#REF!+#REF!+#REF!+#REF!</f>
        <v>#REF!</v>
      </c>
      <c r="K135" s="187" t="e">
        <f>#REF!+#REF!+#REF!+#REF!+#REF!+#REF!+#REF!+#REF!+#REF!+#REF!+#REF!+#REF!+#REF!+#REF!+#REF!+#REF!+#REF!+#REF!+#REF!+#REF!+#REF!+#REF!+#REF!+#REF!+#REF!+#REF!+#REF!+#REF!+#REF!+#REF!+#REF!</f>
        <v>#REF!</v>
      </c>
      <c r="L135" s="188" t="e">
        <f>#REF!-#REF!-#REF!-#REF!-#REF!-#REF!-#REF!-#REF!-#REF!-#REF!-#REF!-#REF!-#REF!-#REF!-#REF!-#REF!-#REF!-#REF!-#REF!-#REF!-#REF!-#REF!-#REF!-#REF!-#REF!-#REF!-#REF!-#REF!-#REF!-#REF!-#REF!</f>
        <v>#REF!</v>
      </c>
      <c r="M135" s="182" t="e">
        <f>#REF!+#REF!+#REF!+#REF!+#REF!+#REF!+#REF!+#REF!+#REF!+#REF!+#REF!+#REF!+#REF!+#REF!+#REF!+#REF!+#REF!+#REF!+#REF!+#REF!+#REF!+#REF!+#REF!+#REF!+#REF!+#REF!+#REF!+#REF!+#REF!+#REF!+#REF!</f>
        <v>#REF!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83" t="e">
        <f>#REF!-#REF!-#REF!-#REF!-#REF!-#REF!-#REF!-#REF!-#REF!-#REF!-#REF!-#REF!-#REF!-#REF!-#REF!-#REF!-#REF!-#REF!-#REF!-#REF!-#REF!-#REF!-#REF!-#REF!-#REF!-#REF!-#REF!-#REF!-#REF!-#REF!-#REF!</f>
        <v>#REF!</v>
      </c>
      <c r="F136" s="184" t="e">
        <f>#REF!+#REF!+#REF!+#REF!+#REF!+#REF!+#REF!+#REF!+#REF!+#REF!+#REF!+#REF!+#REF!+#REF!+#REF!+#REF!+#REF!+#REF!+#REF!+#REF!+#REF!+#REF!+#REF!+#REF!+#REF!+#REF!+#REF!+#REF!+#REF!+#REF!+#REF!</f>
        <v>#REF!</v>
      </c>
      <c r="G136" s="185" t="e">
        <f>#REF!+#REF!+#REF!+#REF!+#REF!+#REF!+#REF!+#REF!+#REF!+#REF!+#REF!+#REF!+#REF!+#REF!+#REF!+#REF!+#REF!+#REF!+#REF!+#REF!+#REF!+#REF!+#REF!+#REF!+#REF!+#REF!+#REF!+#REF!+#REF!+#REF!+#REF!</f>
        <v>#REF!</v>
      </c>
      <c r="H136" s="185" t="e">
        <f>#REF!+#REF!+#REF!+#REF!+#REF!+#REF!+#REF!+#REF!+#REF!+#REF!+#REF!+#REF!+#REF!+#REF!+#REF!+#REF!+#REF!+#REF!+#REF!+#REF!+#REF!+#REF!+#REF!+#REF!+#REF!+#REF!+#REF!+#REF!+#REF!+#REF!+#REF!</f>
        <v>#REF!</v>
      </c>
      <c r="I136" s="185" t="e">
        <f>#REF!+#REF!+#REF!+#REF!+#REF!+#REF!+#REF!+#REF!+#REF!+#REF!+#REF!+#REF!+#REF!+#REF!+#REF!+#REF!+#REF!+#REF!+#REF!+#REF!+#REF!+#REF!+#REF!+#REF!+#REF!+#REF!+#REF!+#REF!+#REF!+#REF!+#REF!</f>
        <v>#REF!</v>
      </c>
      <c r="J136" s="186" t="e">
        <f>#REF!+#REF!+#REF!+#REF!+#REF!+#REF!+#REF!+#REF!+#REF!+#REF!+#REF!+#REF!+#REF!+#REF!+#REF!+#REF!+#REF!+#REF!+#REF!+#REF!+#REF!+#REF!+#REF!+#REF!+#REF!+#REF!+#REF!+#REF!+#REF!+#REF!+#REF!</f>
        <v>#REF!</v>
      </c>
      <c r="K136" s="187" t="e">
        <f>#REF!+#REF!+#REF!+#REF!+#REF!+#REF!+#REF!+#REF!+#REF!+#REF!+#REF!+#REF!+#REF!+#REF!+#REF!+#REF!+#REF!+#REF!+#REF!+#REF!+#REF!+#REF!+#REF!+#REF!+#REF!+#REF!+#REF!+#REF!+#REF!+#REF!+#REF!</f>
        <v>#REF!</v>
      </c>
      <c r="L136" s="188" t="e">
        <f>#REF!-#REF!-#REF!-#REF!-#REF!-#REF!-#REF!-#REF!-#REF!-#REF!-#REF!-#REF!-#REF!-#REF!-#REF!-#REF!-#REF!-#REF!-#REF!-#REF!-#REF!-#REF!-#REF!-#REF!-#REF!-#REF!-#REF!-#REF!-#REF!-#REF!-#REF!</f>
        <v>#REF!</v>
      </c>
      <c r="M136" s="182" t="e">
        <f>#REF!+#REF!+#REF!+#REF!+#REF!+#REF!+#REF!+#REF!+#REF!+#REF!+#REF!+#REF!+#REF!+#REF!+#REF!+#REF!+#REF!+#REF!+#REF!+#REF!+#REF!+#REF!+#REF!+#REF!+#REF!+#REF!+#REF!+#REF!+#REF!+#REF!+#REF!</f>
        <v>#REF!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83" t="e">
        <f>#REF!-#REF!-#REF!-#REF!-#REF!-#REF!-#REF!-#REF!-#REF!-#REF!-#REF!-#REF!-#REF!-#REF!-#REF!-#REF!-#REF!-#REF!-#REF!-#REF!-#REF!-#REF!-#REF!-#REF!-#REF!-#REF!-#REF!-#REF!-#REF!-#REF!-#REF!</f>
        <v>#REF!</v>
      </c>
      <c r="F137" s="184" t="e">
        <f>#REF!+#REF!+#REF!+#REF!+#REF!+#REF!+#REF!+#REF!+#REF!+#REF!+#REF!+#REF!+#REF!+#REF!+#REF!+#REF!+#REF!+#REF!+#REF!+#REF!+#REF!+#REF!+#REF!+#REF!+#REF!+#REF!+#REF!+#REF!+#REF!+#REF!+#REF!</f>
        <v>#REF!</v>
      </c>
      <c r="G137" s="185" t="e">
        <f>#REF!+#REF!+#REF!+#REF!+#REF!+#REF!+#REF!+#REF!+#REF!+#REF!+#REF!+#REF!+#REF!+#REF!+#REF!+#REF!+#REF!+#REF!+#REF!+#REF!+#REF!+#REF!+#REF!+#REF!+#REF!+#REF!+#REF!+#REF!+#REF!+#REF!+#REF!</f>
        <v>#REF!</v>
      </c>
      <c r="H137" s="185" t="e">
        <f>#REF!+#REF!+#REF!+#REF!+#REF!+#REF!+#REF!+#REF!+#REF!+#REF!+#REF!+#REF!+#REF!+#REF!+#REF!+#REF!+#REF!+#REF!+#REF!+#REF!+#REF!+#REF!+#REF!+#REF!+#REF!+#REF!+#REF!+#REF!+#REF!+#REF!+#REF!</f>
        <v>#REF!</v>
      </c>
      <c r="I137" s="185" t="e">
        <f>#REF!+#REF!+#REF!+#REF!+#REF!+#REF!+#REF!+#REF!+#REF!+#REF!+#REF!+#REF!+#REF!+#REF!+#REF!+#REF!+#REF!+#REF!+#REF!+#REF!+#REF!+#REF!+#REF!+#REF!+#REF!+#REF!+#REF!+#REF!+#REF!+#REF!+#REF!</f>
        <v>#REF!</v>
      </c>
      <c r="J137" s="186" t="e">
        <f>#REF!+#REF!+#REF!+#REF!+#REF!+#REF!+#REF!+#REF!+#REF!+#REF!+#REF!+#REF!+#REF!+#REF!+#REF!+#REF!+#REF!+#REF!+#REF!+#REF!+#REF!+#REF!+#REF!+#REF!+#REF!+#REF!+#REF!+#REF!+#REF!+#REF!+#REF!</f>
        <v>#REF!</v>
      </c>
      <c r="K137" s="187" t="e">
        <f>#REF!+#REF!+#REF!+#REF!+#REF!+#REF!+#REF!+#REF!+#REF!+#REF!+#REF!+#REF!+#REF!+#REF!+#REF!+#REF!+#REF!+#REF!+#REF!+#REF!+#REF!+#REF!+#REF!+#REF!+#REF!+#REF!+#REF!+#REF!+#REF!+#REF!+#REF!</f>
        <v>#REF!</v>
      </c>
      <c r="L137" s="188" t="e">
        <f>#REF!-#REF!-#REF!-#REF!-#REF!-#REF!-#REF!-#REF!-#REF!-#REF!-#REF!-#REF!-#REF!-#REF!-#REF!-#REF!-#REF!-#REF!-#REF!-#REF!-#REF!-#REF!-#REF!-#REF!-#REF!-#REF!-#REF!-#REF!-#REF!-#REF!-#REF!</f>
        <v>#REF!</v>
      </c>
      <c r="M137" s="182" t="e">
        <f>#REF!+#REF!+#REF!+#REF!+#REF!+#REF!+#REF!+#REF!+#REF!+#REF!+#REF!+#REF!+#REF!+#REF!+#REF!+#REF!+#REF!+#REF!+#REF!+#REF!+#REF!+#REF!+#REF!+#REF!+#REF!+#REF!+#REF!+#REF!+#REF!+#REF!+#REF!</f>
        <v>#REF!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83" t="e">
        <f>#REF!-#REF!-#REF!-#REF!-#REF!-#REF!-#REF!-#REF!-#REF!-#REF!-#REF!-#REF!-#REF!-#REF!-#REF!-#REF!-#REF!-#REF!-#REF!-#REF!-#REF!-#REF!-#REF!-#REF!-#REF!-#REF!-#REF!-#REF!-#REF!-#REF!-#REF!</f>
        <v>#REF!</v>
      </c>
      <c r="F138" s="184" t="e">
        <f>#REF!+#REF!+#REF!+#REF!+#REF!+#REF!+#REF!+#REF!+#REF!+#REF!+#REF!+#REF!+#REF!+#REF!+#REF!+#REF!+#REF!+#REF!+#REF!+#REF!+#REF!+#REF!+#REF!+#REF!+#REF!+#REF!+#REF!+#REF!+#REF!+#REF!+#REF!</f>
        <v>#REF!</v>
      </c>
      <c r="G138" s="185" t="e">
        <f>#REF!+#REF!+#REF!+#REF!+#REF!+#REF!+#REF!+#REF!+#REF!+#REF!+#REF!+#REF!+#REF!+#REF!+#REF!+#REF!+#REF!+#REF!+#REF!+#REF!+#REF!+#REF!+#REF!+#REF!+#REF!+#REF!+#REF!+#REF!+#REF!+#REF!+#REF!</f>
        <v>#REF!</v>
      </c>
      <c r="H138" s="185" t="e">
        <f>#REF!+#REF!+#REF!+#REF!+#REF!+#REF!+#REF!+#REF!+#REF!+#REF!+#REF!+#REF!+#REF!+#REF!+#REF!+#REF!+#REF!+#REF!+#REF!+#REF!+#REF!+#REF!+#REF!+#REF!+#REF!+#REF!+#REF!+#REF!+#REF!+#REF!+#REF!</f>
        <v>#REF!</v>
      </c>
      <c r="I138" s="185" t="e">
        <f>#REF!+#REF!+#REF!+#REF!+#REF!+#REF!+#REF!+#REF!+#REF!+#REF!+#REF!+#REF!+#REF!+#REF!+#REF!+#REF!+#REF!+#REF!+#REF!+#REF!+#REF!+#REF!+#REF!+#REF!+#REF!+#REF!+#REF!+#REF!+#REF!+#REF!+#REF!</f>
        <v>#REF!</v>
      </c>
      <c r="J138" s="186" t="e">
        <f>#REF!+#REF!+#REF!+#REF!+#REF!+#REF!+#REF!+#REF!+#REF!+#REF!+#REF!+#REF!+#REF!+#REF!+#REF!+#REF!+#REF!+#REF!+#REF!+#REF!+#REF!+#REF!+#REF!+#REF!+#REF!+#REF!+#REF!+#REF!+#REF!+#REF!+#REF!</f>
        <v>#REF!</v>
      </c>
      <c r="K138" s="187" t="e">
        <f>#REF!+#REF!+#REF!+#REF!+#REF!+#REF!+#REF!+#REF!+#REF!+#REF!+#REF!+#REF!+#REF!+#REF!+#REF!+#REF!+#REF!+#REF!+#REF!+#REF!+#REF!+#REF!+#REF!+#REF!+#REF!+#REF!+#REF!+#REF!+#REF!+#REF!+#REF!</f>
        <v>#REF!</v>
      </c>
      <c r="L138" s="188" t="e">
        <f>#REF!-#REF!-#REF!-#REF!-#REF!-#REF!-#REF!-#REF!-#REF!-#REF!-#REF!-#REF!-#REF!-#REF!-#REF!-#REF!-#REF!-#REF!-#REF!-#REF!-#REF!-#REF!-#REF!-#REF!-#REF!-#REF!-#REF!-#REF!-#REF!-#REF!-#REF!</f>
        <v>#REF!</v>
      </c>
      <c r="M138" s="182" t="e">
        <f>#REF!+#REF!+#REF!+#REF!+#REF!+#REF!+#REF!+#REF!+#REF!+#REF!+#REF!+#REF!+#REF!+#REF!+#REF!+#REF!+#REF!+#REF!+#REF!+#REF!+#REF!+#REF!+#REF!+#REF!+#REF!+#REF!+#REF!+#REF!+#REF!+#REF!+#REF!</f>
        <v>#REF!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83" t="e">
        <f>#REF!-#REF!-#REF!-#REF!-#REF!-#REF!-#REF!-#REF!-#REF!-#REF!-#REF!-#REF!-#REF!-#REF!-#REF!-#REF!-#REF!-#REF!-#REF!-#REF!-#REF!-#REF!-#REF!-#REF!-#REF!-#REF!-#REF!-#REF!-#REF!-#REF!-#REF!</f>
        <v>#REF!</v>
      </c>
      <c r="F139" s="184" t="e">
        <f>#REF!+#REF!+#REF!+#REF!+#REF!+#REF!+#REF!+#REF!+#REF!+#REF!+#REF!+#REF!+#REF!+#REF!+#REF!+#REF!+#REF!+#REF!+#REF!+#REF!+#REF!+#REF!+#REF!+#REF!+#REF!+#REF!+#REF!+#REF!+#REF!+#REF!+#REF!</f>
        <v>#REF!</v>
      </c>
      <c r="G139" s="185" t="e">
        <f>#REF!+#REF!+#REF!+#REF!+#REF!+#REF!+#REF!+#REF!+#REF!+#REF!+#REF!+#REF!+#REF!+#REF!+#REF!+#REF!+#REF!+#REF!+#REF!+#REF!+#REF!+#REF!+#REF!+#REF!+#REF!+#REF!+#REF!+#REF!+#REF!+#REF!+#REF!</f>
        <v>#REF!</v>
      </c>
      <c r="H139" s="185" t="e">
        <f>#REF!+#REF!+#REF!+#REF!+#REF!+#REF!+#REF!+#REF!+#REF!+#REF!+#REF!+#REF!+#REF!+#REF!+#REF!+#REF!+#REF!+#REF!+#REF!+#REF!+#REF!+#REF!+#REF!+#REF!+#REF!+#REF!+#REF!+#REF!+#REF!+#REF!+#REF!</f>
        <v>#REF!</v>
      </c>
      <c r="I139" s="185" t="e">
        <f>#REF!+#REF!+#REF!+#REF!+#REF!+#REF!+#REF!+#REF!+#REF!+#REF!+#REF!+#REF!+#REF!+#REF!+#REF!+#REF!+#REF!+#REF!+#REF!+#REF!+#REF!+#REF!+#REF!+#REF!+#REF!+#REF!+#REF!+#REF!+#REF!+#REF!+#REF!</f>
        <v>#REF!</v>
      </c>
      <c r="J139" s="186" t="e">
        <f>#REF!+#REF!+#REF!+#REF!+#REF!+#REF!+#REF!+#REF!+#REF!+#REF!+#REF!+#REF!+#REF!+#REF!+#REF!+#REF!+#REF!+#REF!+#REF!+#REF!+#REF!+#REF!+#REF!+#REF!+#REF!+#REF!+#REF!+#REF!+#REF!+#REF!+#REF!</f>
        <v>#REF!</v>
      </c>
      <c r="K139" s="187" t="e">
        <f>#REF!+#REF!+#REF!+#REF!+#REF!+#REF!+#REF!+#REF!+#REF!+#REF!+#REF!+#REF!+#REF!+#REF!+#REF!+#REF!+#REF!+#REF!+#REF!+#REF!+#REF!+#REF!+#REF!+#REF!+#REF!+#REF!+#REF!+#REF!+#REF!+#REF!+#REF!</f>
        <v>#REF!</v>
      </c>
      <c r="L139" s="188" t="e">
        <f>#REF!-#REF!-#REF!-#REF!-#REF!-#REF!-#REF!-#REF!-#REF!-#REF!-#REF!-#REF!-#REF!-#REF!-#REF!-#REF!-#REF!-#REF!-#REF!-#REF!-#REF!-#REF!-#REF!-#REF!-#REF!-#REF!-#REF!-#REF!-#REF!-#REF!-#REF!</f>
        <v>#REF!</v>
      </c>
      <c r="M139" s="182" t="e">
        <f>#REF!+#REF!+#REF!+#REF!+#REF!+#REF!+#REF!+#REF!+#REF!+#REF!+#REF!+#REF!+#REF!+#REF!+#REF!+#REF!+#REF!+#REF!+#REF!+#REF!+#REF!+#REF!+#REF!+#REF!+#REF!+#REF!+#REF!+#REF!+#REF!+#REF!+#REF!</f>
        <v>#REF!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83" t="e">
        <f>#REF!-#REF!-#REF!-#REF!-#REF!-#REF!-#REF!-#REF!-#REF!-#REF!-#REF!-#REF!-#REF!-#REF!-#REF!-#REF!-#REF!-#REF!-#REF!-#REF!-#REF!-#REF!-#REF!-#REF!-#REF!-#REF!-#REF!-#REF!-#REF!-#REF!-#REF!</f>
        <v>#REF!</v>
      </c>
      <c r="F140" s="184" t="e">
        <f>#REF!+#REF!+#REF!+#REF!+#REF!+#REF!+#REF!+#REF!+#REF!+#REF!+#REF!+#REF!+#REF!+#REF!+#REF!+#REF!+#REF!+#REF!+#REF!+#REF!+#REF!+#REF!+#REF!+#REF!+#REF!+#REF!+#REF!+#REF!+#REF!+#REF!+#REF!</f>
        <v>#REF!</v>
      </c>
      <c r="G140" s="185" t="e">
        <f>#REF!+#REF!+#REF!+#REF!+#REF!+#REF!+#REF!+#REF!+#REF!+#REF!+#REF!+#REF!+#REF!+#REF!+#REF!+#REF!+#REF!+#REF!+#REF!+#REF!+#REF!+#REF!+#REF!+#REF!+#REF!+#REF!+#REF!+#REF!+#REF!+#REF!+#REF!</f>
        <v>#REF!</v>
      </c>
      <c r="H140" s="185" t="e">
        <f>#REF!+#REF!+#REF!+#REF!+#REF!+#REF!+#REF!+#REF!+#REF!+#REF!+#REF!+#REF!+#REF!+#REF!+#REF!+#REF!+#REF!+#REF!+#REF!+#REF!+#REF!+#REF!+#REF!+#REF!+#REF!+#REF!+#REF!+#REF!+#REF!+#REF!+#REF!</f>
        <v>#REF!</v>
      </c>
      <c r="I140" s="185" t="e">
        <f>#REF!+#REF!+#REF!+#REF!+#REF!+#REF!+#REF!+#REF!+#REF!+#REF!+#REF!+#REF!+#REF!+#REF!+#REF!+#REF!+#REF!+#REF!+#REF!+#REF!+#REF!+#REF!+#REF!+#REF!+#REF!+#REF!+#REF!+#REF!+#REF!+#REF!+#REF!</f>
        <v>#REF!</v>
      </c>
      <c r="J140" s="186" t="e">
        <f>#REF!+#REF!+#REF!+#REF!+#REF!+#REF!+#REF!+#REF!+#REF!+#REF!+#REF!+#REF!+#REF!+#REF!+#REF!+#REF!+#REF!+#REF!+#REF!+#REF!+#REF!+#REF!+#REF!+#REF!+#REF!+#REF!+#REF!+#REF!+#REF!+#REF!+#REF!</f>
        <v>#REF!</v>
      </c>
      <c r="K140" s="187" t="e">
        <f>#REF!+#REF!+#REF!+#REF!+#REF!+#REF!+#REF!+#REF!+#REF!+#REF!+#REF!+#REF!+#REF!+#REF!+#REF!+#REF!+#REF!+#REF!+#REF!+#REF!+#REF!+#REF!+#REF!+#REF!+#REF!+#REF!+#REF!+#REF!+#REF!+#REF!+#REF!</f>
        <v>#REF!</v>
      </c>
      <c r="L140" s="188" t="e">
        <f>#REF!-#REF!-#REF!-#REF!-#REF!-#REF!-#REF!-#REF!-#REF!-#REF!-#REF!-#REF!-#REF!-#REF!-#REF!-#REF!-#REF!-#REF!-#REF!-#REF!-#REF!-#REF!-#REF!-#REF!-#REF!-#REF!-#REF!-#REF!-#REF!-#REF!-#REF!</f>
        <v>#REF!</v>
      </c>
      <c r="M140" s="182" t="e">
        <f>#REF!+#REF!+#REF!+#REF!+#REF!+#REF!+#REF!+#REF!+#REF!+#REF!+#REF!+#REF!+#REF!+#REF!+#REF!+#REF!+#REF!+#REF!+#REF!+#REF!+#REF!+#REF!+#REF!+#REF!+#REF!+#REF!+#REF!+#REF!+#REF!+#REF!+#REF!</f>
        <v>#REF!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83" t="e">
        <f>#REF!-#REF!-#REF!-#REF!-#REF!-#REF!-#REF!-#REF!-#REF!-#REF!-#REF!-#REF!-#REF!-#REF!-#REF!-#REF!-#REF!-#REF!-#REF!-#REF!-#REF!-#REF!-#REF!-#REF!-#REF!-#REF!-#REF!-#REF!-#REF!-#REF!-#REF!</f>
        <v>#REF!</v>
      </c>
      <c r="F141" s="184" t="e">
        <f>#REF!+#REF!+#REF!+#REF!+#REF!+#REF!+#REF!+#REF!+#REF!+#REF!+#REF!+#REF!+#REF!+#REF!+#REF!+#REF!+#REF!+#REF!+#REF!+#REF!+#REF!+#REF!+#REF!+#REF!+#REF!+#REF!+#REF!+#REF!+#REF!+#REF!+#REF!</f>
        <v>#REF!</v>
      </c>
      <c r="G141" s="185" t="e">
        <f>#REF!+#REF!+#REF!+#REF!+#REF!+#REF!+#REF!+#REF!+#REF!+#REF!+#REF!+#REF!+#REF!+#REF!+#REF!+#REF!+#REF!+#REF!+#REF!+#REF!+#REF!+#REF!+#REF!+#REF!+#REF!+#REF!+#REF!+#REF!+#REF!+#REF!+#REF!</f>
        <v>#REF!</v>
      </c>
      <c r="H141" s="185" t="e">
        <f>#REF!+#REF!+#REF!+#REF!+#REF!+#REF!+#REF!+#REF!+#REF!+#REF!+#REF!+#REF!+#REF!+#REF!+#REF!+#REF!+#REF!+#REF!+#REF!+#REF!+#REF!+#REF!+#REF!+#REF!+#REF!+#REF!+#REF!+#REF!+#REF!+#REF!+#REF!</f>
        <v>#REF!</v>
      </c>
      <c r="I141" s="185" t="e">
        <f>#REF!+#REF!+#REF!+#REF!+#REF!+#REF!+#REF!+#REF!+#REF!+#REF!+#REF!+#REF!+#REF!+#REF!+#REF!+#REF!+#REF!+#REF!+#REF!+#REF!+#REF!+#REF!+#REF!+#REF!+#REF!+#REF!+#REF!+#REF!+#REF!+#REF!+#REF!</f>
        <v>#REF!</v>
      </c>
      <c r="J141" s="186" t="e">
        <f>#REF!+#REF!+#REF!+#REF!+#REF!+#REF!+#REF!+#REF!+#REF!+#REF!+#REF!+#REF!+#REF!+#REF!+#REF!+#REF!+#REF!+#REF!+#REF!+#REF!+#REF!+#REF!+#REF!+#REF!+#REF!+#REF!+#REF!+#REF!+#REF!+#REF!+#REF!</f>
        <v>#REF!</v>
      </c>
      <c r="K141" s="187" t="e">
        <f>#REF!+#REF!+#REF!+#REF!+#REF!+#REF!+#REF!+#REF!+#REF!+#REF!+#REF!+#REF!+#REF!+#REF!+#REF!+#REF!+#REF!+#REF!+#REF!+#REF!+#REF!+#REF!+#REF!+#REF!+#REF!+#REF!+#REF!+#REF!+#REF!+#REF!+#REF!</f>
        <v>#REF!</v>
      </c>
      <c r="L141" s="188" t="e">
        <f>#REF!-#REF!-#REF!-#REF!-#REF!-#REF!-#REF!-#REF!-#REF!-#REF!-#REF!-#REF!-#REF!-#REF!-#REF!-#REF!-#REF!-#REF!-#REF!-#REF!-#REF!-#REF!-#REF!-#REF!-#REF!-#REF!-#REF!-#REF!-#REF!-#REF!-#REF!</f>
        <v>#REF!</v>
      </c>
      <c r="M141" s="182" t="e">
        <f>#REF!+#REF!+#REF!+#REF!+#REF!+#REF!+#REF!+#REF!+#REF!+#REF!+#REF!+#REF!+#REF!+#REF!+#REF!+#REF!+#REF!+#REF!+#REF!+#REF!+#REF!+#REF!+#REF!+#REF!+#REF!+#REF!+#REF!+#REF!+#REF!+#REF!+#REF!</f>
        <v>#REF!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83" t="e">
        <f>#REF!-#REF!-#REF!-#REF!-#REF!-#REF!-#REF!-#REF!-#REF!-#REF!-#REF!-#REF!-#REF!-#REF!-#REF!-#REF!-#REF!-#REF!-#REF!-#REF!-#REF!-#REF!-#REF!-#REF!-#REF!-#REF!-#REF!-#REF!-#REF!-#REF!-#REF!</f>
        <v>#REF!</v>
      </c>
      <c r="F142" s="184" t="e">
        <f>#REF!+#REF!+#REF!+#REF!+#REF!+#REF!+#REF!+#REF!+#REF!+#REF!+#REF!+#REF!+#REF!+#REF!+#REF!+#REF!+#REF!+#REF!+#REF!+#REF!+#REF!+#REF!+#REF!+#REF!+#REF!+#REF!+#REF!+#REF!+#REF!+#REF!+#REF!</f>
        <v>#REF!</v>
      </c>
      <c r="G142" s="185" t="e">
        <f>#REF!+#REF!+#REF!+#REF!+#REF!+#REF!+#REF!+#REF!+#REF!+#REF!+#REF!+#REF!+#REF!+#REF!+#REF!+#REF!+#REF!+#REF!+#REF!+#REF!+#REF!+#REF!+#REF!+#REF!+#REF!+#REF!+#REF!+#REF!+#REF!+#REF!+#REF!</f>
        <v>#REF!</v>
      </c>
      <c r="H142" s="185" t="e">
        <f>#REF!+#REF!+#REF!+#REF!+#REF!+#REF!+#REF!+#REF!+#REF!+#REF!+#REF!+#REF!+#REF!+#REF!+#REF!+#REF!+#REF!+#REF!+#REF!+#REF!+#REF!+#REF!+#REF!+#REF!+#REF!+#REF!+#REF!+#REF!+#REF!+#REF!+#REF!</f>
        <v>#REF!</v>
      </c>
      <c r="I142" s="185" t="e">
        <f>#REF!+#REF!+#REF!+#REF!+#REF!+#REF!+#REF!+#REF!+#REF!+#REF!+#REF!+#REF!+#REF!+#REF!+#REF!+#REF!+#REF!+#REF!+#REF!+#REF!+#REF!+#REF!+#REF!+#REF!+#REF!+#REF!+#REF!+#REF!+#REF!+#REF!+#REF!</f>
        <v>#REF!</v>
      </c>
      <c r="J142" s="186" t="e">
        <f>#REF!+#REF!+#REF!+#REF!+#REF!+#REF!+#REF!+#REF!+#REF!+#REF!+#REF!+#REF!+#REF!+#REF!+#REF!+#REF!+#REF!+#REF!+#REF!+#REF!+#REF!+#REF!+#REF!+#REF!+#REF!+#REF!+#REF!+#REF!+#REF!+#REF!+#REF!</f>
        <v>#REF!</v>
      </c>
      <c r="K142" s="187" t="e">
        <f>#REF!+#REF!+#REF!+#REF!+#REF!+#REF!+#REF!+#REF!+#REF!+#REF!+#REF!+#REF!+#REF!+#REF!+#REF!+#REF!+#REF!+#REF!+#REF!+#REF!+#REF!+#REF!+#REF!+#REF!+#REF!+#REF!+#REF!+#REF!+#REF!+#REF!+#REF!</f>
        <v>#REF!</v>
      </c>
      <c r="L142" s="188" t="e">
        <f>#REF!-#REF!-#REF!-#REF!-#REF!-#REF!-#REF!-#REF!-#REF!-#REF!-#REF!-#REF!-#REF!-#REF!-#REF!-#REF!-#REF!-#REF!-#REF!-#REF!-#REF!-#REF!-#REF!-#REF!-#REF!-#REF!-#REF!-#REF!-#REF!-#REF!-#REF!</f>
        <v>#REF!</v>
      </c>
      <c r="M142" s="182" t="e">
        <f>#REF!+#REF!+#REF!+#REF!+#REF!+#REF!+#REF!+#REF!+#REF!+#REF!+#REF!+#REF!+#REF!+#REF!+#REF!+#REF!+#REF!+#REF!+#REF!+#REF!+#REF!+#REF!+#REF!+#REF!+#REF!+#REF!+#REF!+#REF!+#REF!+#REF!+#REF!</f>
        <v>#REF!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83" t="e">
        <f>#REF!-#REF!-#REF!-#REF!-#REF!-#REF!-#REF!-#REF!-#REF!-#REF!-#REF!-#REF!-#REF!-#REF!-#REF!-#REF!-#REF!-#REF!-#REF!-#REF!-#REF!-#REF!-#REF!-#REF!-#REF!-#REF!-#REF!-#REF!-#REF!-#REF!-#REF!</f>
        <v>#REF!</v>
      </c>
      <c r="F143" s="184" t="e">
        <f>#REF!+#REF!+#REF!+#REF!+#REF!+#REF!+#REF!+#REF!+#REF!+#REF!+#REF!+#REF!+#REF!+#REF!+#REF!+#REF!+#REF!+#REF!+#REF!+#REF!+#REF!+#REF!+#REF!+#REF!+#REF!+#REF!+#REF!+#REF!+#REF!+#REF!+#REF!</f>
        <v>#REF!</v>
      </c>
      <c r="G143" s="185" t="e">
        <f>#REF!+#REF!+#REF!+#REF!+#REF!+#REF!+#REF!+#REF!+#REF!+#REF!+#REF!+#REF!+#REF!+#REF!+#REF!+#REF!+#REF!+#REF!+#REF!+#REF!+#REF!+#REF!+#REF!+#REF!+#REF!+#REF!+#REF!+#REF!+#REF!+#REF!+#REF!</f>
        <v>#REF!</v>
      </c>
      <c r="H143" s="185" t="e">
        <f>#REF!+#REF!+#REF!+#REF!+#REF!+#REF!+#REF!+#REF!+#REF!+#REF!+#REF!+#REF!+#REF!+#REF!+#REF!+#REF!+#REF!+#REF!+#REF!+#REF!+#REF!+#REF!+#REF!+#REF!+#REF!+#REF!+#REF!+#REF!+#REF!+#REF!+#REF!</f>
        <v>#REF!</v>
      </c>
      <c r="I143" s="185" t="e">
        <f>#REF!+#REF!+#REF!+#REF!+#REF!+#REF!+#REF!+#REF!+#REF!+#REF!+#REF!+#REF!+#REF!+#REF!+#REF!+#REF!+#REF!+#REF!+#REF!+#REF!+#REF!+#REF!+#REF!+#REF!+#REF!+#REF!+#REF!+#REF!+#REF!+#REF!+#REF!</f>
        <v>#REF!</v>
      </c>
      <c r="J143" s="186" t="e">
        <f>#REF!+#REF!+#REF!+#REF!+#REF!+#REF!+#REF!+#REF!+#REF!+#REF!+#REF!+#REF!+#REF!+#REF!+#REF!+#REF!+#REF!+#REF!+#REF!+#REF!+#REF!+#REF!+#REF!+#REF!+#REF!+#REF!+#REF!+#REF!+#REF!+#REF!+#REF!</f>
        <v>#REF!</v>
      </c>
      <c r="K143" s="187" t="e">
        <f>#REF!+#REF!+#REF!+#REF!+#REF!+#REF!+#REF!+#REF!+#REF!+#REF!+#REF!+#REF!+#REF!+#REF!+#REF!+#REF!+#REF!+#REF!+#REF!+#REF!+#REF!+#REF!+#REF!+#REF!+#REF!+#REF!+#REF!+#REF!+#REF!+#REF!+#REF!</f>
        <v>#REF!</v>
      </c>
      <c r="L143" s="188" t="e">
        <f>#REF!-#REF!-#REF!-#REF!-#REF!-#REF!-#REF!-#REF!-#REF!-#REF!-#REF!-#REF!-#REF!-#REF!-#REF!-#REF!-#REF!-#REF!-#REF!-#REF!-#REF!-#REF!-#REF!-#REF!-#REF!-#REF!-#REF!-#REF!-#REF!-#REF!-#REF!</f>
        <v>#REF!</v>
      </c>
      <c r="M143" s="182" t="e">
        <f>#REF!+#REF!+#REF!+#REF!+#REF!+#REF!+#REF!+#REF!+#REF!+#REF!+#REF!+#REF!+#REF!+#REF!+#REF!+#REF!+#REF!+#REF!+#REF!+#REF!+#REF!+#REF!+#REF!+#REF!+#REF!+#REF!+#REF!+#REF!+#REF!+#REF!+#REF!</f>
        <v>#REF!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83" t="e">
        <f>#REF!-#REF!-#REF!-#REF!-#REF!-#REF!-#REF!-#REF!-#REF!-#REF!-#REF!-#REF!-#REF!-#REF!-#REF!-#REF!-#REF!-#REF!-#REF!-#REF!-#REF!-#REF!-#REF!-#REF!-#REF!-#REF!-#REF!-#REF!-#REF!-#REF!-#REF!</f>
        <v>#REF!</v>
      </c>
      <c r="F144" s="184" t="e">
        <f>#REF!+#REF!+#REF!+#REF!+#REF!+#REF!+#REF!+#REF!+#REF!+#REF!+#REF!+#REF!+#REF!+#REF!+#REF!+#REF!+#REF!+#REF!+#REF!+#REF!+#REF!+#REF!+#REF!+#REF!+#REF!+#REF!+#REF!+#REF!+#REF!+#REF!+#REF!</f>
        <v>#REF!</v>
      </c>
      <c r="G144" s="185" t="e">
        <f>#REF!+#REF!+#REF!+#REF!+#REF!+#REF!+#REF!+#REF!+#REF!+#REF!+#REF!+#REF!+#REF!+#REF!+#REF!+#REF!+#REF!+#REF!+#REF!+#REF!+#REF!+#REF!+#REF!+#REF!+#REF!+#REF!+#REF!+#REF!+#REF!+#REF!+#REF!</f>
        <v>#REF!</v>
      </c>
      <c r="H144" s="185" t="e">
        <f>#REF!+#REF!+#REF!+#REF!+#REF!+#REF!+#REF!+#REF!+#REF!+#REF!+#REF!+#REF!+#REF!+#REF!+#REF!+#REF!+#REF!+#REF!+#REF!+#REF!+#REF!+#REF!+#REF!+#REF!+#REF!+#REF!+#REF!+#REF!+#REF!+#REF!+#REF!</f>
        <v>#REF!</v>
      </c>
      <c r="I144" s="185" t="e">
        <f>#REF!+#REF!+#REF!+#REF!+#REF!+#REF!+#REF!+#REF!+#REF!+#REF!+#REF!+#REF!+#REF!+#REF!+#REF!+#REF!+#REF!+#REF!+#REF!+#REF!+#REF!+#REF!+#REF!+#REF!+#REF!+#REF!+#REF!+#REF!+#REF!+#REF!+#REF!</f>
        <v>#REF!</v>
      </c>
      <c r="J144" s="186" t="e">
        <f>#REF!+#REF!+#REF!+#REF!+#REF!+#REF!+#REF!+#REF!+#REF!+#REF!+#REF!+#REF!+#REF!+#REF!+#REF!+#REF!+#REF!+#REF!+#REF!+#REF!+#REF!+#REF!+#REF!+#REF!+#REF!+#REF!+#REF!+#REF!+#REF!+#REF!+#REF!</f>
        <v>#REF!</v>
      </c>
      <c r="K144" s="187" t="e">
        <f>#REF!+#REF!+#REF!+#REF!+#REF!+#REF!+#REF!+#REF!+#REF!+#REF!+#REF!+#REF!+#REF!+#REF!+#REF!+#REF!+#REF!+#REF!+#REF!+#REF!+#REF!+#REF!+#REF!+#REF!+#REF!+#REF!+#REF!+#REF!+#REF!+#REF!+#REF!</f>
        <v>#REF!</v>
      </c>
      <c r="L144" s="188" t="e">
        <f>#REF!-#REF!-#REF!-#REF!-#REF!-#REF!-#REF!-#REF!-#REF!-#REF!-#REF!-#REF!-#REF!-#REF!-#REF!-#REF!-#REF!-#REF!-#REF!-#REF!-#REF!-#REF!-#REF!-#REF!-#REF!-#REF!-#REF!-#REF!-#REF!-#REF!-#REF!</f>
        <v>#REF!</v>
      </c>
      <c r="M144" s="182" t="e">
        <f>#REF!+#REF!+#REF!+#REF!+#REF!+#REF!+#REF!+#REF!+#REF!+#REF!+#REF!+#REF!+#REF!+#REF!+#REF!+#REF!+#REF!+#REF!+#REF!+#REF!+#REF!+#REF!+#REF!+#REF!+#REF!+#REF!+#REF!+#REF!+#REF!+#REF!+#REF!</f>
        <v>#REF!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83" t="e">
        <f>#REF!-#REF!-#REF!-#REF!-#REF!-#REF!-#REF!-#REF!-#REF!-#REF!-#REF!-#REF!-#REF!-#REF!-#REF!-#REF!-#REF!-#REF!-#REF!-#REF!-#REF!-#REF!-#REF!-#REF!-#REF!-#REF!-#REF!-#REF!-#REF!-#REF!-#REF!</f>
        <v>#REF!</v>
      </c>
      <c r="F145" s="184" t="e">
        <f>#REF!+#REF!+#REF!+#REF!+#REF!+#REF!+#REF!+#REF!+#REF!+#REF!+#REF!+#REF!+#REF!+#REF!+#REF!+#REF!+#REF!+#REF!+#REF!+#REF!+#REF!+#REF!+#REF!+#REF!+#REF!+#REF!+#REF!+#REF!+#REF!+#REF!+#REF!</f>
        <v>#REF!</v>
      </c>
      <c r="G145" s="185" t="e">
        <f>#REF!+#REF!+#REF!+#REF!+#REF!+#REF!+#REF!+#REF!+#REF!+#REF!+#REF!+#REF!+#REF!+#REF!+#REF!+#REF!+#REF!+#REF!+#REF!+#REF!+#REF!+#REF!+#REF!+#REF!+#REF!+#REF!+#REF!+#REF!+#REF!+#REF!+#REF!</f>
        <v>#REF!</v>
      </c>
      <c r="H145" s="185" t="e">
        <f>#REF!+#REF!+#REF!+#REF!+#REF!+#REF!+#REF!+#REF!+#REF!+#REF!+#REF!+#REF!+#REF!+#REF!+#REF!+#REF!+#REF!+#REF!+#REF!+#REF!+#REF!+#REF!+#REF!+#REF!+#REF!+#REF!+#REF!+#REF!+#REF!+#REF!+#REF!</f>
        <v>#REF!</v>
      </c>
      <c r="I145" s="185" t="e">
        <f>#REF!+#REF!+#REF!+#REF!+#REF!+#REF!+#REF!+#REF!+#REF!+#REF!+#REF!+#REF!+#REF!+#REF!+#REF!+#REF!+#REF!+#REF!+#REF!+#REF!+#REF!+#REF!+#REF!+#REF!+#REF!+#REF!+#REF!+#REF!+#REF!+#REF!+#REF!</f>
        <v>#REF!</v>
      </c>
      <c r="J145" s="186" t="e">
        <f>#REF!+#REF!+#REF!+#REF!+#REF!+#REF!+#REF!+#REF!+#REF!+#REF!+#REF!+#REF!+#REF!+#REF!+#REF!+#REF!+#REF!+#REF!+#REF!+#REF!+#REF!+#REF!+#REF!+#REF!+#REF!+#REF!+#REF!+#REF!+#REF!+#REF!+#REF!</f>
        <v>#REF!</v>
      </c>
      <c r="K145" s="187" t="e">
        <f>#REF!+#REF!+#REF!+#REF!+#REF!+#REF!+#REF!+#REF!+#REF!+#REF!+#REF!+#REF!+#REF!+#REF!+#REF!+#REF!+#REF!+#REF!+#REF!+#REF!+#REF!+#REF!+#REF!+#REF!+#REF!+#REF!+#REF!+#REF!+#REF!+#REF!+#REF!</f>
        <v>#REF!</v>
      </c>
      <c r="L145" s="188" t="e">
        <f>#REF!-#REF!-#REF!-#REF!-#REF!-#REF!-#REF!-#REF!-#REF!-#REF!-#REF!-#REF!-#REF!-#REF!-#REF!-#REF!-#REF!-#REF!-#REF!-#REF!-#REF!-#REF!-#REF!-#REF!-#REF!-#REF!-#REF!-#REF!-#REF!-#REF!-#REF!</f>
        <v>#REF!</v>
      </c>
      <c r="M145" s="182" t="e">
        <f>#REF!+#REF!+#REF!+#REF!+#REF!+#REF!+#REF!+#REF!+#REF!+#REF!+#REF!+#REF!+#REF!+#REF!+#REF!+#REF!+#REF!+#REF!+#REF!+#REF!+#REF!+#REF!+#REF!+#REF!+#REF!+#REF!+#REF!+#REF!+#REF!+#REF!+#REF!</f>
        <v>#REF!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83" t="e">
        <f>#REF!-#REF!-#REF!-#REF!-#REF!-#REF!-#REF!-#REF!-#REF!-#REF!-#REF!-#REF!-#REF!-#REF!-#REF!-#REF!-#REF!-#REF!-#REF!-#REF!-#REF!-#REF!-#REF!-#REF!-#REF!-#REF!-#REF!-#REF!-#REF!-#REF!-#REF!</f>
        <v>#REF!</v>
      </c>
      <c r="F146" s="184" t="e">
        <f>#REF!+#REF!+#REF!+#REF!+#REF!+#REF!+#REF!+#REF!+#REF!+#REF!+#REF!+#REF!+#REF!+#REF!+#REF!+#REF!+#REF!+#REF!+#REF!+#REF!+#REF!+#REF!+#REF!+#REF!+#REF!+#REF!+#REF!+#REF!+#REF!+#REF!+#REF!</f>
        <v>#REF!</v>
      </c>
      <c r="G146" s="185" t="e">
        <f>#REF!+#REF!+#REF!+#REF!+#REF!+#REF!+#REF!+#REF!+#REF!+#REF!+#REF!+#REF!+#REF!+#REF!+#REF!+#REF!+#REF!+#REF!+#REF!+#REF!+#REF!+#REF!+#REF!+#REF!+#REF!+#REF!+#REF!+#REF!+#REF!+#REF!+#REF!</f>
        <v>#REF!</v>
      </c>
      <c r="H146" s="185" t="e">
        <f>#REF!+#REF!+#REF!+#REF!+#REF!+#REF!+#REF!+#REF!+#REF!+#REF!+#REF!+#REF!+#REF!+#REF!+#REF!+#REF!+#REF!+#REF!+#REF!+#REF!+#REF!+#REF!+#REF!+#REF!+#REF!+#REF!+#REF!+#REF!+#REF!+#REF!+#REF!</f>
        <v>#REF!</v>
      </c>
      <c r="I146" s="185" t="e">
        <f>#REF!+#REF!+#REF!+#REF!+#REF!+#REF!+#REF!+#REF!+#REF!+#REF!+#REF!+#REF!+#REF!+#REF!+#REF!+#REF!+#REF!+#REF!+#REF!+#REF!+#REF!+#REF!+#REF!+#REF!+#REF!+#REF!+#REF!+#REF!+#REF!+#REF!+#REF!</f>
        <v>#REF!</v>
      </c>
      <c r="J146" s="186" t="e">
        <f>#REF!+#REF!+#REF!+#REF!+#REF!+#REF!+#REF!+#REF!+#REF!+#REF!+#REF!+#REF!+#REF!+#REF!+#REF!+#REF!+#REF!+#REF!+#REF!+#REF!+#REF!+#REF!+#REF!+#REF!+#REF!+#REF!+#REF!+#REF!+#REF!+#REF!+#REF!</f>
        <v>#REF!</v>
      </c>
      <c r="K146" s="187" t="e">
        <f>#REF!+#REF!+#REF!+#REF!+#REF!+#REF!+#REF!+#REF!+#REF!+#REF!+#REF!+#REF!+#REF!+#REF!+#REF!+#REF!+#REF!+#REF!+#REF!+#REF!+#REF!+#REF!+#REF!+#REF!+#REF!+#REF!+#REF!+#REF!+#REF!+#REF!+#REF!</f>
        <v>#REF!</v>
      </c>
      <c r="L146" s="188" t="e">
        <f>#REF!-#REF!-#REF!-#REF!-#REF!-#REF!-#REF!-#REF!-#REF!-#REF!-#REF!-#REF!-#REF!-#REF!-#REF!-#REF!-#REF!-#REF!-#REF!-#REF!-#REF!-#REF!-#REF!-#REF!-#REF!-#REF!-#REF!-#REF!-#REF!-#REF!-#REF!</f>
        <v>#REF!</v>
      </c>
      <c r="M146" s="182" t="e">
        <f>#REF!+#REF!+#REF!+#REF!+#REF!+#REF!+#REF!+#REF!+#REF!+#REF!+#REF!+#REF!+#REF!+#REF!+#REF!+#REF!+#REF!+#REF!+#REF!+#REF!+#REF!+#REF!+#REF!+#REF!+#REF!+#REF!+#REF!+#REF!+#REF!+#REF!+#REF!</f>
        <v>#REF!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83" t="e">
        <f>#REF!-#REF!-#REF!-#REF!-#REF!-#REF!-#REF!-#REF!-#REF!-#REF!-#REF!-#REF!-#REF!-#REF!-#REF!-#REF!-#REF!-#REF!-#REF!-#REF!-#REF!-#REF!-#REF!-#REF!-#REF!-#REF!-#REF!-#REF!-#REF!-#REF!-#REF!</f>
        <v>#REF!</v>
      </c>
      <c r="F147" s="184" t="e">
        <f>#REF!+#REF!+#REF!+#REF!+#REF!+#REF!+#REF!+#REF!+#REF!+#REF!+#REF!+#REF!+#REF!+#REF!+#REF!+#REF!+#REF!+#REF!+#REF!+#REF!+#REF!+#REF!+#REF!+#REF!+#REF!+#REF!+#REF!+#REF!+#REF!+#REF!+#REF!</f>
        <v>#REF!</v>
      </c>
      <c r="G147" s="185" t="e">
        <f>#REF!+#REF!+#REF!+#REF!+#REF!+#REF!+#REF!+#REF!+#REF!+#REF!+#REF!+#REF!+#REF!+#REF!+#REF!+#REF!+#REF!+#REF!+#REF!+#REF!+#REF!+#REF!+#REF!+#REF!+#REF!+#REF!+#REF!+#REF!+#REF!+#REF!+#REF!</f>
        <v>#REF!</v>
      </c>
      <c r="H147" s="185" t="e">
        <f>#REF!+#REF!+#REF!+#REF!+#REF!+#REF!+#REF!+#REF!+#REF!+#REF!+#REF!+#REF!+#REF!+#REF!+#REF!+#REF!+#REF!+#REF!+#REF!+#REF!+#REF!+#REF!+#REF!+#REF!+#REF!+#REF!+#REF!+#REF!+#REF!+#REF!+#REF!</f>
        <v>#REF!</v>
      </c>
      <c r="I147" s="185" t="e">
        <f>#REF!+#REF!+#REF!+#REF!+#REF!+#REF!+#REF!+#REF!+#REF!+#REF!+#REF!+#REF!+#REF!+#REF!+#REF!+#REF!+#REF!+#REF!+#REF!+#REF!+#REF!+#REF!+#REF!+#REF!+#REF!+#REF!+#REF!+#REF!+#REF!+#REF!+#REF!</f>
        <v>#REF!</v>
      </c>
      <c r="J147" s="186" t="e">
        <f>#REF!+#REF!+#REF!+#REF!+#REF!+#REF!+#REF!+#REF!+#REF!+#REF!+#REF!+#REF!+#REF!+#REF!+#REF!+#REF!+#REF!+#REF!+#REF!+#REF!+#REF!+#REF!+#REF!+#REF!+#REF!+#REF!+#REF!+#REF!+#REF!+#REF!+#REF!</f>
        <v>#REF!</v>
      </c>
      <c r="K147" s="187" t="e">
        <f>#REF!+#REF!+#REF!+#REF!+#REF!+#REF!+#REF!+#REF!+#REF!+#REF!+#REF!+#REF!+#REF!+#REF!+#REF!+#REF!+#REF!+#REF!+#REF!+#REF!+#REF!+#REF!+#REF!+#REF!+#REF!+#REF!+#REF!+#REF!+#REF!+#REF!+#REF!</f>
        <v>#REF!</v>
      </c>
      <c r="L147" s="188" t="e">
        <f>#REF!-#REF!-#REF!-#REF!-#REF!-#REF!-#REF!-#REF!-#REF!-#REF!-#REF!-#REF!-#REF!-#REF!-#REF!-#REF!-#REF!-#REF!-#REF!-#REF!-#REF!-#REF!-#REF!-#REF!-#REF!-#REF!-#REF!-#REF!-#REF!-#REF!-#REF!</f>
        <v>#REF!</v>
      </c>
      <c r="M147" s="182" t="e">
        <f>#REF!+#REF!+#REF!+#REF!+#REF!+#REF!+#REF!+#REF!+#REF!+#REF!+#REF!+#REF!+#REF!+#REF!+#REF!+#REF!+#REF!+#REF!+#REF!+#REF!+#REF!+#REF!+#REF!+#REF!+#REF!+#REF!+#REF!+#REF!+#REF!+#REF!+#REF!</f>
        <v>#REF!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83" t="e">
        <f>#REF!-#REF!-#REF!-#REF!-#REF!-#REF!-#REF!-#REF!-#REF!-#REF!-#REF!-#REF!-#REF!-#REF!-#REF!-#REF!-#REF!-#REF!-#REF!-#REF!-#REF!-#REF!-#REF!-#REF!-#REF!-#REF!-#REF!-#REF!-#REF!-#REF!-#REF!</f>
        <v>#REF!</v>
      </c>
      <c r="F148" s="184" t="e">
        <f>#REF!+#REF!+#REF!+#REF!+#REF!+#REF!+#REF!+#REF!+#REF!+#REF!+#REF!+#REF!+#REF!+#REF!+#REF!+#REF!+#REF!+#REF!+#REF!+#REF!+#REF!+#REF!+#REF!+#REF!+#REF!+#REF!+#REF!+#REF!+#REF!+#REF!+#REF!</f>
        <v>#REF!</v>
      </c>
      <c r="G148" s="185" t="e">
        <f>#REF!+#REF!+#REF!+#REF!+#REF!+#REF!+#REF!+#REF!+#REF!+#REF!+#REF!+#REF!+#REF!+#REF!+#REF!+#REF!+#REF!+#REF!+#REF!+#REF!+#REF!+#REF!+#REF!+#REF!+#REF!+#REF!+#REF!+#REF!+#REF!+#REF!+#REF!</f>
        <v>#REF!</v>
      </c>
      <c r="H148" s="185" t="e">
        <f>#REF!+#REF!+#REF!+#REF!+#REF!+#REF!+#REF!+#REF!+#REF!+#REF!+#REF!+#REF!+#REF!+#REF!+#REF!+#REF!+#REF!+#REF!+#REF!+#REF!+#REF!+#REF!+#REF!+#REF!+#REF!+#REF!+#REF!+#REF!+#REF!+#REF!+#REF!</f>
        <v>#REF!</v>
      </c>
      <c r="I148" s="185" t="e">
        <f>#REF!+#REF!+#REF!+#REF!+#REF!+#REF!+#REF!+#REF!+#REF!+#REF!+#REF!+#REF!+#REF!+#REF!+#REF!+#REF!+#REF!+#REF!+#REF!+#REF!+#REF!+#REF!+#REF!+#REF!+#REF!+#REF!+#REF!+#REF!+#REF!+#REF!+#REF!</f>
        <v>#REF!</v>
      </c>
      <c r="J148" s="186" t="e">
        <f>#REF!+#REF!+#REF!+#REF!+#REF!+#REF!+#REF!+#REF!+#REF!+#REF!+#REF!+#REF!+#REF!+#REF!+#REF!+#REF!+#REF!+#REF!+#REF!+#REF!+#REF!+#REF!+#REF!+#REF!+#REF!+#REF!+#REF!+#REF!+#REF!+#REF!+#REF!</f>
        <v>#REF!</v>
      </c>
      <c r="K148" s="187" t="e">
        <f>#REF!+#REF!+#REF!+#REF!+#REF!+#REF!+#REF!+#REF!+#REF!+#REF!+#REF!+#REF!+#REF!+#REF!+#REF!+#REF!+#REF!+#REF!+#REF!+#REF!+#REF!+#REF!+#REF!+#REF!+#REF!+#REF!+#REF!+#REF!+#REF!+#REF!+#REF!</f>
        <v>#REF!</v>
      </c>
      <c r="L148" s="188" t="e">
        <f>#REF!-#REF!-#REF!-#REF!-#REF!-#REF!-#REF!-#REF!-#REF!-#REF!-#REF!-#REF!-#REF!-#REF!-#REF!-#REF!-#REF!-#REF!-#REF!-#REF!-#REF!-#REF!-#REF!-#REF!-#REF!-#REF!-#REF!-#REF!-#REF!-#REF!-#REF!</f>
        <v>#REF!</v>
      </c>
      <c r="M148" s="182" t="e">
        <f>#REF!+#REF!+#REF!+#REF!+#REF!+#REF!+#REF!+#REF!+#REF!+#REF!+#REF!+#REF!+#REF!+#REF!+#REF!+#REF!+#REF!+#REF!+#REF!+#REF!+#REF!+#REF!+#REF!+#REF!+#REF!+#REF!+#REF!+#REF!+#REF!+#REF!+#REF!</f>
        <v>#REF!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83" t="e">
        <f>#REF!-#REF!-#REF!-#REF!-#REF!-#REF!-#REF!-#REF!-#REF!-#REF!-#REF!-#REF!-#REF!-#REF!-#REF!-#REF!-#REF!-#REF!-#REF!-#REF!-#REF!-#REF!-#REF!-#REF!-#REF!-#REF!-#REF!-#REF!-#REF!-#REF!-#REF!</f>
        <v>#REF!</v>
      </c>
      <c r="F149" s="184" t="e">
        <f>#REF!+#REF!+#REF!+#REF!+#REF!+#REF!+#REF!+#REF!+#REF!+#REF!+#REF!+#REF!+#REF!+#REF!+#REF!+#REF!+#REF!+#REF!+#REF!+#REF!+#REF!+#REF!+#REF!+#REF!+#REF!+#REF!+#REF!+#REF!+#REF!+#REF!+#REF!</f>
        <v>#REF!</v>
      </c>
      <c r="G149" s="185" t="e">
        <f>#REF!+#REF!+#REF!+#REF!+#REF!+#REF!+#REF!+#REF!+#REF!+#REF!+#REF!+#REF!+#REF!+#REF!+#REF!+#REF!+#REF!+#REF!+#REF!+#REF!+#REF!+#REF!+#REF!+#REF!+#REF!+#REF!+#REF!+#REF!+#REF!+#REF!+#REF!</f>
        <v>#REF!</v>
      </c>
      <c r="H149" s="185" t="e">
        <f>#REF!+#REF!+#REF!+#REF!+#REF!+#REF!+#REF!+#REF!+#REF!+#REF!+#REF!+#REF!+#REF!+#REF!+#REF!+#REF!+#REF!+#REF!+#REF!+#REF!+#REF!+#REF!+#REF!+#REF!+#REF!+#REF!+#REF!+#REF!+#REF!+#REF!+#REF!</f>
        <v>#REF!</v>
      </c>
      <c r="I149" s="185" t="e">
        <f>#REF!+#REF!+#REF!+#REF!+#REF!+#REF!+#REF!+#REF!+#REF!+#REF!+#REF!+#REF!+#REF!+#REF!+#REF!+#REF!+#REF!+#REF!+#REF!+#REF!+#REF!+#REF!+#REF!+#REF!+#REF!+#REF!+#REF!+#REF!+#REF!+#REF!+#REF!</f>
        <v>#REF!</v>
      </c>
      <c r="J149" s="186" t="e">
        <f>#REF!+#REF!+#REF!+#REF!+#REF!+#REF!+#REF!+#REF!+#REF!+#REF!+#REF!+#REF!+#REF!+#REF!+#REF!+#REF!+#REF!+#REF!+#REF!+#REF!+#REF!+#REF!+#REF!+#REF!+#REF!+#REF!+#REF!+#REF!+#REF!+#REF!+#REF!</f>
        <v>#REF!</v>
      </c>
      <c r="K149" s="187" t="e">
        <f>#REF!+#REF!+#REF!+#REF!+#REF!+#REF!+#REF!+#REF!+#REF!+#REF!+#REF!+#REF!+#REF!+#REF!+#REF!+#REF!+#REF!+#REF!+#REF!+#REF!+#REF!+#REF!+#REF!+#REF!+#REF!+#REF!+#REF!+#REF!+#REF!+#REF!+#REF!</f>
        <v>#REF!</v>
      </c>
      <c r="L149" s="188" t="e">
        <f>#REF!-#REF!-#REF!-#REF!-#REF!-#REF!-#REF!-#REF!-#REF!-#REF!-#REF!-#REF!-#REF!-#REF!-#REF!-#REF!-#REF!-#REF!-#REF!-#REF!-#REF!-#REF!-#REF!-#REF!-#REF!-#REF!-#REF!-#REF!-#REF!-#REF!-#REF!</f>
        <v>#REF!</v>
      </c>
      <c r="M149" s="182" t="e">
        <f>#REF!+#REF!+#REF!+#REF!+#REF!+#REF!+#REF!+#REF!+#REF!+#REF!+#REF!+#REF!+#REF!+#REF!+#REF!+#REF!+#REF!+#REF!+#REF!+#REF!+#REF!+#REF!+#REF!+#REF!+#REF!+#REF!+#REF!+#REF!+#REF!+#REF!+#REF!</f>
        <v>#REF!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83" t="e">
        <f>#REF!-#REF!-#REF!-#REF!-#REF!-#REF!-#REF!-#REF!-#REF!-#REF!-#REF!-#REF!-#REF!-#REF!-#REF!-#REF!-#REF!-#REF!-#REF!-#REF!-#REF!-#REF!-#REF!-#REF!-#REF!-#REF!-#REF!-#REF!-#REF!-#REF!-#REF!</f>
        <v>#REF!</v>
      </c>
      <c r="F150" s="184" t="e">
        <f>#REF!+#REF!+#REF!+#REF!+#REF!+#REF!+#REF!+#REF!+#REF!+#REF!+#REF!+#REF!+#REF!+#REF!+#REF!+#REF!+#REF!+#REF!+#REF!+#REF!+#REF!+#REF!+#REF!+#REF!+#REF!+#REF!+#REF!+#REF!+#REF!+#REF!+#REF!</f>
        <v>#REF!</v>
      </c>
      <c r="G150" s="185" t="e">
        <f>#REF!+#REF!+#REF!+#REF!+#REF!+#REF!+#REF!+#REF!+#REF!+#REF!+#REF!+#REF!+#REF!+#REF!+#REF!+#REF!+#REF!+#REF!+#REF!+#REF!+#REF!+#REF!+#REF!+#REF!+#REF!+#REF!+#REF!+#REF!+#REF!+#REF!+#REF!</f>
        <v>#REF!</v>
      </c>
      <c r="H150" s="185" t="e">
        <f>#REF!+#REF!+#REF!+#REF!+#REF!+#REF!+#REF!+#REF!+#REF!+#REF!+#REF!+#REF!+#REF!+#REF!+#REF!+#REF!+#REF!+#REF!+#REF!+#REF!+#REF!+#REF!+#REF!+#REF!+#REF!+#REF!+#REF!+#REF!+#REF!+#REF!+#REF!</f>
        <v>#REF!</v>
      </c>
      <c r="I150" s="185" t="e">
        <f>#REF!+#REF!+#REF!+#REF!+#REF!+#REF!+#REF!+#REF!+#REF!+#REF!+#REF!+#REF!+#REF!+#REF!+#REF!+#REF!+#REF!+#REF!+#REF!+#REF!+#REF!+#REF!+#REF!+#REF!+#REF!+#REF!+#REF!+#REF!+#REF!+#REF!+#REF!</f>
        <v>#REF!</v>
      </c>
      <c r="J150" s="186" t="e">
        <f>#REF!+#REF!+#REF!+#REF!+#REF!+#REF!+#REF!+#REF!+#REF!+#REF!+#REF!+#REF!+#REF!+#REF!+#REF!+#REF!+#REF!+#REF!+#REF!+#REF!+#REF!+#REF!+#REF!+#REF!+#REF!+#REF!+#REF!+#REF!+#REF!+#REF!+#REF!</f>
        <v>#REF!</v>
      </c>
      <c r="K150" s="187" t="e">
        <f>#REF!+#REF!+#REF!+#REF!+#REF!+#REF!+#REF!+#REF!+#REF!+#REF!+#REF!+#REF!+#REF!+#REF!+#REF!+#REF!+#REF!+#REF!+#REF!+#REF!+#REF!+#REF!+#REF!+#REF!+#REF!+#REF!+#REF!+#REF!+#REF!+#REF!+#REF!</f>
        <v>#REF!</v>
      </c>
      <c r="L150" s="188" t="e">
        <f>#REF!-#REF!-#REF!-#REF!-#REF!-#REF!-#REF!-#REF!-#REF!-#REF!-#REF!-#REF!-#REF!-#REF!-#REF!-#REF!-#REF!-#REF!-#REF!-#REF!-#REF!-#REF!-#REF!-#REF!-#REF!-#REF!-#REF!-#REF!-#REF!-#REF!-#REF!</f>
        <v>#REF!</v>
      </c>
      <c r="M150" s="182" t="e">
        <f>#REF!+#REF!+#REF!+#REF!+#REF!+#REF!+#REF!+#REF!+#REF!+#REF!+#REF!+#REF!+#REF!+#REF!+#REF!+#REF!+#REF!+#REF!+#REF!+#REF!+#REF!+#REF!+#REF!+#REF!+#REF!+#REF!+#REF!+#REF!+#REF!+#REF!+#REF!</f>
        <v>#REF!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89" t="e">
        <f>#REF!-#REF!-#REF!-#REF!-#REF!-#REF!-#REF!-#REF!-#REF!-#REF!-#REF!-#REF!-#REF!-#REF!-#REF!-#REF!-#REF!-#REF!-#REF!-#REF!-#REF!-#REF!-#REF!-#REF!-#REF!-#REF!-#REF!-#REF!-#REF!-#REF!-#REF!</f>
        <v>#REF!</v>
      </c>
      <c r="F151" s="190" t="e">
        <f>#REF!+#REF!+#REF!+#REF!+#REF!+#REF!+#REF!+#REF!+#REF!+#REF!+#REF!+#REF!+#REF!+#REF!+#REF!+#REF!+#REF!+#REF!+#REF!+#REF!+#REF!+#REF!+#REF!+#REF!+#REF!+#REF!+#REF!+#REF!+#REF!+#REF!+#REF!</f>
        <v>#REF!</v>
      </c>
      <c r="G151" s="191" t="e">
        <f>#REF!+#REF!+#REF!+#REF!+#REF!+#REF!+#REF!+#REF!+#REF!+#REF!+#REF!+#REF!+#REF!+#REF!+#REF!+#REF!+#REF!+#REF!+#REF!+#REF!+#REF!+#REF!+#REF!+#REF!+#REF!+#REF!+#REF!+#REF!+#REF!+#REF!+#REF!</f>
        <v>#REF!</v>
      </c>
      <c r="H151" s="191" t="e">
        <f>#REF!+#REF!+#REF!+#REF!+#REF!+#REF!+#REF!+#REF!+#REF!+#REF!+#REF!+#REF!+#REF!+#REF!+#REF!+#REF!+#REF!+#REF!+#REF!+#REF!+#REF!+#REF!+#REF!+#REF!+#REF!+#REF!+#REF!+#REF!+#REF!+#REF!+#REF!</f>
        <v>#REF!</v>
      </c>
      <c r="I151" s="191" t="e">
        <f>#REF!+#REF!+#REF!+#REF!+#REF!+#REF!+#REF!+#REF!+#REF!+#REF!+#REF!+#REF!+#REF!+#REF!+#REF!+#REF!+#REF!+#REF!+#REF!+#REF!+#REF!+#REF!+#REF!+#REF!+#REF!+#REF!+#REF!+#REF!+#REF!+#REF!+#REF!</f>
        <v>#REF!</v>
      </c>
      <c r="J151" s="192" t="e">
        <f>#REF!+#REF!+#REF!+#REF!+#REF!+#REF!+#REF!+#REF!+#REF!+#REF!+#REF!+#REF!+#REF!+#REF!+#REF!+#REF!+#REF!+#REF!+#REF!+#REF!+#REF!+#REF!+#REF!+#REF!+#REF!+#REF!+#REF!+#REF!+#REF!+#REF!+#REF!</f>
        <v>#REF!</v>
      </c>
      <c r="K151" s="193" t="e">
        <f>#REF!+#REF!+#REF!+#REF!+#REF!+#REF!+#REF!+#REF!+#REF!+#REF!+#REF!+#REF!+#REF!+#REF!+#REF!+#REF!+#REF!+#REF!+#REF!+#REF!+#REF!+#REF!+#REF!+#REF!+#REF!+#REF!+#REF!+#REF!+#REF!+#REF!+#REF!</f>
        <v>#REF!</v>
      </c>
      <c r="L151" s="194" t="e">
        <f>#REF!-#REF!-#REF!-#REF!-#REF!-#REF!-#REF!-#REF!-#REF!-#REF!-#REF!-#REF!-#REF!-#REF!-#REF!-#REF!-#REF!-#REF!-#REF!-#REF!-#REF!-#REF!-#REF!-#REF!-#REF!-#REF!-#REF!-#REF!-#REF!-#REF!-#REF!</f>
        <v>#REF!</v>
      </c>
      <c r="M151" s="195" t="e">
        <f>#REF!+#REF!+#REF!+#REF!+#REF!+#REF!+#REF!+#REF!+#REF!+#REF!+#REF!+#REF!+#REF!+#REF!+#REF!+#REF!+#REF!+#REF!+#REF!+#REF!+#REF!+#REF!+#REF!+#REF!+#REF!+#REF!+#REF!+#REF!+#REF!+#REF!+#REF!</f>
        <v>#REF!</v>
      </c>
      <c r="N151" s="73"/>
    </row>
    <row r="152" spans="1:14" s="9" customFormat="1" ht="15" thickBot="1" x14ac:dyDescent="0.25">
      <c r="A152" s="97"/>
      <c r="B152" s="98"/>
      <c r="C152" s="98" t="s">
        <v>148</v>
      </c>
      <c r="D152" s="99"/>
      <c r="E152" s="166" t="e">
        <f>#REF!-#REF!-#REF!-#REF!-#REF!-#REF!-#REF!-#REF!-#REF!-#REF!-#REF!-#REF!-#REF!-#REF!-#REF!-#REF!-#REF!-#REF!-#REF!-#REF!-#REF!-#REF!-#REF!-#REF!-#REF!-#REF!-#REF!-#REF!-#REF!-#REF!-#REF!</f>
        <v>#REF!</v>
      </c>
      <c r="F152" s="109" t="e">
        <f>#REF!+#REF!+#REF!+#REF!+#REF!+#REF!+#REF!+#REF!+#REF!+#REF!+#REF!+#REF!+#REF!+#REF!+#REF!+#REF!+#REF!+#REF!+#REF!+#REF!+#REF!+#REF!+#REF!+#REF!+#REF!+#REF!+#REF!+#REF!+#REF!+#REF!+#REF!</f>
        <v>#REF!</v>
      </c>
      <c r="G152" s="109" t="e">
        <f>#REF!+#REF!+#REF!+#REF!+#REF!+#REF!+#REF!+#REF!+#REF!+#REF!+#REF!+#REF!+#REF!+#REF!+#REF!+#REF!+#REF!+#REF!+#REF!+#REF!+#REF!+#REF!+#REF!+#REF!+#REF!+#REF!+#REF!+#REF!+#REF!+#REF!+#REF!</f>
        <v>#REF!</v>
      </c>
      <c r="H152" s="109" t="e">
        <f>#REF!+#REF!+#REF!+#REF!+#REF!+#REF!+#REF!+#REF!+#REF!+#REF!+#REF!+#REF!+#REF!+#REF!+#REF!+#REF!+#REF!+#REF!+#REF!+#REF!+#REF!+#REF!+#REF!+#REF!+#REF!+#REF!+#REF!+#REF!+#REF!+#REF!+#REF!</f>
        <v>#REF!</v>
      </c>
      <c r="I152" s="109" t="e">
        <f>#REF!+#REF!+#REF!+#REF!+#REF!+#REF!+#REF!+#REF!+#REF!+#REF!+#REF!+#REF!+#REF!+#REF!+#REF!+#REF!+#REF!+#REF!+#REF!+#REF!+#REF!+#REF!+#REF!+#REF!+#REF!+#REF!+#REF!+#REF!+#REF!+#REF!+#REF!</f>
        <v>#REF!</v>
      </c>
      <c r="J152" s="153" t="e">
        <f>#REF!+#REF!+#REF!+#REF!+#REF!+#REF!+#REF!+#REF!+#REF!+#REF!+#REF!+#REF!+#REF!+#REF!+#REF!+#REF!+#REF!+#REF!+#REF!+#REF!+#REF!+#REF!+#REF!+#REF!+#REF!+#REF!+#REF!+#REF!+#REF!+#REF!+#REF!</f>
        <v>#REF!</v>
      </c>
      <c r="K152" s="141" t="e">
        <f>#REF!+#REF!+#REF!+#REF!+#REF!+#REF!+#REF!+#REF!+#REF!+#REF!+#REF!+#REF!+#REF!+#REF!+#REF!+#REF!+#REF!+#REF!+#REF!+#REF!+#REF!+#REF!+#REF!+#REF!+#REF!+#REF!+#REF!+#REF!+#REF!+#REF!+#REF!</f>
        <v>#REF!</v>
      </c>
      <c r="L152" s="109" t="e">
        <f>#REF!-#REF!-#REF!-#REF!-#REF!-#REF!-#REF!-#REF!-#REF!-#REF!-#REF!-#REF!-#REF!-#REF!-#REF!-#REF!-#REF!-#REF!-#REF!-#REF!-#REF!-#REF!-#REF!-#REF!-#REF!-#REF!-#REF!-#REF!-#REF!-#REF!-#REF!</f>
        <v>#REF!</v>
      </c>
      <c r="M152" s="125" t="e">
        <f>#REF!+#REF!+#REF!+#REF!+#REF!+#REF!+#REF!+#REF!+#REF!+#REF!+#REF!+#REF!+#REF!+#REF!+#REF!+#REF!+#REF!+#REF!+#REF!+#REF!+#REF!+#REF!+#REF!+#REF!+#REF!+#REF!+#REF!+#REF!+#REF!+#REF!+#REF!</f>
        <v>#REF!</v>
      </c>
      <c r="N152" s="88"/>
    </row>
    <row r="153" spans="1:14" s="9" customFormat="1" x14ac:dyDescent="0.2">
      <c r="A153" s="90">
        <v>1</v>
      </c>
      <c r="B153" s="90">
        <v>3510004</v>
      </c>
      <c r="C153" s="90" t="s">
        <v>149</v>
      </c>
      <c r="D153" s="96">
        <v>43000</v>
      </c>
      <c r="E153" s="176" t="e">
        <f>#REF!-#REF!-#REF!-#REF!-#REF!-#REF!-#REF!-#REF!-#REF!-#REF!-#REF!-#REF!-#REF!-#REF!-#REF!-#REF!-#REF!-#REF!-#REF!-#REF!-#REF!-#REF!-#REF!-#REF!-#REF!-#REF!-#REF!-#REF!-#REF!-#REF!-#REF!</f>
        <v>#REF!</v>
      </c>
      <c r="F153" s="177" t="e">
        <f>#REF!+#REF!+#REF!+#REF!+#REF!+#REF!+#REF!+#REF!+#REF!+#REF!+#REF!+#REF!+#REF!+#REF!+#REF!+#REF!+#REF!+#REF!+#REF!+#REF!+#REF!+#REF!+#REF!+#REF!+#REF!+#REF!+#REF!+#REF!+#REF!+#REF!+#REF!</f>
        <v>#REF!</v>
      </c>
      <c r="G153" s="178" t="e">
        <f>#REF!+#REF!+#REF!+#REF!+#REF!+#REF!+#REF!+#REF!+#REF!+#REF!+#REF!+#REF!+#REF!+#REF!+#REF!+#REF!+#REF!+#REF!+#REF!+#REF!+#REF!+#REF!+#REF!+#REF!+#REF!+#REF!+#REF!+#REF!+#REF!+#REF!+#REF!</f>
        <v>#REF!</v>
      </c>
      <c r="H153" s="178" t="e">
        <f>#REF!+#REF!+#REF!+#REF!+#REF!+#REF!+#REF!+#REF!+#REF!+#REF!+#REF!+#REF!+#REF!+#REF!+#REF!+#REF!+#REF!+#REF!+#REF!+#REF!+#REF!+#REF!+#REF!+#REF!+#REF!+#REF!+#REF!+#REF!+#REF!+#REF!+#REF!</f>
        <v>#REF!</v>
      </c>
      <c r="I153" s="178" t="e">
        <f>#REF!+#REF!+#REF!+#REF!+#REF!+#REF!+#REF!+#REF!+#REF!+#REF!+#REF!+#REF!+#REF!+#REF!+#REF!+#REF!+#REF!+#REF!+#REF!+#REF!+#REF!+#REF!+#REF!+#REF!+#REF!+#REF!+#REF!+#REF!+#REF!+#REF!+#REF!</f>
        <v>#REF!</v>
      </c>
      <c r="J153" s="179" t="e">
        <f>#REF!+#REF!+#REF!+#REF!+#REF!+#REF!+#REF!+#REF!+#REF!+#REF!+#REF!+#REF!+#REF!+#REF!+#REF!+#REF!+#REF!+#REF!+#REF!+#REF!+#REF!+#REF!+#REF!+#REF!+#REF!+#REF!+#REF!+#REF!+#REF!+#REF!+#REF!</f>
        <v>#REF!</v>
      </c>
      <c r="K153" s="180" t="e">
        <f>#REF!+#REF!+#REF!+#REF!+#REF!+#REF!+#REF!+#REF!+#REF!+#REF!+#REF!+#REF!+#REF!+#REF!+#REF!+#REF!+#REF!+#REF!+#REF!+#REF!+#REF!+#REF!+#REF!+#REF!+#REF!+#REF!+#REF!+#REF!+#REF!+#REF!+#REF!</f>
        <v>#REF!</v>
      </c>
      <c r="L153" s="181" t="e">
        <f>#REF!-#REF!-#REF!-#REF!-#REF!-#REF!-#REF!-#REF!-#REF!-#REF!-#REF!-#REF!-#REF!-#REF!-#REF!-#REF!-#REF!-#REF!-#REF!-#REF!-#REF!-#REF!-#REF!-#REF!-#REF!-#REF!-#REF!-#REF!-#REF!-#REF!-#REF!</f>
        <v>#REF!</v>
      </c>
      <c r="M153" s="182" t="e">
        <f>#REF!+#REF!+#REF!+#REF!+#REF!+#REF!+#REF!+#REF!+#REF!+#REF!+#REF!+#REF!+#REF!+#REF!+#REF!+#REF!+#REF!+#REF!+#REF!+#REF!+#REF!+#REF!+#REF!+#REF!+#REF!+#REF!+#REF!+#REF!+#REF!+#REF!+#REF!</f>
        <v>#REF!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83" t="e">
        <f>#REF!-#REF!-#REF!-#REF!-#REF!-#REF!-#REF!-#REF!-#REF!-#REF!-#REF!-#REF!-#REF!-#REF!-#REF!-#REF!-#REF!-#REF!-#REF!-#REF!-#REF!-#REF!-#REF!-#REF!-#REF!-#REF!-#REF!-#REF!-#REF!-#REF!-#REF!</f>
        <v>#REF!</v>
      </c>
      <c r="F154" s="184" t="e">
        <f>#REF!+#REF!+#REF!+#REF!+#REF!+#REF!+#REF!+#REF!+#REF!+#REF!+#REF!+#REF!+#REF!+#REF!+#REF!+#REF!+#REF!+#REF!+#REF!+#REF!+#REF!+#REF!+#REF!+#REF!+#REF!+#REF!+#REF!+#REF!+#REF!+#REF!+#REF!</f>
        <v>#REF!</v>
      </c>
      <c r="G154" s="185" t="e">
        <f>#REF!+#REF!+#REF!+#REF!+#REF!+#REF!+#REF!+#REF!+#REF!+#REF!+#REF!+#REF!+#REF!+#REF!+#REF!+#REF!+#REF!+#REF!+#REF!+#REF!+#REF!+#REF!+#REF!+#REF!+#REF!+#REF!+#REF!+#REF!+#REF!+#REF!+#REF!</f>
        <v>#REF!</v>
      </c>
      <c r="H154" s="185" t="e">
        <f>#REF!+#REF!+#REF!+#REF!+#REF!+#REF!+#REF!+#REF!+#REF!+#REF!+#REF!+#REF!+#REF!+#REF!+#REF!+#REF!+#REF!+#REF!+#REF!+#REF!+#REF!+#REF!+#REF!+#REF!+#REF!+#REF!+#REF!+#REF!+#REF!+#REF!+#REF!</f>
        <v>#REF!</v>
      </c>
      <c r="I154" s="185" t="e">
        <f>#REF!+#REF!+#REF!+#REF!+#REF!+#REF!+#REF!+#REF!+#REF!+#REF!+#REF!+#REF!+#REF!+#REF!+#REF!+#REF!+#REF!+#REF!+#REF!+#REF!+#REF!+#REF!+#REF!+#REF!+#REF!+#REF!+#REF!+#REF!+#REF!+#REF!+#REF!</f>
        <v>#REF!</v>
      </c>
      <c r="J154" s="186" t="e">
        <f>#REF!+#REF!+#REF!+#REF!+#REF!+#REF!+#REF!+#REF!+#REF!+#REF!+#REF!+#REF!+#REF!+#REF!+#REF!+#REF!+#REF!+#REF!+#REF!+#REF!+#REF!+#REF!+#REF!+#REF!+#REF!+#REF!+#REF!+#REF!+#REF!+#REF!+#REF!</f>
        <v>#REF!</v>
      </c>
      <c r="K154" s="187" t="e">
        <f>#REF!+#REF!+#REF!+#REF!+#REF!+#REF!+#REF!+#REF!+#REF!+#REF!+#REF!+#REF!+#REF!+#REF!+#REF!+#REF!+#REF!+#REF!+#REF!+#REF!+#REF!+#REF!+#REF!+#REF!+#REF!+#REF!+#REF!+#REF!+#REF!+#REF!+#REF!</f>
        <v>#REF!</v>
      </c>
      <c r="L154" s="188" t="e">
        <f>#REF!-#REF!-#REF!-#REF!-#REF!-#REF!-#REF!-#REF!-#REF!-#REF!-#REF!-#REF!-#REF!-#REF!-#REF!-#REF!-#REF!-#REF!-#REF!-#REF!-#REF!-#REF!-#REF!-#REF!-#REF!-#REF!-#REF!-#REF!-#REF!-#REF!-#REF!</f>
        <v>#REF!</v>
      </c>
      <c r="M154" s="182" t="e">
        <f>#REF!+#REF!+#REF!+#REF!+#REF!+#REF!+#REF!+#REF!+#REF!+#REF!+#REF!+#REF!+#REF!+#REF!+#REF!+#REF!+#REF!+#REF!+#REF!+#REF!+#REF!+#REF!+#REF!+#REF!+#REF!+#REF!+#REF!+#REF!+#REF!+#REF!+#REF!</f>
        <v>#REF!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83" t="e">
        <f>#REF!-#REF!-#REF!-#REF!-#REF!-#REF!-#REF!-#REF!-#REF!-#REF!-#REF!-#REF!-#REF!-#REF!-#REF!-#REF!-#REF!-#REF!-#REF!-#REF!-#REF!-#REF!-#REF!-#REF!-#REF!-#REF!-#REF!-#REF!-#REF!-#REF!-#REF!</f>
        <v>#REF!</v>
      </c>
      <c r="F155" s="184" t="e">
        <f>#REF!+#REF!+#REF!+#REF!+#REF!+#REF!+#REF!+#REF!+#REF!+#REF!+#REF!+#REF!+#REF!+#REF!+#REF!+#REF!+#REF!+#REF!+#REF!+#REF!+#REF!+#REF!+#REF!+#REF!+#REF!+#REF!+#REF!+#REF!+#REF!+#REF!+#REF!</f>
        <v>#REF!</v>
      </c>
      <c r="G155" s="185" t="e">
        <f>#REF!+#REF!+#REF!+#REF!+#REF!+#REF!+#REF!+#REF!+#REF!+#REF!+#REF!+#REF!+#REF!+#REF!+#REF!+#REF!+#REF!+#REF!+#REF!+#REF!+#REF!+#REF!+#REF!+#REF!+#REF!+#REF!+#REF!+#REF!+#REF!+#REF!+#REF!</f>
        <v>#REF!</v>
      </c>
      <c r="H155" s="185" t="e">
        <f>#REF!+#REF!+#REF!+#REF!+#REF!+#REF!+#REF!+#REF!+#REF!+#REF!+#REF!+#REF!+#REF!+#REF!+#REF!+#REF!+#REF!+#REF!+#REF!+#REF!+#REF!+#REF!+#REF!+#REF!+#REF!+#REF!+#REF!+#REF!+#REF!+#REF!+#REF!</f>
        <v>#REF!</v>
      </c>
      <c r="I155" s="185" t="e">
        <f>#REF!+#REF!+#REF!+#REF!+#REF!+#REF!+#REF!+#REF!+#REF!+#REF!+#REF!+#REF!+#REF!+#REF!+#REF!+#REF!+#REF!+#REF!+#REF!+#REF!+#REF!+#REF!+#REF!+#REF!+#REF!+#REF!+#REF!+#REF!+#REF!+#REF!+#REF!</f>
        <v>#REF!</v>
      </c>
      <c r="J155" s="186" t="e">
        <f>#REF!+#REF!+#REF!+#REF!+#REF!+#REF!+#REF!+#REF!+#REF!+#REF!+#REF!+#REF!+#REF!+#REF!+#REF!+#REF!+#REF!+#REF!+#REF!+#REF!+#REF!+#REF!+#REF!+#REF!+#REF!+#REF!+#REF!+#REF!+#REF!+#REF!+#REF!</f>
        <v>#REF!</v>
      </c>
      <c r="K155" s="187" t="e">
        <f>#REF!+#REF!+#REF!+#REF!+#REF!+#REF!+#REF!+#REF!+#REF!+#REF!+#REF!+#REF!+#REF!+#REF!+#REF!+#REF!+#REF!+#REF!+#REF!+#REF!+#REF!+#REF!+#REF!+#REF!+#REF!+#REF!+#REF!+#REF!+#REF!+#REF!+#REF!</f>
        <v>#REF!</v>
      </c>
      <c r="L155" s="188" t="e">
        <f>#REF!-#REF!-#REF!-#REF!-#REF!-#REF!-#REF!-#REF!-#REF!-#REF!-#REF!-#REF!-#REF!-#REF!-#REF!-#REF!-#REF!-#REF!-#REF!-#REF!-#REF!-#REF!-#REF!-#REF!-#REF!-#REF!-#REF!-#REF!-#REF!-#REF!-#REF!</f>
        <v>#REF!</v>
      </c>
      <c r="M155" s="182" t="e">
        <f>#REF!+#REF!+#REF!+#REF!+#REF!+#REF!+#REF!+#REF!+#REF!+#REF!+#REF!+#REF!+#REF!+#REF!+#REF!+#REF!+#REF!+#REF!+#REF!+#REF!+#REF!+#REF!+#REF!+#REF!+#REF!+#REF!+#REF!+#REF!+#REF!+#REF!+#REF!</f>
        <v>#REF!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83" t="e">
        <f>#REF!-#REF!-#REF!-#REF!-#REF!-#REF!-#REF!-#REF!-#REF!-#REF!-#REF!-#REF!-#REF!-#REF!-#REF!-#REF!-#REF!-#REF!-#REF!-#REF!-#REF!-#REF!-#REF!-#REF!-#REF!-#REF!-#REF!-#REF!-#REF!-#REF!-#REF!</f>
        <v>#REF!</v>
      </c>
      <c r="F156" s="184" t="e">
        <f>#REF!+#REF!+#REF!+#REF!+#REF!+#REF!+#REF!+#REF!+#REF!+#REF!+#REF!+#REF!+#REF!+#REF!+#REF!+#REF!+#REF!+#REF!+#REF!+#REF!+#REF!+#REF!+#REF!+#REF!+#REF!+#REF!+#REF!+#REF!+#REF!+#REF!+#REF!</f>
        <v>#REF!</v>
      </c>
      <c r="G156" s="185" t="e">
        <f>#REF!+#REF!+#REF!+#REF!+#REF!+#REF!+#REF!+#REF!+#REF!+#REF!+#REF!+#REF!+#REF!+#REF!+#REF!+#REF!+#REF!+#REF!+#REF!+#REF!+#REF!+#REF!+#REF!+#REF!+#REF!+#REF!+#REF!+#REF!+#REF!+#REF!+#REF!</f>
        <v>#REF!</v>
      </c>
      <c r="H156" s="185" t="e">
        <f>#REF!+#REF!+#REF!+#REF!+#REF!+#REF!+#REF!+#REF!+#REF!+#REF!+#REF!+#REF!+#REF!+#REF!+#REF!+#REF!+#REF!+#REF!+#REF!+#REF!+#REF!+#REF!+#REF!+#REF!+#REF!+#REF!+#REF!+#REF!+#REF!+#REF!+#REF!</f>
        <v>#REF!</v>
      </c>
      <c r="I156" s="185" t="e">
        <f>#REF!+#REF!+#REF!+#REF!+#REF!+#REF!+#REF!+#REF!+#REF!+#REF!+#REF!+#REF!+#REF!+#REF!+#REF!+#REF!+#REF!+#REF!+#REF!+#REF!+#REF!+#REF!+#REF!+#REF!+#REF!+#REF!+#REF!+#REF!+#REF!+#REF!+#REF!</f>
        <v>#REF!</v>
      </c>
      <c r="J156" s="186" t="e">
        <f>#REF!+#REF!+#REF!+#REF!+#REF!+#REF!+#REF!+#REF!+#REF!+#REF!+#REF!+#REF!+#REF!+#REF!+#REF!+#REF!+#REF!+#REF!+#REF!+#REF!+#REF!+#REF!+#REF!+#REF!+#REF!+#REF!+#REF!+#REF!+#REF!+#REF!+#REF!</f>
        <v>#REF!</v>
      </c>
      <c r="K156" s="187" t="e">
        <f>#REF!+#REF!+#REF!+#REF!+#REF!+#REF!+#REF!+#REF!+#REF!+#REF!+#REF!+#REF!+#REF!+#REF!+#REF!+#REF!+#REF!+#REF!+#REF!+#REF!+#REF!+#REF!+#REF!+#REF!+#REF!+#REF!+#REF!+#REF!+#REF!+#REF!+#REF!</f>
        <v>#REF!</v>
      </c>
      <c r="L156" s="188" t="e">
        <f>#REF!-#REF!-#REF!-#REF!-#REF!-#REF!-#REF!-#REF!-#REF!-#REF!-#REF!-#REF!-#REF!-#REF!-#REF!-#REF!-#REF!-#REF!-#REF!-#REF!-#REF!-#REF!-#REF!-#REF!-#REF!-#REF!-#REF!-#REF!-#REF!-#REF!-#REF!</f>
        <v>#REF!</v>
      </c>
      <c r="M156" s="182" t="e">
        <f>#REF!+#REF!+#REF!+#REF!+#REF!+#REF!+#REF!+#REF!+#REF!+#REF!+#REF!+#REF!+#REF!+#REF!+#REF!+#REF!+#REF!+#REF!+#REF!+#REF!+#REF!+#REF!+#REF!+#REF!+#REF!+#REF!+#REF!+#REF!+#REF!+#REF!+#REF!</f>
        <v>#REF!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83" t="e">
        <f>#REF!-#REF!-#REF!-#REF!-#REF!-#REF!-#REF!-#REF!-#REF!-#REF!-#REF!-#REF!-#REF!-#REF!-#REF!-#REF!-#REF!-#REF!-#REF!-#REF!-#REF!-#REF!-#REF!-#REF!-#REF!-#REF!-#REF!-#REF!-#REF!-#REF!-#REF!</f>
        <v>#REF!</v>
      </c>
      <c r="F157" s="184" t="e">
        <f>#REF!+#REF!+#REF!+#REF!+#REF!+#REF!+#REF!+#REF!+#REF!+#REF!+#REF!+#REF!+#REF!+#REF!+#REF!+#REF!+#REF!+#REF!+#REF!+#REF!+#REF!+#REF!+#REF!+#REF!+#REF!+#REF!+#REF!+#REF!+#REF!+#REF!+#REF!</f>
        <v>#REF!</v>
      </c>
      <c r="G157" s="185" t="e">
        <f>#REF!+#REF!+#REF!+#REF!+#REF!+#REF!+#REF!+#REF!+#REF!+#REF!+#REF!+#REF!+#REF!+#REF!+#REF!+#REF!+#REF!+#REF!+#REF!+#REF!+#REF!+#REF!+#REF!+#REF!+#REF!+#REF!+#REF!+#REF!+#REF!+#REF!+#REF!</f>
        <v>#REF!</v>
      </c>
      <c r="H157" s="185" t="e">
        <f>#REF!+#REF!+#REF!+#REF!+#REF!+#REF!+#REF!+#REF!+#REF!+#REF!+#REF!+#REF!+#REF!+#REF!+#REF!+#REF!+#REF!+#REF!+#REF!+#REF!+#REF!+#REF!+#REF!+#REF!+#REF!+#REF!+#REF!+#REF!+#REF!+#REF!+#REF!</f>
        <v>#REF!</v>
      </c>
      <c r="I157" s="185" t="e">
        <f>#REF!+#REF!+#REF!+#REF!+#REF!+#REF!+#REF!+#REF!+#REF!+#REF!+#REF!+#REF!+#REF!+#REF!+#REF!+#REF!+#REF!+#REF!+#REF!+#REF!+#REF!+#REF!+#REF!+#REF!+#REF!+#REF!+#REF!+#REF!+#REF!+#REF!+#REF!</f>
        <v>#REF!</v>
      </c>
      <c r="J157" s="186" t="e">
        <f>#REF!+#REF!+#REF!+#REF!+#REF!+#REF!+#REF!+#REF!+#REF!+#REF!+#REF!+#REF!+#REF!+#REF!+#REF!+#REF!+#REF!+#REF!+#REF!+#REF!+#REF!+#REF!+#REF!+#REF!+#REF!+#REF!+#REF!+#REF!+#REF!+#REF!+#REF!</f>
        <v>#REF!</v>
      </c>
      <c r="K157" s="187" t="e">
        <f>#REF!+#REF!+#REF!+#REF!+#REF!+#REF!+#REF!+#REF!+#REF!+#REF!+#REF!+#REF!+#REF!+#REF!+#REF!+#REF!+#REF!+#REF!+#REF!+#REF!+#REF!+#REF!+#REF!+#REF!+#REF!+#REF!+#REF!+#REF!+#REF!+#REF!+#REF!</f>
        <v>#REF!</v>
      </c>
      <c r="L157" s="188" t="e">
        <f>#REF!-#REF!-#REF!-#REF!-#REF!-#REF!-#REF!-#REF!-#REF!-#REF!-#REF!-#REF!-#REF!-#REF!-#REF!-#REF!-#REF!-#REF!-#REF!-#REF!-#REF!-#REF!-#REF!-#REF!-#REF!-#REF!-#REF!-#REF!-#REF!-#REF!-#REF!</f>
        <v>#REF!</v>
      </c>
      <c r="M157" s="182" t="e">
        <f>#REF!+#REF!+#REF!+#REF!+#REF!+#REF!+#REF!+#REF!+#REF!+#REF!+#REF!+#REF!+#REF!+#REF!+#REF!+#REF!+#REF!+#REF!+#REF!+#REF!+#REF!+#REF!+#REF!+#REF!+#REF!+#REF!+#REF!+#REF!+#REF!+#REF!+#REF!</f>
        <v>#REF!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83" t="e">
        <f>#REF!-#REF!-#REF!-#REF!-#REF!-#REF!-#REF!-#REF!-#REF!-#REF!-#REF!-#REF!-#REF!-#REF!-#REF!-#REF!-#REF!-#REF!-#REF!-#REF!-#REF!-#REF!-#REF!-#REF!-#REF!-#REF!-#REF!-#REF!-#REF!-#REF!-#REF!</f>
        <v>#REF!</v>
      </c>
      <c r="F158" s="184" t="e">
        <f>#REF!+#REF!+#REF!+#REF!+#REF!+#REF!+#REF!+#REF!+#REF!+#REF!+#REF!+#REF!+#REF!+#REF!+#REF!+#REF!+#REF!+#REF!+#REF!+#REF!+#REF!+#REF!+#REF!+#REF!+#REF!+#REF!+#REF!+#REF!+#REF!+#REF!+#REF!</f>
        <v>#REF!</v>
      </c>
      <c r="G158" s="185" t="e">
        <f>#REF!+#REF!+#REF!+#REF!+#REF!+#REF!+#REF!+#REF!+#REF!+#REF!+#REF!+#REF!+#REF!+#REF!+#REF!+#REF!+#REF!+#REF!+#REF!+#REF!+#REF!+#REF!+#REF!+#REF!+#REF!+#REF!+#REF!+#REF!+#REF!+#REF!+#REF!</f>
        <v>#REF!</v>
      </c>
      <c r="H158" s="185" t="e">
        <f>#REF!+#REF!+#REF!+#REF!+#REF!+#REF!+#REF!+#REF!+#REF!+#REF!+#REF!+#REF!+#REF!+#REF!+#REF!+#REF!+#REF!+#REF!+#REF!+#REF!+#REF!+#REF!+#REF!+#REF!+#REF!+#REF!+#REF!+#REF!+#REF!+#REF!+#REF!</f>
        <v>#REF!</v>
      </c>
      <c r="I158" s="185" t="e">
        <f>#REF!+#REF!+#REF!+#REF!+#REF!+#REF!+#REF!+#REF!+#REF!+#REF!+#REF!+#REF!+#REF!+#REF!+#REF!+#REF!+#REF!+#REF!+#REF!+#REF!+#REF!+#REF!+#REF!+#REF!+#REF!+#REF!+#REF!+#REF!+#REF!+#REF!+#REF!</f>
        <v>#REF!</v>
      </c>
      <c r="J158" s="186" t="e">
        <f>#REF!+#REF!+#REF!+#REF!+#REF!+#REF!+#REF!+#REF!+#REF!+#REF!+#REF!+#REF!+#REF!+#REF!+#REF!+#REF!+#REF!+#REF!+#REF!+#REF!+#REF!+#REF!+#REF!+#REF!+#REF!+#REF!+#REF!+#REF!+#REF!+#REF!+#REF!</f>
        <v>#REF!</v>
      </c>
      <c r="K158" s="187" t="e">
        <f>#REF!+#REF!+#REF!+#REF!+#REF!+#REF!+#REF!+#REF!+#REF!+#REF!+#REF!+#REF!+#REF!+#REF!+#REF!+#REF!+#REF!+#REF!+#REF!+#REF!+#REF!+#REF!+#REF!+#REF!+#REF!+#REF!+#REF!+#REF!+#REF!+#REF!+#REF!</f>
        <v>#REF!</v>
      </c>
      <c r="L158" s="188" t="e">
        <f>#REF!-#REF!-#REF!-#REF!-#REF!-#REF!-#REF!-#REF!-#REF!-#REF!-#REF!-#REF!-#REF!-#REF!-#REF!-#REF!-#REF!-#REF!-#REF!-#REF!-#REF!-#REF!-#REF!-#REF!-#REF!-#REF!-#REF!-#REF!-#REF!-#REF!-#REF!</f>
        <v>#REF!</v>
      </c>
      <c r="M158" s="182" t="e">
        <f>#REF!+#REF!+#REF!+#REF!+#REF!+#REF!+#REF!+#REF!+#REF!+#REF!+#REF!+#REF!+#REF!+#REF!+#REF!+#REF!+#REF!+#REF!+#REF!+#REF!+#REF!+#REF!+#REF!+#REF!+#REF!+#REF!+#REF!+#REF!+#REF!+#REF!+#REF!</f>
        <v>#REF!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83" t="e">
        <f>#REF!-#REF!-#REF!-#REF!-#REF!-#REF!-#REF!-#REF!-#REF!-#REF!-#REF!-#REF!-#REF!-#REF!-#REF!-#REF!-#REF!-#REF!-#REF!-#REF!-#REF!-#REF!-#REF!-#REF!-#REF!-#REF!-#REF!-#REF!-#REF!-#REF!-#REF!</f>
        <v>#REF!</v>
      </c>
      <c r="F159" s="184" t="e">
        <f>#REF!+#REF!+#REF!+#REF!+#REF!+#REF!+#REF!+#REF!+#REF!+#REF!+#REF!+#REF!+#REF!+#REF!+#REF!+#REF!+#REF!+#REF!+#REF!+#REF!+#REF!+#REF!+#REF!+#REF!+#REF!+#REF!+#REF!+#REF!+#REF!+#REF!+#REF!</f>
        <v>#REF!</v>
      </c>
      <c r="G159" s="185" t="e">
        <f>#REF!+#REF!+#REF!+#REF!+#REF!+#REF!+#REF!+#REF!+#REF!+#REF!+#REF!+#REF!+#REF!+#REF!+#REF!+#REF!+#REF!+#REF!+#REF!+#REF!+#REF!+#REF!+#REF!+#REF!+#REF!+#REF!+#REF!+#REF!+#REF!+#REF!+#REF!</f>
        <v>#REF!</v>
      </c>
      <c r="H159" s="185" t="e">
        <f>#REF!+#REF!+#REF!+#REF!+#REF!+#REF!+#REF!+#REF!+#REF!+#REF!+#REF!+#REF!+#REF!+#REF!+#REF!+#REF!+#REF!+#REF!+#REF!+#REF!+#REF!+#REF!+#REF!+#REF!+#REF!+#REF!+#REF!+#REF!+#REF!+#REF!+#REF!</f>
        <v>#REF!</v>
      </c>
      <c r="I159" s="185" t="e">
        <f>#REF!+#REF!+#REF!+#REF!+#REF!+#REF!+#REF!+#REF!+#REF!+#REF!+#REF!+#REF!+#REF!+#REF!+#REF!+#REF!+#REF!+#REF!+#REF!+#REF!+#REF!+#REF!+#REF!+#REF!+#REF!+#REF!+#REF!+#REF!+#REF!+#REF!+#REF!</f>
        <v>#REF!</v>
      </c>
      <c r="J159" s="186" t="e">
        <f>#REF!+#REF!+#REF!+#REF!+#REF!+#REF!+#REF!+#REF!+#REF!+#REF!+#REF!+#REF!+#REF!+#REF!+#REF!+#REF!+#REF!+#REF!+#REF!+#REF!+#REF!+#REF!+#REF!+#REF!+#REF!+#REF!+#REF!+#REF!+#REF!+#REF!+#REF!</f>
        <v>#REF!</v>
      </c>
      <c r="K159" s="187" t="e">
        <f>#REF!+#REF!+#REF!+#REF!+#REF!+#REF!+#REF!+#REF!+#REF!+#REF!+#REF!+#REF!+#REF!+#REF!+#REF!+#REF!+#REF!+#REF!+#REF!+#REF!+#REF!+#REF!+#REF!+#REF!+#REF!+#REF!+#REF!+#REF!+#REF!+#REF!+#REF!</f>
        <v>#REF!</v>
      </c>
      <c r="L159" s="188" t="e">
        <f>#REF!-#REF!-#REF!-#REF!-#REF!-#REF!-#REF!-#REF!-#REF!-#REF!-#REF!-#REF!-#REF!-#REF!-#REF!-#REF!-#REF!-#REF!-#REF!-#REF!-#REF!-#REF!-#REF!-#REF!-#REF!-#REF!-#REF!-#REF!-#REF!-#REF!-#REF!</f>
        <v>#REF!</v>
      </c>
      <c r="M159" s="182" t="e">
        <f>#REF!+#REF!+#REF!+#REF!+#REF!+#REF!+#REF!+#REF!+#REF!+#REF!+#REF!+#REF!+#REF!+#REF!+#REF!+#REF!+#REF!+#REF!+#REF!+#REF!+#REF!+#REF!+#REF!+#REF!+#REF!+#REF!+#REF!+#REF!+#REF!+#REF!+#REF!</f>
        <v>#REF!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89" t="e">
        <f>#REF!-#REF!-#REF!-#REF!-#REF!-#REF!-#REF!-#REF!-#REF!-#REF!-#REF!-#REF!-#REF!-#REF!-#REF!-#REF!-#REF!-#REF!-#REF!-#REF!-#REF!-#REF!-#REF!-#REF!-#REF!-#REF!-#REF!-#REF!-#REF!-#REF!-#REF!</f>
        <v>#REF!</v>
      </c>
      <c r="F160" s="190" t="e">
        <f>#REF!+#REF!+#REF!+#REF!+#REF!+#REF!+#REF!+#REF!+#REF!+#REF!+#REF!+#REF!+#REF!+#REF!+#REF!+#REF!+#REF!+#REF!+#REF!+#REF!+#REF!+#REF!+#REF!+#REF!+#REF!+#REF!+#REF!+#REF!+#REF!+#REF!+#REF!</f>
        <v>#REF!</v>
      </c>
      <c r="G160" s="191" t="e">
        <f>#REF!+#REF!+#REF!+#REF!+#REF!+#REF!+#REF!+#REF!+#REF!+#REF!+#REF!+#REF!+#REF!+#REF!+#REF!+#REF!+#REF!+#REF!+#REF!+#REF!+#REF!+#REF!+#REF!+#REF!+#REF!+#REF!+#REF!+#REF!+#REF!+#REF!+#REF!</f>
        <v>#REF!</v>
      </c>
      <c r="H160" s="191" t="e">
        <f>#REF!+#REF!+#REF!+#REF!+#REF!+#REF!+#REF!+#REF!+#REF!+#REF!+#REF!+#REF!+#REF!+#REF!+#REF!+#REF!+#REF!+#REF!+#REF!+#REF!+#REF!+#REF!+#REF!+#REF!+#REF!+#REF!+#REF!+#REF!+#REF!+#REF!+#REF!</f>
        <v>#REF!</v>
      </c>
      <c r="I160" s="191" t="e">
        <f>#REF!+#REF!+#REF!+#REF!+#REF!+#REF!+#REF!+#REF!+#REF!+#REF!+#REF!+#REF!+#REF!+#REF!+#REF!+#REF!+#REF!+#REF!+#REF!+#REF!+#REF!+#REF!+#REF!+#REF!+#REF!+#REF!+#REF!+#REF!+#REF!+#REF!+#REF!</f>
        <v>#REF!</v>
      </c>
      <c r="J160" s="192" t="e">
        <f>#REF!+#REF!+#REF!+#REF!+#REF!+#REF!+#REF!+#REF!+#REF!+#REF!+#REF!+#REF!+#REF!+#REF!+#REF!+#REF!+#REF!+#REF!+#REF!+#REF!+#REF!+#REF!+#REF!+#REF!+#REF!+#REF!+#REF!+#REF!+#REF!+#REF!+#REF!</f>
        <v>#REF!</v>
      </c>
      <c r="K160" s="193" t="e">
        <f>#REF!+#REF!+#REF!+#REF!+#REF!+#REF!+#REF!+#REF!+#REF!+#REF!+#REF!+#REF!+#REF!+#REF!+#REF!+#REF!+#REF!+#REF!+#REF!+#REF!+#REF!+#REF!+#REF!+#REF!+#REF!+#REF!+#REF!+#REF!+#REF!+#REF!+#REF!</f>
        <v>#REF!</v>
      </c>
      <c r="L160" s="194" t="e">
        <f>#REF!-#REF!-#REF!-#REF!-#REF!-#REF!-#REF!-#REF!-#REF!-#REF!-#REF!-#REF!-#REF!-#REF!-#REF!-#REF!-#REF!-#REF!-#REF!-#REF!-#REF!-#REF!-#REF!-#REF!-#REF!-#REF!-#REF!-#REF!-#REF!-#REF!-#REF!</f>
        <v>#REF!</v>
      </c>
      <c r="M160" s="195" t="e">
        <f>#REF!+#REF!+#REF!+#REF!+#REF!+#REF!+#REF!+#REF!+#REF!+#REF!+#REF!+#REF!+#REF!+#REF!+#REF!+#REF!+#REF!+#REF!+#REF!+#REF!+#REF!+#REF!+#REF!+#REF!+#REF!+#REF!+#REF!+#REF!+#REF!+#REF!+#REF!</f>
        <v>#REF!</v>
      </c>
      <c r="N160" s="73"/>
    </row>
    <row r="161" spans="1:14" s="10" customFormat="1" ht="15" thickBot="1" x14ac:dyDescent="0.25">
      <c r="A161" s="112"/>
      <c r="B161" s="113"/>
      <c r="C161" s="85" t="s">
        <v>156</v>
      </c>
      <c r="D161" s="114"/>
      <c r="E161" s="166" t="e">
        <f>#REF!-#REF!-#REF!-#REF!-#REF!-#REF!-#REF!-#REF!-#REF!-#REF!-#REF!-#REF!-#REF!-#REF!-#REF!-#REF!-#REF!-#REF!-#REF!-#REF!-#REF!-#REF!-#REF!-#REF!-#REF!-#REF!-#REF!-#REF!-#REF!-#REF!-#REF!</f>
        <v>#REF!</v>
      </c>
      <c r="F161" s="109" t="e">
        <f>#REF!+#REF!+#REF!+#REF!+#REF!+#REF!+#REF!+#REF!+#REF!+#REF!+#REF!+#REF!+#REF!+#REF!+#REF!+#REF!+#REF!+#REF!+#REF!+#REF!+#REF!+#REF!+#REF!+#REF!+#REF!+#REF!+#REF!+#REF!+#REF!+#REF!+#REF!</f>
        <v>#REF!</v>
      </c>
      <c r="G161" s="109" t="e">
        <f>#REF!+#REF!+#REF!+#REF!+#REF!+#REF!+#REF!+#REF!+#REF!+#REF!+#REF!+#REF!+#REF!+#REF!+#REF!+#REF!+#REF!+#REF!+#REF!+#REF!+#REF!+#REF!+#REF!+#REF!+#REF!+#REF!+#REF!+#REF!+#REF!+#REF!+#REF!</f>
        <v>#REF!</v>
      </c>
      <c r="H161" s="109" t="e">
        <f>#REF!+#REF!+#REF!+#REF!+#REF!+#REF!+#REF!+#REF!+#REF!+#REF!+#REF!+#REF!+#REF!+#REF!+#REF!+#REF!+#REF!+#REF!+#REF!+#REF!+#REF!+#REF!+#REF!+#REF!+#REF!+#REF!+#REF!+#REF!+#REF!+#REF!+#REF!</f>
        <v>#REF!</v>
      </c>
      <c r="I161" s="109" t="e">
        <f>#REF!+#REF!+#REF!+#REF!+#REF!+#REF!+#REF!+#REF!+#REF!+#REF!+#REF!+#REF!+#REF!+#REF!+#REF!+#REF!+#REF!+#REF!+#REF!+#REF!+#REF!+#REF!+#REF!+#REF!+#REF!+#REF!+#REF!+#REF!+#REF!+#REF!+#REF!</f>
        <v>#REF!</v>
      </c>
      <c r="J161" s="153" t="e">
        <f>#REF!+#REF!+#REF!+#REF!+#REF!+#REF!+#REF!+#REF!+#REF!+#REF!+#REF!+#REF!+#REF!+#REF!+#REF!+#REF!+#REF!+#REF!+#REF!+#REF!+#REF!+#REF!+#REF!+#REF!+#REF!+#REF!+#REF!+#REF!+#REF!+#REF!+#REF!</f>
        <v>#REF!</v>
      </c>
      <c r="K161" s="141" t="e">
        <f>#REF!+#REF!+#REF!+#REF!+#REF!+#REF!+#REF!+#REF!+#REF!+#REF!+#REF!+#REF!+#REF!+#REF!+#REF!+#REF!+#REF!+#REF!+#REF!+#REF!+#REF!+#REF!+#REF!+#REF!+#REF!+#REF!+#REF!+#REF!+#REF!+#REF!+#REF!</f>
        <v>#REF!</v>
      </c>
      <c r="L161" s="109" t="e">
        <f>#REF!-#REF!-#REF!-#REF!-#REF!-#REF!-#REF!-#REF!-#REF!-#REF!-#REF!-#REF!-#REF!-#REF!-#REF!-#REF!-#REF!-#REF!-#REF!-#REF!-#REF!-#REF!-#REF!-#REF!-#REF!-#REF!-#REF!-#REF!-#REF!-#REF!-#REF!</f>
        <v>#REF!</v>
      </c>
      <c r="M161" s="125" t="e">
        <f>#REF!+#REF!+#REF!+#REF!+#REF!+#REF!+#REF!+#REF!+#REF!+#REF!+#REF!+#REF!+#REF!+#REF!+#REF!+#REF!+#REF!+#REF!+#REF!+#REF!+#REF!+#REF!+#REF!+#REF!+#REF!+#REF!+#REF!+#REF!+#REF!+#REF!+#REF!</f>
        <v>#REF!</v>
      </c>
      <c r="N161" s="115"/>
    </row>
    <row r="162" spans="1:14" s="10" customFormat="1" x14ac:dyDescent="0.2">
      <c r="A162" s="90">
        <v>1</v>
      </c>
      <c r="B162" s="91">
        <v>3530009</v>
      </c>
      <c r="C162" s="91" t="s">
        <v>157</v>
      </c>
      <c r="D162" s="100">
        <v>20000</v>
      </c>
      <c r="E162" s="176" t="e">
        <f>#REF!-#REF!-#REF!-#REF!-#REF!-#REF!-#REF!-#REF!-#REF!-#REF!-#REF!-#REF!-#REF!-#REF!-#REF!-#REF!-#REF!-#REF!-#REF!-#REF!-#REF!-#REF!-#REF!-#REF!-#REF!-#REF!-#REF!-#REF!-#REF!-#REF!-#REF!</f>
        <v>#REF!</v>
      </c>
      <c r="F162" s="177" t="e">
        <f>#REF!+#REF!+#REF!+#REF!+#REF!+#REF!+#REF!+#REF!+#REF!+#REF!+#REF!+#REF!+#REF!+#REF!+#REF!+#REF!+#REF!+#REF!+#REF!+#REF!+#REF!+#REF!+#REF!+#REF!+#REF!+#REF!+#REF!+#REF!+#REF!+#REF!+#REF!</f>
        <v>#REF!</v>
      </c>
      <c r="G162" s="178" t="e">
        <f>#REF!+#REF!+#REF!+#REF!+#REF!+#REF!+#REF!+#REF!+#REF!+#REF!+#REF!+#REF!+#REF!+#REF!+#REF!+#REF!+#REF!+#REF!+#REF!+#REF!+#REF!+#REF!+#REF!+#REF!+#REF!+#REF!+#REF!+#REF!+#REF!+#REF!+#REF!</f>
        <v>#REF!</v>
      </c>
      <c r="H162" s="178" t="e">
        <f>#REF!+#REF!+#REF!+#REF!+#REF!+#REF!+#REF!+#REF!+#REF!+#REF!+#REF!+#REF!+#REF!+#REF!+#REF!+#REF!+#REF!+#REF!+#REF!+#REF!+#REF!+#REF!+#REF!+#REF!+#REF!+#REF!+#REF!+#REF!+#REF!+#REF!+#REF!</f>
        <v>#REF!</v>
      </c>
      <c r="I162" s="178" t="e">
        <f>#REF!+#REF!+#REF!+#REF!+#REF!+#REF!+#REF!+#REF!+#REF!+#REF!+#REF!+#REF!+#REF!+#REF!+#REF!+#REF!+#REF!+#REF!+#REF!+#REF!+#REF!+#REF!+#REF!+#REF!+#REF!+#REF!+#REF!+#REF!+#REF!+#REF!+#REF!</f>
        <v>#REF!</v>
      </c>
      <c r="J162" s="179" t="e">
        <f>#REF!+#REF!+#REF!+#REF!+#REF!+#REF!+#REF!+#REF!+#REF!+#REF!+#REF!+#REF!+#REF!+#REF!+#REF!+#REF!+#REF!+#REF!+#REF!+#REF!+#REF!+#REF!+#REF!+#REF!+#REF!+#REF!+#REF!+#REF!+#REF!+#REF!+#REF!</f>
        <v>#REF!</v>
      </c>
      <c r="K162" s="180" t="e">
        <f>#REF!+#REF!+#REF!+#REF!+#REF!+#REF!+#REF!+#REF!+#REF!+#REF!+#REF!+#REF!+#REF!+#REF!+#REF!+#REF!+#REF!+#REF!+#REF!+#REF!+#REF!+#REF!+#REF!+#REF!+#REF!+#REF!+#REF!+#REF!+#REF!+#REF!+#REF!</f>
        <v>#REF!</v>
      </c>
      <c r="L162" s="181" t="e">
        <f>#REF!-#REF!-#REF!-#REF!-#REF!-#REF!-#REF!-#REF!-#REF!-#REF!-#REF!-#REF!-#REF!-#REF!-#REF!-#REF!-#REF!-#REF!-#REF!-#REF!-#REF!-#REF!-#REF!-#REF!-#REF!-#REF!-#REF!-#REF!-#REF!-#REF!-#REF!</f>
        <v>#REF!</v>
      </c>
      <c r="M162" s="182" t="e">
        <f>#REF!+#REF!+#REF!+#REF!+#REF!+#REF!+#REF!+#REF!+#REF!+#REF!+#REF!+#REF!+#REF!+#REF!+#REF!+#REF!+#REF!+#REF!+#REF!+#REF!+#REF!+#REF!+#REF!+#REF!+#REF!+#REF!+#REF!+#REF!+#REF!+#REF!+#REF!</f>
        <v>#REF!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83" t="e">
        <f>#REF!-#REF!-#REF!-#REF!-#REF!-#REF!-#REF!-#REF!-#REF!-#REF!-#REF!-#REF!-#REF!-#REF!-#REF!-#REF!-#REF!-#REF!-#REF!-#REF!-#REF!-#REF!-#REF!-#REF!-#REF!-#REF!-#REF!-#REF!-#REF!-#REF!-#REF!</f>
        <v>#REF!</v>
      </c>
      <c r="F163" s="184" t="e">
        <f>#REF!+#REF!+#REF!+#REF!+#REF!+#REF!+#REF!+#REF!+#REF!+#REF!+#REF!+#REF!+#REF!+#REF!+#REF!+#REF!+#REF!+#REF!+#REF!+#REF!+#REF!+#REF!+#REF!+#REF!+#REF!+#REF!+#REF!+#REF!+#REF!+#REF!+#REF!</f>
        <v>#REF!</v>
      </c>
      <c r="G163" s="185" t="e">
        <f>#REF!+#REF!+#REF!+#REF!+#REF!+#REF!+#REF!+#REF!+#REF!+#REF!+#REF!+#REF!+#REF!+#REF!+#REF!+#REF!+#REF!+#REF!+#REF!+#REF!+#REF!+#REF!+#REF!+#REF!+#REF!+#REF!+#REF!+#REF!+#REF!+#REF!+#REF!</f>
        <v>#REF!</v>
      </c>
      <c r="H163" s="185" t="e">
        <f>#REF!+#REF!+#REF!+#REF!+#REF!+#REF!+#REF!+#REF!+#REF!+#REF!+#REF!+#REF!+#REF!+#REF!+#REF!+#REF!+#REF!+#REF!+#REF!+#REF!+#REF!+#REF!+#REF!+#REF!+#REF!+#REF!+#REF!+#REF!+#REF!+#REF!+#REF!</f>
        <v>#REF!</v>
      </c>
      <c r="I163" s="185" t="e">
        <f>#REF!+#REF!+#REF!+#REF!+#REF!+#REF!+#REF!+#REF!+#REF!+#REF!+#REF!+#REF!+#REF!+#REF!+#REF!+#REF!+#REF!+#REF!+#REF!+#REF!+#REF!+#REF!+#REF!+#REF!+#REF!+#REF!+#REF!+#REF!+#REF!+#REF!+#REF!</f>
        <v>#REF!</v>
      </c>
      <c r="J163" s="186" t="e">
        <f>#REF!+#REF!+#REF!+#REF!+#REF!+#REF!+#REF!+#REF!+#REF!+#REF!+#REF!+#REF!+#REF!+#REF!+#REF!+#REF!+#REF!+#REF!+#REF!+#REF!+#REF!+#REF!+#REF!+#REF!+#REF!+#REF!+#REF!+#REF!+#REF!+#REF!+#REF!</f>
        <v>#REF!</v>
      </c>
      <c r="K163" s="187" t="e">
        <f>#REF!+#REF!+#REF!+#REF!+#REF!+#REF!+#REF!+#REF!+#REF!+#REF!+#REF!+#REF!+#REF!+#REF!+#REF!+#REF!+#REF!+#REF!+#REF!+#REF!+#REF!+#REF!+#REF!+#REF!+#REF!+#REF!+#REF!+#REF!+#REF!+#REF!+#REF!</f>
        <v>#REF!</v>
      </c>
      <c r="L163" s="188" t="e">
        <f>#REF!-#REF!-#REF!-#REF!-#REF!-#REF!-#REF!-#REF!-#REF!-#REF!-#REF!-#REF!-#REF!-#REF!-#REF!-#REF!-#REF!-#REF!-#REF!-#REF!-#REF!-#REF!-#REF!-#REF!-#REF!-#REF!-#REF!-#REF!-#REF!-#REF!-#REF!</f>
        <v>#REF!</v>
      </c>
      <c r="M163" s="182" t="e">
        <f>#REF!+#REF!+#REF!+#REF!+#REF!+#REF!+#REF!+#REF!+#REF!+#REF!+#REF!+#REF!+#REF!+#REF!+#REF!+#REF!+#REF!+#REF!+#REF!+#REF!+#REF!+#REF!+#REF!+#REF!+#REF!+#REF!+#REF!+#REF!+#REF!+#REF!+#REF!</f>
        <v>#REF!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83" t="e">
        <f>#REF!-#REF!-#REF!-#REF!-#REF!-#REF!-#REF!-#REF!-#REF!-#REF!-#REF!-#REF!-#REF!-#REF!-#REF!-#REF!-#REF!-#REF!-#REF!-#REF!-#REF!-#REF!-#REF!-#REF!-#REF!-#REF!-#REF!-#REF!-#REF!-#REF!-#REF!</f>
        <v>#REF!</v>
      </c>
      <c r="F164" s="184" t="e">
        <f>#REF!+#REF!+#REF!+#REF!+#REF!+#REF!+#REF!+#REF!+#REF!+#REF!+#REF!+#REF!+#REF!+#REF!+#REF!+#REF!+#REF!+#REF!+#REF!+#REF!+#REF!+#REF!+#REF!+#REF!+#REF!+#REF!+#REF!+#REF!+#REF!+#REF!+#REF!</f>
        <v>#REF!</v>
      </c>
      <c r="G164" s="185" t="e">
        <f>#REF!+#REF!+#REF!+#REF!+#REF!+#REF!+#REF!+#REF!+#REF!+#REF!+#REF!+#REF!+#REF!+#REF!+#REF!+#REF!+#REF!+#REF!+#REF!+#REF!+#REF!+#REF!+#REF!+#REF!+#REF!+#REF!+#REF!+#REF!+#REF!+#REF!+#REF!</f>
        <v>#REF!</v>
      </c>
      <c r="H164" s="185" t="e">
        <f>#REF!+#REF!+#REF!+#REF!+#REF!+#REF!+#REF!+#REF!+#REF!+#REF!+#REF!+#REF!+#REF!+#REF!+#REF!+#REF!+#REF!+#REF!+#REF!+#REF!+#REF!+#REF!+#REF!+#REF!+#REF!+#REF!+#REF!+#REF!+#REF!+#REF!+#REF!</f>
        <v>#REF!</v>
      </c>
      <c r="I164" s="185" t="e">
        <f>#REF!+#REF!+#REF!+#REF!+#REF!+#REF!+#REF!+#REF!+#REF!+#REF!+#REF!+#REF!+#REF!+#REF!+#REF!+#REF!+#REF!+#REF!+#REF!+#REF!+#REF!+#REF!+#REF!+#REF!+#REF!+#REF!+#REF!+#REF!+#REF!+#REF!+#REF!</f>
        <v>#REF!</v>
      </c>
      <c r="J164" s="186" t="e">
        <f>#REF!+#REF!+#REF!+#REF!+#REF!+#REF!+#REF!+#REF!+#REF!+#REF!+#REF!+#REF!+#REF!+#REF!+#REF!+#REF!+#REF!+#REF!+#REF!+#REF!+#REF!+#REF!+#REF!+#REF!+#REF!+#REF!+#REF!+#REF!+#REF!+#REF!+#REF!</f>
        <v>#REF!</v>
      </c>
      <c r="K164" s="187" t="e">
        <f>#REF!+#REF!+#REF!+#REF!+#REF!+#REF!+#REF!+#REF!+#REF!+#REF!+#REF!+#REF!+#REF!+#REF!+#REF!+#REF!+#REF!+#REF!+#REF!+#REF!+#REF!+#REF!+#REF!+#REF!+#REF!+#REF!+#REF!+#REF!+#REF!+#REF!+#REF!</f>
        <v>#REF!</v>
      </c>
      <c r="L164" s="188" t="e">
        <f>#REF!-#REF!-#REF!-#REF!-#REF!-#REF!-#REF!-#REF!-#REF!-#REF!-#REF!-#REF!-#REF!-#REF!-#REF!-#REF!-#REF!-#REF!-#REF!-#REF!-#REF!-#REF!-#REF!-#REF!-#REF!-#REF!-#REF!-#REF!-#REF!-#REF!-#REF!</f>
        <v>#REF!</v>
      </c>
      <c r="M164" s="182" t="e">
        <f>#REF!+#REF!+#REF!+#REF!+#REF!+#REF!+#REF!+#REF!+#REF!+#REF!+#REF!+#REF!+#REF!+#REF!+#REF!+#REF!+#REF!+#REF!+#REF!+#REF!+#REF!+#REF!+#REF!+#REF!+#REF!+#REF!+#REF!+#REF!+#REF!+#REF!+#REF!</f>
        <v>#REF!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83" t="e">
        <f>#REF!-#REF!-#REF!-#REF!-#REF!-#REF!-#REF!-#REF!-#REF!-#REF!-#REF!-#REF!-#REF!-#REF!-#REF!-#REF!-#REF!-#REF!-#REF!-#REF!-#REF!-#REF!-#REF!-#REF!-#REF!-#REF!-#REF!-#REF!-#REF!-#REF!-#REF!</f>
        <v>#REF!</v>
      </c>
      <c r="F165" s="184" t="e">
        <f>#REF!+#REF!+#REF!+#REF!+#REF!+#REF!+#REF!+#REF!+#REF!+#REF!+#REF!+#REF!+#REF!+#REF!+#REF!+#REF!+#REF!+#REF!+#REF!+#REF!+#REF!+#REF!+#REF!+#REF!+#REF!+#REF!+#REF!+#REF!+#REF!+#REF!+#REF!</f>
        <v>#REF!</v>
      </c>
      <c r="G165" s="185" t="e">
        <f>#REF!+#REF!+#REF!+#REF!+#REF!+#REF!+#REF!+#REF!+#REF!+#REF!+#REF!+#REF!+#REF!+#REF!+#REF!+#REF!+#REF!+#REF!+#REF!+#REF!+#REF!+#REF!+#REF!+#REF!+#REF!+#REF!+#REF!+#REF!+#REF!+#REF!+#REF!</f>
        <v>#REF!</v>
      </c>
      <c r="H165" s="185" t="e">
        <f>#REF!+#REF!+#REF!+#REF!+#REF!+#REF!+#REF!+#REF!+#REF!+#REF!+#REF!+#REF!+#REF!+#REF!+#REF!+#REF!+#REF!+#REF!+#REF!+#REF!+#REF!+#REF!+#REF!+#REF!+#REF!+#REF!+#REF!+#REF!+#REF!+#REF!+#REF!</f>
        <v>#REF!</v>
      </c>
      <c r="I165" s="185" t="e">
        <f>#REF!+#REF!+#REF!+#REF!+#REF!+#REF!+#REF!+#REF!+#REF!+#REF!+#REF!+#REF!+#REF!+#REF!+#REF!+#REF!+#REF!+#REF!+#REF!+#REF!+#REF!+#REF!+#REF!+#REF!+#REF!+#REF!+#REF!+#REF!+#REF!+#REF!+#REF!</f>
        <v>#REF!</v>
      </c>
      <c r="J165" s="186" t="e">
        <f>#REF!+#REF!+#REF!+#REF!+#REF!+#REF!+#REF!+#REF!+#REF!+#REF!+#REF!+#REF!+#REF!+#REF!+#REF!+#REF!+#REF!+#REF!+#REF!+#REF!+#REF!+#REF!+#REF!+#REF!+#REF!+#REF!+#REF!+#REF!+#REF!+#REF!+#REF!</f>
        <v>#REF!</v>
      </c>
      <c r="K165" s="187" t="e">
        <f>#REF!+#REF!+#REF!+#REF!+#REF!+#REF!+#REF!+#REF!+#REF!+#REF!+#REF!+#REF!+#REF!+#REF!+#REF!+#REF!+#REF!+#REF!+#REF!+#REF!+#REF!+#REF!+#REF!+#REF!+#REF!+#REF!+#REF!+#REF!+#REF!+#REF!+#REF!</f>
        <v>#REF!</v>
      </c>
      <c r="L165" s="188" t="e">
        <f>#REF!-#REF!-#REF!-#REF!-#REF!-#REF!-#REF!-#REF!-#REF!-#REF!-#REF!-#REF!-#REF!-#REF!-#REF!-#REF!-#REF!-#REF!-#REF!-#REF!-#REF!-#REF!-#REF!-#REF!-#REF!-#REF!-#REF!-#REF!-#REF!-#REF!-#REF!</f>
        <v>#REF!</v>
      </c>
      <c r="M165" s="182" t="e">
        <f>#REF!+#REF!+#REF!+#REF!+#REF!+#REF!+#REF!+#REF!+#REF!+#REF!+#REF!+#REF!+#REF!+#REF!+#REF!+#REF!+#REF!+#REF!+#REF!+#REF!+#REF!+#REF!+#REF!+#REF!+#REF!+#REF!+#REF!+#REF!+#REF!+#REF!+#REF!</f>
        <v>#REF!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83" t="e">
        <f>#REF!-#REF!-#REF!-#REF!-#REF!-#REF!-#REF!-#REF!-#REF!-#REF!-#REF!-#REF!-#REF!-#REF!-#REF!-#REF!-#REF!-#REF!-#REF!-#REF!-#REF!-#REF!-#REF!-#REF!-#REF!-#REF!-#REF!-#REF!-#REF!-#REF!-#REF!</f>
        <v>#REF!</v>
      </c>
      <c r="F166" s="184" t="e">
        <f>#REF!+#REF!+#REF!+#REF!+#REF!+#REF!+#REF!+#REF!+#REF!+#REF!+#REF!+#REF!+#REF!+#REF!+#REF!+#REF!+#REF!+#REF!+#REF!+#REF!+#REF!+#REF!+#REF!+#REF!+#REF!+#REF!+#REF!+#REF!+#REF!+#REF!+#REF!</f>
        <v>#REF!</v>
      </c>
      <c r="G166" s="185" t="e">
        <f>#REF!+#REF!+#REF!+#REF!+#REF!+#REF!+#REF!+#REF!+#REF!+#REF!+#REF!+#REF!+#REF!+#REF!+#REF!+#REF!+#REF!+#REF!+#REF!+#REF!+#REF!+#REF!+#REF!+#REF!+#REF!+#REF!+#REF!+#REF!+#REF!+#REF!+#REF!</f>
        <v>#REF!</v>
      </c>
      <c r="H166" s="185" t="e">
        <f>#REF!+#REF!+#REF!+#REF!+#REF!+#REF!+#REF!+#REF!+#REF!+#REF!+#REF!+#REF!+#REF!+#REF!+#REF!+#REF!+#REF!+#REF!+#REF!+#REF!+#REF!+#REF!+#REF!+#REF!+#REF!+#REF!+#REF!+#REF!+#REF!+#REF!+#REF!</f>
        <v>#REF!</v>
      </c>
      <c r="I166" s="185" t="e">
        <f>#REF!+#REF!+#REF!+#REF!+#REF!+#REF!+#REF!+#REF!+#REF!+#REF!+#REF!+#REF!+#REF!+#REF!+#REF!+#REF!+#REF!+#REF!+#REF!+#REF!+#REF!+#REF!+#REF!+#REF!+#REF!+#REF!+#REF!+#REF!+#REF!+#REF!+#REF!</f>
        <v>#REF!</v>
      </c>
      <c r="J166" s="186" t="e">
        <f>#REF!+#REF!+#REF!+#REF!+#REF!+#REF!+#REF!+#REF!+#REF!+#REF!+#REF!+#REF!+#REF!+#REF!+#REF!+#REF!+#REF!+#REF!+#REF!+#REF!+#REF!+#REF!+#REF!+#REF!+#REF!+#REF!+#REF!+#REF!+#REF!+#REF!+#REF!</f>
        <v>#REF!</v>
      </c>
      <c r="K166" s="187" t="e">
        <f>#REF!+#REF!+#REF!+#REF!+#REF!+#REF!+#REF!+#REF!+#REF!+#REF!+#REF!+#REF!+#REF!+#REF!+#REF!+#REF!+#REF!+#REF!+#REF!+#REF!+#REF!+#REF!+#REF!+#REF!+#REF!+#REF!+#REF!+#REF!+#REF!+#REF!+#REF!</f>
        <v>#REF!</v>
      </c>
      <c r="L166" s="188" t="e">
        <f>#REF!-#REF!-#REF!-#REF!-#REF!-#REF!-#REF!-#REF!-#REF!-#REF!-#REF!-#REF!-#REF!-#REF!-#REF!-#REF!-#REF!-#REF!-#REF!-#REF!-#REF!-#REF!-#REF!-#REF!-#REF!-#REF!-#REF!-#REF!-#REF!-#REF!-#REF!</f>
        <v>#REF!</v>
      </c>
      <c r="M166" s="182" t="e">
        <f>#REF!+#REF!+#REF!+#REF!+#REF!+#REF!+#REF!+#REF!+#REF!+#REF!+#REF!+#REF!+#REF!+#REF!+#REF!+#REF!+#REF!+#REF!+#REF!+#REF!+#REF!+#REF!+#REF!+#REF!+#REF!+#REF!+#REF!+#REF!+#REF!+#REF!+#REF!</f>
        <v>#REF!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83" t="e">
        <f>#REF!-#REF!-#REF!-#REF!-#REF!-#REF!-#REF!-#REF!-#REF!-#REF!-#REF!-#REF!-#REF!-#REF!-#REF!-#REF!-#REF!-#REF!-#REF!-#REF!-#REF!-#REF!-#REF!-#REF!-#REF!-#REF!-#REF!-#REF!-#REF!-#REF!-#REF!</f>
        <v>#REF!</v>
      </c>
      <c r="F167" s="184" t="e">
        <f>#REF!+#REF!+#REF!+#REF!+#REF!+#REF!+#REF!+#REF!+#REF!+#REF!+#REF!+#REF!+#REF!+#REF!+#REF!+#REF!+#REF!+#REF!+#REF!+#REF!+#REF!+#REF!+#REF!+#REF!+#REF!+#REF!+#REF!+#REF!+#REF!+#REF!+#REF!</f>
        <v>#REF!</v>
      </c>
      <c r="G167" s="185" t="e">
        <f>#REF!+#REF!+#REF!+#REF!+#REF!+#REF!+#REF!+#REF!+#REF!+#REF!+#REF!+#REF!+#REF!+#REF!+#REF!+#REF!+#REF!+#REF!+#REF!+#REF!+#REF!+#REF!+#REF!+#REF!+#REF!+#REF!+#REF!+#REF!+#REF!+#REF!+#REF!</f>
        <v>#REF!</v>
      </c>
      <c r="H167" s="185" t="e">
        <f>#REF!+#REF!+#REF!+#REF!+#REF!+#REF!+#REF!+#REF!+#REF!+#REF!+#REF!+#REF!+#REF!+#REF!+#REF!+#REF!+#REF!+#REF!+#REF!+#REF!+#REF!+#REF!+#REF!+#REF!+#REF!+#REF!+#REF!+#REF!+#REF!+#REF!+#REF!</f>
        <v>#REF!</v>
      </c>
      <c r="I167" s="185" t="e">
        <f>#REF!+#REF!+#REF!+#REF!+#REF!+#REF!+#REF!+#REF!+#REF!+#REF!+#REF!+#REF!+#REF!+#REF!+#REF!+#REF!+#REF!+#REF!+#REF!+#REF!+#REF!+#REF!+#REF!+#REF!+#REF!+#REF!+#REF!+#REF!+#REF!+#REF!+#REF!</f>
        <v>#REF!</v>
      </c>
      <c r="J167" s="186" t="e">
        <f>#REF!+#REF!+#REF!+#REF!+#REF!+#REF!+#REF!+#REF!+#REF!+#REF!+#REF!+#REF!+#REF!+#REF!+#REF!+#REF!+#REF!+#REF!+#REF!+#REF!+#REF!+#REF!+#REF!+#REF!+#REF!+#REF!+#REF!+#REF!+#REF!+#REF!+#REF!</f>
        <v>#REF!</v>
      </c>
      <c r="K167" s="187" t="e">
        <f>#REF!+#REF!+#REF!+#REF!+#REF!+#REF!+#REF!+#REF!+#REF!+#REF!+#REF!+#REF!+#REF!+#REF!+#REF!+#REF!+#REF!+#REF!+#REF!+#REF!+#REF!+#REF!+#REF!+#REF!+#REF!+#REF!+#REF!+#REF!+#REF!+#REF!+#REF!</f>
        <v>#REF!</v>
      </c>
      <c r="L167" s="188" t="e">
        <f>#REF!-#REF!-#REF!-#REF!-#REF!-#REF!-#REF!-#REF!-#REF!-#REF!-#REF!-#REF!-#REF!-#REF!-#REF!-#REF!-#REF!-#REF!-#REF!-#REF!-#REF!-#REF!-#REF!-#REF!-#REF!-#REF!-#REF!-#REF!-#REF!-#REF!-#REF!</f>
        <v>#REF!</v>
      </c>
      <c r="M167" s="182" t="e">
        <f>#REF!+#REF!+#REF!+#REF!+#REF!+#REF!+#REF!+#REF!+#REF!+#REF!+#REF!+#REF!+#REF!+#REF!+#REF!+#REF!+#REF!+#REF!+#REF!+#REF!+#REF!+#REF!+#REF!+#REF!+#REF!+#REF!+#REF!+#REF!+#REF!+#REF!+#REF!</f>
        <v>#REF!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83" t="e">
        <f>#REF!-#REF!-#REF!-#REF!-#REF!-#REF!-#REF!-#REF!-#REF!-#REF!-#REF!-#REF!-#REF!-#REF!-#REF!-#REF!-#REF!-#REF!-#REF!-#REF!-#REF!-#REF!-#REF!-#REF!-#REF!-#REF!-#REF!-#REF!-#REF!-#REF!-#REF!</f>
        <v>#REF!</v>
      </c>
      <c r="F168" s="184" t="e">
        <f>#REF!+#REF!+#REF!+#REF!+#REF!+#REF!+#REF!+#REF!+#REF!+#REF!+#REF!+#REF!+#REF!+#REF!+#REF!+#REF!+#REF!+#REF!+#REF!+#REF!+#REF!+#REF!+#REF!+#REF!+#REF!+#REF!+#REF!+#REF!+#REF!+#REF!+#REF!</f>
        <v>#REF!</v>
      </c>
      <c r="G168" s="185" t="e">
        <f>#REF!+#REF!+#REF!+#REF!+#REF!+#REF!+#REF!+#REF!+#REF!+#REF!+#REF!+#REF!+#REF!+#REF!+#REF!+#REF!+#REF!+#REF!+#REF!+#REF!+#REF!+#REF!+#REF!+#REF!+#REF!+#REF!+#REF!+#REF!+#REF!+#REF!+#REF!</f>
        <v>#REF!</v>
      </c>
      <c r="H168" s="185" t="e">
        <f>#REF!+#REF!+#REF!+#REF!+#REF!+#REF!+#REF!+#REF!+#REF!+#REF!+#REF!+#REF!+#REF!+#REF!+#REF!+#REF!+#REF!+#REF!+#REF!+#REF!+#REF!+#REF!+#REF!+#REF!+#REF!+#REF!+#REF!+#REF!+#REF!+#REF!+#REF!</f>
        <v>#REF!</v>
      </c>
      <c r="I168" s="185" t="e">
        <f>#REF!+#REF!+#REF!+#REF!+#REF!+#REF!+#REF!+#REF!+#REF!+#REF!+#REF!+#REF!+#REF!+#REF!+#REF!+#REF!+#REF!+#REF!+#REF!+#REF!+#REF!+#REF!+#REF!+#REF!+#REF!+#REF!+#REF!+#REF!+#REF!+#REF!+#REF!</f>
        <v>#REF!</v>
      </c>
      <c r="J168" s="186" t="e">
        <f>#REF!+#REF!+#REF!+#REF!+#REF!+#REF!+#REF!+#REF!+#REF!+#REF!+#REF!+#REF!+#REF!+#REF!+#REF!+#REF!+#REF!+#REF!+#REF!+#REF!+#REF!+#REF!+#REF!+#REF!+#REF!+#REF!+#REF!+#REF!+#REF!+#REF!+#REF!</f>
        <v>#REF!</v>
      </c>
      <c r="K168" s="187" t="e">
        <f>#REF!+#REF!+#REF!+#REF!+#REF!+#REF!+#REF!+#REF!+#REF!+#REF!+#REF!+#REF!+#REF!+#REF!+#REF!+#REF!+#REF!+#REF!+#REF!+#REF!+#REF!+#REF!+#REF!+#REF!+#REF!+#REF!+#REF!+#REF!+#REF!+#REF!+#REF!</f>
        <v>#REF!</v>
      </c>
      <c r="L168" s="188" t="e">
        <f>#REF!-#REF!-#REF!-#REF!-#REF!-#REF!-#REF!-#REF!-#REF!-#REF!-#REF!-#REF!-#REF!-#REF!-#REF!-#REF!-#REF!-#REF!-#REF!-#REF!-#REF!-#REF!-#REF!-#REF!-#REF!-#REF!-#REF!-#REF!-#REF!-#REF!-#REF!</f>
        <v>#REF!</v>
      </c>
      <c r="M168" s="182" t="e">
        <f>#REF!+#REF!+#REF!+#REF!+#REF!+#REF!+#REF!+#REF!+#REF!+#REF!+#REF!+#REF!+#REF!+#REF!+#REF!+#REF!+#REF!+#REF!+#REF!+#REF!+#REF!+#REF!+#REF!+#REF!+#REF!+#REF!+#REF!+#REF!+#REF!+#REF!+#REF!</f>
        <v>#REF!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83" t="e">
        <f>#REF!-#REF!-#REF!-#REF!-#REF!-#REF!-#REF!-#REF!-#REF!-#REF!-#REF!-#REF!-#REF!-#REF!-#REF!-#REF!-#REF!-#REF!-#REF!-#REF!-#REF!-#REF!-#REF!-#REF!-#REF!-#REF!-#REF!-#REF!-#REF!-#REF!-#REF!</f>
        <v>#REF!</v>
      </c>
      <c r="F169" s="184" t="e">
        <f>#REF!+#REF!+#REF!+#REF!+#REF!+#REF!+#REF!+#REF!+#REF!+#REF!+#REF!+#REF!+#REF!+#REF!+#REF!+#REF!+#REF!+#REF!+#REF!+#REF!+#REF!+#REF!+#REF!+#REF!+#REF!+#REF!+#REF!+#REF!+#REF!+#REF!+#REF!</f>
        <v>#REF!</v>
      </c>
      <c r="G169" s="185" t="e">
        <f>#REF!+#REF!+#REF!+#REF!+#REF!+#REF!+#REF!+#REF!+#REF!+#REF!+#REF!+#REF!+#REF!+#REF!+#REF!+#REF!+#REF!+#REF!+#REF!+#REF!+#REF!+#REF!+#REF!+#REF!+#REF!+#REF!+#REF!+#REF!+#REF!+#REF!+#REF!</f>
        <v>#REF!</v>
      </c>
      <c r="H169" s="185" t="e">
        <f>#REF!+#REF!+#REF!+#REF!+#REF!+#REF!+#REF!+#REF!+#REF!+#REF!+#REF!+#REF!+#REF!+#REF!+#REF!+#REF!+#REF!+#REF!+#REF!+#REF!+#REF!+#REF!+#REF!+#REF!+#REF!+#REF!+#REF!+#REF!+#REF!+#REF!+#REF!</f>
        <v>#REF!</v>
      </c>
      <c r="I169" s="185" t="e">
        <f>#REF!+#REF!+#REF!+#REF!+#REF!+#REF!+#REF!+#REF!+#REF!+#REF!+#REF!+#REF!+#REF!+#REF!+#REF!+#REF!+#REF!+#REF!+#REF!+#REF!+#REF!+#REF!+#REF!+#REF!+#REF!+#REF!+#REF!+#REF!+#REF!+#REF!+#REF!</f>
        <v>#REF!</v>
      </c>
      <c r="J169" s="186" t="e">
        <f>#REF!+#REF!+#REF!+#REF!+#REF!+#REF!+#REF!+#REF!+#REF!+#REF!+#REF!+#REF!+#REF!+#REF!+#REF!+#REF!+#REF!+#REF!+#REF!+#REF!+#REF!+#REF!+#REF!+#REF!+#REF!+#REF!+#REF!+#REF!+#REF!+#REF!+#REF!</f>
        <v>#REF!</v>
      </c>
      <c r="K169" s="187" t="e">
        <f>#REF!+#REF!+#REF!+#REF!+#REF!+#REF!+#REF!+#REF!+#REF!+#REF!+#REF!+#REF!+#REF!+#REF!+#REF!+#REF!+#REF!+#REF!+#REF!+#REF!+#REF!+#REF!+#REF!+#REF!+#REF!+#REF!+#REF!+#REF!+#REF!+#REF!+#REF!</f>
        <v>#REF!</v>
      </c>
      <c r="L169" s="188" t="e">
        <f>#REF!-#REF!-#REF!-#REF!-#REF!-#REF!-#REF!-#REF!-#REF!-#REF!-#REF!-#REF!-#REF!-#REF!-#REF!-#REF!-#REF!-#REF!-#REF!-#REF!-#REF!-#REF!-#REF!-#REF!-#REF!-#REF!-#REF!-#REF!-#REF!-#REF!-#REF!</f>
        <v>#REF!</v>
      </c>
      <c r="M169" s="182" t="e">
        <f>#REF!+#REF!+#REF!+#REF!+#REF!+#REF!+#REF!+#REF!+#REF!+#REF!+#REF!+#REF!+#REF!+#REF!+#REF!+#REF!+#REF!+#REF!+#REF!+#REF!+#REF!+#REF!+#REF!+#REF!+#REF!+#REF!+#REF!+#REF!+#REF!+#REF!+#REF!</f>
        <v>#REF!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83" t="e">
        <f>#REF!-#REF!-#REF!-#REF!-#REF!-#REF!-#REF!-#REF!-#REF!-#REF!-#REF!-#REF!-#REF!-#REF!-#REF!-#REF!-#REF!-#REF!-#REF!-#REF!-#REF!-#REF!-#REF!-#REF!-#REF!-#REF!-#REF!-#REF!-#REF!-#REF!-#REF!</f>
        <v>#REF!</v>
      </c>
      <c r="F170" s="184" t="e">
        <f>#REF!+#REF!+#REF!+#REF!+#REF!+#REF!+#REF!+#REF!+#REF!+#REF!+#REF!+#REF!+#REF!+#REF!+#REF!+#REF!+#REF!+#REF!+#REF!+#REF!+#REF!+#REF!+#REF!+#REF!+#REF!+#REF!+#REF!+#REF!+#REF!+#REF!+#REF!</f>
        <v>#REF!</v>
      </c>
      <c r="G170" s="185" t="e">
        <f>#REF!+#REF!+#REF!+#REF!+#REF!+#REF!+#REF!+#REF!+#REF!+#REF!+#REF!+#REF!+#REF!+#REF!+#REF!+#REF!+#REF!+#REF!+#REF!+#REF!+#REF!+#REF!+#REF!+#REF!+#REF!+#REF!+#REF!+#REF!+#REF!+#REF!+#REF!</f>
        <v>#REF!</v>
      </c>
      <c r="H170" s="185" t="e">
        <f>#REF!+#REF!+#REF!+#REF!+#REF!+#REF!+#REF!+#REF!+#REF!+#REF!+#REF!+#REF!+#REF!+#REF!+#REF!+#REF!+#REF!+#REF!+#REF!+#REF!+#REF!+#REF!+#REF!+#REF!+#REF!+#REF!+#REF!+#REF!+#REF!+#REF!+#REF!</f>
        <v>#REF!</v>
      </c>
      <c r="I170" s="185" t="e">
        <f>#REF!+#REF!+#REF!+#REF!+#REF!+#REF!+#REF!+#REF!+#REF!+#REF!+#REF!+#REF!+#REF!+#REF!+#REF!+#REF!+#REF!+#REF!+#REF!+#REF!+#REF!+#REF!+#REF!+#REF!+#REF!+#REF!+#REF!+#REF!+#REF!+#REF!+#REF!</f>
        <v>#REF!</v>
      </c>
      <c r="J170" s="186" t="e">
        <f>#REF!+#REF!+#REF!+#REF!+#REF!+#REF!+#REF!+#REF!+#REF!+#REF!+#REF!+#REF!+#REF!+#REF!+#REF!+#REF!+#REF!+#REF!+#REF!+#REF!+#REF!+#REF!+#REF!+#REF!+#REF!+#REF!+#REF!+#REF!+#REF!+#REF!+#REF!</f>
        <v>#REF!</v>
      </c>
      <c r="K170" s="187" t="e">
        <f>#REF!+#REF!+#REF!+#REF!+#REF!+#REF!+#REF!+#REF!+#REF!+#REF!+#REF!+#REF!+#REF!+#REF!+#REF!+#REF!+#REF!+#REF!+#REF!+#REF!+#REF!+#REF!+#REF!+#REF!+#REF!+#REF!+#REF!+#REF!+#REF!+#REF!+#REF!</f>
        <v>#REF!</v>
      </c>
      <c r="L170" s="188" t="e">
        <f>#REF!-#REF!-#REF!-#REF!-#REF!-#REF!-#REF!-#REF!-#REF!-#REF!-#REF!-#REF!-#REF!-#REF!-#REF!-#REF!-#REF!-#REF!-#REF!-#REF!-#REF!-#REF!-#REF!-#REF!-#REF!-#REF!-#REF!-#REF!-#REF!-#REF!-#REF!</f>
        <v>#REF!</v>
      </c>
      <c r="M170" s="182" t="e">
        <f>#REF!+#REF!+#REF!+#REF!+#REF!+#REF!+#REF!+#REF!+#REF!+#REF!+#REF!+#REF!+#REF!+#REF!+#REF!+#REF!+#REF!+#REF!+#REF!+#REF!+#REF!+#REF!+#REF!+#REF!+#REF!+#REF!+#REF!+#REF!+#REF!+#REF!+#REF!</f>
        <v>#REF!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83" t="e">
        <f>#REF!-#REF!-#REF!-#REF!-#REF!-#REF!-#REF!-#REF!-#REF!-#REF!-#REF!-#REF!-#REF!-#REF!-#REF!-#REF!-#REF!-#REF!-#REF!-#REF!-#REF!-#REF!-#REF!-#REF!-#REF!-#REF!-#REF!-#REF!-#REF!-#REF!-#REF!</f>
        <v>#REF!</v>
      </c>
      <c r="F171" s="184" t="e">
        <f>#REF!+#REF!+#REF!+#REF!+#REF!+#REF!+#REF!+#REF!+#REF!+#REF!+#REF!+#REF!+#REF!+#REF!+#REF!+#REF!+#REF!+#REF!+#REF!+#REF!+#REF!+#REF!+#REF!+#REF!+#REF!+#REF!+#REF!+#REF!+#REF!+#REF!+#REF!</f>
        <v>#REF!</v>
      </c>
      <c r="G171" s="185" t="e">
        <f>#REF!+#REF!+#REF!+#REF!+#REF!+#REF!+#REF!+#REF!+#REF!+#REF!+#REF!+#REF!+#REF!+#REF!+#REF!+#REF!+#REF!+#REF!+#REF!+#REF!+#REF!+#REF!+#REF!+#REF!+#REF!+#REF!+#REF!+#REF!+#REF!+#REF!+#REF!</f>
        <v>#REF!</v>
      </c>
      <c r="H171" s="185" t="e">
        <f>#REF!+#REF!+#REF!+#REF!+#REF!+#REF!+#REF!+#REF!+#REF!+#REF!+#REF!+#REF!+#REF!+#REF!+#REF!+#REF!+#REF!+#REF!+#REF!+#REF!+#REF!+#REF!+#REF!+#REF!+#REF!+#REF!+#REF!+#REF!+#REF!+#REF!+#REF!</f>
        <v>#REF!</v>
      </c>
      <c r="I171" s="185" t="e">
        <f>#REF!+#REF!+#REF!+#REF!+#REF!+#REF!+#REF!+#REF!+#REF!+#REF!+#REF!+#REF!+#REF!+#REF!+#REF!+#REF!+#REF!+#REF!+#REF!+#REF!+#REF!+#REF!+#REF!+#REF!+#REF!+#REF!+#REF!+#REF!+#REF!+#REF!+#REF!</f>
        <v>#REF!</v>
      </c>
      <c r="J171" s="186" t="e">
        <f>#REF!+#REF!+#REF!+#REF!+#REF!+#REF!+#REF!+#REF!+#REF!+#REF!+#REF!+#REF!+#REF!+#REF!+#REF!+#REF!+#REF!+#REF!+#REF!+#REF!+#REF!+#REF!+#REF!+#REF!+#REF!+#REF!+#REF!+#REF!+#REF!+#REF!+#REF!</f>
        <v>#REF!</v>
      </c>
      <c r="K171" s="187" t="e">
        <f>#REF!+#REF!+#REF!+#REF!+#REF!+#REF!+#REF!+#REF!+#REF!+#REF!+#REF!+#REF!+#REF!+#REF!+#REF!+#REF!+#REF!+#REF!+#REF!+#REF!+#REF!+#REF!+#REF!+#REF!+#REF!+#REF!+#REF!+#REF!+#REF!+#REF!+#REF!</f>
        <v>#REF!</v>
      </c>
      <c r="L171" s="188" t="e">
        <f>#REF!-#REF!-#REF!-#REF!-#REF!-#REF!-#REF!-#REF!-#REF!-#REF!-#REF!-#REF!-#REF!-#REF!-#REF!-#REF!-#REF!-#REF!-#REF!-#REF!-#REF!-#REF!-#REF!-#REF!-#REF!-#REF!-#REF!-#REF!-#REF!-#REF!-#REF!</f>
        <v>#REF!</v>
      </c>
      <c r="M171" s="182" t="e">
        <f>#REF!+#REF!+#REF!+#REF!+#REF!+#REF!+#REF!+#REF!+#REF!+#REF!+#REF!+#REF!+#REF!+#REF!+#REF!+#REF!+#REF!+#REF!+#REF!+#REF!+#REF!+#REF!+#REF!+#REF!+#REF!+#REF!+#REF!+#REF!+#REF!+#REF!+#REF!</f>
        <v>#REF!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89" t="e">
        <f>#REF!-#REF!-#REF!-#REF!-#REF!-#REF!-#REF!-#REF!-#REF!-#REF!-#REF!-#REF!-#REF!-#REF!-#REF!-#REF!-#REF!-#REF!-#REF!-#REF!-#REF!-#REF!-#REF!-#REF!-#REF!-#REF!-#REF!-#REF!-#REF!-#REF!-#REF!</f>
        <v>#REF!</v>
      </c>
      <c r="F172" s="190" t="e">
        <f>#REF!+#REF!+#REF!+#REF!+#REF!+#REF!+#REF!+#REF!+#REF!+#REF!+#REF!+#REF!+#REF!+#REF!+#REF!+#REF!+#REF!+#REF!+#REF!+#REF!+#REF!+#REF!+#REF!+#REF!+#REF!+#REF!+#REF!+#REF!+#REF!+#REF!+#REF!</f>
        <v>#REF!</v>
      </c>
      <c r="G172" s="191" t="e">
        <f>#REF!+#REF!+#REF!+#REF!+#REF!+#REF!+#REF!+#REF!+#REF!+#REF!+#REF!+#REF!+#REF!+#REF!+#REF!+#REF!+#REF!+#REF!+#REF!+#REF!+#REF!+#REF!+#REF!+#REF!+#REF!+#REF!+#REF!+#REF!+#REF!+#REF!+#REF!</f>
        <v>#REF!</v>
      </c>
      <c r="H172" s="191" t="e">
        <f>#REF!+#REF!+#REF!+#REF!+#REF!+#REF!+#REF!+#REF!+#REF!+#REF!+#REF!+#REF!+#REF!+#REF!+#REF!+#REF!+#REF!+#REF!+#REF!+#REF!+#REF!+#REF!+#REF!+#REF!+#REF!+#REF!+#REF!+#REF!+#REF!+#REF!+#REF!</f>
        <v>#REF!</v>
      </c>
      <c r="I172" s="191" t="e">
        <f>#REF!+#REF!+#REF!+#REF!+#REF!+#REF!+#REF!+#REF!+#REF!+#REF!+#REF!+#REF!+#REF!+#REF!+#REF!+#REF!+#REF!+#REF!+#REF!+#REF!+#REF!+#REF!+#REF!+#REF!+#REF!+#REF!+#REF!+#REF!+#REF!+#REF!+#REF!</f>
        <v>#REF!</v>
      </c>
      <c r="J172" s="192" t="e">
        <f>#REF!+#REF!+#REF!+#REF!+#REF!+#REF!+#REF!+#REF!+#REF!+#REF!+#REF!+#REF!+#REF!+#REF!+#REF!+#REF!+#REF!+#REF!+#REF!+#REF!+#REF!+#REF!+#REF!+#REF!+#REF!+#REF!+#REF!+#REF!+#REF!+#REF!+#REF!</f>
        <v>#REF!</v>
      </c>
      <c r="K172" s="193" t="e">
        <f>#REF!+#REF!+#REF!+#REF!+#REF!+#REF!+#REF!+#REF!+#REF!+#REF!+#REF!+#REF!+#REF!+#REF!+#REF!+#REF!+#REF!+#REF!+#REF!+#REF!+#REF!+#REF!+#REF!+#REF!+#REF!+#REF!+#REF!+#REF!+#REF!+#REF!+#REF!</f>
        <v>#REF!</v>
      </c>
      <c r="L172" s="194" t="e">
        <f>#REF!-#REF!-#REF!-#REF!-#REF!-#REF!-#REF!-#REF!-#REF!-#REF!-#REF!-#REF!-#REF!-#REF!-#REF!-#REF!-#REF!-#REF!-#REF!-#REF!-#REF!-#REF!-#REF!-#REF!-#REF!-#REF!-#REF!-#REF!-#REF!-#REF!-#REF!</f>
        <v>#REF!</v>
      </c>
      <c r="M172" s="182" t="e">
        <f>#REF!+#REF!+#REF!+#REF!+#REF!+#REF!+#REF!+#REF!+#REF!+#REF!+#REF!+#REF!+#REF!+#REF!+#REF!+#REF!+#REF!+#REF!+#REF!+#REF!+#REF!+#REF!+#REF!+#REF!+#REF!+#REF!+#REF!+#REF!+#REF!+#REF!+#REF!</f>
        <v>#REF!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89" t="e">
        <f>#REF!-#REF!-#REF!-#REF!-#REF!-#REF!-#REF!-#REF!-#REF!-#REF!-#REF!-#REF!-#REF!-#REF!-#REF!-#REF!-#REF!-#REF!-#REF!-#REF!-#REF!-#REF!-#REF!-#REF!-#REF!-#REF!-#REF!-#REF!-#REF!-#REF!-#REF!</f>
        <v>#REF!</v>
      </c>
      <c r="F173" s="190" t="e">
        <f>#REF!+#REF!+#REF!+#REF!+#REF!+#REF!+#REF!+#REF!+#REF!+#REF!+#REF!+#REF!+#REF!+#REF!+#REF!+#REF!+#REF!+#REF!+#REF!+#REF!+#REF!+#REF!+#REF!+#REF!+#REF!+#REF!+#REF!+#REF!+#REF!+#REF!+#REF!</f>
        <v>#REF!</v>
      </c>
      <c r="G173" s="191" t="e">
        <f>#REF!+#REF!+#REF!+#REF!+#REF!+#REF!+#REF!+#REF!+#REF!+#REF!+#REF!+#REF!+#REF!+#REF!+#REF!+#REF!+#REF!+#REF!+#REF!+#REF!+#REF!+#REF!+#REF!+#REF!+#REF!+#REF!+#REF!+#REF!+#REF!+#REF!+#REF!</f>
        <v>#REF!</v>
      </c>
      <c r="H173" s="191" t="e">
        <f>#REF!+#REF!+#REF!+#REF!+#REF!+#REF!+#REF!+#REF!+#REF!+#REF!+#REF!+#REF!+#REF!+#REF!+#REF!+#REF!+#REF!+#REF!+#REF!+#REF!+#REF!+#REF!+#REF!+#REF!+#REF!+#REF!+#REF!+#REF!+#REF!+#REF!+#REF!</f>
        <v>#REF!</v>
      </c>
      <c r="I173" s="191" t="e">
        <f>#REF!+#REF!+#REF!+#REF!+#REF!+#REF!+#REF!+#REF!+#REF!+#REF!+#REF!+#REF!+#REF!+#REF!+#REF!+#REF!+#REF!+#REF!+#REF!+#REF!+#REF!+#REF!+#REF!+#REF!+#REF!+#REF!+#REF!+#REF!+#REF!+#REF!+#REF!</f>
        <v>#REF!</v>
      </c>
      <c r="J173" s="192" t="e">
        <f>#REF!+#REF!+#REF!+#REF!+#REF!+#REF!+#REF!+#REF!+#REF!+#REF!+#REF!+#REF!+#REF!+#REF!+#REF!+#REF!+#REF!+#REF!+#REF!+#REF!+#REF!+#REF!+#REF!+#REF!+#REF!+#REF!+#REF!+#REF!+#REF!+#REF!+#REF!</f>
        <v>#REF!</v>
      </c>
      <c r="K173" s="193" t="e">
        <f>#REF!+#REF!+#REF!+#REF!+#REF!+#REF!+#REF!+#REF!+#REF!+#REF!+#REF!+#REF!+#REF!+#REF!+#REF!+#REF!+#REF!+#REF!+#REF!+#REF!+#REF!+#REF!+#REF!+#REF!+#REF!+#REF!+#REF!+#REF!+#REF!+#REF!+#REF!</f>
        <v>#REF!</v>
      </c>
      <c r="L173" s="194" t="e">
        <f>#REF!-#REF!-#REF!-#REF!-#REF!-#REF!-#REF!-#REF!-#REF!-#REF!-#REF!-#REF!-#REF!-#REF!-#REF!-#REF!-#REF!-#REF!-#REF!-#REF!-#REF!-#REF!-#REF!-#REF!-#REF!-#REF!-#REF!-#REF!-#REF!-#REF!-#REF!</f>
        <v>#REF!</v>
      </c>
      <c r="M173" s="182" t="e">
        <f>#REF!+#REF!+#REF!+#REF!+#REF!+#REF!+#REF!+#REF!+#REF!+#REF!+#REF!+#REF!+#REF!+#REF!+#REF!+#REF!+#REF!+#REF!+#REF!+#REF!+#REF!+#REF!+#REF!+#REF!+#REF!+#REF!+#REF!+#REF!+#REF!+#REF!+#REF!</f>
        <v>#REF!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89" t="e">
        <f>#REF!-#REF!-#REF!-#REF!-#REF!-#REF!-#REF!-#REF!-#REF!-#REF!-#REF!-#REF!-#REF!-#REF!-#REF!-#REF!-#REF!-#REF!-#REF!-#REF!-#REF!-#REF!-#REF!-#REF!-#REF!-#REF!-#REF!-#REF!-#REF!-#REF!-#REF!</f>
        <v>#REF!</v>
      </c>
      <c r="F174" s="190" t="e">
        <f>#REF!+#REF!+#REF!+#REF!+#REF!+#REF!+#REF!+#REF!+#REF!+#REF!+#REF!+#REF!+#REF!+#REF!+#REF!+#REF!+#REF!+#REF!+#REF!+#REF!+#REF!+#REF!+#REF!+#REF!+#REF!+#REF!+#REF!+#REF!+#REF!+#REF!+#REF!</f>
        <v>#REF!</v>
      </c>
      <c r="G174" s="191" t="e">
        <f>#REF!+#REF!+#REF!+#REF!+#REF!+#REF!+#REF!+#REF!+#REF!+#REF!+#REF!+#REF!+#REF!+#REF!+#REF!+#REF!+#REF!+#REF!+#REF!+#REF!+#REF!+#REF!+#REF!+#REF!+#REF!+#REF!+#REF!+#REF!+#REF!+#REF!+#REF!</f>
        <v>#REF!</v>
      </c>
      <c r="H174" s="191" t="e">
        <f>#REF!+#REF!+#REF!+#REF!+#REF!+#REF!+#REF!+#REF!+#REF!+#REF!+#REF!+#REF!+#REF!+#REF!+#REF!+#REF!+#REF!+#REF!+#REF!+#REF!+#REF!+#REF!+#REF!+#REF!+#REF!+#REF!+#REF!+#REF!+#REF!+#REF!+#REF!</f>
        <v>#REF!</v>
      </c>
      <c r="I174" s="191" t="e">
        <f>#REF!+#REF!+#REF!+#REF!+#REF!+#REF!+#REF!+#REF!+#REF!+#REF!+#REF!+#REF!+#REF!+#REF!+#REF!+#REF!+#REF!+#REF!+#REF!+#REF!+#REF!+#REF!+#REF!+#REF!+#REF!+#REF!+#REF!+#REF!+#REF!+#REF!+#REF!</f>
        <v>#REF!</v>
      </c>
      <c r="J174" s="192" t="e">
        <f>#REF!+#REF!+#REF!+#REF!+#REF!+#REF!+#REF!+#REF!+#REF!+#REF!+#REF!+#REF!+#REF!+#REF!+#REF!+#REF!+#REF!+#REF!+#REF!+#REF!+#REF!+#REF!+#REF!+#REF!+#REF!+#REF!+#REF!+#REF!+#REF!+#REF!+#REF!</f>
        <v>#REF!</v>
      </c>
      <c r="K174" s="193" t="e">
        <f>#REF!+#REF!+#REF!+#REF!+#REF!+#REF!+#REF!+#REF!+#REF!+#REF!+#REF!+#REF!+#REF!+#REF!+#REF!+#REF!+#REF!+#REF!+#REF!+#REF!+#REF!+#REF!+#REF!+#REF!+#REF!+#REF!+#REF!+#REF!+#REF!+#REF!+#REF!</f>
        <v>#REF!</v>
      </c>
      <c r="L174" s="194" t="e">
        <f>#REF!-#REF!-#REF!-#REF!-#REF!-#REF!-#REF!-#REF!-#REF!-#REF!-#REF!-#REF!-#REF!-#REF!-#REF!-#REF!-#REF!-#REF!-#REF!-#REF!-#REF!-#REF!-#REF!-#REF!-#REF!-#REF!-#REF!-#REF!-#REF!-#REF!-#REF!</f>
        <v>#REF!</v>
      </c>
      <c r="M174" s="182" t="e">
        <f>#REF!+#REF!+#REF!+#REF!+#REF!+#REF!+#REF!+#REF!+#REF!+#REF!+#REF!+#REF!+#REF!+#REF!+#REF!+#REF!+#REF!+#REF!+#REF!+#REF!+#REF!+#REF!+#REF!+#REF!+#REF!+#REF!+#REF!+#REF!+#REF!+#REF!+#REF!</f>
        <v>#REF!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89" t="e">
        <f>#REF!-#REF!-#REF!-#REF!-#REF!-#REF!-#REF!-#REF!-#REF!-#REF!-#REF!-#REF!-#REF!-#REF!-#REF!-#REF!-#REF!-#REF!-#REF!-#REF!-#REF!-#REF!-#REF!-#REF!-#REF!-#REF!-#REF!-#REF!-#REF!-#REF!-#REF!</f>
        <v>#REF!</v>
      </c>
      <c r="F175" s="190" t="e">
        <f>#REF!+#REF!+#REF!+#REF!+#REF!+#REF!+#REF!+#REF!+#REF!+#REF!+#REF!+#REF!+#REF!+#REF!+#REF!+#REF!+#REF!+#REF!+#REF!+#REF!+#REF!+#REF!+#REF!+#REF!+#REF!+#REF!+#REF!+#REF!+#REF!+#REF!+#REF!</f>
        <v>#REF!</v>
      </c>
      <c r="G175" s="191" t="e">
        <f>#REF!+#REF!+#REF!+#REF!+#REF!+#REF!+#REF!+#REF!+#REF!+#REF!+#REF!+#REF!+#REF!+#REF!+#REF!+#REF!+#REF!+#REF!+#REF!+#REF!+#REF!+#REF!+#REF!+#REF!+#REF!+#REF!+#REF!+#REF!+#REF!+#REF!+#REF!</f>
        <v>#REF!</v>
      </c>
      <c r="H175" s="191" t="e">
        <f>#REF!+#REF!+#REF!+#REF!+#REF!+#REF!+#REF!+#REF!+#REF!+#REF!+#REF!+#REF!+#REF!+#REF!+#REF!+#REF!+#REF!+#REF!+#REF!+#REF!+#REF!+#REF!+#REF!+#REF!+#REF!+#REF!+#REF!+#REF!+#REF!+#REF!+#REF!</f>
        <v>#REF!</v>
      </c>
      <c r="I175" s="191" t="e">
        <f>#REF!+#REF!+#REF!+#REF!+#REF!+#REF!+#REF!+#REF!+#REF!+#REF!+#REF!+#REF!+#REF!+#REF!+#REF!+#REF!+#REF!+#REF!+#REF!+#REF!+#REF!+#REF!+#REF!+#REF!+#REF!+#REF!+#REF!+#REF!+#REF!+#REF!+#REF!</f>
        <v>#REF!</v>
      </c>
      <c r="J175" s="192" t="e">
        <f>#REF!+#REF!+#REF!+#REF!+#REF!+#REF!+#REF!+#REF!+#REF!+#REF!+#REF!+#REF!+#REF!+#REF!+#REF!+#REF!+#REF!+#REF!+#REF!+#REF!+#REF!+#REF!+#REF!+#REF!+#REF!+#REF!+#REF!+#REF!+#REF!+#REF!+#REF!</f>
        <v>#REF!</v>
      </c>
      <c r="K175" s="193" t="e">
        <f>#REF!+#REF!+#REF!+#REF!+#REF!+#REF!+#REF!+#REF!+#REF!+#REF!+#REF!+#REF!+#REF!+#REF!+#REF!+#REF!+#REF!+#REF!+#REF!+#REF!+#REF!+#REF!+#REF!+#REF!+#REF!+#REF!+#REF!+#REF!+#REF!+#REF!+#REF!</f>
        <v>#REF!</v>
      </c>
      <c r="L175" s="194" t="e">
        <f>#REF!-#REF!-#REF!-#REF!-#REF!-#REF!-#REF!-#REF!-#REF!-#REF!-#REF!-#REF!-#REF!-#REF!-#REF!-#REF!-#REF!-#REF!-#REF!-#REF!-#REF!-#REF!-#REF!-#REF!-#REF!-#REF!-#REF!-#REF!-#REF!-#REF!-#REF!</f>
        <v>#REF!</v>
      </c>
      <c r="M175" s="182" t="e">
        <f>#REF!+#REF!+#REF!+#REF!+#REF!+#REF!+#REF!+#REF!+#REF!+#REF!+#REF!+#REF!+#REF!+#REF!+#REF!+#REF!+#REF!+#REF!+#REF!+#REF!+#REF!+#REF!+#REF!+#REF!+#REF!+#REF!+#REF!+#REF!+#REF!+#REF!+#REF!</f>
        <v>#REF!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89" t="e">
        <f>#REF!-#REF!-#REF!-#REF!-#REF!-#REF!-#REF!-#REF!-#REF!-#REF!-#REF!-#REF!-#REF!-#REF!-#REF!-#REF!-#REF!-#REF!-#REF!-#REF!-#REF!-#REF!-#REF!-#REF!-#REF!-#REF!-#REF!-#REF!-#REF!-#REF!-#REF!</f>
        <v>#REF!</v>
      </c>
      <c r="F176" s="190" t="e">
        <f>#REF!+#REF!+#REF!+#REF!+#REF!+#REF!+#REF!+#REF!+#REF!+#REF!+#REF!+#REF!+#REF!+#REF!+#REF!+#REF!+#REF!+#REF!+#REF!+#REF!+#REF!+#REF!+#REF!+#REF!+#REF!+#REF!+#REF!+#REF!+#REF!+#REF!+#REF!</f>
        <v>#REF!</v>
      </c>
      <c r="G176" s="191" t="e">
        <f>#REF!+#REF!+#REF!+#REF!+#REF!+#REF!+#REF!+#REF!+#REF!+#REF!+#REF!+#REF!+#REF!+#REF!+#REF!+#REF!+#REF!+#REF!+#REF!+#REF!+#REF!+#REF!+#REF!+#REF!+#REF!+#REF!+#REF!+#REF!+#REF!+#REF!+#REF!</f>
        <v>#REF!</v>
      </c>
      <c r="H176" s="191" t="e">
        <f>#REF!+#REF!+#REF!+#REF!+#REF!+#REF!+#REF!+#REF!+#REF!+#REF!+#REF!+#REF!+#REF!+#REF!+#REF!+#REF!+#REF!+#REF!+#REF!+#REF!+#REF!+#REF!+#REF!+#REF!+#REF!+#REF!+#REF!+#REF!+#REF!+#REF!+#REF!</f>
        <v>#REF!</v>
      </c>
      <c r="I176" s="191" t="e">
        <f>#REF!+#REF!+#REF!+#REF!+#REF!+#REF!+#REF!+#REF!+#REF!+#REF!+#REF!+#REF!+#REF!+#REF!+#REF!+#REF!+#REF!+#REF!+#REF!+#REF!+#REF!+#REF!+#REF!+#REF!+#REF!+#REF!+#REF!+#REF!+#REF!+#REF!+#REF!</f>
        <v>#REF!</v>
      </c>
      <c r="J176" s="192" t="e">
        <f>#REF!+#REF!+#REF!+#REF!+#REF!+#REF!+#REF!+#REF!+#REF!+#REF!+#REF!+#REF!+#REF!+#REF!+#REF!+#REF!+#REF!+#REF!+#REF!+#REF!+#REF!+#REF!+#REF!+#REF!+#REF!+#REF!+#REF!+#REF!+#REF!+#REF!+#REF!</f>
        <v>#REF!</v>
      </c>
      <c r="K176" s="193" t="e">
        <f>#REF!+#REF!+#REF!+#REF!+#REF!+#REF!+#REF!+#REF!+#REF!+#REF!+#REF!+#REF!+#REF!+#REF!+#REF!+#REF!+#REF!+#REF!+#REF!+#REF!+#REF!+#REF!+#REF!+#REF!+#REF!+#REF!+#REF!+#REF!+#REF!+#REF!+#REF!</f>
        <v>#REF!</v>
      </c>
      <c r="L176" s="194" t="e">
        <f>#REF!-#REF!-#REF!-#REF!-#REF!-#REF!-#REF!-#REF!-#REF!-#REF!-#REF!-#REF!-#REF!-#REF!-#REF!-#REF!-#REF!-#REF!-#REF!-#REF!-#REF!-#REF!-#REF!-#REF!-#REF!-#REF!-#REF!-#REF!-#REF!-#REF!-#REF!</f>
        <v>#REF!</v>
      </c>
      <c r="M176" s="182" t="e">
        <f>#REF!+#REF!+#REF!+#REF!+#REF!+#REF!+#REF!+#REF!+#REF!+#REF!+#REF!+#REF!+#REF!+#REF!+#REF!+#REF!+#REF!+#REF!+#REF!+#REF!+#REF!+#REF!+#REF!+#REF!+#REF!+#REF!+#REF!+#REF!+#REF!+#REF!+#REF!</f>
        <v>#REF!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89" t="e">
        <f>#REF!-#REF!-#REF!-#REF!-#REF!-#REF!-#REF!-#REF!-#REF!-#REF!-#REF!-#REF!-#REF!-#REF!-#REF!-#REF!-#REF!-#REF!-#REF!-#REF!-#REF!-#REF!-#REF!-#REF!-#REF!-#REF!-#REF!-#REF!-#REF!-#REF!-#REF!</f>
        <v>#REF!</v>
      </c>
      <c r="F177" s="190" t="e">
        <f>#REF!+#REF!+#REF!+#REF!+#REF!+#REF!+#REF!+#REF!+#REF!+#REF!+#REF!+#REF!+#REF!+#REF!+#REF!+#REF!+#REF!+#REF!+#REF!+#REF!+#REF!+#REF!+#REF!+#REF!+#REF!+#REF!+#REF!+#REF!+#REF!+#REF!+#REF!</f>
        <v>#REF!</v>
      </c>
      <c r="G177" s="191" t="e">
        <f>#REF!+#REF!+#REF!+#REF!+#REF!+#REF!+#REF!+#REF!+#REF!+#REF!+#REF!+#REF!+#REF!+#REF!+#REF!+#REF!+#REF!+#REF!+#REF!+#REF!+#REF!+#REF!+#REF!+#REF!+#REF!+#REF!+#REF!+#REF!+#REF!+#REF!+#REF!</f>
        <v>#REF!</v>
      </c>
      <c r="H177" s="191" t="e">
        <f>#REF!+#REF!+#REF!+#REF!+#REF!+#REF!+#REF!+#REF!+#REF!+#REF!+#REF!+#REF!+#REF!+#REF!+#REF!+#REF!+#REF!+#REF!+#REF!+#REF!+#REF!+#REF!+#REF!+#REF!+#REF!+#REF!+#REF!+#REF!+#REF!+#REF!+#REF!</f>
        <v>#REF!</v>
      </c>
      <c r="I177" s="191" t="e">
        <f>#REF!+#REF!+#REF!+#REF!+#REF!+#REF!+#REF!+#REF!+#REF!+#REF!+#REF!+#REF!+#REF!+#REF!+#REF!+#REF!+#REF!+#REF!+#REF!+#REF!+#REF!+#REF!+#REF!+#REF!+#REF!+#REF!+#REF!+#REF!+#REF!+#REF!+#REF!</f>
        <v>#REF!</v>
      </c>
      <c r="J177" s="192" t="e">
        <f>#REF!+#REF!+#REF!+#REF!+#REF!+#REF!+#REF!+#REF!+#REF!+#REF!+#REF!+#REF!+#REF!+#REF!+#REF!+#REF!+#REF!+#REF!+#REF!+#REF!+#REF!+#REF!+#REF!+#REF!+#REF!+#REF!+#REF!+#REF!+#REF!+#REF!+#REF!</f>
        <v>#REF!</v>
      </c>
      <c r="K177" s="193" t="e">
        <f>#REF!+#REF!+#REF!+#REF!+#REF!+#REF!+#REF!+#REF!+#REF!+#REF!+#REF!+#REF!+#REF!+#REF!+#REF!+#REF!+#REF!+#REF!+#REF!+#REF!+#REF!+#REF!+#REF!+#REF!+#REF!+#REF!+#REF!+#REF!+#REF!+#REF!+#REF!</f>
        <v>#REF!</v>
      </c>
      <c r="L177" s="194" t="e">
        <f>#REF!-#REF!-#REF!-#REF!-#REF!-#REF!-#REF!-#REF!-#REF!-#REF!-#REF!-#REF!-#REF!-#REF!-#REF!-#REF!-#REF!-#REF!-#REF!-#REF!-#REF!-#REF!-#REF!-#REF!-#REF!-#REF!-#REF!-#REF!-#REF!-#REF!-#REF!</f>
        <v>#REF!</v>
      </c>
      <c r="M177" s="182" t="e">
        <f>#REF!+#REF!+#REF!+#REF!+#REF!+#REF!+#REF!+#REF!+#REF!+#REF!+#REF!+#REF!+#REF!+#REF!+#REF!+#REF!+#REF!+#REF!+#REF!+#REF!+#REF!+#REF!+#REF!+#REF!+#REF!+#REF!+#REF!+#REF!+#REF!+#REF!+#REF!</f>
        <v>#REF!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89" t="e">
        <f>#REF!-#REF!-#REF!-#REF!-#REF!-#REF!-#REF!-#REF!-#REF!-#REF!-#REF!-#REF!-#REF!-#REF!-#REF!-#REF!-#REF!-#REF!-#REF!-#REF!-#REF!-#REF!-#REF!-#REF!-#REF!-#REF!-#REF!-#REF!-#REF!-#REF!-#REF!</f>
        <v>#REF!</v>
      </c>
      <c r="F178" s="190" t="e">
        <f>#REF!+#REF!+#REF!+#REF!+#REF!+#REF!+#REF!+#REF!+#REF!+#REF!+#REF!+#REF!+#REF!+#REF!+#REF!+#REF!+#REF!+#REF!+#REF!+#REF!+#REF!+#REF!+#REF!+#REF!+#REF!+#REF!+#REF!+#REF!+#REF!+#REF!+#REF!</f>
        <v>#REF!</v>
      </c>
      <c r="G178" s="191" t="e">
        <f>#REF!+#REF!+#REF!+#REF!+#REF!+#REF!+#REF!+#REF!+#REF!+#REF!+#REF!+#REF!+#REF!+#REF!+#REF!+#REF!+#REF!+#REF!+#REF!+#REF!+#REF!+#REF!+#REF!+#REF!+#REF!+#REF!+#REF!+#REF!+#REF!+#REF!+#REF!</f>
        <v>#REF!</v>
      </c>
      <c r="H178" s="191" t="e">
        <f>#REF!+#REF!+#REF!+#REF!+#REF!+#REF!+#REF!+#REF!+#REF!+#REF!+#REF!+#REF!+#REF!+#REF!+#REF!+#REF!+#REF!+#REF!+#REF!+#REF!+#REF!+#REF!+#REF!+#REF!+#REF!+#REF!+#REF!+#REF!+#REF!+#REF!+#REF!</f>
        <v>#REF!</v>
      </c>
      <c r="I178" s="191" t="e">
        <f>#REF!+#REF!+#REF!+#REF!+#REF!+#REF!+#REF!+#REF!+#REF!+#REF!+#REF!+#REF!+#REF!+#REF!+#REF!+#REF!+#REF!+#REF!+#REF!+#REF!+#REF!+#REF!+#REF!+#REF!+#REF!+#REF!+#REF!+#REF!+#REF!+#REF!+#REF!</f>
        <v>#REF!</v>
      </c>
      <c r="J178" s="192" t="e">
        <f>#REF!+#REF!+#REF!+#REF!+#REF!+#REF!+#REF!+#REF!+#REF!+#REF!+#REF!+#REF!+#REF!+#REF!+#REF!+#REF!+#REF!+#REF!+#REF!+#REF!+#REF!+#REF!+#REF!+#REF!+#REF!+#REF!+#REF!+#REF!+#REF!+#REF!+#REF!</f>
        <v>#REF!</v>
      </c>
      <c r="K178" s="193" t="e">
        <f>#REF!+#REF!+#REF!+#REF!+#REF!+#REF!+#REF!+#REF!+#REF!+#REF!+#REF!+#REF!+#REF!+#REF!+#REF!+#REF!+#REF!+#REF!+#REF!+#REF!+#REF!+#REF!+#REF!+#REF!+#REF!+#REF!+#REF!+#REF!+#REF!+#REF!+#REF!</f>
        <v>#REF!</v>
      </c>
      <c r="L178" s="194" t="e">
        <f>#REF!-#REF!-#REF!-#REF!-#REF!-#REF!-#REF!-#REF!-#REF!-#REF!-#REF!-#REF!-#REF!-#REF!-#REF!-#REF!-#REF!-#REF!-#REF!-#REF!-#REF!-#REF!-#REF!-#REF!-#REF!-#REF!-#REF!-#REF!-#REF!-#REF!-#REF!</f>
        <v>#REF!</v>
      </c>
      <c r="M178" s="182" t="e">
        <f>#REF!+#REF!+#REF!+#REF!+#REF!+#REF!+#REF!+#REF!+#REF!+#REF!+#REF!+#REF!+#REF!+#REF!+#REF!+#REF!+#REF!+#REF!+#REF!+#REF!+#REF!+#REF!+#REF!+#REF!+#REF!+#REF!+#REF!+#REF!+#REF!+#REF!+#REF!</f>
        <v>#REF!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89" t="e">
        <f>#REF!-#REF!-#REF!-#REF!-#REF!-#REF!-#REF!-#REF!-#REF!-#REF!-#REF!-#REF!-#REF!-#REF!-#REF!-#REF!-#REF!-#REF!-#REF!-#REF!-#REF!-#REF!-#REF!-#REF!-#REF!-#REF!-#REF!-#REF!-#REF!-#REF!-#REF!</f>
        <v>#REF!</v>
      </c>
      <c r="F179" s="190" t="e">
        <f>#REF!+#REF!+#REF!+#REF!+#REF!+#REF!+#REF!+#REF!+#REF!+#REF!+#REF!+#REF!+#REF!+#REF!+#REF!+#REF!+#REF!+#REF!+#REF!+#REF!+#REF!+#REF!+#REF!+#REF!+#REF!+#REF!+#REF!+#REF!+#REF!+#REF!+#REF!</f>
        <v>#REF!</v>
      </c>
      <c r="G179" s="191" t="e">
        <f>#REF!+#REF!+#REF!+#REF!+#REF!+#REF!+#REF!+#REF!+#REF!+#REF!+#REF!+#REF!+#REF!+#REF!+#REF!+#REF!+#REF!+#REF!+#REF!+#REF!+#REF!+#REF!+#REF!+#REF!+#REF!+#REF!+#REF!+#REF!+#REF!+#REF!+#REF!</f>
        <v>#REF!</v>
      </c>
      <c r="H179" s="191" t="e">
        <f>#REF!+#REF!+#REF!+#REF!+#REF!+#REF!+#REF!+#REF!+#REF!+#REF!+#REF!+#REF!+#REF!+#REF!+#REF!+#REF!+#REF!+#REF!+#REF!+#REF!+#REF!+#REF!+#REF!+#REF!+#REF!+#REF!+#REF!+#REF!+#REF!+#REF!+#REF!</f>
        <v>#REF!</v>
      </c>
      <c r="I179" s="191" t="e">
        <f>#REF!+#REF!+#REF!+#REF!+#REF!+#REF!+#REF!+#REF!+#REF!+#REF!+#REF!+#REF!+#REF!+#REF!+#REF!+#REF!+#REF!+#REF!+#REF!+#REF!+#REF!+#REF!+#REF!+#REF!+#REF!+#REF!+#REF!+#REF!+#REF!+#REF!+#REF!</f>
        <v>#REF!</v>
      </c>
      <c r="J179" s="192" t="e">
        <f>#REF!+#REF!+#REF!+#REF!+#REF!+#REF!+#REF!+#REF!+#REF!+#REF!+#REF!+#REF!+#REF!+#REF!+#REF!+#REF!+#REF!+#REF!+#REF!+#REF!+#REF!+#REF!+#REF!+#REF!+#REF!+#REF!+#REF!+#REF!+#REF!+#REF!+#REF!</f>
        <v>#REF!</v>
      </c>
      <c r="K179" s="193" t="e">
        <f>#REF!+#REF!+#REF!+#REF!+#REF!+#REF!+#REF!+#REF!+#REF!+#REF!+#REF!+#REF!+#REF!+#REF!+#REF!+#REF!+#REF!+#REF!+#REF!+#REF!+#REF!+#REF!+#REF!+#REF!+#REF!+#REF!+#REF!+#REF!+#REF!+#REF!+#REF!</f>
        <v>#REF!</v>
      </c>
      <c r="L179" s="194" t="e">
        <f>#REF!-#REF!-#REF!-#REF!-#REF!-#REF!-#REF!-#REF!-#REF!-#REF!-#REF!-#REF!-#REF!-#REF!-#REF!-#REF!-#REF!-#REF!-#REF!-#REF!-#REF!-#REF!-#REF!-#REF!-#REF!-#REF!-#REF!-#REF!-#REF!-#REF!-#REF!</f>
        <v>#REF!</v>
      </c>
      <c r="M179" s="182" t="e">
        <f>#REF!+#REF!+#REF!+#REF!+#REF!+#REF!+#REF!+#REF!+#REF!+#REF!+#REF!+#REF!+#REF!+#REF!+#REF!+#REF!+#REF!+#REF!+#REF!+#REF!+#REF!+#REF!+#REF!+#REF!+#REF!+#REF!+#REF!+#REF!+#REF!+#REF!+#REF!</f>
        <v>#REF!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89" t="e">
        <f>#REF!-#REF!-#REF!-#REF!-#REF!-#REF!-#REF!-#REF!-#REF!-#REF!-#REF!-#REF!-#REF!-#REF!-#REF!-#REF!-#REF!-#REF!-#REF!-#REF!-#REF!-#REF!-#REF!-#REF!-#REF!-#REF!-#REF!-#REF!-#REF!-#REF!-#REF!</f>
        <v>#REF!</v>
      </c>
      <c r="F180" s="190" t="e">
        <f>#REF!+#REF!+#REF!+#REF!+#REF!+#REF!+#REF!+#REF!+#REF!+#REF!+#REF!+#REF!+#REF!+#REF!+#REF!+#REF!+#REF!+#REF!+#REF!+#REF!+#REF!+#REF!+#REF!+#REF!+#REF!+#REF!+#REF!+#REF!+#REF!+#REF!+#REF!</f>
        <v>#REF!</v>
      </c>
      <c r="G180" s="191" t="e">
        <f>#REF!+#REF!+#REF!+#REF!+#REF!+#REF!+#REF!+#REF!+#REF!+#REF!+#REF!+#REF!+#REF!+#REF!+#REF!+#REF!+#REF!+#REF!+#REF!+#REF!+#REF!+#REF!+#REF!+#REF!+#REF!+#REF!+#REF!+#REF!+#REF!+#REF!+#REF!</f>
        <v>#REF!</v>
      </c>
      <c r="H180" s="191" t="e">
        <f>#REF!+#REF!+#REF!+#REF!+#REF!+#REF!+#REF!+#REF!+#REF!+#REF!+#REF!+#REF!+#REF!+#REF!+#REF!+#REF!+#REF!+#REF!+#REF!+#REF!+#REF!+#REF!+#REF!+#REF!+#REF!+#REF!+#REF!+#REF!+#REF!+#REF!+#REF!</f>
        <v>#REF!</v>
      </c>
      <c r="I180" s="191" t="e">
        <f>#REF!+#REF!+#REF!+#REF!+#REF!+#REF!+#REF!+#REF!+#REF!+#REF!+#REF!+#REF!+#REF!+#REF!+#REF!+#REF!+#REF!+#REF!+#REF!+#REF!+#REF!+#REF!+#REF!+#REF!+#REF!+#REF!+#REF!+#REF!+#REF!+#REF!+#REF!</f>
        <v>#REF!</v>
      </c>
      <c r="J180" s="192" t="e">
        <f>#REF!+#REF!+#REF!+#REF!+#REF!+#REF!+#REF!+#REF!+#REF!+#REF!+#REF!+#REF!+#REF!+#REF!+#REF!+#REF!+#REF!+#REF!+#REF!+#REF!+#REF!+#REF!+#REF!+#REF!+#REF!+#REF!+#REF!+#REF!+#REF!+#REF!+#REF!</f>
        <v>#REF!</v>
      </c>
      <c r="K180" s="193" t="e">
        <f>#REF!+#REF!+#REF!+#REF!+#REF!+#REF!+#REF!+#REF!+#REF!+#REF!+#REF!+#REF!+#REF!+#REF!+#REF!+#REF!+#REF!+#REF!+#REF!+#REF!+#REF!+#REF!+#REF!+#REF!+#REF!+#REF!+#REF!+#REF!+#REF!+#REF!+#REF!</f>
        <v>#REF!</v>
      </c>
      <c r="L180" s="194" t="e">
        <f>#REF!-#REF!-#REF!-#REF!-#REF!-#REF!-#REF!-#REF!-#REF!-#REF!-#REF!-#REF!-#REF!-#REF!-#REF!-#REF!-#REF!-#REF!-#REF!-#REF!-#REF!-#REF!-#REF!-#REF!-#REF!-#REF!-#REF!-#REF!-#REF!-#REF!-#REF!</f>
        <v>#REF!</v>
      </c>
      <c r="M180" s="182" t="e">
        <f>#REF!+#REF!+#REF!+#REF!+#REF!+#REF!+#REF!+#REF!+#REF!+#REF!+#REF!+#REF!+#REF!+#REF!+#REF!+#REF!+#REF!+#REF!+#REF!+#REF!+#REF!+#REF!+#REF!+#REF!+#REF!+#REF!+#REF!+#REF!+#REF!+#REF!+#REF!</f>
        <v>#REF!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98" t="e">
        <f>#REF!-#REF!-#REF!-#REF!-#REF!-#REF!-#REF!-#REF!-#REF!-#REF!-#REF!-#REF!-#REF!-#REF!-#REF!-#REF!-#REF!-#REF!-#REF!-#REF!-#REF!-#REF!-#REF!-#REF!-#REF!-#REF!-#REF!-#REF!-#REF!-#REF!-#REF!</f>
        <v>#REF!</v>
      </c>
      <c r="F181" s="199" t="e">
        <f>#REF!+#REF!+#REF!+#REF!+#REF!+#REF!+#REF!+#REF!+#REF!+#REF!+#REF!+#REF!+#REF!+#REF!+#REF!+#REF!+#REF!+#REF!+#REF!+#REF!+#REF!+#REF!+#REF!+#REF!+#REF!+#REF!+#REF!+#REF!+#REF!+#REF!+#REF!</f>
        <v>#REF!</v>
      </c>
      <c r="G181" s="200" t="e">
        <f>#REF!+#REF!+#REF!+#REF!+#REF!+#REF!+#REF!+#REF!+#REF!+#REF!+#REF!+#REF!+#REF!+#REF!+#REF!+#REF!+#REF!+#REF!+#REF!+#REF!+#REF!+#REF!+#REF!+#REF!+#REF!+#REF!+#REF!+#REF!+#REF!+#REF!+#REF!</f>
        <v>#REF!</v>
      </c>
      <c r="H181" s="200" t="e">
        <f>#REF!+#REF!+#REF!+#REF!+#REF!+#REF!+#REF!+#REF!+#REF!+#REF!+#REF!+#REF!+#REF!+#REF!+#REF!+#REF!+#REF!+#REF!+#REF!+#REF!+#REF!+#REF!+#REF!+#REF!+#REF!+#REF!+#REF!+#REF!+#REF!+#REF!+#REF!</f>
        <v>#REF!</v>
      </c>
      <c r="I181" s="200" t="e">
        <f>#REF!+#REF!+#REF!+#REF!+#REF!+#REF!+#REF!+#REF!+#REF!+#REF!+#REF!+#REF!+#REF!+#REF!+#REF!+#REF!+#REF!+#REF!+#REF!+#REF!+#REF!+#REF!+#REF!+#REF!+#REF!+#REF!+#REF!+#REF!+#REF!+#REF!+#REF!</f>
        <v>#REF!</v>
      </c>
      <c r="J181" s="201" t="e">
        <f>#REF!+#REF!+#REF!+#REF!+#REF!+#REF!+#REF!+#REF!+#REF!+#REF!+#REF!+#REF!+#REF!+#REF!+#REF!+#REF!+#REF!+#REF!+#REF!+#REF!+#REF!+#REF!+#REF!+#REF!+#REF!+#REF!+#REF!+#REF!+#REF!+#REF!+#REF!</f>
        <v>#REF!</v>
      </c>
      <c r="K181" s="202" t="e">
        <f>#REF!+#REF!+#REF!+#REF!+#REF!+#REF!+#REF!+#REF!+#REF!+#REF!+#REF!+#REF!+#REF!+#REF!+#REF!+#REF!+#REF!+#REF!+#REF!+#REF!+#REF!+#REF!+#REF!+#REF!+#REF!+#REF!+#REF!+#REF!+#REF!+#REF!+#REF!</f>
        <v>#REF!</v>
      </c>
      <c r="L181" s="203" t="e">
        <f>#REF!-#REF!-#REF!-#REF!-#REF!-#REF!-#REF!-#REF!-#REF!-#REF!-#REF!-#REF!-#REF!-#REF!-#REF!-#REF!-#REF!-#REF!-#REF!-#REF!-#REF!-#REF!-#REF!-#REF!-#REF!-#REF!-#REF!-#REF!-#REF!-#REF!-#REF!</f>
        <v>#REF!</v>
      </c>
      <c r="M181" s="195" t="e">
        <f>#REF!+#REF!+#REF!+#REF!+#REF!+#REF!+#REF!+#REF!+#REF!+#REF!+#REF!+#REF!+#REF!+#REF!+#REF!+#REF!+#REF!+#REF!+#REF!+#REF!+#REF!+#REF!+#REF!+#REF!+#REF!+#REF!+#REF!+#REF!+#REF!+#REF!+#REF!</f>
        <v>#REF!</v>
      </c>
      <c r="N181" s="73"/>
    </row>
    <row r="182" spans="1:14" s="10" customFormat="1" ht="15" thickBot="1" x14ac:dyDescent="0.25">
      <c r="A182" s="93"/>
      <c r="B182" s="94"/>
      <c r="C182" s="94" t="s">
        <v>176</v>
      </c>
      <c r="D182" s="101"/>
      <c r="E182" s="166" t="e">
        <f>#REF!-#REF!-#REF!-#REF!-#REF!-#REF!-#REF!-#REF!-#REF!-#REF!-#REF!-#REF!-#REF!-#REF!-#REF!-#REF!-#REF!-#REF!-#REF!-#REF!-#REF!-#REF!-#REF!-#REF!-#REF!-#REF!-#REF!-#REF!-#REF!-#REF!-#REF!</f>
        <v>#REF!</v>
      </c>
      <c r="F182" s="109" t="e">
        <f>#REF!+#REF!+#REF!+#REF!+#REF!+#REF!+#REF!+#REF!+#REF!+#REF!+#REF!+#REF!+#REF!+#REF!+#REF!+#REF!+#REF!+#REF!+#REF!+#REF!+#REF!+#REF!+#REF!+#REF!+#REF!+#REF!+#REF!+#REF!+#REF!+#REF!+#REF!</f>
        <v>#REF!</v>
      </c>
      <c r="G182" s="109" t="e">
        <f>#REF!+#REF!+#REF!+#REF!+#REF!+#REF!+#REF!+#REF!+#REF!+#REF!+#REF!+#REF!+#REF!+#REF!+#REF!+#REF!+#REF!+#REF!+#REF!+#REF!+#REF!+#REF!+#REF!+#REF!+#REF!+#REF!+#REF!+#REF!+#REF!+#REF!+#REF!</f>
        <v>#REF!</v>
      </c>
      <c r="H182" s="109" t="e">
        <f>#REF!+#REF!+#REF!+#REF!+#REF!+#REF!+#REF!+#REF!+#REF!+#REF!+#REF!+#REF!+#REF!+#REF!+#REF!+#REF!+#REF!+#REF!+#REF!+#REF!+#REF!+#REF!+#REF!+#REF!+#REF!+#REF!+#REF!+#REF!+#REF!+#REF!+#REF!</f>
        <v>#REF!</v>
      </c>
      <c r="I182" s="109" t="e">
        <f>#REF!+#REF!+#REF!+#REF!+#REF!+#REF!+#REF!+#REF!+#REF!+#REF!+#REF!+#REF!+#REF!+#REF!+#REF!+#REF!+#REF!+#REF!+#REF!+#REF!+#REF!+#REF!+#REF!+#REF!+#REF!+#REF!+#REF!+#REF!+#REF!+#REF!+#REF!</f>
        <v>#REF!</v>
      </c>
      <c r="J182" s="153" t="e">
        <f>#REF!+#REF!+#REF!+#REF!+#REF!+#REF!+#REF!+#REF!+#REF!+#REF!+#REF!+#REF!+#REF!+#REF!+#REF!+#REF!+#REF!+#REF!+#REF!+#REF!+#REF!+#REF!+#REF!+#REF!+#REF!+#REF!+#REF!+#REF!+#REF!+#REF!+#REF!</f>
        <v>#REF!</v>
      </c>
      <c r="K182" s="141" t="e">
        <f>#REF!+#REF!+#REF!+#REF!+#REF!+#REF!+#REF!+#REF!+#REF!+#REF!+#REF!+#REF!+#REF!+#REF!+#REF!+#REF!+#REF!+#REF!+#REF!+#REF!+#REF!+#REF!+#REF!+#REF!+#REF!+#REF!+#REF!+#REF!+#REF!+#REF!+#REF!</f>
        <v>#REF!</v>
      </c>
      <c r="L182" s="109" t="e">
        <f>#REF!-#REF!-#REF!-#REF!-#REF!-#REF!-#REF!-#REF!-#REF!-#REF!-#REF!-#REF!-#REF!-#REF!-#REF!-#REF!-#REF!-#REF!-#REF!-#REF!-#REF!-#REF!-#REF!-#REF!-#REF!-#REF!-#REF!-#REF!-#REF!-#REF!-#REF!</f>
        <v>#REF!</v>
      </c>
      <c r="M182" s="125" t="e">
        <f>#REF!+#REF!+#REF!+#REF!+#REF!+#REF!+#REF!+#REF!+#REF!+#REF!+#REF!+#REF!+#REF!+#REF!+#REF!+#REF!+#REF!+#REF!+#REF!+#REF!+#REF!+#REF!+#REF!+#REF!+#REF!+#REF!+#REF!+#REF!+#REF!+#REF!+#REF!</f>
        <v>#REF!</v>
      </c>
      <c r="N182" s="88"/>
    </row>
    <row r="183" spans="1:14" s="10" customFormat="1" x14ac:dyDescent="0.2">
      <c r="A183" s="90">
        <v>1</v>
      </c>
      <c r="B183" s="91">
        <v>4550013</v>
      </c>
      <c r="C183" s="91" t="s">
        <v>177</v>
      </c>
      <c r="D183" s="100">
        <v>38000</v>
      </c>
      <c r="E183" s="176" t="e">
        <f>#REF!-#REF!-#REF!-#REF!-#REF!-#REF!-#REF!-#REF!-#REF!-#REF!-#REF!-#REF!-#REF!-#REF!-#REF!-#REF!-#REF!-#REF!-#REF!-#REF!-#REF!-#REF!-#REF!-#REF!-#REF!-#REF!-#REF!-#REF!-#REF!-#REF!-#REF!</f>
        <v>#REF!</v>
      </c>
      <c r="F183" s="177" t="e">
        <f>#REF!+#REF!+#REF!+#REF!+#REF!+#REF!+#REF!+#REF!+#REF!+#REF!+#REF!+#REF!+#REF!+#REF!+#REF!+#REF!+#REF!+#REF!+#REF!+#REF!+#REF!+#REF!+#REF!+#REF!+#REF!+#REF!+#REF!+#REF!+#REF!+#REF!+#REF!</f>
        <v>#REF!</v>
      </c>
      <c r="G183" s="178" t="e">
        <f>#REF!+#REF!+#REF!+#REF!+#REF!+#REF!+#REF!+#REF!+#REF!+#REF!+#REF!+#REF!+#REF!+#REF!+#REF!+#REF!+#REF!+#REF!+#REF!+#REF!+#REF!+#REF!+#REF!+#REF!+#REF!+#REF!+#REF!+#REF!+#REF!+#REF!+#REF!</f>
        <v>#REF!</v>
      </c>
      <c r="H183" s="178" t="e">
        <f>#REF!+#REF!+#REF!+#REF!+#REF!+#REF!+#REF!+#REF!+#REF!+#REF!+#REF!+#REF!+#REF!+#REF!+#REF!+#REF!+#REF!+#REF!+#REF!+#REF!+#REF!+#REF!+#REF!+#REF!+#REF!+#REF!+#REF!+#REF!+#REF!+#REF!+#REF!</f>
        <v>#REF!</v>
      </c>
      <c r="I183" s="178" t="e">
        <f>#REF!+#REF!+#REF!+#REF!+#REF!+#REF!+#REF!+#REF!+#REF!+#REF!+#REF!+#REF!+#REF!+#REF!+#REF!+#REF!+#REF!+#REF!+#REF!+#REF!+#REF!+#REF!+#REF!+#REF!+#REF!+#REF!+#REF!+#REF!+#REF!+#REF!+#REF!</f>
        <v>#REF!</v>
      </c>
      <c r="J183" s="179" t="e">
        <f>#REF!+#REF!+#REF!+#REF!+#REF!+#REF!+#REF!+#REF!+#REF!+#REF!+#REF!+#REF!+#REF!+#REF!+#REF!+#REF!+#REF!+#REF!+#REF!+#REF!+#REF!+#REF!+#REF!+#REF!+#REF!+#REF!+#REF!+#REF!+#REF!+#REF!+#REF!</f>
        <v>#REF!</v>
      </c>
      <c r="K183" s="180" t="e">
        <f>#REF!+#REF!+#REF!+#REF!+#REF!+#REF!+#REF!+#REF!+#REF!+#REF!+#REF!+#REF!+#REF!+#REF!+#REF!+#REF!+#REF!+#REF!+#REF!+#REF!+#REF!+#REF!+#REF!+#REF!+#REF!+#REF!+#REF!+#REF!+#REF!+#REF!+#REF!</f>
        <v>#REF!</v>
      </c>
      <c r="L183" s="181" t="e">
        <f>#REF!-#REF!-#REF!-#REF!-#REF!-#REF!-#REF!-#REF!-#REF!-#REF!-#REF!-#REF!-#REF!-#REF!-#REF!-#REF!-#REF!-#REF!-#REF!-#REF!-#REF!-#REF!-#REF!-#REF!-#REF!-#REF!-#REF!-#REF!-#REF!-#REF!-#REF!</f>
        <v>#REF!</v>
      </c>
      <c r="M183" s="182" t="e">
        <f>#REF!+#REF!+#REF!+#REF!+#REF!+#REF!+#REF!+#REF!+#REF!+#REF!+#REF!+#REF!+#REF!+#REF!+#REF!+#REF!+#REF!+#REF!+#REF!+#REF!+#REF!+#REF!+#REF!+#REF!+#REF!+#REF!+#REF!+#REF!+#REF!+#REF!+#REF!</f>
        <v>#REF!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6" t="e">
        <f>#REF!-#REF!-#REF!-#REF!-#REF!-#REF!-#REF!-#REF!-#REF!-#REF!-#REF!-#REF!-#REF!-#REF!-#REF!-#REF!-#REF!-#REF!-#REF!-#REF!-#REF!-#REF!-#REF!-#REF!-#REF!-#REF!-#REF!-#REF!-#REF!-#REF!-#REF!</f>
        <v>#REF!</v>
      </c>
      <c r="F184" s="177" t="e">
        <f>#REF!+#REF!+#REF!+#REF!+#REF!+#REF!+#REF!+#REF!+#REF!+#REF!+#REF!+#REF!+#REF!+#REF!+#REF!+#REF!+#REF!+#REF!+#REF!+#REF!+#REF!+#REF!+#REF!+#REF!+#REF!+#REF!+#REF!+#REF!+#REF!+#REF!+#REF!</f>
        <v>#REF!</v>
      </c>
      <c r="G184" s="178" t="e">
        <f>#REF!+#REF!+#REF!+#REF!+#REF!+#REF!+#REF!+#REF!+#REF!+#REF!+#REF!+#REF!+#REF!+#REF!+#REF!+#REF!+#REF!+#REF!+#REF!+#REF!+#REF!+#REF!+#REF!+#REF!+#REF!+#REF!+#REF!+#REF!+#REF!+#REF!+#REF!</f>
        <v>#REF!</v>
      </c>
      <c r="H184" s="178" t="e">
        <f>#REF!+#REF!+#REF!+#REF!+#REF!+#REF!+#REF!+#REF!+#REF!+#REF!+#REF!+#REF!+#REF!+#REF!+#REF!+#REF!+#REF!+#REF!+#REF!+#REF!+#REF!+#REF!+#REF!+#REF!+#REF!+#REF!+#REF!+#REF!+#REF!+#REF!+#REF!</f>
        <v>#REF!</v>
      </c>
      <c r="I184" s="178" t="e">
        <f>#REF!+#REF!+#REF!+#REF!+#REF!+#REF!+#REF!+#REF!+#REF!+#REF!+#REF!+#REF!+#REF!+#REF!+#REF!+#REF!+#REF!+#REF!+#REF!+#REF!+#REF!+#REF!+#REF!+#REF!+#REF!+#REF!+#REF!+#REF!+#REF!+#REF!+#REF!</f>
        <v>#REF!</v>
      </c>
      <c r="J184" s="179" t="e">
        <f>#REF!+#REF!+#REF!+#REF!+#REF!+#REF!+#REF!+#REF!+#REF!+#REF!+#REF!+#REF!+#REF!+#REF!+#REF!+#REF!+#REF!+#REF!+#REF!+#REF!+#REF!+#REF!+#REF!+#REF!+#REF!+#REF!+#REF!+#REF!+#REF!+#REF!+#REF!</f>
        <v>#REF!</v>
      </c>
      <c r="K184" s="180" t="e">
        <f>#REF!+#REF!+#REF!+#REF!+#REF!+#REF!+#REF!+#REF!+#REF!+#REF!+#REF!+#REF!+#REF!+#REF!+#REF!+#REF!+#REF!+#REF!+#REF!+#REF!+#REF!+#REF!+#REF!+#REF!+#REF!+#REF!+#REF!+#REF!+#REF!+#REF!+#REF!</f>
        <v>#REF!</v>
      </c>
      <c r="L184" s="181" t="e">
        <f>#REF!-#REF!-#REF!-#REF!-#REF!-#REF!-#REF!-#REF!-#REF!-#REF!-#REF!-#REF!-#REF!-#REF!-#REF!-#REF!-#REF!-#REF!-#REF!-#REF!-#REF!-#REF!-#REF!-#REF!-#REF!-#REF!-#REF!-#REF!-#REF!-#REF!-#REF!</f>
        <v>#REF!</v>
      </c>
      <c r="M184" s="182" t="e">
        <f>#REF!+#REF!+#REF!+#REF!+#REF!+#REF!+#REF!+#REF!+#REF!+#REF!+#REF!+#REF!+#REF!+#REF!+#REF!+#REF!+#REF!+#REF!+#REF!+#REF!+#REF!+#REF!+#REF!+#REF!+#REF!+#REF!+#REF!+#REF!+#REF!+#REF!+#REF!</f>
        <v>#REF!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6" t="e">
        <f>#REF!-#REF!-#REF!-#REF!-#REF!-#REF!-#REF!-#REF!-#REF!-#REF!-#REF!-#REF!-#REF!-#REF!-#REF!-#REF!-#REF!-#REF!-#REF!-#REF!-#REF!-#REF!-#REF!-#REF!-#REF!-#REF!-#REF!-#REF!-#REF!-#REF!-#REF!</f>
        <v>#REF!</v>
      </c>
      <c r="F185" s="177" t="e">
        <f>#REF!+#REF!+#REF!+#REF!+#REF!+#REF!+#REF!+#REF!+#REF!+#REF!+#REF!+#REF!+#REF!+#REF!+#REF!+#REF!+#REF!+#REF!+#REF!+#REF!+#REF!+#REF!+#REF!+#REF!+#REF!+#REF!+#REF!+#REF!+#REF!+#REF!+#REF!</f>
        <v>#REF!</v>
      </c>
      <c r="G185" s="178" t="e">
        <f>#REF!+#REF!+#REF!+#REF!+#REF!+#REF!+#REF!+#REF!+#REF!+#REF!+#REF!+#REF!+#REF!+#REF!+#REF!+#REF!+#REF!+#REF!+#REF!+#REF!+#REF!+#REF!+#REF!+#REF!+#REF!+#REF!+#REF!+#REF!+#REF!+#REF!+#REF!</f>
        <v>#REF!</v>
      </c>
      <c r="H185" s="178" t="e">
        <f>#REF!+#REF!+#REF!+#REF!+#REF!+#REF!+#REF!+#REF!+#REF!+#REF!+#REF!+#REF!+#REF!+#REF!+#REF!+#REF!+#REF!+#REF!+#REF!+#REF!+#REF!+#REF!+#REF!+#REF!+#REF!+#REF!+#REF!+#REF!+#REF!+#REF!+#REF!</f>
        <v>#REF!</v>
      </c>
      <c r="I185" s="178" t="e">
        <f>#REF!+#REF!+#REF!+#REF!+#REF!+#REF!+#REF!+#REF!+#REF!+#REF!+#REF!+#REF!+#REF!+#REF!+#REF!+#REF!+#REF!+#REF!+#REF!+#REF!+#REF!+#REF!+#REF!+#REF!+#REF!+#REF!+#REF!+#REF!+#REF!+#REF!+#REF!</f>
        <v>#REF!</v>
      </c>
      <c r="J185" s="179" t="e">
        <f>#REF!+#REF!+#REF!+#REF!+#REF!+#REF!+#REF!+#REF!+#REF!+#REF!+#REF!+#REF!+#REF!+#REF!+#REF!+#REF!+#REF!+#REF!+#REF!+#REF!+#REF!+#REF!+#REF!+#REF!+#REF!+#REF!+#REF!+#REF!+#REF!+#REF!+#REF!</f>
        <v>#REF!</v>
      </c>
      <c r="K185" s="180" t="e">
        <f>#REF!+#REF!+#REF!+#REF!+#REF!+#REF!+#REF!+#REF!+#REF!+#REF!+#REF!+#REF!+#REF!+#REF!+#REF!+#REF!+#REF!+#REF!+#REF!+#REF!+#REF!+#REF!+#REF!+#REF!+#REF!+#REF!+#REF!+#REF!+#REF!+#REF!+#REF!</f>
        <v>#REF!</v>
      </c>
      <c r="L185" s="181" t="e">
        <f>#REF!-#REF!-#REF!-#REF!-#REF!-#REF!-#REF!-#REF!-#REF!-#REF!-#REF!-#REF!-#REF!-#REF!-#REF!-#REF!-#REF!-#REF!-#REF!-#REF!-#REF!-#REF!-#REF!-#REF!-#REF!-#REF!-#REF!-#REF!-#REF!-#REF!-#REF!</f>
        <v>#REF!</v>
      </c>
      <c r="M185" s="182" t="e">
        <f>#REF!+#REF!+#REF!+#REF!+#REF!+#REF!+#REF!+#REF!+#REF!+#REF!+#REF!+#REF!+#REF!+#REF!+#REF!+#REF!+#REF!+#REF!+#REF!+#REF!+#REF!+#REF!+#REF!+#REF!+#REF!+#REF!+#REF!+#REF!+#REF!+#REF!+#REF!</f>
        <v>#REF!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98" t="e">
        <f>#REF!-#REF!-#REF!-#REF!-#REF!-#REF!-#REF!-#REF!-#REF!-#REF!-#REF!-#REF!-#REF!-#REF!-#REF!-#REF!-#REF!-#REF!-#REF!-#REF!-#REF!-#REF!-#REF!-#REF!-#REF!-#REF!-#REF!-#REF!-#REF!-#REF!-#REF!</f>
        <v>#REF!</v>
      </c>
      <c r="F186" s="199" t="e">
        <f>#REF!+#REF!+#REF!+#REF!+#REF!+#REF!+#REF!+#REF!+#REF!+#REF!+#REF!+#REF!+#REF!+#REF!+#REF!+#REF!+#REF!+#REF!+#REF!+#REF!+#REF!+#REF!+#REF!+#REF!+#REF!+#REF!+#REF!+#REF!+#REF!+#REF!+#REF!</f>
        <v>#REF!</v>
      </c>
      <c r="G186" s="200" t="e">
        <f>#REF!+#REF!+#REF!+#REF!+#REF!+#REF!+#REF!+#REF!+#REF!+#REF!+#REF!+#REF!+#REF!+#REF!+#REF!+#REF!+#REF!+#REF!+#REF!+#REF!+#REF!+#REF!+#REF!+#REF!+#REF!+#REF!+#REF!+#REF!+#REF!+#REF!+#REF!</f>
        <v>#REF!</v>
      </c>
      <c r="H186" s="200" t="e">
        <f>#REF!+#REF!+#REF!+#REF!+#REF!+#REF!+#REF!+#REF!+#REF!+#REF!+#REF!+#REF!+#REF!+#REF!+#REF!+#REF!+#REF!+#REF!+#REF!+#REF!+#REF!+#REF!+#REF!+#REF!+#REF!+#REF!+#REF!+#REF!+#REF!+#REF!+#REF!</f>
        <v>#REF!</v>
      </c>
      <c r="I186" s="200" t="e">
        <f>#REF!+#REF!+#REF!+#REF!+#REF!+#REF!+#REF!+#REF!+#REF!+#REF!+#REF!+#REF!+#REF!+#REF!+#REF!+#REF!+#REF!+#REF!+#REF!+#REF!+#REF!+#REF!+#REF!+#REF!+#REF!+#REF!+#REF!+#REF!+#REF!+#REF!+#REF!</f>
        <v>#REF!</v>
      </c>
      <c r="J186" s="201" t="e">
        <f>#REF!+#REF!+#REF!+#REF!+#REF!+#REF!+#REF!+#REF!+#REF!+#REF!+#REF!+#REF!+#REF!+#REF!+#REF!+#REF!+#REF!+#REF!+#REF!+#REF!+#REF!+#REF!+#REF!+#REF!+#REF!+#REF!+#REF!+#REF!+#REF!+#REF!+#REF!</f>
        <v>#REF!</v>
      </c>
      <c r="K186" s="202" t="e">
        <f>#REF!+#REF!+#REF!+#REF!+#REF!+#REF!+#REF!+#REF!+#REF!+#REF!+#REF!+#REF!+#REF!+#REF!+#REF!+#REF!+#REF!+#REF!+#REF!+#REF!+#REF!+#REF!+#REF!+#REF!+#REF!+#REF!+#REF!+#REF!+#REF!+#REF!+#REF!</f>
        <v>#REF!</v>
      </c>
      <c r="L186" s="203" t="e">
        <f>#REF!-#REF!-#REF!-#REF!-#REF!-#REF!-#REF!-#REF!-#REF!-#REF!-#REF!-#REF!-#REF!-#REF!-#REF!-#REF!-#REF!-#REF!-#REF!-#REF!-#REF!-#REF!-#REF!-#REF!-#REF!-#REF!-#REF!-#REF!-#REF!-#REF!-#REF!</f>
        <v>#REF!</v>
      </c>
      <c r="M186" s="195" t="e">
        <f>#REF!+#REF!+#REF!+#REF!+#REF!+#REF!+#REF!+#REF!+#REF!+#REF!+#REF!+#REF!+#REF!+#REF!+#REF!+#REF!+#REF!+#REF!+#REF!+#REF!+#REF!+#REF!+#REF!+#REF!+#REF!+#REF!+#REF!+#REF!+#REF!+#REF!+#REF!</f>
        <v>#REF!</v>
      </c>
      <c r="N186" s="73"/>
    </row>
    <row r="187" spans="1:14" s="24" customFormat="1" ht="15.75" hidden="1" customHeight="1" thickBot="1" x14ac:dyDescent="0.25">
      <c r="A187" s="84"/>
      <c r="B187" s="85"/>
      <c r="C187" s="85" t="s">
        <v>180</v>
      </c>
      <c r="D187" s="86"/>
      <c r="E187" s="166" t="e">
        <f>#REF!-#REF!-#REF!-#REF!-#REF!-#REF!-#REF!-#REF!-#REF!-#REF!-#REF!-#REF!-#REF!-#REF!-#REF!-#REF!-#REF!-#REF!-#REF!-#REF!-#REF!-#REF!-#REF!-#REF!-#REF!-#REF!-#REF!-#REF!-#REF!-#REF!-#REF!</f>
        <v>#REF!</v>
      </c>
      <c r="F187" s="109" t="e">
        <f>#REF!+#REF!+#REF!+#REF!+#REF!+#REF!+#REF!+#REF!+#REF!+#REF!+#REF!+#REF!+#REF!+#REF!+#REF!+#REF!+#REF!+#REF!+#REF!+#REF!+#REF!+#REF!+#REF!+#REF!+#REF!+#REF!+#REF!+#REF!+#REF!+#REF!+#REF!</f>
        <v>#REF!</v>
      </c>
      <c r="G187" s="109" t="e">
        <f>#REF!+#REF!+#REF!+#REF!+#REF!+#REF!+#REF!+#REF!+#REF!+#REF!+#REF!+#REF!+#REF!+#REF!+#REF!+#REF!+#REF!+#REF!+#REF!+#REF!+#REF!+#REF!+#REF!+#REF!+#REF!+#REF!+#REF!+#REF!+#REF!+#REF!+#REF!</f>
        <v>#REF!</v>
      </c>
      <c r="H187" s="109" t="e">
        <f>#REF!+#REF!+#REF!+#REF!+#REF!+#REF!+#REF!+#REF!+#REF!+#REF!+#REF!+#REF!+#REF!+#REF!+#REF!+#REF!+#REF!+#REF!+#REF!+#REF!+#REF!+#REF!+#REF!+#REF!+#REF!+#REF!+#REF!+#REF!+#REF!+#REF!+#REF!</f>
        <v>#REF!</v>
      </c>
      <c r="I187" s="109" t="e">
        <f>#REF!+#REF!+#REF!+#REF!+#REF!+#REF!+#REF!+#REF!+#REF!+#REF!+#REF!+#REF!+#REF!+#REF!+#REF!+#REF!+#REF!+#REF!+#REF!+#REF!+#REF!+#REF!+#REF!+#REF!+#REF!+#REF!+#REF!+#REF!+#REF!+#REF!+#REF!</f>
        <v>#REF!</v>
      </c>
      <c r="J187" s="153" t="e">
        <f>#REF!+#REF!+#REF!+#REF!+#REF!+#REF!+#REF!+#REF!+#REF!+#REF!+#REF!+#REF!+#REF!+#REF!+#REF!+#REF!+#REF!+#REF!+#REF!+#REF!+#REF!+#REF!+#REF!+#REF!+#REF!+#REF!+#REF!+#REF!+#REF!+#REF!+#REF!</f>
        <v>#REF!</v>
      </c>
      <c r="K187" s="141" t="e">
        <f>#REF!+#REF!+#REF!+#REF!+#REF!+#REF!+#REF!+#REF!+#REF!+#REF!+#REF!+#REF!+#REF!+#REF!+#REF!+#REF!+#REF!+#REF!+#REF!+#REF!+#REF!+#REF!+#REF!+#REF!+#REF!+#REF!+#REF!+#REF!+#REF!+#REF!+#REF!</f>
        <v>#REF!</v>
      </c>
      <c r="L187" s="109" t="e">
        <f>#REF!-#REF!-#REF!-#REF!-#REF!-#REF!-#REF!-#REF!-#REF!-#REF!-#REF!-#REF!-#REF!-#REF!-#REF!-#REF!-#REF!-#REF!-#REF!-#REF!-#REF!-#REF!-#REF!-#REF!-#REF!-#REF!-#REF!-#REF!-#REF!-#REF!-#REF!</f>
        <v>#REF!</v>
      </c>
      <c r="M187" s="125" t="e">
        <f>#REF!+#REF!+#REF!+#REF!+#REF!+#REF!+#REF!+#REF!+#REF!+#REF!+#REF!+#REF!+#REF!+#REF!+#REF!+#REF!+#REF!+#REF!+#REF!+#REF!+#REF!+#REF!+#REF!+#REF!+#REF!+#REF!+#REF!+#REF!+#REF!+#REF!+#REF!</f>
        <v>#REF!</v>
      </c>
      <c r="N187" s="88"/>
    </row>
    <row r="188" spans="1:14" s="10" customFormat="1" ht="15.75" hidden="1" customHeight="1" thickBot="1" x14ac:dyDescent="0.25">
      <c r="A188" s="75"/>
      <c r="B188" s="75"/>
      <c r="C188" s="75" t="s">
        <v>181</v>
      </c>
      <c r="D188" s="76"/>
      <c r="E188" s="176" t="e">
        <f>#REF!-#REF!-#REF!-#REF!-#REF!-#REF!-#REF!-#REF!-#REF!-#REF!-#REF!-#REF!-#REF!-#REF!-#REF!-#REF!-#REF!-#REF!-#REF!-#REF!-#REF!-#REF!-#REF!-#REF!-#REF!-#REF!-#REF!-#REF!-#REF!-#REF!-#REF!</f>
        <v>#REF!</v>
      </c>
      <c r="F188" s="177" t="e">
        <f>#REF!+#REF!+#REF!+#REF!+#REF!+#REF!+#REF!+#REF!+#REF!+#REF!+#REF!+#REF!+#REF!+#REF!+#REF!+#REF!+#REF!+#REF!+#REF!+#REF!+#REF!+#REF!+#REF!+#REF!+#REF!+#REF!+#REF!+#REF!+#REF!+#REF!+#REF!</f>
        <v>#REF!</v>
      </c>
      <c r="G188" s="178" t="e">
        <f>#REF!+#REF!+#REF!+#REF!+#REF!+#REF!+#REF!+#REF!+#REF!+#REF!+#REF!+#REF!+#REF!+#REF!+#REF!+#REF!+#REF!+#REF!+#REF!+#REF!+#REF!+#REF!+#REF!+#REF!+#REF!+#REF!+#REF!+#REF!+#REF!+#REF!+#REF!</f>
        <v>#REF!</v>
      </c>
      <c r="H188" s="178" t="e">
        <f>#REF!+#REF!+#REF!+#REF!+#REF!+#REF!+#REF!+#REF!+#REF!+#REF!+#REF!+#REF!+#REF!+#REF!+#REF!+#REF!+#REF!+#REF!+#REF!+#REF!+#REF!+#REF!+#REF!+#REF!+#REF!+#REF!+#REF!+#REF!+#REF!+#REF!+#REF!</f>
        <v>#REF!</v>
      </c>
      <c r="I188" s="178" t="e">
        <f>#REF!+#REF!+#REF!+#REF!+#REF!+#REF!+#REF!+#REF!+#REF!+#REF!+#REF!+#REF!+#REF!+#REF!+#REF!+#REF!+#REF!+#REF!+#REF!+#REF!+#REF!+#REF!+#REF!+#REF!+#REF!+#REF!+#REF!+#REF!+#REF!+#REF!+#REF!</f>
        <v>#REF!</v>
      </c>
      <c r="J188" s="179" t="e">
        <f>#REF!+#REF!+#REF!+#REF!+#REF!+#REF!+#REF!+#REF!+#REF!+#REF!+#REF!+#REF!+#REF!+#REF!+#REF!+#REF!+#REF!+#REF!+#REF!+#REF!+#REF!+#REF!+#REF!+#REF!+#REF!+#REF!+#REF!+#REF!+#REF!+#REF!+#REF!</f>
        <v>#REF!</v>
      </c>
      <c r="K188" s="180" t="e">
        <f>#REF!+#REF!+#REF!+#REF!+#REF!+#REF!+#REF!+#REF!+#REF!+#REF!+#REF!+#REF!+#REF!+#REF!+#REF!+#REF!+#REF!+#REF!+#REF!+#REF!+#REF!+#REF!+#REF!+#REF!+#REF!+#REF!+#REF!+#REF!+#REF!+#REF!+#REF!</f>
        <v>#REF!</v>
      </c>
      <c r="L188" s="181" t="e">
        <f>#REF!-#REF!-#REF!-#REF!-#REF!-#REF!-#REF!-#REF!-#REF!-#REF!-#REF!-#REF!-#REF!-#REF!-#REF!-#REF!-#REF!-#REF!-#REF!-#REF!-#REF!-#REF!-#REF!-#REF!-#REF!-#REF!-#REF!-#REF!-#REF!-#REF!-#REF!</f>
        <v>#REF!</v>
      </c>
      <c r="M188" s="182" t="e">
        <f>#REF!+#REF!+#REF!+#REF!+#REF!+#REF!+#REF!+#REF!+#REF!+#REF!+#REF!+#REF!+#REF!+#REF!+#REF!+#REF!+#REF!+#REF!+#REF!+#REF!+#REF!+#REF!+#REF!+#REF!+#REF!+#REF!+#REF!+#REF!+#REF!+#REF!+#REF!</f>
        <v>#REF!</v>
      </c>
      <c r="N188" s="77"/>
    </row>
    <row r="189" spans="1:14" s="10" customFormat="1" ht="15.75" hidden="1" customHeight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6" t="e">
        <f>#REF!-#REF!-#REF!-#REF!-#REF!-#REF!-#REF!-#REF!-#REF!-#REF!-#REF!-#REF!-#REF!-#REF!-#REF!-#REF!-#REF!-#REF!-#REF!-#REF!-#REF!-#REF!-#REF!-#REF!-#REF!-#REF!-#REF!-#REF!-#REF!-#REF!-#REF!</f>
        <v>#REF!</v>
      </c>
      <c r="F189" s="177" t="e">
        <f>#REF!+#REF!+#REF!+#REF!+#REF!+#REF!+#REF!+#REF!+#REF!+#REF!+#REF!+#REF!+#REF!+#REF!+#REF!+#REF!+#REF!+#REF!+#REF!+#REF!+#REF!+#REF!+#REF!+#REF!+#REF!+#REF!+#REF!+#REF!+#REF!+#REF!+#REF!</f>
        <v>#REF!</v>
      </c>
      <c r="G189" s="178" t="e">
        <f>#REF!+#REF!+#REF!+#REF!+#REF!+#REF!+#REF!+#REF!+#REF!+#REF!+#REF!+#REF!+#REF!+#REF!+#REF!+#REF!+#REF!+#REF!+#REF!+#REF!+#REF!+#REF!+#REF!+#REF!+#REF!+#REF!+#REF!+#REF!+#REF!+#REF!+#REF!</f>
        <v>#REF!</v>
      </c>
      <c r="H189" s="178" t="e">
        <f>#REF!+#REF!+#REF!+#REF!+#REF!+#REF!+#REF!+#REF!+#REF!+#REF!+#REF!+#REF!+#REF!+#REF!+#REF!+#REF!+#REF!+#REF!+#REF!+#REF!+#REF!+#REF!+#REF!+#REF!+#REF!+#REF!+#REF!+#REF!+#REF!+#REF!+#REF!</f>
        <v>#REF!</v>
      </c>
      <c r="I189" s="178" t="e">
        <f>#REF!+#REF!+#REF!+#REF!+#REF!+#REF!+#REF!+#REF!+#REF!+#REF!+#REF!+#REF!+#REF!+#REF!+#REF!+#REF!+#REF!+#REF!+#REF!+#REF!+#REF!+#REF!+#REF!+#REF!+#REF!+#REF!+#REF!+#REF!+#REF!+#REF!+#REF!</f>
        <v>#REF!</v>
      </c>
      <c r="J189" s="179" t="e">
        <f>#REF!+#REF!+#REF!+#REF!+#REF!+#REF!+#REF!+#REF!+#REF!+#REF!+#REF!+#REF!+#REF!+#REF!+#REF!+#REF!+#REF!+#REF!+#REF!+#REF!+#REF!+#REF!+#REF!+#REF!+#REF!+#REF!+#REF!+#REF!+#REF!+#REF!+#REF!</f>
        <v>#REF!</v>
      </c>
      <c r="K189" s="180" t="e">
        <f>#REF!+#REF!+#REF!+#REF!+#REF!+#REF!+#REF!+#REF!+#REF!+#REF!+#REF!+#REF!+#REF!+#REF!+#REF!+#REF!+#REF!+#REF!+#REF!+#REF!+#REF!+#REF!+#REF!+#REF!+#REF!+#REF!+#REF!+#REF!+#REF!+#REF!+#REF!</f>
        <v>#REF!</v>
      </c>
      <c r="L189" s="181" t="e">
        <f>#REF!-#REF!-#REF!-#REF!-#REF!-#REF!-#REF!-#REF!-#REF!-#REF!-#REF!-#REF!-#REF!-#REF!-#REF!-#REF!-#REF!-#REF!-#REF!-#REF!-#REF!-#REF!-#REF!-#REF!-#REF!-#REF!-#REF!-#REF!-#REF!-#REF!-#REF!</f>
        <v>#REF!</v>
      </c>
      <c r="M189" s="182" t="e">
        <f>#REF!+#REF!+#REF!+#REF!+#REF!+#REF!+#REF!+#REF!+#REF!+#REF!+#REF!+#REF!+#REF!+#REF!+#REF!+#REF!+#REF!+#REF!+#REF!+#REF!+#REF!+#REF!+#REF!+#REF!+#REF!+#REF!+#REF!+#REF!+#REF!+#REF!+#REF!</f>
        <v>#REF!</v>
      </c>
      <c r="N189" s="73"/>
    </row>
    <row r="190" spans="1:14" s="10" customFormat="1" ht="15.75" hidden="1" customHeight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6" t="e">
        <f>#REF!-#REF!-#REF!-#REF!-#REF!-#REF!-#REF!-#REF!-#REF!-#REF!-#REF!-#REF!-#REF!-#REF!-#REF!-#REF!-#REF!-#REF!-#REF!-#REF!-#REF!-#REF!-#REF!-#REF!-#REF!-#REF!-#REF!-#REF!-#REF!-#REF!-#REF!</f>
        <v>#REF!</v>
      </c>
      <c r="F190" s="177" t="e">
        <f>#REF!+#REF!+#REF!+#REF!+#REF!+#REF!+#REF!+#REF!+#REF!+#REF!+#REF!+#REF!+#REF!+#REF!+#REF!+#REF!+#REF!+#REF!+#REF!+#REF!+#REF!+#REF!+#REF!+#REF!+#REF!+#REF!+#REF!+#REF!+#REF!+#REF!+#REF!</f>
        <v>#REF!</v>
      </c>
      <c r="G190" s="178" t="e">
        <f>#REF!+#REF!+#REF!+#REF!+#REF!+#REF!+#REF!+#REF!+#REF!+#REF!+#REF!+#REF!+#REF!+#REF!+#REF!+#REF!+#REF!+#REF!+#REF!+#REF!+#REF!+#REF!+#REF!+#REF!+#REF!+#REF!+#REF!+#REF!+#REF!+#REF!+#REF!</f>
        <v>#REF!</v>
      </c>
      <c r="H190" s="178" t="e">
        <f>#REF!+#REF!+#REF!+#REF!+#REF!+#REF!+#REF!+#REF!+#REF!+#REF!+#REF!+#REF!+#REF!+#REF!+#REF!+#REF!+#REF!+#REF!+#REF!+#REF!+#REF!+#REF!+#REF!+#REF!+#REF!+#REF!+#REF!+#REF!+#REF!+#REF!+#REF!</f>
        <v>#REF!</v>
      </c>
      <c r="I190" s="178" t="e">
        <f>#REF!+#REF!+#REF!+#REF!+#REF!+#REF!+#REF!+#REF!+#REF!+#REF!+#REF!+#REF!+#REF!+#REF!+#REF!+#REF!+#REF!+#REF!+#REF!+#REF!+#REF!+#REF!+#REF!+#REF!+#REF!+#REF!+#REF!+#REF!+#REF!+#REF!+#REF!</f>
        <v>#REF!</v>
      </c>
      <c r="J190" s="179" t="e">
        <f>#REF!+#REF!+#REF!+#REF!+#REF!+#REF!+#REF!+#REF!+#REF!+#REF!+#REF!+#REF!+#REF!+#REF!+#REF!+#REF!+#REF!+#REF!+#REF!+#REF!+#REF!+#REF!+#REF!+#REF!+#REF!+#REF!+#REF!+#REF!+#REF!+#REF!+#REF!</f>
        <v>#REF!</v>
      </c>
      <c r="K190" s="180" t="e">
        <f>#REF!+#REF!+#REF!+#REF!+#REF!+#REF!+#REF!+#REF!+#REF!+#REF!+#REF!+#REF!+#REF!+#REF!+#REF!+#REF!+#REF!+#REF!+#REF!+#REF!+#REF!+#REF!+#REF!+#REF!+#REF!+#REF!+#REF!+#REF!+#REF!+#REF!+#REF!</f>
        <v>#REF!</v>
      </c>
      <c r="L190" s="181" t="e">
        <f>#REF!-#REF!-#REF!-#REF!-#REF!-#REF!-#REF!-#REF!-#REF!-#REF!-#REF!-#REF!-#REF!-#REF!-#REF!-#REF!-#REF!-#REF!-#REF!-#REF!-#REF!-#REF!-#REF!-#REF!-#REF!-#REF!-#REF!-#REF!-#REF!-#REF!-#REF!</f>
        <v>#REF!</v>
      </c>
      <c r="M190" s="182" t="e">
        <f>#REF!+#REF!+#REF!+#REF!+#REF!+#REF!+#REF!+#REF!+#REF!+#REF!+#REF!+#REF!+#REF!+#REF!+#REF!+#REF!+#REF!+#REF!+#REF!+#REF!+#REF!+#REF!+#REF!+#REF!+#REF!+#REF!+#REF!+#REF!+#REF!+#REF!+#REF!</f>
        <v>#REF!</v>
      </c>
      <c r="N190" s="73"/>
    </row>
    <row r="191" spans="1:14" s="10" customFormat="1" ht="15.75" hidden="1" customHeight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6" t="e">
        <f>#REF!-#REF!-#REF!-#REF!-#REF!-#REF!-#REF!-#REF!-#REF!-#REF!-#REF!-#REF!-#REF!-#REF!-#REF!-#REF!-#REF!-#REF!-#REF!-#REF!-#REF!-#REF!-#REF!-#REF!-#REF!-#REF!-#REF!-#REF!-#REF!-#REF!-#REF!</f>
        <v>#REF!</v>
      </c>
      <c r="F191" s="177" t="e">
        <f>#REF!+#REF!+#REF!+#REF!+#REF!+#REF!+#REF!+#REF!+#REF!+#REF!+#REF!+#REF!+#REF!+#REF!+#REF!+#REF!+#REF!+#REF!+#REF!+#REF!+#REF!+#REF!+#REF!+#REF!+#REF!+#REF!+#REF!+#REF!+#REF!+#REF!+#REF!</f>
        <v>#REF!</v>
      </c>
      <c r="G191" s="178" t="e">
        <f>#REF!+#REF!+#REF!+#REF!+#REF!+#REF!+#REF!+#REF!+#REF!+#REF!+#REF!+#REF!+#REF!+#REF!+#REF!+#REF!+#REF!+#REF!+#REF!+#REF!+#REF!+#REF!+#REF!+#REF!+#REF!+#REF!+#REF!+#REF!+#REF!+#REF!+#REF!</f>
        <v>#REF!</v>
      </c>
      <c r="H191" s="178" t="e">
        <f>#REF!+#REF!+#REF!+#REF!+#REF!+#REF!+#REF!+#REF!+#REF!+#REF!+#REF!+#REF!+#REF!+#REF!+#REF!+#REF!+#REF!+#REF!+#REF!+#REF!+#REF!+#REF!+#REF!+#REF!+#REF!+#REF!+#REF!+#REF!+#REF!+#REF!+#REF!</f>
        <v>#REF!</v>
      </c>
      <c r="I191" s="178" t="e">
        <f>#REF!+#REF!+#REF!+#REF!+#REF!+#REF!+#REF!+#REF!+#REF!+#REF!+#REF!+#REF!+#REF!+#REF!+#REF!+#REF!+#REF!+#REF!+#REF!+#REF!+#REF!+#REF!+#REF!+#REF!+#REF!+#REF!+#REF!+#REF!+#REF!+#REF!+#REF!</f>
        <v>#REF!</v>
      </c>
      <c r="J191" s="179" t="e">
        <f>#REF!+#REF!+#REF!+#REF!+#REF!+#REF!+#REF!+#REF!+#REF!+#REF!+#REF!+#REF!+#REF!+#REF!+#REF!+#REF!+#REF!+#REF!+#REF!+#REF!+#REF!+#REF!+#REF!+#REF!+#REF!+#REF!+#REF!+#REF!+#REF!+#REF!+#REF!</f>
        <v>#REF!</v>
      </c>
      <c r="K191" s="180" t="e">
        <f>#REF!+#REF!+#REF!+#REF!+#REF!+#REF!+#REF!+#REF!+#REF!+#REF!+#REF!+#REF!+#REF!+#REF!+#REF!+#REF!+#REF!+#REF!+#REF!+#REF!+#REF!+#REF!+#REF!+#REF!+#REF!+#REF!+#REF!+#REF!+#REF!+#REF!+#REF!</f>
        <v>#REF!</v>
      </c>
      <c r="L191" s="181" t="e">
        <f>#REF!-#REF!-#REF!-#REF!-#REF!-#REF!-#REF!-#REF!-#REF!-#REF!-#REF!-#REF!-#REF!-#REF!-#REF!-#REF!-#REF!-#REF!-#REF!-#REF!-#REF!-#REF!-#REF!-#REF!-#REF!-#REF!-#REF!-#REF!-#REF!-#REF!-#REF!</f>
        <v>#REF!</v>
      </c>
      <c r="M191" s="182" t="e">
        <f>#REF!+#REF!+#REF!+#REF!+#REF!+#REF!+#REF!+#REF!+#REF!+#REF!+#REF!+#REF!+#REF!+#REF!+#REF!+#REF!+#REF!+#REF!+#REF!+#REF!+#REF!+#REF!+#REF!+#REF!+#REF!+#REF!+#REF!+#REF!+#REF!+#REF!+#REF!</f>
        <v>#REF!</v>
      </c>
      <c r="N191" s="73"/>
    </row>
    <row r="192" spans="1:14" s="10" customFormat="1" ht="15.75" hidden="1" customHeight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83" t="e">
        <f>#REF!-#REF!-#REF!-#REF!-#REF!-#REF!-#REF!-#REF!-#REF!-#REF!-#REF!-#REF!-#REF!-#REF!-#REF!-#REF!-#REF!-#REF!-#REF!-#REF!-#REF!-#REF!-#REF!-#REF!-#REF!-#REF!-#REF!-#REF!-#REF!-#REF!-#REF!</f>
        <v>#REF!</v>
      </c>
      <c r="F192" s="184" t="e">
        <f>#REF!+#REF!+#REF!+#REF!+#REF!+#REF!+#REF!+#REF!+#REF!+#REF!+#REF!+#REF!+#REF!+#REF!+#REF!+#REF!+#REF!+#REF!+#REF!+#REF!+#REF!+#REF!+#REF!+#REF!+#REF!+#REF!+#REF!+#REF!+#REF!+#REF!+#REF!</f>
        <v>#REF!</v>
      </c>
      <c r="G192" s="185" t="e">
        <f>#REF!+#REF!+#REF!+#REF!+#REF!+#REF!+#REF!+#REF!+#REF!+#REF!+#REF!+#REF!+#REF!+#REF!+#REF!+#REF!+#REF!+#REF!+#REF!+#REF!+#REF!+#REF!+#REF!+#REF!+#REF!+#REF!+#REF!+#REF!+#REF!+#REF!+#REF!</f>
        <v>#REF!</v>
      </c>
      <c r="H192" s="185" t="e">
        <f>#REF!+#REF!+#REF!+#REF!+#REF!+#REF!+#REF!+#REF!+#REF!+#REF!+#REF!+#REF!+#REF!+#REF!+#REF!+#REF!+#REF!+#REF!+#REF!+#REF!+#REF!+#REF!+#REF!+#REF!+#REF!+#REF!+#REF!+#REF!+#REF!+#REF!+#REF!</f>
        <v>#REF!</v>
      </c>
      <c r="I192" s="185" t="e">
        <f>#REF!+#REF!+#REF!+#REF!+#REF!+#REF!+#REF!+#REF!+#REF!+#REF!+#REF!+#REF!+#REF!+#REF!+#REF!+#REF!+#REF!+#REF!+#REF!+#REF!+#REF!+#REF!+#REF!+#REF!+#REF!+#REF!+#REF!+#REF!+#REF!+#REF!+#REF!</f>
        <v>#REF!</v>
      </c>
      <c r="J192" s="186" t="e">
        <f>#REF!+#REF!+#REF!+#REF!+#REF!+#REF!+#REF!+#REF!+#REF!+#REF!+#REF!+#REF!+#REF!+#REF!+#REF!+#REF!+#REF!+#REF!+#REF!+#REF!+#REF!+#REF!+#REF!+#REF!+#REF!+#REF!+#REF!+#REF!+#REF!+#REF!+#REF!</f>
        <v>#REF!</v>
      </c>
      <c r="K192" s="187" t="e">
        <f>#REF!+#REF!+#REF!+#REF!+#REF!+#REF!+#REF!+#REF!+#REF!+#REF!+#REF!+#REF!+#REF!+#REF!+#REF!+#REF!+#REF!+#REF!+#REF!+#REF!+#REF!+#REF!+#REF!+#REF!+#REF!+#REF!+#REF!+#REF!+#REF!+#REF!+#REF!</f>
        <v>#REF!</v>
      </c>
      <c r="L192" s="188" t="e">
        <f>#REF!-#REF!-#REF!-#REF!-#REF!-#REF!-#REF!-#REF!-#REF!-#REF!-#REF!-#REF!-#REF!-#REF!-#REF!-#REF!-#REF!-#REF!-#REF!-#REF!-#REF!-#REF!-#REF!-#REF!-#REF!-#REF!-#REF!-#REF!-#REF!-#REF!-#REF!</f>
        <v>#REF!</v>
      </c>
      <c r="M192" s="182" t="e">
        <f>#REF!+#REF!+#REF!+#REF!+#REF!+#REF!+#REF!+#REF!+#REF!+#REF!+#REF!+#REF!+#REF!+#REF!+#REF!+#REF!+#REF!+#REF!+#REF!+#REF!+#REF!+#REF!+#REF!+#REF!+#REF!+#REF!+#REF!+#REF!+#REF!+#REF!+#REF!</f>
        <v>#REF!</v>
      </c>
      <c r="N192" s="72"/>
    </row>
    <row r="193" spans="1:14" s="10" customFormat="1" ht="15.75" hidden="1" customHeight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83" t="e">
        <f>#REF!-#REF!-#REF!-#REF!-#REF!-#REF!-#REF!-#REF!-#REF!-#REF!-#REF!-#REF!-#REF!-#REF!-#REF!-#REF!-#REF!-#REF!-#REF!-#REF!-#REF!-#REF!-#REF!-#REF!-#REF!-#REF!-#REF!-#REF!-#REF!-#REF!-#REF!</f>
        <v>#REF!</v>
      </c>
      <c r="F193" s="184" t="e">
        <f>#REF!+#REF!+#REF!+#REF!+#REF!+#REF!+#REF!+#REF!+#REF!+#REF!+#REF!+#REF!+#REF!+#REF!+#REF!+#REF!+#REF!+#REF!+#REF!+#REF!+#REF!+#REF!+#REF!+#REF!+#REF!+#REF!+#REF!+#REF!+#REF!+#REF!+#REF!</f>
        <v>#REF!</v>
      </c>
      <c r="G193" s="185" t="e">
        <f>#REF!+#REF!+#REF!+#REF!+#REF!+#REF!+#REF!+#REF!+#REF!+#REF!+#REF!+#REF!+#REF!+#REF!+#REF!+#REF!+#REF!+#REF!+#REF!+#REF!+#REF!+#REF!+#REF!+#REF!+#REF!+#REF!+#REF!+#REF!+#REF!+#REF!+#REF!</f>
        <v>#REF!</v>
      </c>
      <c r="H193" s="185" t="e">
        <f>#REF!+#REF!+#REF!+#REF!+#REF!+#REF!+#REF!+#REF!+#REF!+#REF!+#REF!+#REF!+#REF!+#REF!+#REF!+#REF!+#REF!+#REF!+#REF!+#REF!+#REF!+#REF!+#REF!+#REF!+#REF!+#REF!+#REF!+#REF!+#REF!+#REF!+#REF!</f>
        <v>#REF!</v>
      </c>
      <c r="I193" s="185" t="e">
        <f>#REF!+#REF!+#REF!+#REF!+#REF!+#REF!+#REF!+#REF!+#REF!+#REF!+#REF!+#REF!+#REF!+#REF!+#REF!+#REF!+#REF!+#REF!+#REF!+#REF!+#REF!+#REF!+#REF!+#REF!+#REF!+#REF!+#REF!+#REF!+#REF!+#REF!+#REF!</f>
        <v>#REF!</v>
      </c>
      <c r="J193" s="186" t="e">
        <f>#REF!+#REF!+#REF!+#REF!+#REF!+#REF!+#REF!+#REF!+#REF!+#REF!+#REF!+#REF!+#REF!+#REF!+#REF!+#REF!+#REF!+#REF!+#REF!+#REF!+#REF!+#REF!+#REF!+#REF!+#REF!+#REF!+#REF!+#REF!+#REF!+#REF!+#REF!</f>
        <v>#REF!</v>
      </c>
      <c r="K193" s="187" t="e">
        <f>#REF!+#REF!+#REF!+#REF!+#REF!+#REF!+#REF!+#REF!+#REF!+#REF!+#REF!+#REF!+#REF!+#REF!+#REF!+#REF!+#REF!+#REF!+#REF!+#REF!+#REF!+#REF!+#REF!+#REF!+#REF!+#REF!+#REF!+#REF!+#REF!+#REF!+#REF!</f>
        <v>#REF!</v>
      </c>
      <c r="L193" s="188" t="e">
        <f>#REF!-#REF!-#REF!-#REF!-#REF!-#REF!-#REF!-#REF!-#REF!-#REF!-#REF!-#REF!-#REF!-#REF!-#REF!-#REF!-#REF!-#REF!-#REF!-#REF!-#REF!-#REF!-#REF!-#REF!-#REF!-#REF!-#REF!-#REF!-#REF!-#REF!-#REF!</f>
        <v>#REF!</v>
      </c>
      <c r="M193" s="182" t="e">
        <f>#REF!+#REF!+#REF!+#REF!+#REF!+#REF!+#REF!+#REF!+#REF!+#REF!+#REF!+#REF!+#REF!+#REF!+#REF!+#REF!+#REF!+#REF!+#REF!+#REF!+#REF!+#REF!+#REF!+#REF!+#REF!+#REF!+#REF!+#REF!+#REF!+#REF!+#REF!</f>
        <v>#REF!</v>
      </c>
      <c r="N193" s="72"/>
    </row>
    <row r="194" spans="1:14" s="10" customFormat="1" ht="15.75" hidden="1" customHeight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83" t="e">
        <f>#REF!-#REF!-#REF!-#REF!-#REF!-#REF!-#REF!-#REF!-#REF!-#REF!-#REF!-#REF!-#REF!-#REF!-#REF!-#REF!-#REF!-#REF!-#REF!-#REF!-#REF!-#REF!-#REF!-#REF!-#REF!-#REF!-#REF!-#REF!-#REF!-#REF!-#REF!</f>
        <v>#REF!</v>
      </c>
      <c r="F194" s="184" t="e">
        <f>#REF!+#REF!+#REF!+#REF!+#REF!+#REF!+#REF!+#REF!+#REF!+#REF!+#REF!+#REF!+#REF!+#REF!+#REF!+#REF!+#REF!+#REF!+#REF!+#REF!+#REF!+#REF!+#REF!+#REF!+#REF!+#REF!+#REF!+#REF!+#REF!+#REF!+#REF!</f>
        <v>#REF!</v>
      </c>
      <c r="G194" s="185" t="e">
        <f>#REF!+#REF!+#REF!+#REF!+#REF!+#REF!+#REF!+#REF!+#REF!+#REF!+#REF!+#REF!+#REF!+#REF!+#REF!+#REF!+#REF!+#REF!+#REF!+#REF!+#REF!+#REF!+#REF!+#REF!+#REF!+#REF!+#REF!+#REF!+#REF!+#REF!+#REF!</f>
        <v>#REF!</v>
      </c>
      <c r="H194" s="185" t="e">
        <f>#REF!+#REF!+#REF!+#REF!+#REF!+#REF!+#REF!+#REF!+#REF!+#REF!+#REF!+#REF!+#REF!+#REF!+#REF!+#REF!+#REF!+#REF!+#REF!+#REF!+#REF!+#REF!+#REF!+#REF!+#REF!+#REF!+#REF!+#REF!+#REF!+#REF!+#REF!</f>
        <v>#REF!</v>
      </c>
      <c r="I194" s="185" t="e">
        <f>#REF!+#REF!+#REF!+#REF!+#REF!+#REF!+#REF!+#REF!+#REF!+#REF!+#REF!+#REF!+#REF!+#REF!+#REF!+#REF!+#REF!+#REF!+#REF!+#REF!+#REF!+#REF!+#REF!+#REF!+#REF!+#REF!+#REF!+#REF!+#REF!+#REF!+#REF!</f>
        <v>#REF!</v>
      </c>
      <c r="J194" s="186" t="e">
        <f>#REF!+#REF!+#REF!+#REF!+#REF!+#REF!+#REF!+#REF!+#REF!+#REF!+#REF!+#REF!+#REF!+#REF!+#REF!+#REF!+#REF!+#REF!+#REF!+#REF!+#REF!+#REF!+#REF!+#REF!+#REF!+#REF!+#REF!+#REF!+#REF!+#REF!+#REF!</f>
        <v>#REF!</v>
      </c>
      <c r="K194" s="187" t="e">
        <f>#REF!+#REF!+#REF!+#REF!+#REF!+#REF!+#REF!+#REF!+#REF!+#REF!+#REF!+#REF!+#REF!+#REF!+#REF!+#REF!+#REF!+#REF!+#REF!+#REF!+#REF!+#REF!+#REF!+#REF!+#REF!+#REF!+#REF!+#REF!+#REF!+#REF!+#REF!</f>
        <v>#REF!</v>
      </c>
      <c r="L194" s="188" t="e">
        <f>#REF!-#REF!-#REF!-#REF!-#REF!-#REF!-#REF!-#REF!-#REF!-#REF!-#REF!-#REF!-#REF!-#REF!-#REF!-#REF!-#REF!-#REF!-#REF!-#REF!-#REF!-#REF!-#REF!-#REF!-#REF!-#REF!-#REF!-#REF!-#REF!-#REF!-#REF!</f>
        <v>#REF!</v>
      </c>
      <c r="M194" s="182" t="e">
        <f>#REF!+#REF!+#REF!+#REF!+#REF!+#REF!+#REF!+#REF!+#REF!+#REF!+#REF!+#REF!+#REF!+#REF!+#REF!+#REF!+#REF!+#REF!+#REF!+#REF!+#REF!+#REF!+#REF!+#REF!+#REF!+#REF!+#REF!+#REF!+#REF!+#REF!+#REF!</f>
        <v>#REF!</v>
      </c>
      <c r="N194" s="71"/>
    </row>
    <row r="195" spans="1:14" s="9" customFormat="1" ht="15.75" hidden="1" customHeight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83" t="e">
        <f>#REF!-#REF!-#REF!-#REF!-#REF!-#REF!-#REF!-#REF!-#REF!-#REF!-#REF!-#REF!-#REF!-#REF!-#REF!-#REF!-#REF!-#REF!-#REF!-#REF!-#REF!-#REF!-#REF!-#REF!-#REF!-#REF!-#REF!-#REF!-#REF!-#REF!-#REF!</f>
        <v>#REF!</v>
      </c>
      <c r="F195" s="184" t="e">
        <f>#REF!+#REF!+#REF!+#REF!+#REF!+#REF!+#REF!+#REF!+#REF!+#REF!+#REF!+#REF!+#REF!+#REF!+#REF!+#REF!+#REF!+#REF!+#REF!+#REF!+#REF!+#REF!+#REF!+#REF!+#REF!+#REF!+#REF!+#REF!+#REF!+#REF!+#REF!</f>
        <v>#REF!</v>
      </c>
      <c r="G195" s="185" t="e">
        <f>#REF!+#REF!+#REF!+#REF!+#REF!+#REF!+#REF!+#REF!+#REF!+#REF!+#REF!+#REF!+#REF!+#REF!+#REF!+#REF!+#REF!+#REF!+#REF!+#REF!+#REF!+#REF!+#REF!+#REF!+#REF!+#REF!+#REF!+#REF!+#REF!+#REF!+#REF!</f>
        <v>#REF!</v>
      </c>
      <c r="H195" s="185" t="e">
        <f>#REF!+#REF!+#REF!+#REF!+#REF!+#REF!+#REF!+#REF!+#REF!+#REF!+#REF!+#REF!+#REF!+#REF!+#REF!+#REF!+#REF!+#REF!+#REF!+#REF!+#REF!+#REF!+#REF!+#REF!+#REF!+#REF!+#REF!+#REF!+#REF!+#REF!+#REF!</f>
        <v>#REF!</v>
      </c>
      <c r="I195" s="185" t="e">
        <f>#REF!+#REF!+#REF!+#REF!+#REF!+#REF!+#REF!+#REF!+#REF!+#REF!+#REF!+#REF!+#REF!+#REF!+#REF!+#REF!+#REF!+#REF!+#REF!+#REF!+#REF!+#REF!+#REF!+#REF!+#REF!+#REF!+#REF!+#REF!+#REF!+#REF!+#REF!</f>
        <v>#REF!</v>
      </c>
      <c r="J195" s="186" t="e">
        <f>#REF!+#REF!+#REF!+#REF!+#REF!+#REF!+#REF!+#REF!+#REF!+#REF!+#REF!+#REF!+#REF!+#REF!+#REF!+#REF!+#REF!+#REF!+#REF!+#REF!+#REF!+#REF!+#REF!+#REF!+#REF!+#REF!+#REF!+#REF!+#REF!+#REF!+#REF!</f>
        <v>#REF!</v>
      </c>
      <c r="K195" s="187" t="e">
        <f>#REF!+#REF!+#REF!+#REF!+#REF!+#REF!+#REF!+#REF!+#REF!+#REF!+#REF!+#REF!+#REF!+#REF!+#REF!+#REF!+#REF!+#REF!+#REF!+#REF!+#REF!+#REF!+#REF!+#REF!+#REF!+#REF!+#REF!+#REF!+#REF!+#REF!+#REF!</f>
        <v>#REF!</v>
      </c>
      <c r="L195" s="188" t="e">
        <f>#REF!-#REF!-#REF!-#REF!-#REF!-#REF!-#REF!-#REF!-#REF!-#REF!-#REF!-#REF!-#REF!-#REF!-#REF!-#REF!-#REF!-#REF!-#REF!-#REF!-#REF!-#REF!-#REF!-#REF!-#REF!-#REF!-#REF!-#REF!-#REF!-#REF!-#REF!</f>
        <v>#REF!</v>
      </c>
      <c r="M195" s="182" t="e">
        <f>#REF!+#REF!+#REF!+#REF!+#REF!+#REF!+#REF!+#REF!+#REF!+#REF!+#REF!+#REF!+#REF!+#REF!+#REF!+#REF!+#REF!+#REF!+#REF!+#REF!+#REF!+#REF!+#REF!+#REF!+#REF!+#REF!+#REF!+#REF!+#REF!+#REF!+#REF!</f>
        <v>#REF!</v>
      </c>
      <c r="N195" s="71"/>
    </row>
    <row r="196" spans="1:14" s="9" customFormat="1" ht="15.75" hidden="1" customHeight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83" t="e">
        <f>#REF!-#REF!-#REF!-#REF!-#REF!-#REF!-#REF!-#REF!-#REF!-#REF!-#REF!-#REF!-#REF!-#REF!-#REF!-#REF!-#REF!-#REF!-#REF!-#REF!-#REF!-#REF!-#REF!-#REF!-#REF!-#REF!-#REF!-#REF!-#REF!-#REF!-#REF!</f>
        <v>#REF!</v>
      </c>
      <c r="F196" s="184" t="e">
        <f>#REF!+#REF!+#REF!+#REF!+#REF!+#REF!+#REF!+#REF!+#REF!+#REF!+#REF!+#REF!+#REF!+#REF!+#REF!+#REF!+#REF!+#REF!+#REF!+#REF!+#REF!+#REF!+#REF!+#REF!+#REF!+#REF!+#REF!+#REF!+#REF!+#REF!+#REF!</f>
        <v>#REF!</v>
      </c>
      <c r="G196" s="185" t="e">
        <f>#REF!+#REF!+#REF!+#REF!+#REF!+#REF!+#REF!+#REF!+#REF!+#REF!+#REF!+#REF!+#REF!+#REF!+#REF!+#REF!+#REF!+#REF!+#REF!+#REF!+#REF!+#REF!+#REF!+#REF!+#REF!+#REF!+#REF!+#REF!+#REF!+#REF!+#REF!</f>
        <v>#REF!</v>
      </c>
      <c r="H196" s="185" t="e">
        <f>#REF!+#REF!+#REF!+#REF!+#REF!+#REF!+#REF!+#REF!+#REF!+#REF!+#REF!+#REF!+#REF!+#REF!+#REF!+#REF!+#REF!+#REF!+#REF!+#REF!+#REF!+#REF!+#REF!+#REF!+#REF!+#REF!+#REF!+#REF!+#REF!+#REF!+#REF!</f>
        <v>#REF!</v>
      </c>
      <c r="I196" s="185" t="e">
        <f>#REF!+#REF!+#REF!+#REF!+#REF!+#REF!+#REF!+#REF!+#REF!+#REF!+#REF!+#REF!+#REF!+#REF!+#REF!+#REF!+#REF!+#REF!+#REF!+#REF!+#REF!+#REF!+#REF!+#REF!+#REF!+#REF!+#REF!+#REF!+#REF!+#REF!+#REF!</f>
        <v>#REF!</v>
      </c>
      <c r="J196" s="186" t="e">
        <f>#REF!+#REF!+#REF!+#REF!+#REF!+#REF!+#REF!+#REF!+#REF!+#REF!+#REF!+#REF!+#REF!+#REF!+#REF!+#REF!+#REF!+#REF!+#REF!+#REF!+#REF!+#REF!+#REF!+#REF!+#REF!+#REF!+#REF!+#REF!+#REF!+#REF!+#REF!</f>
        <v>#REF!</v>
      </c>
      <c r="K196" s="187" t="e">
        <f>#REF!+#REF!+#REF!+#REF!+#REF!+#REF!+#REF!+#REF!+#REF!+#REF!+#REF!+#REF!+#REF!+#REF!+#REF!+#REF!+#REF!+#REF!+#REF!+#REF!+#REF!+#REF!+#REF!+#REF!+#REF!+#REF!+#REF!+#REF!+#REF!+#REF!+#REF!</f>
        <v>#REF!</v>
      </c>
      <c r="L196" s="188" t="e">
        <f>#REF!-#REF!-#REF!-#REF!-#REF!-#REF!-#REF!-#REF!-#REF!-#REF!-#REF!-#REF!-#REF!-#REF!-#REF!-#REF!-#REF!-#REF!-#REF!-#REF!-#REF!-#REF!-#REF!-#REF!-#REF!-#REF!-#REF!-#REF!-#REF!-#REF!-#REF!</f>
        <v>#REF!</v>
      </c>
      <c r="M196" s="182" t="e">
        <f>#REF!+#REF!+#REF!+#REF!+#REF!+#REF!+#REF!+#REF!+#REF!+#REF!+#REF!+#REF!+#REF!+#REF!+#REF!+#REF!+#REF!+#REF!+#REF!+#REF!+#REF!+#REF!+#REF!+#REF!+#REF!+#REF!+#REF!+#REF!+#REF!+#REF!+#REF!</f>
        <v>#REF!</v>
      </c>
      <c r="N196" s="71"/>
    </row>
    <row r="197" spans="1:14" s="9" customFormat="1" ht="15.75" hidden="1" customHeight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6" t="e">
        <f>#REF!-#REF!-#REF!-#REF!-#REF!-#REF!-#REF!-#REF!-#REF!-#REF!-#REF!-#REF!-#REF!-#REF!-#REF!-#REF!-#REF!-#REF!-#REF!-#REF!-#REF!-#REF!-#REF!-#REF!-#REF!-#REF!-#REF!-#REF!-#REF!-#REF!-#REF!</f>
        <v>#REF!</v>
      </c>
      <c r="F197" s="177" t="e">
        <f>#REF!+#REF!+#REF!+#REF!+#REF!+#REF!+#REF!+#REF!+#REF!+#REF!+#REF!+#REF!+#REF!+#REF!+#REF!+#REF!+#REF!+#REF!+#REF!+#REF!+#REF!+#REF!+#REF!+#REF!+#REF!+#REF!+#REF!+#REF!+#REF!+#REF!+#REF!</f>
        <v>#REF!</v>
      </c>
      <c r="G197" s="177" t="e">
        <f>#REF!+#REF!+#REF!+#REF!+#REF!+#REF!+#REF!+#REF!+#REF!+#REF!+#REF!+#REF!+#REF!+#REF!+#REF!+#REF!+#REF!+#REF!+#REF!+#REF!+#REF!+#REF!+#REF!+#REF!+#REF!+#REF!+#REF!+#REF!+#REF!+#REF!+#REF!</f>
        <v>#REF!</v>
      </c>
      <c r="H197" s="177" t="e">
        <f>#REF!+#REF!+#REF!+#REF!+#REF!+#REF!+#REF!+#REF!+#REF!+#REF!+#REF!+#REF!+#REF!+#REF!+#REF!+#REF!+#REF!+#REF!+#REF!+#REF!+#REF!+#REF!+#REF!+#REF!+#REF!+#REF!+#REF!+#REF!+#REF!+#REF!+#REF!</f>
        <v>#REF!</v>
      </c>
      <c r="I197" s="177" t="e">
        <f>#REF!+#REF!+#REF!+#REF!+#REF!+#REF!+#REF!+#REF!+#REF!+#REF!+#REF!+#REF!+#REF!+#REF!+#REF!+#REF!+#REF!+#REF!+#REF!+#REF!+#REF!+#REF!+#REF!+#REF!+#REF!+#REF!+#REF!+#REF!+#REF!+#REF!+#REF!</f>
        <v>#REF!</v>
      </c>
      <c r="J197" s="179" t="e">
        <f>#REF!+#REF!+#REF!+#REF!+#REF!+#REF!+#REF!+#REF!+#REF!+#REF!+#REF!+#REF!+#REF!+#REF!+#REF!+#REF!+#REF!+#REF!+#REF!+#REF!+#REF!+#REF!+#REF!+#REF!+#REF!+#REF!+#REF!+#REF!+#REF!+#REF!+#REF!</f>
        <v>#REF!</v>
      </c>
      <c r="K197" s="180" t="e">
        <f>#REF!+#REF!+#REF!+#REF!+#REF!+#REF!+#REF!+#REF!+#REF!+#REF!+#REF!+#REF!+#REF!+#REF!+#REF!+#REF!+#REF!+#REF!+#REF!+#REF!+#REF!+#REF!+#REF!+#REF!+#REF!+#REF!+#REF!+#REF!+#REF!+#REF!+#REF!</f>
        <v>#REF!</v>
      </c>
      <c r="L197" s="181" t="e">
        <f>#REF!-#REF!-#REF!-#REF!-#REF!-#REF!-#REF!-#REF!-#REF!-#REF!-#REF!-#REF!-#REF!-#REF!-#REF!-#REF!-#REF!-#REF!-#REF!-#REF!-#REF!-#REF!-#REF!-#REF!-#REF!-#REF!-#REF!-#REF!-#REF!-#REF!-#REF!</f>
        <v>#REF!</v>
      </c>
      <c r="M197" s="182" t="e">
        <f>#REF!+#REF!+#REF!+#REF!+#REF!+#REF!+#REF!+#REF!+#REF!+#REF!+#REF!+#REF!+#REF!+#REF!+#REF!+#REF!+#REF!+#REF!+#REF!+#REF!+#REF!+#REF!+#REF!+#REF!+#REF!+#REF!+#REF!+#REF!+#REF!+#REF!+#REF!</f>
        <v>#REF!</v>
      </c>
      <c r="N197" s="71"/>
    </row>
    <row r="198" spans="1:14" s="9" customFormat="1" ht="15.75" hidden="1" customHeight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6" t="e">
        <f>#REF!-#REF!-#REF!-#REF!-#REF!-#REF!-#REF!-#REF!-#REF!-#REF!-#REF!-#REF!-#REF!-#REF!-#REF!-#REF!-#REF!-#REF!-#REF!-#REF!-#REF!-#REF!-#REF!-#REF!-#REF!-#REF!-#REF!-#REF!-#REF!-#REF!-#REF!</f>
        <v>#REF!</v>
      </c>
      <c r="F198" s="177" t="e">
        <f>#REF!+#REF!+#REF!+#REF!+#REF!+#REF!+#REF!+#REF!+#REF!+#REF!+#REF!+#REF!+#REF!+#REF!+#REF!+#REF!+#REF!+#REF!+#REF!+#REF!+#REF!+#REF!+#REF!+#REF!+#REF!+#REF!+#REF!+#REF!+#REF!+#REF!+#REF!</f>
        <v>#REF!</v>
      </c>
      <c r="G198" s="177" t="e">
        <f>#REF!+#REF!+#REF!+#REF!+#REF!+#REF!+#REF!+#REF!+#REF!+#REF!+#REF!+#REF!+#REF!+#REF!+#REF!+#REF!+#REF!+#REF!+#REF!+#REF!+#REF!+#REF!+#REF!+#REF!+#REF!+#REF!+#REF!+#REF!+#REF!+#REF!+#REF!</f>
        <v>#REF!</v>
      </c>
      <c r="H198" s="177" t="e">
        <f>#REF!+#REF!+#REF!+#REF!+#REF!+#REF!+#REF!+#REF!+#REF!+#REF!+#REF!+#REF!+#REF!+#REF!+#REF!+#REF!+#REF!+#REF!+#REF!+#REF!+#REF!+#REF!+#REF!+#REF!+#REF!+#REF!+#REF!+#REF!+#REF!+#REF!+#REF!</f>
        <v>#REF!</v>
      </c>
      <c r="I198" s="177" t="e">
        <f>#REF!+#REF!+#REF!+#REF!+#REF!+#REF!+#REF!+#REF!+#REF!+#REF!+#REF!+#REF!+#REF!+#REF!+#REF!+#REF!+#REF!+#REF!+#REF!+#REF!+#REF!+#REF!+#REF!+#REF!+#REF!+#REF!+#REF!+#REF!+#REF!+#REF!+#REF!</f>
        <v>#REF!</v>
      </c>
      <c r="J198" s="179" t="e">
        <f>#REF!+#REF!+#REF!+#REF!+#REF!+#REF!+#REF!+#REF!+#REF!+#REF!+#REF!+#REF!+#REF!+#REF!+#REF!+#REF!+#REF!+#REF!+#REF!+#REF!+#REF!+#REF!+#REF!+#REF!+#REF!+#REF!+#REF!+#REF!+#REF!+#REF!+#REF!</f>
        <v>#REF!</v>
      </c>
      <c r="K198" s="180" t="e">
        <f>#REF!+#REF!+#REF!+#REF!+#REF!+#REF!+#REF!+#REF!+#REF!+#REF!+#REF!+#REF!+#REF!+#REF!+#REF!+#REF!+#REF!+#REF!+#REF!+#REF!+#REF!+#REF!+#REF!+#REF!+#REF!+#REF!+#REF!+#REF!+#REF!+#REF!+#REF!</f>
        <v>#REF!</v>
      </c>
      <c r="L198" s="181" t="e">
        <f>#REF!-#REF!-#REF!-#REF!-#REF!-#REF!-#REF!-#REF!-#REF!-#REF!-#REF!-#REF!-#REF!-#REF!-#REF!-#REF!-#REF!-#REF!-#REF!-#REF!-#REF!-#REF!-#REF!-#REF!-#REF!-#REF!-#REF!-#REF!-#REF!-#REF!-#REF!</f>
        <v>#REF!</v>
      </c>
      <c r="M198" s="182" t="e">
        <f>#REF!+#REF!+#REF!+#REF!+#REF!+#REF!+#REF!+#REF!+#REF!+#REF!+#REF!+#REF!+#REF!+#REF!+#REF!+#REF!+#REF!+#REF!+#REF!+#REF!+#REF!+#REF!+#REF!+#REF!+#REF!+#REF!+#REF!+#REF!+#REF!+#REF!+#REF!</f>
        <v>#REF!</v>
      </c>
      <c r="N198" s="71"/>
    </row>
    <row r="199" spans="1:14" s="24" customFormat="1" ht="15.75" hidden="1" customHeight="1" thickBot="1" x14ac:dyDescent="0.25">
      <c r="A199" s="43"/>
      <c r="B199" s="43"/>
      <c r="C199" s="43"/>
      <c r="D199" s="48"/>
      <c r="E199" s="198" t="e">
        <f>#REF!-#REF!-#REF!-#REF!-#REF!-#REF!-#REF!-#REF!-#REF!-#REF!-#REF!-#REF!-#REF!-#REF!-#REF!-#REF!-#REF!-#REF!-#REF!-#REF!-#REF!-#REF!-#REF!-#REF!-#REF!-#REF!-#REF!-#REF!-#REF!-#REF!-#REF!</f>
        <v>#REF!</v>
      </c>
      <c r="F199" s="199" t="e">
        <f>#REF!+#REF!+#REF!+#REF!+#REF!+#REF!+#REF!+#REF!+#REF!+#REF!+#REF!+#REF!+#REF!+#REF!+#REF!+#REF!+#REF!+#REF!+#REF!+#REF!+#REF!+#REF!+#REF!+#REF!+#REF!+#REF!+#REF!+#REF!+#REF!+#REF!+#REF!</f>
        <v>#REF!</v>
      </c>
      <c r="G199" s="199" t="e">
        <f>#REF!+#REF!+#REF!+#REF!+#REF!+#REF!+#REF!+#REF!+#REF!+#REF!+#REF!+#REF!+#REF!+#REF!+#REF!+#REF!+#REF!+#REF!+#REF!+#REF!+#REF!+#REF!+#REF!+#REF!+#REF!+#REF!+#REF!+#REF!+#REF!+#REF!+#REF!</f>
        <v>#REF!</v>
      </c>
      <c r="H199" s="199" t="e">
        <f>#REF!+#REF!+#REF!+#REF!+#REF!+#REF!+#REF!+#REF!+#REF!+#REF!+#REF!+#REF!+#REF!+#REF!+#REF!+#REF!+#REF!+#REF!+#REF!+#REF!+#REF!+#REF!+#REF!+#REF!+#REF!+#REF!+#REF!+#REF!+#REF!+#REF!+#REF!</f>
        <v>#REF!</v>
      </c>
      <c r="I199" s="199" t="e">
        <f>#REF!+#REF!+#REF!+#REF!+#REF!+#REF!+#REF!+#REF!+#REF!+#REF!+#REF!+#REF!+#REF!+#REF!+#REF!+#REF!+#REF!+#REF!+#REF!+#REF!+#REF!+#REF!+#REF!+#REF!+#REF!+#REF!+#REF!+#REF!+#REF!+#REF!+#REF!</f>
        <v>#REF!</v>
      </c>
      <c r="J199" s="201" t="e">
        <f>#REF!+#REF!+#REF!+#REF!+#REF!+#REF!+#REF!+#REF!+#REF!+#REF!+#REF!+#REF!+#REF!+#REF!+#REF!+#REF!+#REF!+#REF!+#REF!+#REF!+#REF!+#REF!+#REF!+#REF!+#REF!+#REF!+#REF!+#REF!+#REF!+#REF!+#REF!</f>
        <v>#REF!</v>
      </c>
      <c r="K199" s="202" t="e">
        <f>#REF!+#REF!+#REF!+#REF!+#REF!+#REF!+#REF!+#REF!+#REF!+#REF!+#REF!+#REF!+#REF!+#REF!+#REF!+#REF!+#REF!+#REF!+#REF!+#REF!+#REF!+#REF!+#REF!+#REF!+#REF!+#REF!+#REF!+#REF!+#REF!+#REF!+#REF!</f>
        <v>#REF!</v>
      </c>
      <c r="L199" s="203" t="e">
        <f>#REF!-#REF!-#REF!-#REF!-#REF!-#REF!-#REF!-#REF!-#REF!-#REF!-#REF!-#REF!-#REF!-#REF!-#REF!-#REF!-#REF!-#REF!-#REF!-#REF!-#REF!-#REF!-#REF!-#REF!-#REF!-#REF!-#REF!-#REF!-#REF!-#REF!-#REF!</f>
        <v>#REF!</v>
      </c>
      <c r="M199" s="195" t="e">
        <f>#REF!+#REF!+#REF!+#REF!+#REF!+#REF!+#REF!+#REF!+#REF!+#REF!+#REF!+#REF!+#REF!+#REF!+#REF!+#REF!+#REF!+#REF!+#REF!+#REF!+#REF!+#REF!+#REF!+#REF!+#REF!+#REF!+#REF!+#REF!+#REF!+#REF!+#REF!</f>
        <v>#REF!</v>
      </c>
      <c r="N199" s="77"/>
    </row>
    <row r="200" spans="1:14" s="9" customFormat="1" ht="15" thickBot="1" x14ac:dyDescent="0.25">
      <c r="A200" s="97"/>
      <c r="B200" s="98"/>
      <c r="C200" s="98" t="s">
        <v>192</v>
      </c>
      <c r="D200" s="99"/>
      <c r="E200" s="166" t="e">
        <f>#REF!-#REF!-#REF!-#REF!-#REF!-#REF!-#REF!-#REF!-#REF!-#REF!-#REF!-#REF!-#REF!-#REF!-#REF!-#REF!-#REF!-#REF!-#REF!-#REF!-#REF!-#REF!-#REF!-#REF!-#REF!-#REF!-#REF!-#REF!-#REF!-#REF!-#REF!</f>
        <v>#REF!</v>
      </c>
      <c r="F200" s="109" t="e">
        <f>#REF!+#REF!+#REF!+#REF!+#REF!+#REF!+#REF!+#REF!+#REF!+#REF!+#REF!+#REF!+#REF!+#REF!+#REF!+#REF!+#REF!+#REF!+#REF!+#REF!+#REF!+#REF!+#REF!+#REF!+#REF!+#REF!+#REF!+#REF!+#REF!+#REF!+#REF!</f>
        <v>#REF!</v>
      </c>
      <c r="G200" s="109" t="e">
        <f>#REF!+#REF!+#REF!+#REF!+#REF!+#REF!+#REF!+#REF!+#REF!+#REF!+#REF!+#REF!+#REF!+#REF!+#REF!+#REF!+#REF!+#REF!+#REF!+#REF!+#REF!+#REF!+#REF!+#REF!+#REF!+#REF!+#REF!+#REF!+#REF!+#REF!+#REF!</f>
        <v>#REF!</v>
      </c>
      <c r="H200" s="109" t="e">
        <f>#REF!+#REF!+#REF!+#REF!+#REF!+#REF!+#REF!+#REF!+#REF!+#REF!+#REF!+#REF!+#REF!+#REF!+#REF!+#REF!+#REF!+#REF!+#REF!+#REF!+#REF!+#REF!+#REF!+#REF!+#REF!+#REF!+#REF!+#REF!+#REF!+#REF!+#REF!</f>
        <v>#REF!</v>
      </c>
      <c r="I200" s="109" t="e">
        <f>#REF!+#REF!+#REF!+#REF!+#REF!+#REF!+#REF!+#REF!+#REF!+#REF!+#REF!+#REF!+#REF!+#REF!+#REF!+#REF!+#REF!+#REF!+#REF!+#REF!+#REF!+#REF!+#REF!+#REF!+#REF!+#REF!+#REF!+#REF!+#REF!+#REF!+#REF!</f>
        <v>#REF!</v>
      </c>
      <c r="J200" s="153" t="e">
        <f>#REF!+#REF!+#REF!+#REF!+#REF!+#REF!+#REF!+#REF!+#REF!+#REF!+#REF!+#REF!+#REF!+#REF!+#REF!+#REF!+#REF!+#REF!+#REF!+#REF!+#REF!+#REF!+#REF!+#REF!+#REF!+#REF!+#REF!+#REF!+#REF!+#REF!+#REF!</f>
        <v>#REF!</v>
      </c>
      <c r="K200" s="141" t="e">
        <f>#REF!+#REF!+#REF!+#REF!+#REF!+#REF!+#REF!+#REF!+#REF!+#REF!+#REF!+#REF!+#REF!+#REF!+#REF!+#REF!+#REF!+#REF!+#REF!+#REF!+#REF!+#REF!+#REF!+#REF!+#REF!+#REF!+#REF!+#REF!+#REF!+#REF!+#REF!</f>
        <v>#REF!</v>
      </c>
      <c r="L200" s="109" t="e">
        <f>#REF!-#REF!-#REF!-#REF!-#REF!-#REF!-#REF!-#REF!-#REF!-#REF!-#REF!-#REF!-#REF!-#REF!-#REF!-#REF!-#REF!-#REF!-#REF!-#REF!-#REF!-#REF!-#REF!-#REF!-#REF!-#REF!-#REF!-#REF!-#REF!-#REF!-#REF!</f>
        <v>#REF!</v>
      </c>
      <c r="M200" s="125" t="e">
        <f>#REF!+#REF!+#REF!+#REF!+#REF!+#REF!+#REF!+#REF!+#REF!+#REF!+#REF!+#REF!+#REF!+#REF!+#REF!+#REF!+#REF!+#REF!+#REF!+#REF!+#REF!+#REF!+#REF!+#REF!+#REF!+#REF!+#REF!+#REF!+#REF!+#REF!+#REF!</f>
        <v>#REF!</v>
      </c>
      <c r="N200" s="88"/>
    </row>
    <row r="201" spans="1:14" s="10" customFormat="1" x14ac:dyDescent="0.2">
      <c r="A201" s="90">
        <v>1</v>
      </c>
      <c r="B201" s="90">
        <v>5540032</v>
      </c>
      <c r="C201" s="90" t="s">
        <v>193</v>
      </c>
      <c r="D201" s="96">
        <v>18000</v>
      </c>
      <c r="E201" s="176" t="e">
        <f>#REF!-#REF!-#REF!-#REF!-#REF!-#REF!-#REF!-#REF!-#REF!-#REF!-#REF!-#REF!-#REF!-#REF!-#REF!-#REF!-#REF!-#REF!-#REF!-#REF!-#REF!-#REF!-#REF!-#REF!-#REF!-#REF!-#REF!-#REF!-#REF!-#REF!-#REF!</f>
        <v>#REF!</v>
      </c>
      <c r="F201" s="177" t="e">
        <f>#REF!+#REF!+#REF!+#REF!+#REF!+#REF!+#REF!+#REF!+#REF!+#REF!+#REF!+#REF!+#REF!+#REF!+#REF!+#REF!+#REF!+#REF!+#REF!+#REF!+#REF!+#REF!+#REF!+#REF!+#REF!+#REF!+#REF!+#REF!+#REF!+#REF!+#REF!</f>
        <v>#REF!</v>
      </c>
      <c r="G201" s="177" t="e">
        <f>#REF!+#REF!+#REF!+#REF!+#REF!+#REF!+#REF!+#REF!+#REF!+#REF!+#REF!+#REF!+#REF!+#REF!+#REF!+#REF!+#REF!+#REF!+#REF!+#REF!+#REF!+#REF!+#REF!+#REF!+#REF!+#REF!+#REF!+#REF!+#REF!+#REF!+#REF!</f>
        <v>#REF!</v>
      </c>
      <c r="H201" s="177" t="e">
        <f>#REF!+#REF!+#REF!+#REF!+#REF!+#REF!+#REF!+#REF!+#REF!+#REF!+#REF!+#REF!+#REF!+#REF!+#REF!+#REF!+#REF!+#REF!+#REF!+#REF!+#REF!+#REF!+#REF!+#REF!+#REF!+#REF!+#REF!+#REF!+#REF!+#REF!+#REF!</f>
        <v>#REF!</v>
      </c>
      <c r="I201" s="177" t="e">
        <f>#REF!+#REF!+#REF!+#REF!+#REF!+#REF!+#REF!+#REF!+#REF!+#REF!+#REF!+#REF!+#REF!+#REF!+#REF!+#REF!+#REF!+#REF!+#REF!+#REF!+#REF!+#REF!+#REF!+#REF!+#REF!+#REF!+#REF!+#REF!+#REF!+#REF!+#REF!</f>
        <v>#REF!</v>
      </c>
      <c r="J201" s="179" t="e">
        <f>#REF!+#REF!+#REF!+#REF!+#REF!+#REF!+#REF!+#REF!+#REF!+#REF!+#REF!+#REF!+#REF!+#REF!+#REF!+#REF!+#REF!+#REF!+#REF!+#REF!+#REF!+#REF!+#REF!+#REF!+#REF!+#REF!+#REF!+#REF!+#REF!+#REF!+#REF!</f>
        <v>#REF!</v>
      </c>
      <c r="K201" s="180" t="e">
        <f>#REF!+#REF!+#REF!+#REF!+#REF!+#REF!+#REF!+#REF!+#REF!+#REF!+#REF!+#REF!+#REF!+#REF!+#REF!+#REF!+#REF!+#REF!+#REF!+#REF!+#REF!+#REF!+#REF!+#REF!+#REF!+#REF!+#REF!+#REF!+#REF!+#REF!+#REF!</f>
        <v>#REF!</v>
      </c>
      <c r="L201" s="181" t="e">
        <f>#REF!-#REF!-#REF!-#REF!-#REF!-#REF!-#REF!-#REF!-#REF!-#REF!-#REF!-#REF!-#REF!-#REF!-#REF!-#REF!-#REF!-#REF!-#REF!-#REF!-#REF!-#REF!-#REF!-#REF!-#REF!-#REF!-#REF!-#REF!-#REF!-#REF!-#REF!</f>
        <v>#REF!</v>
      </c>
      <c r="M201" s="182" t="e">
        <f>#REF!+#REF!+#REF!+#REF!+#REF!+#REF!+#REF!+#REF!+#REF!+#REF!+#REF!+#REF!+#REF!+#REF!+#REF!+#REF!+#REF!+#REF!+#REF!+#REF!+#REF!+#REF!+#REF!+#REF!+#REF!+#REF!+#REF!+#REF!+#REF!+#REF!+#REF!</f>
        <v>#REF!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6" t="e">
        <f>#REF!-#REF!-#REF!-#REF!-#REF!-#REF!-#REF!-#REF!-#REF!-#REF!-#REF!-#REF!-#REF!-#REF!-#REF!-#REF!-#REF!-#REF!-#REF!-#REF!-#REF!-#REF!-#REF!-#REF!-#REF!-#REF!-#REF!-#REF!-#REF!-#REF!-#REF!</f>
        <v>#REF!</v>
      </c>
      <c r="F202" s="177" t="e">
        <f>#REF!+#REF!+#REF!+#REF!+#REF!+#REF!+#REF!+#REF!+#REF!+#REF!+#REF!+#REF!+#REF!+#REF!+#REF!+#REF!+#REF!+#REF!+#REF!+#REF!+#REF!+#REF!+#REF!+#REF!+#REF!+#REF!+#REF!+#REF!+#REF!+#REF!+#REF!</f>
        <v>#REF!</v>
      </c>
      <c r="G202" s="177" t="e">
        <f>#REF!+#REF!+#REF!+#REF!+#REF!+#REF!+#REF!+#REF!+#REF!+#REF!+#REF!+#REF!+#REF!+#REF!+#REF!+#REF!+#REF!+#REF!+#REF!+#REF!+#REF!+#REF!+#REF!+#REF!+#REF!+#REF!+#REF!+#REF!+#REF!+#REF!+#REF!</f>
        <v>#REF!</v>
      </c>
      <c r="H202" s="177" t="e">
        <f>#REF!+#REF!+#REF!+#REF!+#REF!+#REF!+#REF!+#REF!+#REF!+#REF!+#REF!+#REF!+#REF!+#REF!+#REF!+#REF!+#REF!+#REF!+#REF!+#REF!+#REF!+#REF!+#REF!+#REF!+#REF!+#REF!+#REF!+#REF!+#REF!+#REF!+#REF!</f>
        <v>#REF!</v>
      </c>
      <c r="I202" s="177" t="e">
        <f>#REF!+#REF!+#REF!+#REF!+#REF!+#REF!+#REF!+#REF!+#REF!+#REF!+#REF!+#REF!+#REF!+#REF!+#REF!+#REF!+#REF!+#REF!+#REF!+#REF!+#REF!+#REF!+#REF!+#REF!+#REF!+#REF!+#REF!+#REF!+#REF!+#REF!+#REF!</f>
        <v>#REF!</v>
      </c>
      <c r="J202" s="179" t="e">
        <f>#REF!+#REF!+#REF!+#REF!+#REF!+#REF!+#REF!+#REF!+#REF!+#REF!+#REF!+#REF!+#REF!+#REF!+#REF!+#REF!+#REF!+#REF!+#REF!+#REF!+#REF!+#REF!+#REF!+#REF!+#REF!+#REF!+#REF!+#REF!+#REF!+#REF!+#REF!</f>
        <v>#REF!</v>
      </c>
      <c r="K202" s="180" t="e">
        <f>#REF!+#REF!+#REF!+#REF!+#REF!+#REF!+#REF!+#REF!+#REF!+#REF!+#REF!+#REF!+#REF!+#REF!+#REF!+#REF!+#REF!+#REF!+#REF!+#REF!+#REF!+#REF!+#REF!+#REF!+#REF!+#REF!+#REF!+#REF!+#REF!+#REF!+#REF!</f>
        <v>#REF!</v>
      </c>
      <c r="L202" s="181" t="e">
        <f>#REF!-#REF!-#REF!-#REF!-#REF!-#REF!-#REF!-#REF!-#REF!-#REF!-#REF!-#REF!-#REF!-#REF!-#REF!-#REF!-#REF!-#REF!-#REF!-#REF!-#REF!-#REF!-#REF!-#REF!-#REF!-#REF!-#REF!-#REF!-#REF!-#REF!-#REF!</f>
        <v>#REF!</v>
      </c>
      <c r="M202" s="182" t="e">
        <f>#REF!+#REF!+#REF!+#REF!+#REF!+#REF!+#REF!+#REF!+#REF!+#REF!+#REF!+#REF!+#REF!+#REF!+#REF!+#REF!+#REF!+#REF!+#REF!+#REF!+#REF!+#REF!+#REF!+#REF!+#REF!+#REF!+#REF!+#REF!+#REF!+#REF!+#REF!</f>
        <v>#REF!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6" t="e">
        <f>#REF!-#REF!-#REF!-#REF!-#REF!-#REF!-#REF!-#REF!-#REF!-#REF!-#REF!-#REF!-#REF!-#REF!-#REF!-#REF!-#REF!-#REF!-#REF!-#REF!-#REF!-#REF!-#REF!-#REF!-#REF!-#REF!-#REF!-#REF!-#REF!-#REF!-#REF!</f>
        <v>#REF!</v>
      </c>
      <c r="F203" s="177" t="e">
        <f>#REF!+#REF!+#REF!+#REF!+#REF!+#REF!+#REF!+#REF!+#REF!+#REF!+#REF!+#REF!+#REF!+#REF!+#REF!+#REF!+#REF!+#REF!+#REF!+#REF!+#REF!+#REF!+#REF!+#REF!+#REF!+#REF!+#REF!+#REF!+#REF!+#REF!+#REF!</f>
        <v>#REF!</v>
      </c>
      <c r="G203" s="177" t="e">
        <f>#REF!+#REF!+#REF!+#REF!+#REF!+#REF!+#REF!+#REF!+#REF!+#REF!+#REF!+#REF!+#REF!+#REF!+#REF!+#REF!+#REF!+#REF!+#REF!+#REF!+#REF!+#REF!+#REF!+#REF!+#REF!+#REF!+#REF!+#REF!+#REF!+#REF!+#REF!</f>
        <v>#REF!</v>
      </c>
      <c r="H203" s="177" t="e">
        <f>#REF!+#REF!+#REF!+#REF!+#REF!+#REF!+#REF!+#REF!+#REF!+#REF!+#REF!+#REF!+#REF!+#REF!+#REF!+#REF!+#REF!+#REF!+#REF!+#REF!+#REF!+#REF!+#REF!+#REF!+#REF!+#REF!+#REF!+#REF!+#REF!+#REF!+#REF!</f>
        <v>#REF!</v>
      </c>
      <c r="I203" s="177" t="e">
        <f>#REF!+#REF!+#REF!+#REF!+#REF!+#REF!+#REF!+#REF!+#REF!+#REF!+#REF!+#REF!+#REF!+#REF!+#REF!+#REF!+#REF!+#REF!+#REF!+#REF!+#REF!+#REF!+#REF!+#REF!+#REF!+#REF!+#REF!+#REF!+#REF!+#REF!+#REF!</f>
        <v>#REF!</v>
      </c>
      <c r="J203" s="179" t="e">
        <f>#REF!+#REF!+#REF!+#REF!+#REF!+#REF!+#REF!+#REF!+#REF!+#REF!+#REF!+#REF!+#REF!+#REF!+#REF!+#REF!+#REF!+#REF!+#REF!+#REF!+#REF!+#REF!+#REF!+#REF!+#REF!+#REF!+#REF!+#REF!+#REF!+#REF!+#REF!</f>
        <v>#REF!</v>
      </c>
      <c r="K203" s="180" t="e">
        <f>#REF!+#REF!+#REF!+#REF!+#REF!+#REF!+#REF!+#REF!+#REF!+#REF!+#REF!+#REF!+#REF!+#REF!+#REF!+#REF!+#REF!+#REF!+#REF!+#REF!+#REF!+#REF!+#REF!+#REF!+#REF!+#REF!+#REF!+#REF!+#REF!+#REF!+#REF!</f>
        <v>#REF!</v>
      </c>
      <c r="L203" s="181" t="e">
        <f>#REF!-#REF!-#REF!-#REF!-#REF!-#REF!-#REF!-#REF!-#REF!-#REF!-#REF!-#REF!-#REF!-#REF!-#REF!-#REF!-#REF!-#REF!-#REF!-#REF!-#REF!-#REF!-#REF!-#REF!-#REF!-#REF!-#REF!-#REF!-#REF!-#REF!-#REF!</f>
        <v>#REF!</v>
      </c>
      <c r="M203" s="182" t="e">
        <f>#REF!+#REF!+#REF!+#REF!+#REF!+#REF!+#REF!+#REF!+#REF!+#REF!+#REF!+#REF!+#REF!+#REF!+#REF!+#REF!+#REF!+#REF!+#REF!+#REF!+#REF!+#REF!+#REF!+#REF!+#REF!+#REF!+#REF!+#REF!+#REF!+#REF!+#REF!</f>
        <v>#REF!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6" t="e">
        <f>#REF!-#REF!-#REF!-#REF!-#REF!-#REF!-#REF!-#REF!-#REF!-#REF!-#REF!-#REF!-#REF!-#REF!-#REF!-#REF!-#REF!-#REF!-#REF!-#REF!-#REF!-#REF!-#REF!-#REF!-#REF!-#REF!-#REF!-#REF!-#REF!-#REF!-#REF!</f>
        <v>#REF!</v>
      </c>
      <c r="F204" s="177" t="e">
        <f>#REF!+#REF!+#REF!+#REF!+#REF!+#REF!+#REF!+#REF!+#REF!+#REF!+#REF!+#REF!+#REF!+#REF!+#REF!+#REF!+#REF!+#REF!+#REF!+#REF!+#REF!+#REF!+#REF!+#REF!+#REF!+#REF!+#REF!+#REF!+#REF!+#REF!+#REF!</f>
        <v>#REF!</v>
      </c>
      <c r="G204" s="177" t="e">
        <f>#REF!+#REF!+#REF!+#REF!+#REF!+#REF!+#REF!+#REF!+#REF!+#REF!+#REF!+#REF!+#REF!+#REF!+#REF!+#REF!+#REF!+#REF!+#REF!+#REF!+#REF!+#REF!+#REF!+#REF!+#REF!+#REF!+#REF!+#REF!+#REF!+#REF!+#REF!</f>
        <v>#REF!</v>
      </c>
      <c r="H204" s="177" t="e">
        <f>#REF!+#REF!+#REF!+#REF!+#REF!+#REF!+#REF!+#REF!+#REF!+#REF!+#REF!+#REF!+#REF!+#REF!+#REF!+#REF!+#REF!+#REF!+#REF!+#REF!+#REF!+#REF!+#REF!+#REF!+#REF!+#REF!+#REF!+#REF!+#REF!+#REF!+#REF!</f>
        <v>#REF!</v>
      </c>
      <c r="I204" s="177" t="e">
        <f>#REF!+#REF!+#REF!+#REF!+#REF!+#REF!+#REF!+#REF!+#REF!+#REF!+#REF!+#REF!+#REF!+#REF!+#REF!+#REF!+#REF!+#REF!+#REF!+#REF!+#REF!+#REF!+#REF!+#REF!+#REF!+#REF!+#REF!+#REF!+#REF!+#REF!+#REF!</f>
        <v>#REF!</v>
      </c>
      <c r="J204" s="179" t="e">
        <f>#REF!+#REF!+#REF!+#REF!+#REF!+#REF!+#REF!+#REF!+#REF!+#REF!+#REF!+#REF!+#REF!+#REF!+#REF!+#REF!+#REF!+#REF!+#REF!+#REF!+#REF!+#REF!+#REF!+#REF!+#REF!+#REF!+#REF!+#REF!+#REF!+#REF!+#REF!</f>
        <v>#REF!</v>
      </c>
      <c r="K204" s="180" t="e">
        <f>#REF!+#REF!+#REF!+#REF!+#REF!+#REF!+#REF!+#REF!+#REF!+#REF!+#REF!+#REF!+#REF!+#REF!+#REF!+#REF!+#REF!+#REF!+#REF!+#REF!+#REF!+#REF!+#REF!+#REF!+#REF!+#REF!+#REF!+#REF!+#REF!+#REF!+#REF!</f>
        <v>#REF!</v>
      </c>
      <c r="L204" s="181" t="e">
        <f>#REF!-#REF!-#REF!-#REF!-#REF!-#REF!-#REF!-#REF!-#REF!-#REF!-#REF!-#REF!-#REF!-#REF!-#REF!-#REF!-#REF!-#REF!-#REF!-#REF!-#REF!-#REF!-#REF!-#REF!-#REF!-#REF!-#REF!-#REF!-#REF!-#REF!-#REF!</f>
        <v>#REF!</v>
      </c>
      <c r="M204" s="182" t="e">
        <f>#REF!+#REF!+#REF!+#REF!+#REF!+#REF!+#REF!+#REF!+#REF!+#REF!+#REF!+#REF!+#REF!+#REF!+#REF!+#REF!+#REF!+#REF!+#REF!+#REF!+#REF!+#REF!+#REF!+#REF!+#REF!+#REF!+#REF!+#REF!+#REF!+#REF!+#REF!</f>
        <v>#REF!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6" t="e">
        <f>#REF!-#REF!-#REF!-#REF!-#REF!-#REF!-#REF!-#REF!-#REF!-#REF!-#REF!-#REF!-#REF!-#REF!-#REF!-#REF!-#REF!-#REF!-#REF!-#REF!-#REF!-#REF!-#REF!-#REF!-#REF!-#REF!-#REF!-#REF!-#REF!-#REF!-#REF!</f>
        <v>#REF!</v>
      </c>
      <c r="F205" s="177" t="e">
        <f>#REF!+#REF!+#REF!+#REF!+#REF!+#REF!+#REF!+#REF!+#REF!+#REF!+#REF!+#REF!+#REF!+#REF!+#REF!+#REF!+#REF!+#REF!+#REF!+#REF!+#REF!+#REF!+#REF!+#REF!+#REF!+#REF!+#REF!+#REF!+#REF!+#REF!+#REF!</f>
        <v>#REF!</v>
      </c>
      <c r="G205" s="177" t="e">
        <f>#REF!+#REF!+#REF!+#REF!+#REF!+#REF!+#REF!+#REF!+#REF!+#REF!+#REF!+#REF!+#REF!+#REF!+#REF!+#REF!+#REF!+#REF!+#REF!+#REF!+#REF!+#REF!+#REF!+#REF!+#REF!+#REF!+#REF!+#REF!+#REF!+#REF!+#REF!</f>
        <v>#REF!</v>
      </c>
      <c r="H205" s="177" t="e">
        <f>#REF!+#REF!+#REF!+#REF!+#REF!+#REF!+#REF!+#REF!+#REF!+#REF!+#REF!+#REF!+#REF!+#REF!+#REF!+#REF!+#REF!+#REF!+#REF!+#REF!+#REF!+#REF!+#REF!+#REF!+#REF!+#REF!+#REF!+#REF!+#REF!+#REF!+#REF!</f>
        <v>#REF!</v>
      </c>
      <c r="I205" s="177" t="e">
        <f>#REF!+#REF!+#REF!+#REF!+#REF!+#REF!+#REF!+#REF!+#REF!+#REF!+#REF!+#REF!+#REF!+#REF!+#REF!+#REF!+#REF!+#REF!+#REF!+#REF!+#REF!+#REF!+#REF!+#REF!+#REF!+#REF!+#REF!+#REF!+#REF!+#REF!+#REF!</f>
        <v>#REF!</v>
      </c>
      <c r="J205" s="179" t="e">
        <f>#REF!+#REF!+#REF!+#REF!+#REF!+#REF!+#REF!+#REF!+#REF!+#REF!+#REF!+#REF!+#REF!+#REF!+#REF!+#REF!+#REF!+#REF!+#REF!+#REF!+#REF!+#REF!+#REF!+#REF!+#REF!+#REF!+#REF!+#REF!+#REF!+#REF!+#REF!</f>
        <v>#REF!</v>
      </c>
      <c r="K205" s="180" t="e">
        <f>#REF!+#REF!+#REF!+#REF!+#REF!+#REF!+#REF!+#REF!+#REF!+#REF!+#REF!+#REF!+#REF!+#REF!+#REF!+#REF!+#REF!+#REF!+#REF!+#REF!+#REF!+#REF!+#REF!+#REF!+#REF!+#REF!+#REF!+#REF!+#REF!+#REF!+#REF!</f>
        <v>#REF!</v>
      </c>
      <c r="L205" s="181" t="e">
        <f>#REF!-#REF!-#REF!-#REF!-#REF!-#REF!-#REF!-#REF!-#REF!-#REF!-#REF!-#REF!-#REF!-#REF!-#REF!-#REF!-#REF!-#REF!-#REF!-#REF!-#REF!-#REF!-#REF!-#REF!-#REF!-#REF!-#REF!-#REF!-#REF!-#REF!-#REF!</f>
        <v>#REF!</v>
      </c>
      <c r="M205" s="182" t="e">
        <f>#REF!+#REF!+#REF!+#REF!+#REF!+#REF!+#REF!+#REF!+#REF!+#REF!+#REF!+#REF!+#REF!+#REF!+#REF!+#REF!+#REF!+#REF!+#REF!+#REF!+#REF!+#REF!+#REF!+#REF!+#REF!+#REF!+#REF!+#REF!+#REF!+#REF!+#REF!</f>
        <v>#REF!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6" t="e">
        <f>#REF!-#REF!-#REF!-#REF!-#REF!-#REF!-#REF!-#REF!-#REF!-#REF!-#REF!-#REF!-#REF!-#REF!-#REF!-#REF!-#REF!-#REF!-#REF!-#REF!-#REF!-#REF!-#REF!-#REF!-#REF!-#REF!-#REF!-#REF!-#REF!-#REF!-#REF!</f>
        <v>#REF!</v>
      </c>
      <c r="F206" s="177" t="e">
        <f>#REF!+#REF!+#REF!+#REF!+#REF!+#REF!+#REF!+#REF!+#REF!+#REF!+#REF!+#REF!+#REF!+#REF!+#REF!+#REF!+#REF!+#REF!+#REF!+#REF!+#REF!+#REF!+#REF!+#REF!+#REF!+#REF!+#REF!+#REF!+#REF!+#REF!+#REF!</f>
        <v>#REF!</v>
      </c>
      <c r="G206" s="177" t="e">
        <f>#REF!+#REF!+#REF!+#REF!+#REF!+#REF!+#REF!+#REF!+#REF!+#REF!+#REF!+#REF!+#REF!+#REF!+#REF!+#REF!+#REF!+#REF!+#REF!+#REF!+#REF!+#REF!+#REF!+#REF!+#REF!+#REF!+#REF!+#REF!+#REF!+#REF!+#REF!</f>
        <v>#REF!</v>
      </c>
      <c r="H206" s="177" t="e">
        <f>#REF!+#REF!+#REF!+#REF!+#REF!+#REF!+#REF!+#REF!+#REF!+#REF!+#REF!+#REF!+#REF!+#REF!+#REF!+#REF!+#REF!+#REF!+#REF!+#REF!+#REF!+#REF!+#REF!+#REF!+#REF!+#REF!+#REF!+#REF!+#REF!+#REF!+#REF!</f>
        <v>#REF!</v>
      </c>
      <c r="I206" s="177" t="e">
        <f>#REF!+#REF!+#REF!+#REF!+#REF!+#REF!+#REF!+#REF!+#REF!+#REF!+#REF!+#REF!+#REF!+#REF!+#REF!+#REF!+#REF!+#REF!+#REF!+#REF!+#REF!+#REF!+#REF!+#REF!+#REF!+#REF!+#REF!+#REF!+#REF!+#REF!+#REF!</f>
        <v>#REF!</v>
      </c>
      <c r="J206" s="179" t="e">
        <f>#REF!+#REF!+#REF!+#REF!+#REF!+#REF!+#REF!+#REF!+#REF!+#REF!+#REF!+#REF!+#REF!+#REF!+#REF!+#REF!+#REF!+#REF!+#REF!+#REF!+#REF!+#REF!+#REF!+#REF!+#REF!+#REF!+#REF!+#REF!+#REF!+#REF!+#REF!</f>
        <v>#REF!</v>
      </c>
      <c r="K206" s="180" t="e">
        <f>#REF!+#REF!+#REF!+#REF!+#REF!+#REF!+#REF!+#REF!+#REF!+#REF!+#REF!+#REF!+#REF!+#REF!+#REF!+#REF!+#REF!+#REF!+#REF!+#REF!+#REF!+#REF!+#REF!+#REF!+#REF!+#REF!+#REF!+#REF!+#REF!+#REF!+#REF!</f>
        <v>#REF!</v>
      </c>
      <c r="L206" s="181" t="e">
        <f>#REF!-#REF!-#REF!-#REF!-#REF!-#REF!-#REF!-#REF!-#REF!-#REF!-#REF!-#REF!-#REF!-#REF!-#REF!-#REF!-#REF!-#REF!-#REF!-#REF!-#REF!-#REF!-#REF!-#REF!-#REF!-#REF!-#REF!-#REF!-#REF!-#REF!-#REF!</f>
        <v>#REF!</v>
      </c>
      <c r="M206" s="182" t="e">
        <f>#REF!+#REF!+#REF!+#REF!+#REF!+#REF!+#REF!+#REF!+#REF!+#REF!+#REF!+#REF!+#REF!+#REF!+#REF!+#REF!+#REF!+#REF!+#REF!+#REF!+#REF!+#REF!+#REF!+#REF!+#REF!+#REF!+#REF!+#REF!+#REF!+#REF!+#REF!</f>
        <v>#REF!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6" t="e">
        <f>#REF!-#REF!-#REF!-#REF!-#REF!-#REF!-#REF!-#REF!-#REF!-#REF!-#REF!-#REF!-#REF!-#REF!-#REF!-#REF!-#REF!-#REF!-#REF!-#REF!-#REF!-#REF!-#REF!-#REF!-#REF!-#REF!-#REF!-#REF!-#REF!-#REF!-#REF!</f>
        <v>#REF!</v>
      </c>
      <c r="F207" s="177" t="e">
        <f>#REF!+#REF!+#REF!+#REF!+#REF!+#REF!+#REF!+#REF!+#REF!+#REF!+#REF!+#REF!+#REF!+#REF!+#REF!+#REF!+#REF!+#REF!+#REF!+#REF!+#REF!+#REF!+#REF!+#REF!+#REF!+#REF!+#REF!+#REF!+#REF!+#REF!+#REF!</f>
        <v>#REF!</v>
      </c>
      <c r="G207" s="177" t="e">
        <f>#REF!+#REF!+#REF!+#REF!+#REF!+#REF!+#REF!+#REF!+#REF!+#REF!+#REF!+#REF!+#REF!+#REF!+#REF!+#REF!+#REF!+#REF!+#REF!+#REF!+#REF!+#REF!+#REF!+#REF!+#REF!+#REF!+#REF!+#REF!+#REF!+#REF!+#REF!</f>
        <v>#REF!</v>
      </c>
      <c r="H207" s="177" t="e">
        <f>#REF!+#REF!+#REF!+#REF!+#REF!+#REF!+#REF!+#REF!+#REF!+#REF!+#REF!+#REF!+#REF!+#REF!+#REF!+#REF!+#REF!+#REF!+#REF!+#REF!+#REF!+#REF!+#REF!+#REF!+#REF!+#REF!+#REF!+#REF!+#REF!+#REF!+#REF!</f>
        <v>#REF!</v>
      </c>
      <c r="I207" s="177" t="e">
        <f>#REF!+#REF!+#REF!+#REF!+#REF!+#REF!+#REF!+#REF!+#REF!+#REF!+#REF!+#REF!+#REF!+#REF!+#REF!+#REF!+#REF!+#REF!+#REF!+#REF!+#REF!+#REF!+#REF!+#REF!+#REF!+#REF!+#REF!+#REF!+#REF!+#REF!+#REF!</f>
        <v>#REF!</v>
      </c>
      <c r="J207" s="179" t="e">
        <f>#REF!+#REF!+#REF!+#REF!+#REF!+#REF!+#REF!+#REF!+#REF!+#REF!+#REF!+#REF!+#REF!+#REF!+#REF!+#REF!+#REF!+#REF!+#REF!+#REF!+#REF!+#REF!+#REF!+#REF!+#REF!+#REF!+#REF!+#REF!+#REF!+#REF!+#REF!</f>
        <v>#REF!</v>
      </c>
      <c r="K207" s="180" t="e">
        <f>#REF!+#REF!+#REF!+#REF!+#REF!+#REF!+#REF!+#REF!+#REF!+#REF!+#REF!+#REF!+#REF!+#REF!+#REF!+#REF!+#REF!+#REF!+#REF!+#REF!+#REF!+#REF!+#REF!+#REF!+#REF!+#REF!+#REF!+#REF!+#REF!+#REF!+#REF!</f>
        <v>#REF!</v>
      </c>
      <c r="L207" s="181" t="e">
        <f>#REF!-#REF!-#REF!-#REF!-#REF!-#REF!-#REF!-#REF!-#REF!-#REF!-#REF!-#REF!-#REF!-#REF!-#REF!-#REF!-#REF!-#REF!-#REF!-#REF!-#REF!-#REF!-#REF!-#REF!-#REF!-#REF!-#REF!-#REF!-#REF!-#REF!-#REF!</f>
        <v>#REF!</v>
      </c>
      <c r="M207" s="182" t="e">
        <f>#REF!+#REF!+#REF!+#REF!+#REF!+#REF!+#REF!+#REF!+#REF!+#REF!+#REF!+#REF!+#REF!+#REF!+#REF!+#REF!+#REF!+#REF!+#REF!+#REF!+#REF!+#REF!+#REF!+#REF!+#REF!+#REF!+#REF!+#REF!+#REF!+#REF!+#REF!</f>
        <v>#REF!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6" t="e">
        <f>#REF!-#REF!-#REF!-#REF!-#REF!-#REF!-#REF!-#REF!-#REF!-#REF!-#REF!-#REF!-#REF!-#REF!-#REF!-#REF!-#REF!-#REF!-#REF!-#REF!-#REF!-#REF!-#REF!-#REF!-#REF!-#REF!-#REF!-#REF!-#REF!-#REF!-#REF!</f>
        <v>#REF!</v>
      </c>
      <c r="F208" s="177" t="e">
        <f>#REF!+#REF!+#REF!+#REF!+#REF!+#REF!+#REF!+#REF!+#REF!+#REF!+#REF!+#REF!+#REF!+#REF!+#REF!+#REF!+#REF!+#REF!+#REF!+#REF!+#REF!+#REF!+#REF!+#REF!+#REF!+#REF!+#REF!+#REF!+#REF!+#REF!+#REF!</f>
        <v>#REF!</v>
      </c>
      <c r="G208" s="177" t="e">
        <f>#REF!+#REF!+#REF!+#REF!+#REF!+#REF!+#REF!+#REF!+#REF!+#REF!+#REF!+#REF!+#REF!+#REF!+#REF!+#REF!+#REF!+#REF!+#REF!+#REF!+#REF!+#REF!+#REF!+#REF!+#REF!+#REF!+#REF!+#REF!+#REF!+#REF!+#REF!</f>
        <v>#REF!</v>
      </c>
      <c r="H208" s="177" t="e">
        <f>#REF!+#REF!+#REF!+#REF!+#REF!+#REF!+#REF!+#REF!+#REF!+#REF!+#REF!+#REF!+#REF!+#REF!+#REF!+#REF!+#REF!+#REF!+#REF!+#REF!+#REF!+#REF!+#REF!+#REF!+#REF!+#REF!+#REF!+#REF!+#REF!+#REF!+#REF!</f>
        <v>#REF!</v>
      </c>
      <c r="I208" s="177" t="e">
        <f>#REF!+#REF!+#REF!+#REF!+#REF!+#REF!+#REF!+#REF!+#REF!+#REF!+#REF!+#REF!+#REF!+#REF!+#REF!+#REF!+#REF!+#REF!+#REF!+#REF!+#REF!+#REF!+#REF!+#REF!+#REF!+#REF!+#REF!+#REF!+#REF!+#REF!+#REF!</f>
        <v>#REF!</v>
      </c>
      <c r="J208" s="179" t="e">
        <f>#REF!+#REF!+#REF!+#REF!+#REF!+#REF!+#REF!+#REF!+#REF!+#REF!+#REF!+#REF!+#REF!+#REF!+#REF!+#REF!+#REF!+#REF!+#REF!+#REF!+#REF!+#REF!+#REF!+#REF!+#REF!+#REF!+#REF!+#REF!+#REF!+#REF!+#REF!</f>
        <v>#REF!</v>
      </c>
      <c r="K208" s="180" t="e">
        <f>#REF!+#REF!+#REF!+#REF!+#REF!+#REF!+#REF!+#REF!+#REF!+#REF!+#REF!+#REF!+#REF!+#REF!+#REF!+#REF!+#REF!+#REF!+#REF!+#REF!+#REF!+#REF!+#REF!+#REF!+#REF!+#REF!+#REF!+#REF!+#REF!+#REF!+#REF!</f>
        <v>#REF!</v>
      </c>
      <c r="L208" s="181" t="e">
        <f>#REF!-#REF!-#REF!-#REF!-#REF!-#REF!-#REF!-#REF!-#REF!-#REF!-#REF!-#REF!-#REF!-#REF!-#REF!-#REF!-#REF!-#REF!-#REF!-#REF!-#REF!-#REF!-#REF!-#REF!-#REF!-#REF!-#REF!-#REF!-#REF!-#REF!-#REF!</f>
        <v>#REF!</v>
      </c>
      <c r="M208" s="182" t="e">
        <f>#REF!+#REF!+#REF!+#REF!+#REF!+#REF!+#REF!+#REF!+#REF!+#REF!+#REF!+#REF!+#REF!+#REF!+#REF!+#REF!+#REF!+#REF!+#REF!+#REF!+#REF!+#REF!+#REF!+#REF!+#REF!+#REF!+#REF!+#REF!+#REF!+#REF!+#REF!</f>
        <v>#REF!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6" t="e">
        <f>#REF!-#REF!-#REF!-#REF!-#REF!-#REF!-#REF!-#REF!-#REF!-#REF!-#REF!-#REF!-#REF!-#REF!-#REF!-#REF!-#REF!-#REF!-#REF!-#REF!-#REF!-#REF!-#REF!-#REF!-#REF!-#REF!-#REF!-#REF!-#REF!-#REF!-#REF!</f>
        <v>#REF!</v>
      </c>
      <c r="F209" s="177" t="e">
        <f>#REF!+#REF!+#REF!+#REF!+#REF!+#REF!+#REF!+#REF!+#REF!+#REF!+#REF!+#REF!+#REF!+#REF!+#REF!+#REF!+#REF!+#REF!+#REF!+#REF!+#REF!+#REF!+#REF!+#REF!+#REF!+#REF!+#REF!+#REF!+#REF!+#REF!+#REF!</f>
        <v>#REF!</v>
      </c>
      <c r="G209" s="177" t="e">
        <f>#REF!+#REF!+#REF!+#REF!+#REF!+#REF!+#REF!+#REF!+#REF!+#REF!+#REF!+#REF!+#REF!+#REF!+#REF!+#REF!+#REF!+#REF!+#REF!+#REF!+#REF!+#REF!+#REF!+#REF!+#REF!+#REF!+#REF!+#REF!+#REF!+#REF!+#REF!</f>
        <v>#REF!</v>
      </c>
      <c r="H209" s="177" t="e">
        <f>#REF!+#REF!+#REF!+#REF!+#REF!+#REF!+#REF!+#REF!+#REF!+#REF!+#REF!+#REF!+#REF!+#REF!+#REF!+#REF!+#REF!+#REF!+#REF!+#REF!+#REF!+#REF!+#REF!+#REF!+#REF!+#REF!+#REF!+#REF!+#REF!+#REF!+#REF!</f>
        <v>#REF!</v>
      </c>
      <c r="I209" s="177" t="e">
        <f>#REF!+#REF!+#REF!+#REF!+#REF!+#REF!+#REF!+#REF!+#REF!+#REF!+#REF!+#REF!+#REF!+#REF!+#REF!+#REF!+#REF!+#REF!+#REF!+#REF!+#REF!+#REF!+#REF!+#REF!+#REF!+#REF!+#REF!+#REF!+#REF!+#REF!+#REF!</f>
        <v>#REF!</v>
      </c>
      <c r="J209" s="179" t="e">
        <f>#REF!+#REF!+#REF!+#REF!+#REF!+#REF!+#REF!+#REF!+#REF!+#REF!+#REF!+#REF!+#REF!+#REF!+#REF!+#REF!+#REF!+#REF!+#REF!+#REF!+#REF!+#REF!+#REF!+#REF!+#REF!+#REF!+#REF!+#REF!+#REF!+#REF!+#REF!</f>
        <v>#REF!</v>
      </c>
      <c r="K209" s="180" t="e">
        <f>#REF!+#REF!+#REF!+#REF!+#REF!+#REF!+#REF!+#REF!+#REF!+#REF!+#REF!+#REF!+#REF!+#REF!+#REF!+#REF!+#REF!+#REF!+#REF!+#REF!+#REF!+#REF!+#REF!+#REF!+#REF!+#REF!+#REF!+#REF!+#REF!+#REF!+#REF!</f>
        <v>#REF!</v>
      </c>
      <c r="L209" s="181" t="e">
        <f>#REF!-#REF!-#REF!-#REF!-#REF!-#REF!-#REF!-#REF!-#REF!-#REF!-#REF!-#REF!-#REF!-#REF!-#REF!-#REF!-#REF!-#REF!-#REF!-#REF!-#REF!-#REF!-#REF!-#REF!-#REF!-#REF!-#REF!-#REF!-#REF!-#REF!-#REF!</f>
        <v>#REF!</v>
      </c>
      <c r="M209" s="182" t="e">
        <f>#REF!+#REF!+#REF!+#REF!+#REF!+#REF!+#REF!+#REF!+#REF!+#REF!+#REF!+#REF!+#REF!+#REF!+#REF!+#REF!+#REF!+#REF!+#REF!+#REF!+#REF!+#REF!+#REF!+#REF!+#REF!+#REF!+#REF!+#REF!+#REF!+#REF!+#REF!</f>
        <v>#REF!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6" t="e">
        <f>#REF!-#REF!-#REF!-#REF!-#REF!-#REF!-#REF!-#REF!-#REF!-#REF!-#REF!-#REF!-#REF!-#REF!-#REF!-#REF!-#REF!-#REF!-#REF!-#REF!-#REF!-#REF!-#REF!-#REF!-#REF!-#REF!-#REF!-#REF!-#REF!-#REF!-#REF!</f>
        <v>#REF!</v>
      </c>
      <c r="F210" s="177" t="e">
        <f>#REF!+#REF!+#REF!+#REF!+#REF!+#REF!+#REF!+#REF!+#REF!+#REF!+#REF!+#REF!+#REF!+#REF!+#REF!+#REF!+#REF!+#REF!+#REF!+#REF!+#REF!+#REF!+#REF!+#REF!+#REF!+#REF!+#REF!+#REF!+#REF!+#REF!+#REF!</f>
        <v>#REF!</v>
      </c>
      <c r="G210" s="177" t="e">
        <f>#REF!+#REF!+#REF!+#REF!+#REF!+#REF!+#REF!+#REF!+#REF!+#REF!+#REF!+#REF!+#REF!+#REF!+#REF!+#REF!+#REF!+#REF!+#REF!+#REF!+#REF!+#REF!+#REF!+#REF!+#REF!+#REF!+#REF!+#REF!+#REF!+#REF!+#REF!</f>
        <v>#REF!</v>
      </c>
      <c r="H210" s="177" t="e">
        <f>#REF!+#REF!+#REF!+#REF!+#REF!+#REF!+#REF!+#REF!+#REF!+#REF!+#REF!+#REF!+#REF!+#REF!+#REF!+#REF!+#REF!+#REF!+#REF!+#REF!+#REF!+#REF!+#REF!+#REF!+#REF!+#REF!+#REF!+#REF!+#REF!+#REF!+#REF!</f>
        <v>#REF!</v>
      </c>
      <c r="I210" s="177" t="e">
        <f>#REF!+#REF!+#REF!+#REF!+#REF!+#REF!+#REF!+#REF!+#REF!+#REF!+#REF!+#REF!+#REF!+#REF!+#REF!+#REF!+#REF!+#REF!+#REF!+#REF!+#REF!+#REF!+#REF!+#REF!+#REF!+#REF!+#REF!+#REF!+#REF!+#REF!+#REF!</f>
        <v>#REF!</v>
      </c>
      <c r="J210" s="179" t="e">
        <f>#REF!+#REF!+#REF!+#REF!+#REF!+#REF!+#REF!+#REF!+#REF!+#REF!+#REF!+#REF!+#REF!+#REF!+#REF!+#REF!+#REF!+#REF!+#REF!+#REF!+#REF!+#REF!+#REF!+#REF!+#REF!+#REF!+#REF!+#REF!+#REF!+#REF!+#REF!</f>
        <v>#REF!</v>
      </c>
      <c r="K210" s="180" t="e">
        <f>#REF!+#REF!+#REF!+#REF!+#REF!+#REF!+#REF!+#REF!+#REF!+#REF!+#REF!+#REF!+#REF!+#REF!+#REF!+#REF!+#REF!+#REF!+#REF!+#REF!+#REF!+#REF!+#REF!+#REF!+#REF!+#REF!+#REF!+#REF!+#REF!+#REF!+#REF!</f>
        <v>#REF!</v>
      </c>
      <c r="L210" s="181" t="e">
        <f>#REF!-#REF!-#REF!-#REF!-#REF!-#REF!-#REF!-#REF!-#REF!-#REF!-#REF!-#REF!-#REF!-#REF!-#REF!-#REF!-#REF!-#REF!-#REF!-#REF!-#REF!-#REF!-#REF!-#REF!-#REF!-#REF!-#REF!-#REF!-#REF!-#REF!-#REF!</f>
        <v>#REF!</v>
      </c>
      <c r="M210" s="182" t="e">
        <f>#REF!+#REF!+#REF!+#REF!+#REF!+#REF!+#REF!+#REF!+#REF!+#REF!+#REF!+#REF!+#REF!+#REF!+#REF!+#REF!+#REF!+#REF!+#REF!+#REF!+#REF!+#REF!+#REF!+#REF!+#REF!+#REF!+#REF!+#REF!+#REF!+#REF!+#REF!</f>
        <v>#REF!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98" t="e">
        <f>#REF!-#REF!-#REF!-#REF!-#REF!-#REF!-#REF!-#REF!-#REF!-#REF!-#REF!-#REF!-#REF!-#REF!-#REF!-#REF!-#REF!-#REF!-#REF!-#REF!-#REF!-#REF!-#REF!-#REF!-#REF!-#REF!-#REF!-#REF!-#REF!-#REF!-#REF!</f>
        <v>#REF!</v>
      </c>
      <c r="F211" s="199" t="e">
        <f>#REF!+#REF!+#REF!+#REF!+#REF!+#REF!+#REF!+#REF!+#REF!+#REF!+#REF!+#REF!+#REF!+#REF!+#REF!+#REF!+#REF!+#REF!+#REF!+#REF!+#REF!+#REF!+#REF!+#REF!+#REF!+#REF!+#REF!+#REF!+#REF!+#REF!+#REF!</f>
        <v>#REF!</v>
      </c>
      <c r="G211" s="199" t="e">
        <f>#REF!+#REF!+#REF!+#REF!+#REF!+#REF!+#REF!+#REF!+#REF!+#REF!+#REF!+#REF!+#REF!+#REF!+#REF!+#REF!+#REF!+#REF!+#REF!+#REF!+#REF!+#REF!+#REF!+#REF!+#REF!+#REF!+#REF!+#REF!+#REF!+#REF!+#REF!</f>
        <v>#REF!</v>
      </c>
      <c r="H211" s="199" t="e">
        <f>#REF!+#REF!+#REF!+#REF!+#REF!+#REF!+#REF!+#REF!+#REF!+#REF!+#REF!+#REF!+#REF!+#REF!+#REF!+#REF!+#REF!+#REF!+#REF!+#REF!+#REF!+#REF!+#REF!+#REF!+#REF!+#REF!+#REF!+#REF!+#REF!+#REF!+#REF!</f>
        <v>#REF!</v>
      </c>
      <c r="I211" s="199" t="e">
        <f>#REF!+#REF!+#REF!+#REF!+#REF!+#REF!+#REF!+#REF!+#REF!+#REF!+#REF!+#REF!+#REF!+#REF!+#REF!+#REF!+#REF!+#REF!+#REF!+#REF!+#REF!+#REF!+#REF!+#REF!+#REF!+#REF!+#REF!+#REF!+#REF!+#REF!+#REF!</f>
        <v>#REF!</v>
      </c>
      <c r="J211" s="201" t="e">
        <f>#REF!+#REF!+#REF!+#REF!+#REF!+#REF!+#REF!+#REF!+#REF!+#REF!+#REF!+#REF!+#REF!+#REF!+#REF!+#REF!+#REF!+#REF!+#REF!+#REF!+#REF!+#REF!+#REF!+#REF!+#REF!+#REF!+#REF!+#REF!+#REF!+#REF!+#REF!</f>
        <v>#REF!</v>
      </c>
      <c r="K211" s="202" t="e">
        <f>#REF!+#REF!+#REF!+#REF!+#REF!+#REF!+#REF!+#REF!+#REF!+#REF!+#REF!+#REF!+#REF!+#REF!+#REF!+#REF!+#REF!+#REF!+#REF!+#REF!+#REF!+#REF!+#REF!+#REF!+#REF!+#REF!+#REF!+#REF!+#REF!+#REF!+#REF!</f>
        <v>#REF!</v>
      </c>
      <c r="L211" s="203" t="e">
        <f>#REF!-#REF!-#REF!-#REF!-#REF!-#REF!-#REF!-#REF!-#REF!-#REF!-#REF!-#REF!-#REF!-#REF!-#REF!-#REF!-#REF!-#REF!-#REF!-#REF!-#REF!-#REF!-#REF!-#REF!-#REF!-#REF!-#REF!-#REF!-#REF!-#REF!-#REF!</f>
        <v>#REF!</v>
      </c>
      <c r="M211" s="195" t="e">
        <f>#REF!+#REF!+#REF!+#REF!+#REF!+#REF!+#REF!+#REF!+#REF!+#REF!+#REF!+#REF!+#REF!+#REF!+#REF!+#REF!+#REF!+#REF!+#REF!+#REF!+#REF!+#REF!+#REF!+#REF!+#REF!+#REF!+#REF!+#REF!+#REF!+#REF!+#REF!</f>
        <v>#REF!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66" t="e">
        <f>#REF!-#REF!-#REF!-#REF!-#REF!-#REF!-#REF!-#REF!-#REF!-#REF!-#REF!-#REF!-#REF!-#REF!-#REF!-#REF!-#REF!-#REF!-#REF!-#REF!-#REF!-#REF!-#REF!-#REF!-#REF!-#REF!-#REF!-#REF!-#REF!-#REF!-#REF!</f>
        <v>#REF!</v>
      </c>
      <c r="F212" s="109" t="e">
        <f>#REF!+#REF!+#REF!+#REF!+#REF!+#REF!+#REF!+#REF!+#REF!+#REF!+#REF!+#REF!+#REF!+#REF!+#REF!+#REF!+#REF!+#REF!+#REF!+#REF!+#REF!+#REF!+#REF!+#REF!+#REF!+#REF!+#REF!+#REF!+#REF!+#REF!+#REF!</f>
        <v>#REF!</v>
      </c>
      <c r="G212" s="109" t="e">
        <f>#REF!+#REF!+#REF!+#REF!+#REF!+#REF!+#REF!+#REF!+#REF!+#REF!+#REF!+#REF!+#REF!+#REF!+#REF!+#REF!+#REF!+#REF!+#REF!+#REF!+#REF!+#REF!+#REF!+#REF!+#REF!+#REF!+#REF!+#REF!+#REF!+#REF!+#REF!</f>
        <v>#REF!</v>
      </c>
      <c r="H212" s="109" t="e">
        <f>#REF!+#REF!+#REF!+#REF!+#REF!+#REF!+#REF!+#REF!+#REF!+#REF!+#REF!+#REF!+#REF!+#REF!+#REF!+#REF!+#REF!+#REF!+#REF!+#REF!+#REF!+#REF!+#REF!+#REF!+#REF!+#REF!+#REF!+#REF!+#REF!+#REF!+#REF!</f>
        <v>#REF!</v>
      </c>
      <c r="I212" s="109" t="e">
        <f>#REF!+#REF!+#REF!+#REF!+#REF!+#REF!+#REF!+#REF!+#REF!+#REF!+#REF!+#REF!+#REF!+#REF!+#REF!+#REF!+#REF!+#REF!+#REF!+#REF!+#REF!+#REF!+#REF!+#REF!+#REF!+#REF!+#REF!+#REF!+#REF!+#REF!+#REF!</f>
        <v>#REF!</v>
      </c>
      <c r="J212" s="153" t="e">
        <f>#REF!+#REF!+#REF!+#REF!+#REF!+#REF!+#REF!+#REF!+#REF!+#REF!+#REF!+#REF!+#REF!+#REF!+#REF!+#REF!+#REF!+#REF!+#REF!+#REF!+#REF!+#REF!+#REF!+#REF!+#REF!+#REF!+#REF!+#REF!+#REF!+#REF!+#REF!</f>
        <v>#REF!</v>
      </c>
      <c r="K212" s="141" t="e">
        <f>#REF!+#REF!+#REF!+#REF!+#REF!+#REF!+#REF!+#REF!+#REF!+#REF!+#REF!+#REF!+#REF!+#REF!+#REF!+#REF!+#REF!+#REF!+#REF!+#REF!+#REF!+#REF!+#REF!+#REF!+#REF!+#REF!+#REF!+#REF!+#REF!+#REF!+#REF!</f>
        <v>#REF!</v>
      </c>
      <c r="L212" s="109" t="e">
        <f>#REF!-#REF!-#REF!-#REF!-#REF!-#REF!-#REF!-#REF!-#REF!-#REF!-#REF!-#REF!-#REF!-#REF!-#REF!-#REF!-#REF!-#REF!-#REF!-#REF!-#REF!-#REF!-#REF!-#REF!-#REF!-#REF!-#REF!-#REF!-#REF!-#REF!-#REF!</f>
        <v>#REF!</v>
      </c>
      <c r="M212" s="125" t="e">
        <f>#REF!+#REF!+#REF!+#REF!+#REF!+#REF!+#REF!+#REF!+#REF!+#REF!+#REF!+#REF!+#REF!+#REF!+#REF!+#REF!+#REF!+#REF!+#REF!+#REF!+#REF!+#REF!+#REF!+#REF!+#REF!+#REF!+#REF!+#REF!+#REF!+#REF!+#REF!</f>
        <v>#REF!</v>
      </c>
      <c r="N212" s="88"/>
    </row>
    <row r="213" spans="1:14" s="10" customFormat="1" x14ac:dyDescent="0.2">
      <c r="A213" s="82"/>
      <c r="B213" s="82"/>
      <c r="C213" s="82" t="s">
        <v>204</v>
      </c>
      <c r="D213" s="83"/>
      <c r="E213" s="176" t="e">
        <f>#REF!-#REF!-#REF!-#REF!-#REF!-#REF!-#REF!-#REF!-#REF!-#REF!-#REF!-#REF!-#REF!-#REF!-#REF!-#REF!-#REF!-#REF!-#REF!-#REF!-#REF!-#REF!-#REF!-#REF!-#REF!-#REF!-#REF!-#REF!-#REF!-#REF!-#REF!</f>
        <v>#REF!</v>
      </c>
      <c r="F213" s="177" t="e">
        <f>#REF!+#REF!+#REF!+#REF!+#REF!+#REF!+#REF!+#REF!+#REF!+#REF!+#REF!+#REF!+#REF!+#REF!+#REF!+#REF!+#REF!+#REF!+#REF!+#REF!+#REF!+#REF!+#REF!+#REF!+#REF!+#REF!+#REF!+#REF!+#REF!+#REF!+#REF!</f>
        <v>#REF!</v>
      </c>
      <c r="G213" s="177" t="e">
        <f>#REF!+#REF!+#REF!+#REF!+#REF!+#REF!+#REF!+#REF!+#REF!+#REF!+#REF!+#REF!+#REF!+#REF!+#REF!+#REF!+#REF!+#REF!+#REF!+#REF!+#REF!+#REF!+#REF!+#REF!+#REF!+#REF!+#REF!+#REF!+#REF!+#REF!+#REF!</f>
        <v>#REF!</v>
      </c>
      <c r="H213" s="177" t="e">
        <f>#REF!+#REF!+#REF!+#REF!+#REF!+#REF!+#REF!+#REF!+#REF!+#REF!+#REF!+#REF!+#REF!+#REF!+#REF!+#REF!+#REF!+#REF!+#REF!+#REF!+#REF!+#REF!+#REF!+#REF!+#REF!+#REF!+#REF!+#REF!+#REF!+#REF!+#REF!</f>
        <v>#REF!</v>
      </c>
      <c r="I213" s="177" t="e">
        <f>#REF!+#REF!+#REF!+#REF!+#REF!+#REF!+#REF!+#REF!+#REF!+#REF!+#REF!+#REF!+#REF!+#REF!+#REF!+#REF!+#REF!+#REF!+#REF!+#REF!+#REF!+#REF!+#REF!+#REF!+#REF!+#REF!+#REF!+#REF!+#REF!+#REF!+#REF!</f>
        <v>#REF!</v>
      </c>
      <c r="J213" s="179" t="e">
        <f>#REF!+#REF!+#REF!+#REF!+#REF!+#REF!+#REF!+#REF!+#REF!+#REF!+#REF!+#REF!+#REF!+#REF!+#REF!+#REF!+#REF!+#REF!+#REF!+#REF!+#REF!+#REF!+#REF!+#REF!+#REF!+#REF!+#REF!+#REF!+#REF!+#REF!+#REF!</f>
        <v>#REF!</v>
      </c>
      <c r="K213" s="180" t="e">
        <f>#REF!+#REF!+#REF!+#REF!+#REF!+#REF!+#REF!+#REF!+#REF!+#REF!+#REF!+#REF!+#REF!+#REF!+#REF!+#REF!+#REF!+#REF!+#REF!+#REF!+#REF!+#REF!+#REF!+#REF!+#REF!+#REF!+#REF!+#REF!+#REF!+#REF!+#REF!</f>
        <v>#REF!</v>
      </c>
      <c r="L213" s="181" t="e">
        <f>#REF!-#REF!-#REF!-#REF!-#REF!-#REF!-#REF!-#REF!-#REF!-#REF!-#REF!-#REF!-#REF!-#REF!-#REF!-#REF!-#REF!-#REF!-#REF!-#REF!-#REF!-#REF!-#REF!-#REF!-#REF!-#REF!-#REF!-#REF!-#REF!-#REF!-#REF!</f>
        <v>#REF!</v>
      </c>
      <c r="M213" s="182" t="e">
        <f>#REF!+#REF!+#REF!+#REF!+#REF!+#REF!+#REF!+#REF!+#REF!+#REF!+#REF!+#REF!+#REF!+#REF!+#REF!+#REF!+#REF!+#REF!+#REF!+#REF!+#REF!+#REF!+#REF!+#REF!+#REF!+#REF!+#REF!+#REF!+#REF!+#REF!+#REF!</f>
        <v>#REF!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6" t="e">
        <f>#REF!-#REF!-#REF!-#REF!-#REF!-#REF!-#REF!-#REF!-#REF!-#REF!-#REF!-#REF!-#REF!-#REF!-#REF!-#REF!-#REF!-#REF!-#REF!-#REF!-#REF!-#REF!-#REF!-#REF!-#REF!-#REF!-#REF!-#REF!-#REF!-#REF!-#REF!</f>
        <v>#REF!</v>
      </c>
      <c r="F214" s="177" t="e">
        <f>#REF!+#REF!+#REF!+#REF!+#REF!+#REF!+#REF!+#REF!+#REF!+#REF!+#REF!+#REF!+#REF!+#REF!+#REF!+#REF!+#REF!+#REF!+#REF!+#REF!+#REF!+#REF!+#REF!+#REF!+#REF!+#REF!+#REF!+#REF!+#REF!+#REF!+#REF!</f>
        <v>#REF!</v>
      </c>
      <c r="G214" s="177" t="e">
        <f>#REF!+#REF!+#REF!+#REF!+#REF!+#REF!+#REF!+#REF!+#REF!+#REF!+#REF!+#REF!+#REF!+#REF!+#REF!+#REF!+#REF!+#REF!+#REF!+#REF!+#REF!+#REF!+#REF!+#REF!+#REF!+#REF!+#REF!+#REF!+#REF!+#REF!+#REF!</f>
        <v>#REF!</v>
      </c>
      <c r="H214" s="177" t="e">
        <f>#REF!+#REF!+#REF!+#REF!+#REF!+#REF!+#REF!+#REF!+#REF!+#REF!+#REF!+#REF!+#REF!+#REF!+#REF!+#REF!+#REF!+#REF!+#REF!+#REF!+#REF!+#REF!+#REF!+#REF!+#REF!+#REF!+#REF!+#REF!+#REF!+#REF!+#REF!</f>
        <v>#REF!</v>
      </c>
      <c r="I214" s="177" t="e">
        <f>#REF!+#REF!+#REF!+#REF!+#REF!+#REF!+#REF!+#REF!+#REF!+#REF!+#REF!+#REF!+#REF!+#REF!+#REF!+#REF!+#REF!+#REF!+#REF!+#REF!+#REF!+#REF!+#REF!+#REF!+#REF!+#REF!+#REF!+#REF!+#REF!+#REF!+#REF!</f>
        <v>#REF!</v>
      </c>
      <c r="J214" s="179" t="e">
        <f>#REF!+#REF!+#REF!+#REF!+#REF!+#REF!+#REF!+#REF!+#REF!+#REF!+#REF!+#REF!+#REF!+#REF!+#REF!+#REF!+#REF!+#REF!+#REF!+#REF!+#REF!+#REF!+#REF!+#REF!+#REF!+#REF!+#REF!+#REF!+#REF!+#REF!+#REF!</f>
        <v>#REF!</v>
      </c>
      <c r="K214" s="180" t="e">
        <f>#REF!+#REF!+#REF!+#REF!+#REF!+#REF!+#REF!+#REF!+#REF!+#REF!+#REF!+#REF!+#REF!+#REF!+#REF!+#REF!+#REF!+#REF!+#REF!+#REF!+#REF!+#REF!+#REF!+#REF!+#REF!+#REF!+#REF!+#REF!+#REF!+#REF!+#REF!</f>
        <v>#REF!</v>
      </c>
      <c r="L214" s="181" t="e">
        <f>#REF!-#REF!-#REF!-#REF!-#REF!-#REF!-#REF!-#REF!-#REF!-#REF!-#REF!-#REF!-#REF!-#REF!-#REF!-#REF!-#REF!-#REF!-#REF!-#REF!-#REF!-#REF!-#REF!-#REF!-#REF!-#REF!-#REF!-#REF!-#REF!-#REF!-#REF!</f>
        <v>#REF!</v>
      </c>
      <c r="M214" s="182" t="e">
        <f>#REF!+#REF!+#REF!+#REF!+#REF!+#REF!+#REF!+#REF!+#REF!+#REF!+#REF!+#REF!+#REF!+#REF!+#REF!+#REF!+#REF!+#REF!+#REF!+#REF!+#REF!+#REF!+#REF!+#REF!+#REF!+#REF!+#REF!+#REF!+#REF!+#REF!+#REF!</f>
        <v>#REF!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6" t="e">
        <f>#REF!-#REF!-#REF!-#REF!-#REF!-#REF!-#REF!-#REF!-#REF!-#REF!-#REF!-#REF!-#REF!-#REF!-#REF!-#REF!-#REF!-#REF!-#REF!-#REF!-#REF!-#REF!-#REF!-#REF!-#REF!-#REF!-#REF!-#REF!-#REF!-#REF!-#REF!</f>
        <v>#REF!</v>
      </c>
      <c r="F215" s="177" t="e">
        <f>#REF!+#REF!+#REF!+#REF!+#REF!+#REF!+#REF!+#REF!+#REF!+#REF!+#REF!+#REF!+#REF!+#REF!+#REF!+#REF!+#REF!+#REF!+#REF!+#REF!+#REF!+#REF!+#REF!+#REF!+#REF!+#REF!+#REF!+#REF!+#REF!+#REF!+#REF!</f>
        <v>#REF!</v>
      </c>
      <c r="G215" s="177" t="e">
        <f>#REF!+#REF!+#REF!+#REF!+#REF!+#REF!+#REF!+#REF!+#REF!+#REF!+#REF!+#REF!+#REF!+#REF!+#REF!+#REF!+#REF!+#REF!+#REF!+#REF!+#REF!+#REF!+#REF!+#REF!+#REF!+#REF!+#REF!+#REF!+#REF!+#REF!+#REF!</f>
        <v>#REF!</v>
      </c>
      <c r="H215" s="177" t="e">
        <f>#REF!+#REF!+#REF!+#REF!+#REF!+#REF!+#REF!+#REF!+#REF!+#REF!+#REF!+#REF!+#REF!+#REF!+#REF!+#REF!+#REF!+#REF!+#REF!+#REF!+#REF!+#REF!+#REF!+#REF!+#REF!+#REF!+#REF!+#REF!+#REF!+#REF!+#REF!</f>
        <v>#REF!</v>
      </c>
      <c r="I215" s="177" t="e">
        <f>#REF!+#REF!+#REF!+#REF!+#REF!+#REF!+#REF!+#REF!+#REF!+#REF!+#REF!+#REF!+#REF!+#REF!+#REF!+#REF!+#REF!+#REF!+#REF!+#REF!+#REF!+#REF!+#REF!+#REF!+#REF!+#REF!+#REF!+#REF!+#REF!+#REF!+#REF!</f>
        <v>#REF!</v>
      </c>
      <c r="J215" s="179" t="e">
        <f>#REF!+#REF!+#REF!+#REF!+#REF!+#REF!+#REF!+#REF!+#REF!+#REF!+#REF!+#REF!+#REF!+#REF!+#REF!+#REF!+#REF!+#REF!+#REF!+#REF!+#REF!+#REF!+#REF!+#REF!+#REF!+#REF!+#REF!+#REF!+#REF!+#REF!+#REF!</f>
        <v>#REF!</v>
      </c>
      <c r="K215" s="180" t="e">
        <f>#REF!+#REF!+#REF!+#REF!+#REF!+#REF!+#REF!+#REF!+#REF!+#REF!+#REF!+#REF!+#REF!+#REF!+#REF!+#REF!+#REF!+#REF!+#REF!+#REF!+#REF!+#REF!+#REF!+#REF!+#REF!+#REF!+#REF!+#REF!+#REF!+#REF!+#REF!</f>
        <v>#REF!</v>
      </c>
      <c r="L215" s="181" t="e">
        <f>#REF!-#REF!-#REF!-#REF!-#REF!-#REF!-#REF!-#REF!-#REF!-#REF!-#REF!-#REF!-#REF!-#REF!-#REF!-#REF!-#REF!-#REF!-#REF!-#REF!-#REF!-#REF!-#REF!-#REF!-#REF!-#REF!-#REF!-#REF!-#REF!-#REF!-#REF!</f>
        <v>#REF!</v>
      </c>
      <c r="M215" s="182" t="e">
        <f>#REF!+#REF!+#REF!+#REF!+#REF!+#REF!+#REF!+#REF!+#REF!+#REF!+#REF!+#REF!+#REF!+#REF!+#REF!+#REF!+#REF!+#REF!+#REF!+#REF!+#REF!+#REF!+#REF!+#REF!+#REF!+#REF!+#REF!+#REF!+#REF!+#REF!+#REF!</f>
        <v>#REF!</v>
      </c>
      <c r="N215" s="71"/>
    </row>
    <row r="216" spans="1:14" s="24" customFormat="1" ht="15" thickBot="1" x14ac:dyDescent="0.25">
      <c r="A216" s="43"/>
      <c r="B216" s="43"/>
      <c r="C216" s="43"/>
      <c r="D216" s="89"/>
      <c r="E216" s="189" t="e">
        <f>#REF!-#REF!-#REF!-#REF!-#REF!-#REF!-#REF!-#REF!-#REF!-#REF!-#REF!-#REF!-#REF!-#REF!-#REF!-#REF!-#REF!-#REF!-#REF!-#REF!-#REF!-#REF!-#REF!-#REF!-#REF!-#REF!-#REF!-#REF!-#REF!-#REF!-#REF!</f>
        <v>#REF!</v>
      </c>
      <c r="F216" s="190" t="e">
        <f>#REF!+#REF!+#REF!+#REF!+#REF!+#REF!+#REF!+#REF!+#REF!+#REF!+#REF!+#REF!+#REF!+#REF!+#REF!+#REF!+#REF!+#REF!+#REF!+#REF!+#REF!+#REF!+#REF!+#REF!+#REF!+#REF!+#REF!+#REF!+#REF!+#REF!+#REF!</f>
        <v>#REF!</v>
      </c>
      <c r="G216" s="190" t="e">
        <f>#REF!+#REF!+#REF!+#REF!+#REF!+#REF!+#REF!+#REF!+#REF!+#REF!+#REF!+#REF!+#REF!+#REF!+#REF!+#REF!+#REF!+#REF!+#REF!+#REF!+#REF!+#REF!+#REF!+#REF!+#REF!+#REF!+#REF!+#REF!+#REF!+#REF!+#REF!</f>
        <v>#REF!</v>
      </c>
      <c r="H216" s="190" t="e">
        <f>#REF!+#REF!+#REF!+#REF!+#REF!+#REF!+#REF!+#REF!+#REF!+#REF!+#REF!+#REF!+#REF!+#REF!+#REF!+#REF!+#REF!+#REF!+#REF!+#REF!+#REF!+#REF!+#REF!+#REF!+#REF!+#REF!+#REF!+#REF!+#REF!+#REF!+#REF!</f>
        <v>#REF!</v>
      </c>
      <c r="I216" s="190" t="e">
        <f>#REF!+#REF!+#REF!+#REF!+#REF!+#REF!+#REF!+#REF!+#REF!+#REF!+#REF!+#REF!+#REF!+#REF!+#REF!+#REF!+#REF!+#REF!+#REF!+#REF!+#REF!+#REF!+#REF!+#REF!+#REF!+#REF!+#REF!+#REF!+#REF!+#REF!+#REF!</f>
        <v>#REF!</v>
      </c>
      <c r="J216" s="192" t="e">
        <f>#REF!+#REF!+#REF!+#REF!+#REF!+#REF!+#REF!+#REF!+#REF!+#REF!+#REF!+#REF!+#REF!+#REF!+#REF!+#REF!+#REF!+#REF!+#REF!+#REF!+#REF!+#REF!+#REF!+#REF!+#REF!+#REF!+#REF!+#REF!+#REF!+#REF!+#REF!</f>
        <v>#REF!</v>
      </c>
      <c r="K216" s="193" t="e">
        <f>#REF!+#REF!+#REF!+#REF!+#REF!+#REF!+#REF!+#REF!+#REF!+#REF!+#REF!+#REF!+#REF!+#REF!+#REF!+#REF!+#REF!+#REF!+#REF!+#REF!+#REF!+#REF!+#REF!+#REF!+#REF!+#REF!+#REF!+#REF!+#REF!+#REF!+#REF!</f>
        <v>#REF!</v>
      </c>
      <c r="L216" s="194" t="e">
        <f>#REF!-#REF!-#REF!-#REF!-#REF!-#REF!-#REF!-#REF!-#REF!-#REF!-#REF!-#REF!-#REF!-#REF!-#REF!-#REF!-#REF!-#REF!-#REF!-#REF!-#REF!-#REF!-#REF!-#REF!-#REF!-#REF!-#REF!-#REF!-#REF!-#REF!-#REF!</f>
        <v>#REF!</v>
      </c>
      <c r="M216" s="204" t="e">
        <f>#REF!+#REF!+#REF!+#REF!+#REF!+#REF!+#REF!+#REF!+#REF!+#REF!+#REF!+#REF!+#REF!+#REF!+#REF!+#REF!+#REF!+#REF!+#REF!+#REF!+#REF!+#REF!+#REF!+#REF!+#REF!+#REF!+#REF!+#REF!+#REF!+#REF!+#REF!</f>
        <v>#REF!</v>
      </c>
      <c r="N216" s="73"/>
    </row>
    <row r="217" spans="1:14" s="10" customFormat="1" ht="15" thickBot="1" x14ac:dyDescent="0.25">
      <c r="A217" s="93"/>
      <c r="B217" s="94"/>
      <c r="C217" s="94" t="s">
        <v>207</v>
      </c>
      <c r="D217" s="95"/>
      <c r="E217" s="166" t="e">
        <f>#REF!-#REF!-#REF!-#REF!-#REF!-#REF!-#REF!-#REF!-#REF!-#REF!-#REF!-#REF!-#REF!-#REF!-#REF!-#REF!-#REF!-#REF!-#REF!-#REF!-#REF!-#REF!-#REF!-#REF!-#REF!-#REF!-#REF!-#REF!-#REF!-#REF!-#REF!</f>
        <v>#REF!</v>
      </c>
      <c r="F217" s="109" t="e">
        <f>#REF!+#REF!+#REF!+#REF!+#REF!+#REF!+#REF!+#REF!+#REF!+#REF!+#REF!+#REF!+#REF!+#REF!+#REF!+#REF!+#REF!+#REF!+#REF!+#REF!+#REF!+#REF!+#REF!+#REF!+#REF!+#REF!+#REF!+#REF!+#REF!+#REF!+#REF!</f>
        <v>#REF!</v>
      </c>
      <c r="G217" s="109" t="e">
        <f>#REF!+#REF!+#REF!+#REF!+#REF!+#REF!+#REF!+#REF!+#REF!+#REF!+#REF!+#REF!+#REF!+#REF!+#REF!+#REF!+#REF!+#REF!+#REF!+#REF!+#REF!+#REF!+#REF!+#REF!+#REF!+#REF!+#REF!+#REF!+#REF!+#REF!+#REF!</f>
        <v>#REF!</v>
      </c>
      <c r="H217" s="109" t="e">
        <f>#REF!+#REF!+#REF!+#REF!+#REF!+#REF!+#REF!+#REF!+#REF!+#REF!+#REF!+#REF!+#REF!+#REF!+#REF!+#REF!+#REF!+#REF!+#REF!+#REF!+#REF!+#REF!+#REF!+#REF!+#REF!+#REF!+#REF!+#REF!+#REF!+#REF!+#REF!</f>
        <v>#REF!</v>
      </c>
      <c r="I217" s="109" t="e">
        <f>#REF!+#REF!+#REF!+#REF!+#REF!+#REF!+#REF!+#REF!+#REF!+#REF!+#REF!+#REF!+#REF!+#REF!+#REF!+#REF!+#REF!+#REF!+#REF!+#REF!+#REF!+#REF!+#REF!+#REF!+#REF!+#REF!+#REF!+#REF!+#REF!+#REF!+#REF!</f>
        <v>#REF!</v>
      </c>
      <c r="J217" s="153" t="e">
        <f>#REF!+#REF!+#REF!+#REF!+#REF!+#REF!+#REF!+#REF!+#REF!+#REF!+#REF!+#REF!+#REF!+#REF!+#REF!+#REF!+#REF!+#REF!+#REF!+#REF!+#REF!+#REF!+#REF!+#REF!+#REF!+#REF!+#REF!+#REF!+#REF!+#REF!+#REF!</f>
        <v>#REF!</v>
      </c>
      <c r="K217" s="141" t="e">
        <f>#REF!+#REF!+#REF!+#REF!+#REF!+#REF!+#REF!+#REF!+#REF!+#REF!+#REF!+#REF!+#REF!+#REF!+#REF!+#REF!+#REF!+#REF!+#REF!+#REF!+#REF!+#REF!+#REF!+#REF!+#REF!+#REF!+#REF!+#REF!+#REF!+#REF!+#REF!</f>
        <v>#REF!</v>
      </c>
      <c r="L217" s="109" t="e">
        <f>#REF!-#REF!-#REF!-#REF!-#REF!-#REF!-#REF!-#REF!-#REF!-#REF!-#REF!-#REF!-#REF!-#REF!-#REF!-#REF!-#REF!-#REF!-#REF!-#REF!-#REF!-#REF!-#REF!-#REF!-#REF!-#REF!-#REF!-#REF!-#REF!-#REF!-#REF!</f>
        <v>#REF!</v>
      </c>
      <c r="M217" s="125" t="e">
        <f>#REF!+#REF!+#REF!+#REF!+#REF!+#REF!+#REF!+#REF!+#REF!+#REF!+#REF!+#REF!+#REF!+#REF!+#REF!+#REF!+#REF!+#REF!+#REF!+#REF!+#REF!+#REF!+#REF!+#REF!+#REF!+#REF!+#REF!+#REF!+#REF!+#REF!+#REF!</f>
        <v>#REF!</v>
      </c>
      <c r="N217" s="88"/>
    </row>
    <row r="218" spans="1:14" s="10" customFormat="1" x14ac:dyDescent="0.2">
      <c r="A218" s="90">
        <v>1</v>
      </c>
      <c r="B218" s="91">
        <v>7550011</v>
      </c>
      <c r="C218" s="91" t="s">
        <v>208</v>
      </c>
      <c r="D218" s="92">
        <v>16000</v>
      </c>
      <c r="E218" s="176" t="e">
        <f>#REF!-#REF!-#REF!-#REF!-#REF!-#REF!-#REF!-#REF!-#REF!-#REF!-#REF!-#REF!-#REF!-#REF!-#REF!-#REF!-#REF!-#REF!-#REF!-#REF!-#REF!-#REF!-#REF!-#REF!-#REF!-#REF!-#REF!-#REF!-#REF!-#REF!-#REF!</f>
        <v>#REF!</v>
      </c>
      <c r="F218" s="177" t="e">
        <f>#REF!+#REF!+#REF!+#REF!+#REF!+#REF!+#REF!+#REF!+#REF!+#REF!+#REF!+#REF!+#REF!+#REF!+#REF!+#REF!+#REF!+#REF!+#REF!+#REF!+#REF!+#REF!+#REF!+#REF!+#REF!+#REF!+#REF!+#REF!+#REF!+#REF!+#REF!</f>
        <v>#REF!</v>
      </c>
      <c r="G218" s="177" t="e">
        <f>#REF!+#REF!+#REF!+#REF!+#REF!+#REF!+#REF!+#REF!+#REF!+#REF!+#REF!+#REF!+#REF!+#REF!+#REF!+#REF!+#REF!+#REF!+#REF!+#REF!+#REF!+#REF!+#REF!+#REF!+#REF!+#REF!+#REF!+#REF!+#REF!+#REF!+#REF!</f>
        <v>#REF!</v>
      </c>
      <c r="H218" s="177" t="e">
        <f>#REF!+#REF!+#REF!+#REF!+#REF!+#REF!+#REF!+#REF!+#REF!+#REF!+#REF!+#REF!+#REF!+#REF!+#REF!+#REF!+#REF!+#REF!+#REF!+#REF!+#REF!+#REF!+#REF!+#REF!+#REF!+#REF!+#REF!+#REF!+#REF!+#REF!+#REF!</f>
        <v>#REF!</v>
      </c>
      <c r="I218" s="177" t="e">
        <f>#REF!+#REF!+#REF!+#REF!+#REF!+#REF!+#REF!+#REF!+#REF!+#REF!+#REF!+#REF!+#REF!+#REF!+#REF!+#REF!+#REF!+#REF!+#REF!+#REF!+#REF!+#REF!+#REF!+#REF!+#REF!+#REF!+#REF!+#REF!+#REF!+#REF!+#REF!</f>
        <v>#REF!</v>
      </c>
      <c r="J218" s="179" t="e">
        <f>#REF!+#REF!+#REF!+#REF!+#REF!+#REF!+#REF!+#REF!+#REF!+#REF!+#REF!+#REF!+#REF!+#REF!+#REF!+#REF!+#REF!+#REF!+#REF!+#REF!+#REF!+#REF!+#REF!+#REF!+#REF!+#REF!+#REF!+#REF!+#REF!+#REF!+#REF!</f>
        <v>#REF!</v>
      </c>
      <c r="K218" s="180" t="e">
        <f>#REF!+#REF!+#REF!+#REF!+#REF!+#REF!+#REF!+#REF!+#REF!+#REF!+#REF!+#REF!+#REF!+#REF!+#REF!+#REF!+#REF!+#REF!+#REF!+#REF!+#REF!+#REF!+#REF!+#REF!+#REF!+#REF!+#REF!+#REF!+#REF!+#REF!+#REF!</f>
        <v>#REF!</v>
      </c>
      <c r="L218" s="181" t="e">
        <f>#REF!-#REF!-#REF!-#REF!-#REF!-#REF!-#REF!-#REF!-#REF!-#REF!-#REF!-#REF!-#REF!-#REF!-#REF!-#REF!-#REF!-#REF!-#REF!-#REF!-#REF!-#REF!-#REF!-#REF!-#REF!-#REF!-#REF!-#REF!-#REF!-#REF!-#REF!</f>
        <v>#REF!</v>
      </c>
      <c r="M218" s="182" t="e">
        <f>#REF!+#REF!+#REF!+#REF!+#REF!+#REF!+#REF!+#REF!+#REF!+#REF!+#REF!+#REF!+#REF!+#REF!+#REF!+#REF!+#REF!+#REF!+#REF!+#REF!+#REF!+#REF!+#REF!+#REF!+#REF!+#REF!+#REF!+#REF!+#REF!+#REF!+#REF!</f>
        <v>#REF!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83" t="e">
        <f>#REF!-#REF!-#REF!-#REF!-#REF!-#REF!-#REF!-#REF!-#REF!-#REF!-#REF!-#REF!-#REF!-#REF!-#REF!-#REF!-#REF!-#REF!-#REF!-#REF!-#REF!-#REF!-#REF!-#REF!-#REF!-#REF!-#REF!-#REF!-#REF!-#REF!-#REF!</f>
        <v>#REF!</v>
      </c>
      <c r="F219" s="184" t="e">
        <f>#REF!+#REF!+#REF!+#REF!+#REF!+#REF!+#REF!+#REF!+#REF!+#REF!+#REF!+#REF!+#REF!+#REF!+#REF!+#REF!+#REF!+#REF!+#REF!+#REF!+#REF!+#REF!+#REF!+#REF!+#REF!+#REF!+#REF!+#REF!+#REF!+#REF!+#REF!</f>
        <v>#REF!</v>
      </c>
      <c r="G219" s="184" t="e">
        <f>#REF!+#REF!+#REF!+#REF!+#REF!+#REF!+#REF!+#REF!+#REF!+#REF!+#REF!+#REF!+#REF!+#REF!+#REF!+#REF!+#REF!+#REF!+#REF!+#REF!+#REF!+#REF!+#REF!+#REF!+#REF!+#REF!+#REF!+#REF!+#REF!+#REF!+#REF!</f>
        <v>#REF!</v>
      </c>
      <c r="H219" s="184" t="e">
        <f>#REF!+#REF!+#REF!+#REF!+#REF!+#REF!+#REF!+#REF!+#REF!+#REF!+#REF!+#REF!+#REF!+#REF!+#REF!+#REF!+#REF!+#REF!+#REF!+#REF!+#REF!+#REF!+#REF!+#REF!+#REF!+#REF!+#REF!+#REF!+#REF!+#REF!+#REF!</f>
        <v>#REF!</v>
      </c>
      <c r="I219" s="184" t="e">
        <f>#REF!+#REF!+#REF!+#REF!+#REF!+#REF!+#REF!+#REF!+#REF!+#REF!+#REF!+#REF!+#REF!+#REF!+#REF!+#REF!+#REF!+#REF!+#REF!+#REF!+#REF!+#REF!+#REF!+#REF!+#REF!+#REF!+#REF!+#REF!+#REF!+#REF!+#REF!</f>
        <v>#REF!</v>
      </c>
      <c r="J219" s="186" t="e">
        <f>#REF!+#REF!+#REF!+#REF!+#REF!+#REF!+#REF!+#REF!+#REF!+#REF!+#REF!+#REF!+#REF!+#REF!+#REF!+#REF!+#REF!+#REF!+#REF!+#REF!+#REF!+#REF!+#REF!+#REF!+#REF!+#REF!+#REF!+#REF!+#REF!+#REF!+#REF!</f>
        <v>#REF!</v>
      </c>
      <c r="K219" s="187" t="e">
        <f>#REF!+#REF!+#REF!+#REF!+#REF!+#REF!+#REF!+#REF!+#REF!+#REF!+#REF!+#REF!+#REF!+#REF!+#REF!+#REF!+#REF!+#REF!+#REF!+#REF!+#REF!+#REF!+#REF!+#REF!+#REF!+#REF!+#REF!+#REF!+#REF!+#REF!+#REF!</f>
        <v>#REF!</v>
      </c>
      <c r="L219" s="188" t="e">
        <f>#REF!-#REF!-#REF!-#REF!-#REF!-#REF!-#REF!-#REF!-#REF!-#REF!-#REF!-#REF!-#REF!-#REF!-#REF!-#REF!-#REF!-#REF!-#REF!-#REF!-#REF!-#REF!-#REF!-#REF!-#REF!-#REF!-#REF!-#REF!-#REF!-#REF!-#REF!</f>
        <v>#REF!</v>
      </c>
      <c r="M219" s="205" t="e">
        <f>#REF!+#REF!+#REF!+#REF!+#REF!+#REF!+#REF!+#REF!+#REF!+#REF!+#REF!+#REF!+#REF!+#REF!+#REF!+#REF!+#REF!+#REF!+#REF!+#REF!+#REF!+#REF!+#REF!+#REF!+#REF!+#REF!+#REF!+#REF!+#REF!+#REF!+#REF!</f>
        <v>#REF!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83" t="e">
        <f>#REF!-#REF!-#REF!-#REF!-#REF!-#REF!-#REF!-#REF!-#REF!-#REF!-#REF!-#REF!-#REF!-#REF!-#REF!-#REF!-#REF!-#REF!-#REF!-#REF!-#REF!-#REF!-#REF!-#REF!-#REF!-#REF!-#REF!-#REF!-#REF!-#REF!-#REF!</f>
        <v>#REF!</v>
      </c>
      <c r="F220" s="184" t="e">
        <f>#REF!+#REF!+#REF!+#REF!+#REF!+#REF!+#REF!+#REF!+#REF!+#REF!+#REF!+#REF!+#REF!+#REF!+#REF!+#REF!+#REF!+#REF!+#REF!+#REF!+#REF!+#REF!+#REF!+#REF!+#REF!+#REF!+#REF!+#REF!+#REF!+#REF!+#REF!</f>
        <v>#REF!</v>
      </c>
      <c r="G220" s="184" t="e">
        <f>#REF!+#REF!+#REF!+#REF!+#REF!+#REF!+#REF!+#REF!+#REF!+#REF!+#REF!+#REF!+#REF!+#REF!+#REF!+#REF!+#REF!+#REF!+#REF!+#REF!+#REF!+#REF!+#REF!+#REF!+#REF!+#REF!+#REF!+#REF!+#REF!+#REF!+#REF!</f>
        <v>#REF!</v>
      </c>
      <c r="H220" s="184" t="e">
        <f>#REF!+#REF!+#REF!+#REF!+#REF!+#REF!+#REF!+#REF!+#REF!+#REF!+#REF!+#REF!+#REF!+#REF!+#REF!+#REF!+#REF!+#REF!+#REF!+#REF!+#REF!+#REF!+#REF!+#REF!+#REF!+#REF!+#REF!+#REF!+#REF!+#REF!+#REF!</f>
        <v>#REF!</v>
      </c>
      <c r="I220" s="184" t="e">
        <f>#REF!+#REF!+#REF!+#REF!+#REF!+#REF!+#REF!+#REF!+#REF!+#REF!+#REF!+#REF!+#REF!+#REF!+#REF!+#REF!+#REF!+#REF!+#REF!+#REF!+#REF!+#REF!+#REF!+#REF!+#REF!+#REF!+#REF!+#REF!+#REF!+#REF!+#REF!</f>
        <v>#REF!</v>
      </c>
      <c r="J220" s="186" t="e">
        <f>#REF!+#REF!+#REF!+#REF!+#REF!+#REF!+#REF!+#REF!+#REF!+#REF!+#REF!+#REF!+#REF!+#REF!+#REF!+#REF!+#REF!+#REF!+#REF!+#REF!+#REF!+#REF!+#REF!+#REF!+#REF!+#REF!+#REF!+#REF!+#REF!+#REF!+#REF!</f>
        <v>#REF!</v>
      </c>
      <c r="K220" s="187" t="e">
        <f>#REF!+#REF!+#REF!+#REF!+#REF!+#REF!+#REF!+#REF!+#REF!+#REF!+#REF!+#REF!+#REF!+#REF!+#REF!+#REF!+#REF!+#REF!+#REF!+#REF!+#REF!+#REF!+#REF!+#REF!+#REF!+#REF!+#REF!+#REF!+#REF!+#REF!+#REF!</f>
        <v>#REF!</v>
      </c>
      <c r="L220" s="188" t="e">
        <f>#REF!-#REF!-#REF!-#REF!-#REF!-#REF!-#REF!-#REF!-#REF!-#REF!-#REF!-#REF!-#REF!-#REF!-#REF!-#REF!-#REF!-#REF!-#REF!-#REF!-#REF!-#REF!-#REF!-#REF!-#REF!-#REF!-#REF!-#REF!-#REF!-#REF!-#REF!</f>
        <v>#REF!</v>
      </c>
      <c r="M220" s="205" t="e">
        <f>#REF!+#REF!+#REF!+#REF!+#REF!+#REF!+#REF!+#REF!+#REF!+#REF!+#REF!+#REF!+#REF!+#REF!+#REF!+#REF!+#REF!+#REF!+#REF!+#REF!+#REF!+#REF!+#REF!+#REF!+#REF!+#REF!+#REF!+#REF!+#REF!+#REF!+#REF!</f>
        <v>#REF!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83" t="e">
        <f>#REF!-#REF!-#REF!-#REF!-#REF!-#REF!-#REF!-#REF!-#REF!-#REF!-#REF!-#REF!-#REF!-#REF!-#REF!-#REF!-#REF!-#REF!-#REF!-#REF!-#REF!-#REF!-#REF!-#REF!-#REF!-#REF!-#REF!-#REF!-#REF!-#REF!-#REF!</f>
        <v>#REF!</v>
      </c>
      <c r="F221" s="184" t="e">
        <f>#REF!+#REF!+#REF!+#REF!+#REF!+#REF!+#REF!+#REF!+#REF!+#REF!+#REF!+#REF!+#REF!+#REF!+#REF!+#REF!+#REF!+#REF!+#REF!+#REF!+#REF!+#REF!+#REF!+#REF!+#REF!+#REF!+#REF!+#REF!+#REF!+#REF!+#REF!</f>
        <v>#REF!</v>
      </c>
      <c r="G221" s="184" t="e">
        <f>#REF!+#REF!+#REF!+#REF!+#REF!+#REF!+#REF!+#REF!+#REF!+#REF!+#REF!+#REF!+#REF!+#REF!+#REF!+#REF!+#REF!+#REF!+#REF!+#REF!+#REF!+#REF!+#REF!+#REF!+#REF!+#REF!+#REF!+#REF!+#REF!+#REF!+#REF!</f>
        <v>#REF!</v>
      </c>
      <c r="H221" s="184" t="e">
        <f>#REF!+#REF!+#REF!+#REF!+#REF!+#REF!+#REF!+#REF!+#REF!+#REF!+#REF!+#REF!+#REF!+#REF!+#REF!+#REF!+#REF!+#REF!+#REF!+#REF!+#REF!+#REF!+#REF!+#REF!+#REF!+#REF!+#REF!+#REF!+#REF!+#REF!+#REF!</f>
        <v>#REF!</v>
      </c>
      <c r="I221" s="184" t="e">
        <f>#REF!+#REF!+#REF!+#REF!+#REF!+#REF!+#REF!+#REF!+#REF!+#REF!+#REF!+#REF!+#REF!+#REF!+#REF!+#REF!+#REF!+#REF!+#REF!+#REF!+#REF!+#REF!+#REF!+#REF!+#REF!+#REF!+#REF!+#REF!+#REF!+#REF!+#REF!</f>
        <v>#REF!</v>
      </c>
      <c r="J221" s="186" t="e">
        <f>#REF!+#REF!+#REF!+#REF!+#REF!+#REF!+#REF!+#REF!+#REF!+#REF!+#REF!+#REF!+#REF!+#REF!+#REF!+#REF!+#REF!+#REF!+#REF!+#REF!+#REF!+#REF!+#REF!+#REF!+#REF!+#REF!+#REF!+#REF!+#REF!+#REF!+#REF!</f>
        <v>#REF!</v>
      </c>
      <c r="K221" s="187" t="e">
        <f>#REF!+#REF!+#REF!+#REF!+#REF!+#REF!+#REF!+#REF!+#REF!+#REF!+#REF!+#REF!+#REF!+#REF!+#REF!+#REF!+#REF!+#REF!+#REF!+#REF!+#REF!+#REF!+#REF!+#REF!+#REF!+#REF!+#REF!+#REF!+#REF!+#REF!+#REF!</f>
        <v>#REF!</v>
      </c>
      <c r="L221" s="188" t="e">
        <f>#REF!-#REF!-#REF!-#REF!-#REF!-#REF!-#REF!-#REF!-#REF!-#REF!-#REF!-#REF!-#REF!-#REF!-#REF!-#REF!-#REF!-#REF!-#REF!-#REF!-#REF!-#REF!-#REF!-#REF!-#REF!-#REF!-#REF!-#REF!-#REF!-#REF!-#REF!</f>
        <v>#REF!</v>
      </c>
      <c r="M221" s="205" t="e">
        <f>#REF!+#REF!+#REF!+#REF!+#REF!+#REF!+#REF!+#REF!+#REF!+#REF!+#REF!+#REF!+#REF!+#REF!+#REF!+#REF!+#REF!+#REF!+#REF!+#REF!+#REF!+#REF!+#REF!+#REF!+#REF!+#REF!+#REF!+#REF!+#REF!+#REF!+#REF!</f>
        <v>#REF!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83" t="e">
        <f>#REF!-#REF!-#REF!-#REF!-#REF!-#REF!-#REF!-#REF!-#REF!-#REF!-#REF!-#REF!-#REF!-#REF!-#REF!-#REF!-#REF!-#REF!-#REF!-#REF!-#REF!-#REF!-#REF!-#REF!-#REF!-#REF!-#REF!-#REF!-#REF!-#REF!-#REF!</f>
        <v>#REF!</v>
      </c>
      <c r="F222" s="184" t="e">
        <f>#REF!+#REF!+#REF!+#REF!+#REF!+#REF!+#REF!+#REF!+#REF!+#REF!+#REF!+#REF!+#REF!+#REF!+#REF!+#REF!+#REF!+#REF!+#REF!+#REF!+#REF!+#REF!+#REF!+#REF!+#REF!+#REF!+#REF!+#REF!+#REF!+#REF!+#REF!</f>
        <v>#REF!</v>
      </c>
      <c r="G222" s="184" t="e">
        <f>#REF!+#REF!+#REF!+#REF!+#REF!+#REF!+#REF!+#REF!+#REF!+#REF!+#REF!+#REF!+#REF!+#REF!+#REF!+#REF!+#REF!+#REF!+#REF!+#REF!+#REF!+#REF!+#REF!+#REF!+#REF!+#REF!+#REF!+#REF!+#REF!+#REF!+#REF!</f>
        <v>#REF!</v>
      </c>
      <c r="H222" s="184" t="e">
        <f>#REF!+#REF!+#REF!+#REF!+#REF!+#REF!+#REF!+#REF!+#REF!+#REF!+#REF!+#REF!+#REF!+#REF!+#REF!+#REF!+#REF!+#REF!+#REF!+#REF!+#REF!+#REF!+#REF!+#REF!+#REF!+#REF!+#REF!+#REF!+#REF!+#REF!+#REF!</f>
        <v>#REF!</v>
      </c>
      <c r="I222" s="184" t="e">
        <f>#REF!+#REF!+#REF!+#REF!+#REF!+#REF!+#REF!+#REF!+#REF!+#REF!+#REF!+#REF!+#REF!+#REF!+#REF!+#REF!+#REF!+#REF!+#REF!+#REF!+#REF!+#REF!+#REF!+#REF!+#REF!+#REF!+#REF!+#REF!+#REF!+#REF!+#REF!</f>
        <v>#REF!</v>
      </c>
      <c r="J222" s="186" t="e">
        <f>#REF!+#REF!+#REF!+#REF!+#REF!+#REF!+#REF!+#REF!+#REF!+#REF!+#REF!+#REF!+#REF!+#REF!+#REF!+#REF!+#REF!+#REF!+#REF!+#REF!+#REF!+#REF!+#REF!+#REF!+#REF!+#REF!+#REF!+#REF!+#REF!+#REF!+#REF!</f>
        <v>#REF!</v>
      </c>
      <c r="K222" s="187" t="e">
        <f>#REF!+#REF!+#REF!+#REF!+#REF!+#REF!+#REF!+#REF!+#REF!+#REF!+#REF!+#REF!+#REF!+#REF!+#REF!+#REF!+#REF!+#REF!+#REF!+#REF!+#REF!+#REF!+#REF!+#REF!+#REF!+#REF!+#REF!+#REF!+#REF!+#REF!+#REF!</f>
        <v>#REF!</v>
      </c>
      <c r="L222" s="188" t="e">
        <f>#REF!-#REF!-#REF!-#REF!-#REF!-#REF!-#REF!-#REF!-#REF!-#REF!-#REF!-#REF!-#REF!-#REF!-#REF!-#REF!-#REF!-#REF!-#REF!-#REF!-#REF!-#REF!-#REF!-#REF!-#REF!-#REF!-#REF!-#REF!-#REF!-#REF!-#REF!</f>
        <v>#REF!</v>
      </c>
      <c r="M222" s="205" t="e">
        <f>#REF!+#REF!+#REF!+#REF!+#REF!+#REF!+#REF!+#REF!+#REF!+#REF!+#REF!+#REF!+#REF!+#REF!+#REF!+#REF!+#REF!+#REF!+#REF!+#REF!+#REF!+#REF!+#REF!+#REF!+#REF!+#REF!+#REF!+#REF!+#REF!+#REF!+#REF!</f>
        <v>#REF!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83" t="e">
        <f>#REF!-#REF!-#REF!-#REF!-#REF!-#REF!-#REF!-#REF!-#REF!-#REF!-#REF!-#REF!-#REF!-#REF!-#REF!-#REF!-#REF!-#REF!-#REF!-#REF!-#REF!-#REF!-#REF!-#REF!-#REF!-#REF!-#REF!-#REF!-#REF!-#REF!-#REF!</f>
        <v>#REF!</v>
      </c>
      <c r="F223" s="184" t="e">
        <f>#REF!+#REF!+#REF!+#REF!+#REF!+#REF!+#REF!+#REF!+#REF!+#REF!+#REF!+#REF!+#REF!+#REF!+#REF!+#REF!+#REF!+#REF!+#REF!+#REF!+#REF!+#REF!+#REF!+#REF!+#REF!+#REF!+#REF!+#REF!+#REF!+#REF!+#REF!</f>
        <v>#REF!</v>
      </c>
      <c r="G223" s="184" t="e">
        <f>#REF!+#REF!+#REF!+#REF!+#REF!+#REF!+#REF!+#REF!+#REF!+#REF!+#REF!+#REF!+#REF!+#REF!+#REF!+#REF!+#REF!+#REF!+#REF!+#REF!+#REF!+#REF!+#REF!+#REF!+#REF!+#REF!+#REF!+#REF!+#REF!+#REF!+#REF!</f>
        <v>#REF!</v>
      </c>
      <c r="H223" s="184" t="e">
        <f>#REF!+#REF!+#REF!+#REF!+#REF!+#REF!+#REF!+#REF!+#REF!+#REF!+#REF!+#REF!+#REF!+#REF!+#REF!+#REF!+#REF!+#REF!+#REF!+#REF!+#REF!+#REF!+#REF!+#REF!+#REF!+#REF!+#REF!+#REF!+#REF!+#REF!+#REF!</f>
        <v>#REF!</v>
      </c>
      <c r="I223" s="184" t="e">
        <f>#REF!+#REF!+#REF!+#REF!+#REF!+#REF!+#REF!+#REF!+#REF!+#REF!+#REF!+#REF!+#REF!+#REF!+#REF!+#REF!+#REF!+#REF!+#REF!+#REF!+#REF!+#REF!+#REF!+#REF!+#REF!+#REF!+#REF!+#REF!+#REF!+#REF!+#REF!</f>
        <v>#REF!</v>
      </c>
      <c r="J223" s="186" t="e">
        <f>#REF!+#REF!+#REF!+#REF!+#REF!+#REF!+#REF!+#REF!+#REF!+#REF!+#REF!+#REF!+#REF!+#REF!+#REF!+#REF!+#REF!+#REF!+#REF!+#REF!+#REF!+#REF!+#REF!+#REF!+#REF!+#REF!+#REF!+#REF!+#REF!+#REF!+#REF!</f>
        <v>#REF!</v>
      </c>
      <c r="K223" s="187" t="e">
        <f>#REF!+#REF!+#REF!+#REF!+#REF!+#REF!+#REF!+#REF!+#REF!+#REF!+#REF!+#REF!+#REF!+#REF!+#REF!+#REF!+#REF!+#REF!+#REF!+#REF!+#REF!+#REF!+#REF!+#REF!+#REF!+#REF!+#REF!+#REF!+#REF!+#REF!+#REF!</f>
        <v>#REF!</v>
      </c>
      <c r="L223" s="188" t="e">
        <f>#REF!-#REF!-#REF!-#REF!-#REF!-#REF!-#REF!-#REF!-#REF!-#REF!-#REF!-#REF!-#REF!-#REF!-#REF!-#REF!-#REF!-#REF!-#REF!-#REF!-#REF!-#REF!-#REF!-#REF!-#REF!-#REF!-#REF!-#REF!-#REF!-#REF!-#REF!</f>
        <v>#REF!</v>
      </c>
      <c r="M223" s="205" t="e">
        <f>#REF!+#REF!+#REF!+#REF!+#REF!+#REF!+#REF!+#REF!+#REF!+#REF!+#REF!+#REF!+#REF!+#REF!+#REF!+#REF!+#REF!+#REF!+#REF!+#REF!+#REF!+#REF!+#REF!+#REF!+#REF!+#REF!+#REF!+#REF!+#REF!+#REF!+#REF!</f>
        <v>#REF!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83" t="e">
        <f>#REF!-#REF!-#REF!-#REF!-#REF!-#REF!-#REF!-#REF!-#REF!-#REF!-#REF!-#REF!-#REF!-#REF!-#REF!-#REF!-#REF!-#REF!-#REF!-#REF!-#REF!-#REF!-#REF!-#REF!-#REF!-#REF!-#REF!-#REF!-#REF!-#REF!-#REF!</f>
        <v>#REF!</v>
      </c>
      <c r="F224" s="184" t="e">
        <f>#REF!+#REF!+#REF!+#REF!+#REF!+#REF!+#REF!+#REF!+#REF!+#REF!+#REF!+#REF!+#REF!+#REF!+#REF!+#REF!+#REF!+#REF!+#REF!+#REF!+#REF!+#REF!+#REF!+#REF!+#REF!+#REF!+#REF!+#REF!+#REF!+#REF!+#REF!</f>
        <v>#REF!</v>
      </c>
      <c r="G224" s="184" t="e">
        <f>#REF!+#REF!+#REF!+#REF!+#REF!+#REF!+#REF!+#REF!+#REF!+#REF!+#REF!+#REF!+#REF!+#REF!+#REF!+#REF!+#REF!+#REF!+#REF!+#REF!+#REF!+#REF!+#REF!+#REF!+#REF!+#REF!+#REF!+#REF!+#REF!+#REF!+#REF!</f>
        <v>#REF!</v>
      </c>
      <c r="H224" s="184" t="e">
        <f>#REF!+#REF!+#REF!+#REF!+#REF!+#REF!+#REF!+#REF!+#REF!+#REF!+#REF!+#REF!+#REF!+#REF!+#REF!+#REF!+#REF!+#REF!+#REF!+#REF!+#REF!+#REF!+#REF!+#REF!+#REF!+#REF!+#REF!+#REF!+#REF!+#REF!+#REF!</f>
        <v>#REF!</v>
      </c>
      <c r="I224" s="184" t="e">
        <f>#REF!+#REF!+#REF!+#REF!+#REF!+#REF!+#REF!+#REF!+#REF!+#REF!+#REF!+#REF!+#REF!+#REF!+#REF!+#REF!+#REF!+#REF!+#REF!+#REF!+#REF!+#REF!+#REF!+#REF!+#REF!+#REF!+#REF!+#REF!+#REF!+#REF!+#REF!</f>
        <v>#REF!</v>
      </c>
      <c r="J224" s="186" t="e">
        <f>#REF!+#REF!+#REF!+#REF!+#REF!+#REF!+#REF!+#REF!+#REF!+#REF!+#REF!+#REF!+#REF!+#REF!+#REF!+#REF!+#REF!+#REF!+#REF!+#REF!+#REF!+#REF!+#REF!+#REF!+#REF!+#REF!+#REF!+#REF!+#REF!+#REF!+#REF!</f>
        <v>#REF!</v>
      </c>
      <c r="K224" s="187" t="e">
        <f>#REF!+#REF!+#REF!+#REF!+#REF!+#REF!+#REF!+#REF!+#REF!+#REF!+#REF!+#REF!+#REF!+#REF!+#REF!+#REF!+#REF!+#REF!+#REF!+#REF!+#REF!+#REF!+#REF!+#REF!+#REF!+#REF!+#REF!+#REF!+#REF!+#REF!+#REF!</f>
        <v>#REF!</v>
      </c>
      <c r="L224" s="188" t="e">
        <f>#REF!-#REF!-#REF!-#REF!-#REF!-#REF!-#REF!-#REF!-#REF!-#REF!-#REF!-#REF!-#REF!-#REF!-#REF!-#REF!-#REF!-#REF!-#REF!-#REF!-#REF!-#REF!-#REF!-#REF!-#REF!-#REF!-#REF!-#REF!-#REF!-#REF!-#REF!</f>
        <v>#REF!</v>
      </c>
      <c r="M224" s="205" t="e">
        <f>#REF!+#REF!+#REF!+#REF!+#REF!+#REF!+#REF!+#REF!+#REF!+#REF!+#REF!+#REF!+#REF!+#REF!+#REF!+#REF!+#REF!+#REF!+#REF!+#REF!+#REF!+#REF!+#REF!+#REF!+#REF!+#REF!+#REF!+#REF!+#REF!+#REF!+#REF!</f>
        <v>#REF!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83" t="e">
        <f>#REF!-#REF!-#REF!-#REF!-#REF!-#REF!-#REF!-#REF!-#REF!-#REF!-#REF!-#REF!-#REF!-#REF!-#REF!-#REF!-#REF!-#REF!-#REF!-#REF!-#REF!-#REF!-#REF!-#REF!-#REF!-#REF!-#REF!-#REF!-#REF!-#REF!-#REF!</f>
        <v>#REF!</v>
      </c>
      <c r="F225" s="184" t="e">
        <f>#REF!+#REF!+#REF!+#REF!+#REF!+#REF!+#REF!+#REF!+#REF!+#REF!+#REF!+#REF!+#REF!+#REF!+#REF!+#REF!+#REF!+#REF!+#REF!+#REF!+#REF!+#REF!+#REF!+#REF!+#REF!+#REF!+#REF!+#REF!+#REF!+#REF!+#REF!</f>
        <v>#REF!</v>
      </c>
      <c r="G225" s="184" t="e">
        <f>#REF!+#REF!+#REF!+#REF!+#REF!+#REF!+#REF!+#REF!+#REF!+#REF!+#REF!+#REF!+#REF!+#REF!+#REF!+#REF!+#REF!+#REF!+#REF!+#REF!+#REF!+#REF!+#REF!+#REF!+#REF!+#REF!+#REF!+#REF!+#REF!+#REF!+#REF!</f>
        <v>#REF!</v>
      </c>
      <c r="H225" s="184" t="e">
        <f>#REF!+#REF!+#REF!+#REF!+#REF!+#REF!+#REF!+#REF!+#REF!+#REF!+#REF!+#REF!+#REF!+#REF!+#REF!+#REF!+#REF!+#REF!+#REF!+#REF!+#REF!+#REF!+#REF!+#REF!+#REF!+#REF!+#REF!+#REF!+#REF!+#REF!+#REF!</f>
        <v>#REF!</v>
      </c>
      <c r="I225" s="184" t="e">
        <f>#REF!+#REF!+#REF!+#REF!+#REF!+#REF!+#REF!+#REF!+#REF!+#REF!+#REF!+#REF!+#REF!+#REF!+#REF!+#REF!+#REF!+#REF!+#REF!+#REF!+#REF!+#REF!+#REF!+#REF!+#REF!+#REF!+#REF!+#REF!+#REF!+#REF!+#REF!</f>
        <v>#REF!</v>
      </c>
      <c r="J225" s="186" t="e">
        <f>#REF!+#REF!+#REF!+#REF!+#REF!+#REF!+#REF!+#REF!+#REF!+#REF!+#REF!+#REF!+#REF!+#REF!+#REF!+#REF!+#REF!+#REF!+#REF!+#REF!+#REF!+#REF!+#REF!+#REF!+#REF!+#REF!+#REF!+#REF!+#REF!+#REF!+#REF!</f>
        <v>#REF!</v>
      </c>
      <c r="K225" s="187" t="e">
        <f>#REF!+#REF!+#REF!+#REF!+#REF!+#REF!+#REF!+#REF!+#REF!+#REF!+#REF!+#REF!+#REF!+#REF!+#REF!+#REF!+#REF!+#REF!+#REF!+#REF!+#REF!+#REF!+#REF!+#REF!+#REF!+#REF!+#REF!+#REF!+#REF!+#REF!+#REF!</f>
        <v>#REF!</v>
      </c>
      <c r="L225" s="188" t="e">
        <f>#REF!-#REF!-#REF!-#REF!-#REF!-#REF!-#REF!-#REF!-#REF!-#REF!-#REF!-#REF!-#REF!-#REF!-#REF!-#REF!-#REF!-#REF!-#REF!-#REF!-#REF!-#REF!-#REF!-#REF!-#REF!-#REF!-#REF!-#REF!-#REF!-#REF!-#REF!</f>
        <v>#REF!</v>
      </c>
      <c r="M225" s="205" t="e">
        <f>#REF!+#REF!+#REF!+#REF!+#REF!+#REF!+#REF!+#REF!+#REF!+#REF!+#REF!+#REF!+#REF!+#REF!+#REF!+#REF!+#REF!+#REF!+#REF!+#REF!+#REF!+#REF!+#REF!+#REF!+#REF!+#REF!+#REF!+#REF!+#REF!+#REF!+#REF!</f>
        <v>#REF!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83" t="e">
        <f>#REF!-#REF!-#REF!-#REF!-#REF!-#REF!-#REF!-#REF!-#REF!-#REF!-#REF!-#REF!-#REF!-#REF!-#REF!-#REF!-#REF!-#REF!-#REF!-#REF!-#REF!-#REF!-#REF!-#REF!-#REF!-#REF!-#REF!-#REF!-#REF!-#REF!-#REF!</f>
        <v>#REF!</v>
      </c>
      <c r="F226" s="184" t="e">
        <f>#REF!+#REF!+#REF!+#REF!+#REF!+#REF!+#REF!+#REF!+#REF!+#REF!+#REF!+#REF!+#REF!+#REF!+#REF!+#REF!+#REF!+#REF!+#REF!+#REF!+#REF!+#REF!+#REF!+#REF!+#REF!+#REF!+#REF!+#REF!+#REF!+#REF!+#REF!</f>
        <v>#REF!</v>
      </c>
      <c r="G226" s="184" t="e">
        <f>#REF!+#REF!+#REF!+#REF!+#REF!+#REF!+#REF!+#REF!+#REF!+#REF!+#REF!+#REF!+#REF!+#REF!+#REF!+#REF!+#REF!+#REF!+#REF!+#REF!+#REF!+#REF!+#REF!+#REF!+#REF!+#REF!+#REF!+#REF!+#REF!+#REF!+#REF!</f>
        <v>#REF!</v>
      </c>
      <c r="H226" s="184" t="e">
        <f>#REF!+#REF!+#REF!+#REF!+#REF!+#REF!+#REF!+#REF!+#REF!+#REF!+#REF!+#REF!+#REF!+#REF!+#REF!+#REF!+#REF!+#REF!+#REF!+#REF!+#REF!+#REF!+#REF!+#REF!+#REF!+#REF!+#REF!+#REF!+#REF!+#REF!+#REF!</f>
        <v>#REF!</v>
      </c>
      <c r="I226" s="184" t="e">
        <f>#REF!+#REF!+#REF!+#REF!+#REF!+#REF!+#REF!+#REF!+#REF!+#REF!+#REF!+#REF!+#REF!+#REF!+#REF!+#REF!+#REF!+#REF!+#REF!+#REF!+#REF!+#REF!+#REF!+#REF!+#REF!+#REF!+#REF!+#REF!+#REF!+#REF!+#REF!</f>
        <v>#REF!</v>
      </c>
      <c r="J226" s="186" t="e">
        <f>#REF!+#REF!+#REF!+#REF!+#REF!+#REF!+#REF!+#REF!+#REF!+#REF!+#REF!+#REF!+#REF!+#REF!+#REF!+#REF!+#REF!+#REF!+#REF!+#REF!+#REF!+#REF!+#REF!+#REF!+#REF!+#REF!+#REF!+#REF!+#REF!+#REF!+#REF!</f>
        <v>#REF!</v>
      </c>
      <c r="K226" s="187" t="e">
        <f>#REF!+#REF!+#REF!+#REF!+#REF!+#REF!+#REF!+#REF!+#REF!+#REF!+#REF!+#REF!+#REF!+#REF!+#REF!+#REF!+#REF!+#REF!+#REF!+#REF!+#REF!+#REF!+#REF!+#REF!+#REF!+#REF!+#REF!+#REF!+#REF!+#REF!+#REF!</f>
        <v>#REF!</v>
      </c>
      <c r="L226" s="188" t="e">
        <f>#REF!-#REF!-#REF!-#REF!-#REF!-#REF!-#REF!-#REF!-#REF!-#REF!-#REF!-#REF!-#REF!-#REF!-#REF!-#REF!-#REF!-#REF!-#REF!-#REF!-#REF!-#REF!-#REF!-#REF!-#REF!-#REF!-#REF!-#REF!-#REF!-#REF!-#REF!</f>
        <v>#REF!</v>
      </c>
      <c r="M226" s="205" t="e">
        <f>#REF!+#REF!+#REF!+#REF!+#REF!+#REF!+#REF!+#REF!+#REF!+#REF!+#REF!+#REF!+#REF!+#REF!+#REF!+#REF!+#REF!+#REF!+#REF!+#REF!+#REF!+#REF!+#REF!+#REF!+#REF!+#REF!+#REF!+#REF!+#REF!+#REF!+#REF!</f>
        <v>#REF!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206" t="e">
        <f>#REF!-#REF!-#REF!-#REF!-#REF!-#REF!-#REF!-#REF!-#REF!-#REF!-#REF!-#REF!-#REF!-#REF!-#REF!-#REF!-#REF!-#REF!-#REF!-#REF!-#REF!-#REF!-#REF!-#REF!-#REF!-#REF!-#REF!-#REF!-#REF!-#REF!-#REF!</f>
        <v>#REF!</v>
      </c>
      <c r="F227" s="207" t="e">
        <f>#REF!+#REF!+#REF!+#REF!+#REF!+#REF!+#REF!+#REF!+#REF!+#REF!+#REF!+#REF!+#REF!+#REF!+#REF!+#REF!+#REF!+#REF!+#REF!+#REF!+#REF!+#REF!+#REF!+#REF!+#REF!+#REF!+#REF!+#REF!+#REF!+#REF!+#REF!</f>
        <v>#REF!</v>
      </c>
      <c r="G227" s="207" t="e">
        <f>#REF!+#REF!+#REF!+#REF!+#REF!+#REF!+#REF!+#REF!+#REF!+#REF!+#REF!+#REF!+#REF!+#REF!+#REF!+#REF!+#REF!+#REF!+#REF!+#REF!+#REF!+#REF!+#REF!+#REF!+#REF!+#REF!+#REF!+#REF!+#REF!+#REF!+#REF!</f>
        <v>#REF!</v>
      </c>
      <c r="H227" s="207" t="e">
        <f>#REF!+#REF!+#REF!+#REF!+#REF!+#REF!+#REF!+#REF!+#REF!+#REF!+#REF!+#REF!+#REF!+#REF!+#REF!+#REF!+#REF!+#REF!+#REF!+#REF!+#REF!+#REF!+#REF!+#REF!+#REF!+#REF!+#REF!+#REF!+#REF!+#REF!+#REF!</f>
        <v>#REF!</v>
      </c>
      <c r="I227" s="207" t="e">
        <f>#REF!+#REF!+#REF!+#REF!+#REF!+#REF!+#REF!+#REF!+#REF!+#REF!+#REF!+#REF!+#REF!+#REF!+#REF!+#REF!+#REF!+#REF!+#REF!+#REF!+#REF!+#REF!+#REF!+#REF!+#REF!+#REF!+#REF!+#REF!+#REF!+#REF!+#REF!</f>
        <v>#REF!</v>
      </c>
      <c r="J227" s="208" t="e">
        <f>#REF!+#REF!+#REF!+#REF!+#REF!+#REF!+#REF!+#REF!+#REF!+#REF!+#REF!+#REF!+#REF!+#REF!+#REF!+#REF!+#REF!+#REF!+#REF!+#REF!+#REF!+#REF!+#REF!+#REF!+#REF!+#REF!+#REF!+#REF!+#REF!+#REF!+#REF!</f>
        <v>#REF!</v>
      </c>
      <c r="K227" s="209" t="e">
        <f>#REF!+#REF!+#REF!+#REF!+#REF!+#REF!+#REF!+#REF!+#REF!+#REF!+#REF!+#REF!+#REF!+#REF!+#REF!+#REF!+#REF!+#REF!+#REF!+#REF!+#REF!+#REF!+#REF!+#REF!+#REF!+#REF!+#REF!+#REF!+#REF!+#REF!+#REF!</f>
        <v>#REF!</v>
      </c>
      <c r="L227" s="210" t="e">
        <f>#REF!-#REF!-#REF!-#REF!-#REF!-#REF!-#REF!-#REF!-#REF!-#REF!-#REF!-#REF!-#REF!-#REF!-#REF!-#REF!-#REF!-#REF!-#REF!-#REF!-#REF!-#REF!-#REF!-#REF!-#REF!-#REF!-#REF!-#REF!-#REF!-#REF!-#REF!</f>
        <v>#REF!</v>
      </c>
      <c r="M227" s="211" t="e">
        <f>#REF!+#REF!+#REF!+#REF!+#REF!+#REF!+#REF!+#REF!+#REF!+#REF!+#REF!+#REF!+#REF!+#REF!+#REF!+#REF!+#REF!+#REF!+#REF!+#REF!+#REF!+#REF!+#REF!+#REF!+#REF!+#REF!+#REF!+#REF!+#REF!+#REF!+#REF!</f>
        <v>#REF!</v>
      </c>
      <c r="N227" s="74"/>
    </row>
  </sheetData>
  <sheetProtection password="CF6E" sheet="1" objects="1" scenarios="1"/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164" activePane="bottomRight" state="frozen"/>
      <selection activeCell="O74" sqref="O74"/>
      <selection pane="topRight" activeCell="O74" sqref="O74"/>
      <selection pane="bottomLeft" activeCell="O74" sqref="O74"/>
      <selection pane="bottomRight" activeCell="E46" sqref="E4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16</v>
      </c>
      <c r="F5" s="119">
        <f t="shared" si="0"/>
        <v>0</v>
      </c>
      <c r="G5" s="119">
        <f t="shared" si="0"/>
        <v>336</v>
      </c>
      <c r="H5" s="119">
        <f t="shared" si="0"/>
        <v>12</v>
      </c>
      <c r="I5" s="119">
        <f t="shared" si="0"/>
        <v>0</v>
      </c>
      <c r="J5" s="152">
        <f t="shared" si="0"/>
        <v>2</v>
      </c>
      <c r="K5" s="136">
        <f t="shared" si="0"/>
        <v>88</v>
      </c>
      <c r="L5" s="119">
        <f t="shared" si="0"/>
        <v>20</v>
      </c>
      <c r="M5" s="121">
        <f t="shared" si="0"/>
        <v>254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11</v>
      </c>
      <c r="F6" s="137">
        <f t="shared" si="1"/>
        <v>0</v>
      </c>
      <c r="G6" s="137">
        <f t="shared" si="1"/>
        <v>178</v>
      </c>
      <c r="H6" s="137">
        <f t="shared" si="1"/>
        <v>12</v>
      </c>
      <c r="I6" s="137">
        <f t="shared" si="1"/>
        <v>0</v>
      </c>
      <c r="J6" s="137">
        <f t="shared" si="1"/>
        <v>0</v>
      </c>
      <c r="K6" s="137">
        <f t="shared" si="1"/>
        <v>40</v>
      </c>
      <c r="L6" s="137">
        <f t="shared" si="1"/>
        <v>18</v>
      </c>
      <c r="M6" s="137">
        <f t="shared" si="1"/>
        <v>143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'17'!L7</f>
        <v>0</v>
      </c>
      <c r="F7" s="131"/>
      <c r="G7" s="147">
        <v>4</v>
      </c>
      <c r="H7" s="147"/>
      <c r="I7" s="147"/>
      <c r="J7" s="155"/>
      <c r="K7" s="138"/>
      <c r="L7" s="71">
        <v>3</v>
      </c>
      <c r="M7" s="126">
        <f t="shared" ref="M7:M74" si="2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'17'!L8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 t="shared" si="2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'17'!L9</f>
        <v>0</v>
      </c>
      <c r="F9" s="132"/>
      <c r="G9" s="148">
        <v>4</v>
      </c>
      <c r="H9" s="148"/>
      <c r="I9" s="148"/>
      <c r="J9" s="156"/>
      <c r="K9" s="139">
        <v>3</v>
      </c>
      <c r="L9" s="72"/>
      <c r="M9" s="126">
        <f t="shared" si="2"/>
        <v>1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'17'!L10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'17'!L11</f>
        <v>0</v>
      </c>
      <c r="F11" s="132"/>
      <c r="G11" s="148">
        <v>6</v>
      </c>
      <c r="H11" s="148"/>
      <c r="I11" s="148"/>
      <c r="J11" s="156"/>
      <c r="K11" s="139">
        <v>2</v>
      </c>
      <c r="L11" s="72"/>
      <c r="M11" s="126">
        <f t="shared" si="2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'17'!L12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'17'!L13</f>
        <v>0</v>
      </c>
      <c r="F13" s="132"/>
      <c r="G13" s="148">
        <v>6</v>
      </c>
      <c r="H13" s="148"/>
      <c r="I13" s="148"/>
      <c r="J13" s="156"/>
      <c r="K13" s="139">
        <v>2</v>
      </c>
      <c r="L13" s="72"/>
      <c r="M13" s="126">
        <f t="shared" si="2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'17'!L14</f>
        <v>0</v>
      </c>
      <c r="F14" s="132"/>
      <c r="G14" s="148">
        <v>6</v>
      </c>
      <c r="H14" s="148"/>
      <c r="I14" s="148"/>
      <c r="J14" s="156"/>
      <c r="K14" s="139">
        <v>2</v>
      </c>
      <c r="L14" s="72"/>
      <c r="M14" s="126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'17'!L15</f>
        <v>0</v>
      </c>
      <c r="F15" s="132"/>
      <c r="G15" s="148">
        <v>6</v>
      </c>
      <c r="H15" s="148"/>
      <c r="I15" s="148"/>
      <c r="J15" s="156"/>
      <c r="K15" s="139">
        <v>4</v>
      </c>
      <c r="L15" s="72"/>
      <c r="M15" s="126">
        <f t="shared" si="2"/>
        <v>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'17'!L16</f>
        <v>0</v>
      </c>
      <c r="F16" s="132"/>
      <c r="G16" s="148">
        <v>6</v>
      </c>
      <c r="H16" s="148"/>
      <c r="I16" s="148"/>
      <c r="J16" s="156"/>
      <c r="K16" s="139">
        <v>2</v>
      </c>
      <c r="L16" s="72"/>
      <c r="M16" s="126">
        <f t="shared" si="2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'17'!L17</f>
        <v>0</v>
      </c>
      <c r="F17" s="132"/>
      <c r="G17" s="148">
        <v>6</v>
      </c>
      <c r="H17" s="148"/>
      <c r="I17" s="148"/>
      <c r="J17" s="156"/>
      <c r="K17" s="139">
        <v>3</v>
      </c>
      <c r="L17" s="72"/>
      <c r="M17" s="126">
        <f t="shared" si="2"/>
        <v>3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'17'!L18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'17'!L19</f>
        <v>0</v>
      </c>
      <c r="F19" s="132"/>
      <c r="G19" s="148">
        <v>6</v>
      </c>
      <c r="H19" s="148"/>
      <c r="I19" s="148"/>
      <c r="J19" s="156"/>
      <c r="K19" s="139">
        <v>4</v>
      </c>
      <c r="L19" s="72"/>
      <c r="M19" s="126">
        <f t="shared" si="2"/>
        <v>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'17'!L20</f>
        <v>0</v>
      </c>
      <c r="F20" s="132"/>
      <c r="G20" s="148"/>
      <c r="H20" s="148">
        <v>12</v>
      </c>
      <c r="I20" s="148"/>
      <c r="J20" s="156"/>
      <c r="K20" s="139"/>
      <c r="L20" s="72">
        <v>9</v>
      </c>
      <c r="M20" s="126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'17'!L21</f>
        <v>0</v>
      </c>
      <c r="F21" s="132"/>
      <c r="G21" s="148">
        <v>6</v>
      </c>
      <c r="H21" s="148"/>
      <c r="I21" s="148"/>
      <c r="J21" s="156"/>
      <c r="K21" s="139"/>
      <c r="L21" s="72"/>
      <c r="M21" s="126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'17'!L22</f>
        <v>11</v>
      </c>
      <c r="F22" s="132"/>
      <c r="G22" s="148"/>
      <c r="H22" s="148"/>
      <c r="I22" s="148"/>
      <c r="J22" s="156"/>
      <c r="K22" s="139"/>
      <c r="L22" s="72">
        <v>6</v>
      </c>
      <c r="M22" s="126">
        <f t="shared" si="2"/>
        <v>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'17'!L23</f>
        <v>0</v>
      </c>
      <c r="F23" s="132"/>
      <c r="G23" s="148">
        <v>6</v>
      </c>
      <c r="H23" s="148"/>
      <c r="I23" s="148"/>
      <c r="J23" s="156"/>
      <c r="K23" s="139">
        <v>2</v>
      </c>
      <c r="L23" s="72"/>
      <c r="M23" s="126">
        <f t="shared" si="2"/>
        <v>4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'17'!L24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'17'!L25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'17'!L26</f>
        <v>0</v>
      </c>
      <c r="F26" s="132"/>
      <c r="G26" s="148">
        <v>6</v>
      </c>
      <c r="H26" s="148"/>
      <c r="I26" s="148"/>
      <c r="J26" s="156"/>
      <c r="K26" s="139">
        <v>1</v>
      </c>
      <c r="L26" s="72"/>
      <c r="M26" s="126">
        <f t="shared" si="2"/>
        <v>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'17'!L27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'17'!L28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'17'!L29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'17'!L30</f>
        <v>0</v>
      </c>
      <c r="F30" s="132"/>
      <c r="G30" s="148">
        <v>6</v>
      </c>
      <c r="H30" s="148"/>
      <c r="I30" s="148"/>
      <c r="J30" s="156"/>
      <c r="K30" s="139"/>
      <c r="L30" s="72"/>
      <c r="M30" s="126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'17'!L31</f>
        <v>0</v>
      </c>
      <c r="F31" s="132"/>
      <c r="G31" s="148">
        <v>4</v>
      </c>
      <c r="H31" s="148"/>
      <c r="I31" s="148"/>
      <c r="J31" s="156"/>
      <c r="K31" s="139">
        <v>4</v>
      </c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'17'!L32</f>
        <v>0</v>
      </c>
      <c r="F32" s="132"/>
      <c r="G32" s="148">
        <v>6</v>
      </c>
      <c r="H32" s="148"/>
      <c r="I32" s="148"/>
      <c r="J32" s="156"/>
      <c r="K32" s="139">
        <v>2</v>
      </c>
      <c r="L32" s="72"/>
      <c r="M32" s="126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'17'!L33</f>
        <v>0</v>
      </c>
      <c r="F33" s="132"/>
      <c r="G33" s="148">
        <v>6</v>
      </c>
      <c r="H33" s="148"/>
      <c r="I33" s="148"/>
      <c r="J33" s="156"/>
      <c r="K33" s="139">
        <v>1</v>
      </c>
      <c r="L33" s="72"/>
      <c r="M33" s="126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'17'!L34</f>
        <v>0</v>
      </c>
      <c r="F34" s="132"/>
      <c r="G34" s="148">
        <v>6</v>
      </c>
      <c r="H34" s="148"/>
      <c r="I34" s="148"/>
      <c r="J34" s="156"/>
      <c r="K34" s="139">
        <v>3</v>
      </c>
      <c r="L34" s="72"/>
      <c r="M34" s="126">
        <f t="shared" si="2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'17'!L35</f>
        <v>0</v>
      </c>
      <c r="F35" s="132"/>
      <c r="G35" s="148">
        <v>6</v>
      </c>
      <c r="H35" s="148"/>
      <c r="I35" s="148"/>
      <c r="J35" s="156"/>
      <c r="K35" s="139">
        <v>1</v>
      </c>
      <c r="L35" s="72"/>
      <c r="M35" s="126">
        <f t="shared" si="2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'17'!L36</f>
        <v>0</v>
      </c>
      <c r="F36" s="132"/>
      <c r="G36" s="148">
        <v>6</v>
      </c>
      <c r="H36" s="148"/>
      <c r="I36" s="148"/>
      <c r="J36" s="156"/>
      <c r="K36" s="139">
        <v>1</v>
      </c>
      <c r="L36" s="72"/>
      <c r="M36" s="126">
        <f t="shared" si="2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'17'!L37</f>
        <v>0</v>
      </c>
      <c r="F37" s="132"/>
      <c r="G37" s="148">
        <v>6</v>
      </c>
      <c r="H37" s="148"/>
      <c r="I37" s="148"/>
      <c r="J37" s="156"/>
      <c r="K37" s="139">
        <v>1</v>
      </c>
      <c r="L37" s="72"/>
      <c r="M37" s="126">
        <f t="shared" si="2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'17'!L38</f>
        <v>0</v>
      </c>
      <c r="F38" s="132"/>
      <c r="G38" s="148">
        <v>16</v>
      </c>
      <c r="H38" s="148"/>
      <c r="I38" s="148"/>
      <c r="J38" s="156"/>
      <c r="K38" s="139">
        <v>2</v>
      </c>
      <c r="L38" s="72"/>
      <c r="M38" s="126">
        <f t="shared" si="2"/>
        <v>14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'17'!L39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2"/>
        <v>6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v>0</v>
      </c>
      <c r="F40" s="133"/>
      <c r="G40" s="149">
        <v>10</v>
      </c>
      <c r="H40" s="149"/>
      <c r="I40" s="149"/>
      <c r="J40" s="157">
        <v>1</v>
      </c>
      <c r="K40" s="140">
        <v>5</v>
      </c>
      <c r="L40" s="73"/>
      <c r="M40" s="126">
        <f t="shared" si="2"/>
        <v>4</v>
      </c>
      <c r="N40" s="73" t="s">
        <v>279</v>
      </c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v>0</v>
      </c>
      <c r="F41" s="133"/>
      <c r="G41" s="149">
        <v>10</v>
      </c>
      <c r="H41" s="149"/>
      <c r="I41" s="149"/>
      <c r="J41" s="157">
        <v>1</v>
      </c>
      <c r="K41" s="140">
        <v>4</v>
      </c>
      <c r="L41" s="73"/>
      <c r="M41" s="126">
        <f t="shared" si="2"/>
        <v>5</v>
      </c>
      <c r="N41" s="73" t="s">
        <v>279</v>
      </c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v>0</v>
      </c>
      <c r="F42" s="133"/>
      <c r="G42" s="149">
        <v>10</v>
      </c>
      <c r="H42" s="149"/>
      <c r="I42" s="149"/>
      <c r="J42" s="157">
        <v>1</v>
      </c>
      <c r="K42" s="140">
        <v>2</v>
      </c>
      <c r="L42" s="73"/>
      <c r="M42" s="126">
        <f t="shared" si="2"/>
        <v>7</v>
      </c>
      <c r="N42" s="73" t="s">
        <v>279</v>
      </c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v>0</v>
      </c>
      <c r="F43" s="133"/>
      <c r="G43" s="149">
        <v>10</v>
      </c>
      <c r="H43" s="149"/>
      <c r="I43" s="149"/>
      <c r="J43" s="157">
        <v>1</v>
      </c>
      <c r="K43" s="140">
        <v>7</v>
      </c>
      <c r="L43" s="73"/>
      <c r="M43" s="126">
        <f t="shared" si="2"/>
        <v>2</v>
      </c>
      <c r="N43" s="73" t="s">
        <v>279</v>
      </c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4</v>
      </c>
      <c r="F45" s="106">
        <f>SUM(F46:F57)</f>
        <v>0</v>
      </c>
      <c r="G45" s="106">
        <f t="shared" ref="G45:L45" si="3">SUM(G46:G57)</f>
        <v>131</v>
      </c>
      <c r="H45" s="106">
        <f t="shared" si="3"/>
        <v>0</v>
      </c>
      <c r="I45" s="106">
        <f t="shared" si="3"/>
        <v>0</v>
      </c>
      <c r="J45" s="106">
        <f t="shared" si="3"/>
        <v>1</v>
      </c>
      <c r="K45" s="106">
        <f t="shared" si="3"/>
        <v>42</v>
      </c>
      <c r="L45" s="106">
        <f t="shared" si="3"/>
        <v>2</v>
      </c>
      <c r="M45" s="123">
        <f>(E45+F45+G45+H45+I45)-J45-K45-L45</f>
        <v>90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'17'!L42</f>
        <v>0</v>
      </c>
      <c r="F46" s="131"/>
      <c r="G46" s="147">
        <v>5</v>
      </c>
      <c r="H46" s="147"/>
      <c r="I46" s="147"/>
      <c r="J46" s="155"/>
      <c r="K46" s="138">
        <v>3</v>
      </c>
      <c r="L46" s="71"/>
      <c r="M46" s="126">
        <f t="shared" si="2"/>
        <v>2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'17'!L43</f>
        <v>0</v>
      </c>
      <c r="F47" s="132"/>
      <c r="G47" s="148">
        <v>20</v>
      </c>
      <c r="H47" s="148"/>
      <c r="I47" s="148"/>
      <c r="J47" s="156"/>
      <c r="K47" s="139">
        <v>8</v>
      </c>
      <c r="L47" s="72"/>
      <c r="M47" s="126">
        <f t="shared" si="2"/>
        <v>12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'17'!L44</f>
        <v>0</v>
      </c>
      <c r="F48" s="132"/>
      <c r="G48" s="148">
        <v>20</v>
      </c>
      <c r="H48" s="148"/>
      <c r="I48" s="148"/>
      <c r="J48" s="156"/>
      <c r="K48" s="139">
        <v>10</v>
      </c>
      <c r="L48" s="72"/>
      <c r="M48" s="126">
        <f t="shared" si="2"/>
        <v>10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'17'!L45</f>
        <v>0</v>
      </c>
      <c r="F49" s="132"/>
      <c r="G49" s="148">
        <v>60</v>
      </c>
      <c r="H49" s="148"/>
      <c r="I49" s="148"/>
      <c r="J49" s="156"/>
      <c r="K49" s="139">
        <v>18</v>
      </c>
      <c r="L49" s="72"/>
      <c r="M49" s="126">
        <f t="shared" si="2"/>
        <v>42</v>
      </c>
      <c r="N49" s="72"/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'17'!L46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'17'!L47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'17'!L48</f>
        <v>0</v>
      </c>
      <c r="F52" s="132"/>
      <c r="G52" s="148">
        <v>5</v>
      </c>
      <c r="H52" s="148"/>
      <c r="I52" s="148"/>
      <c r="J52" s="156"/>
      <c r="K52" s="139">
        <v>3</v>
      </c>
      <c r="L52" s="72"/>
      <c r="M52" s="126">
        <f t="shared" si="2"/>
        <v>2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'17'!L49</f>
        <v>4</v>
      </c>
      <c r="F53" s="132"/>
      <c r="G53" s="148"/>
      <c r="H53" s="148"/>
      <c r="I53" s="148"/>
      <c r="J53" s="156"/>
      <c r="K53" s="139"/>
      <c r="L53" s="72">
        <v>2</v>
      </c>
      <c r="M53" s="126">
        <f t="shared" si="2"/>
        <v>2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'17'!L50</f>
        <v>0</v>
      </c>
      <c r="F54" s="132"/>
      <c r="G54" s="148">
        <v>5</v>
      </c>
      <c r="H54" s="148"/>
      <c r="I54" s="148"/>
      <c r="J54" s="156"/>
      <c r="K54" s="139"/>
      <c r="L54" s="72"/>
      <c r="M54" s="126">
        <f t="shared" si="2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'17'!L51</f>
        <v>0</v>
      </c>
      <c r="F55" s="132"/>
      <c r="G55" s="148"/>
      <c r="H55" s="148"/>
      <c r="I55" s="148"/>
      <c r="J55" s="156"/>
      <c r="K55" s="139"/>
      <c r="L55" s="72"/>
      <c r="M55" s="126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'17'!L52</f>
        <v>0</v>
      </c>
      <c r="F56" s="132"/>
      <c r="G56" s="148">
        <v>8</v>
      </c>
      <c r="H56" s="148"/>
      <c r="I56" s="148"/>
      <c r="J56" s="156">
        <v>1</v>
      </c>
      <c r="K56" s="139"/>
      <c r="L56" s="72"/>
      <c r="M56" s="126">
        <f t="shared" si="2"/>
        <v>7</v>
      </c>
      <c r="N56" s="72" t="s">
        <v>267</v>
      </c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'17'!L53</f>
        <v>0</v>
      </c>
      <c r="F57" s="132"/>
      <c r="G57" s="148">
        <v>8</v>
      </c>
      <c r="H57" s="148"/>
      <c r="I57" s="148"/>
      <c r="J57" s="156"/>
      <c r="K57" s="139"/>
      <c r="L57" s="72"/>
      <c r="M57" s="126">
        <f t="shared" si="2"/>
        <v>8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1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1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'17'!L56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'17'!L57</f>
        <v>1</v>
      </c>
      <c r="F61" s="132"/>
      <c r="G61" s="148"/>
      <c r="H61" s="148"/>
      <c r="I61" s="148"/>
      <c r="J61" s="156"/>
      <c r="K61" s="139"/>
      <c r="L61" s="72"/>
      <c r="M61" s="126">
        <f t="shared" si="2"/>
        <v>1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12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6</v>
      </c>
      <c r="L63" s="106">
        <f t="shared" si="5"/>
        <v>0</v>
      </c>
      <c r="M63" s="123">
        <f t="shared" si="2"/>
        <v>6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'17'!L60</f>
        <v>0</v>
      </c>
      <c r="F64" s="131"/>
      <c r="G64" s="147"/>
      <c r="H64" s="147"/>
      <c r="I64" s="147"/>
      <c r="J64" s="155"/>
      <c r="K64" s="138"/>
      <c r="L64" s="71"/>
      <c r="M64" s="126">
        <f t="shared" si="2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'17'!L61</f>
        <v>0</v>
      </c>
      <c r="F65" s="132"/>
      <c r="G65" s="148">
        <v>3</v>
      </c>
      <c r="H65" s="148"/>
      <c r="I65" s="148"/>
      <c r="J65" s="156"/>
      <c r="K65" s="139"/>
      <c r="L65" s="72"/>
      <c r="M65" s="126">
        <f t="shared" si="2"/>
        <v>3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'17'!L62</f>
        <v>0</v>
      </c>
      <c r="F66" s="132"/>
      <c r="G66" s="148"/>
      <c r="H66" s="148"/>
      <c r="I66" s="148"/>
      <c r="J66" s="156"/>
      <c r="K66" s="139"/>
      <c r="L66" s="72"/>
      <c r="M66" s="126">
        <f t="shared" si="2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'17'!L63</f>
        <v>0</v>
      </c>
      <c r="F67" s="132"/>
      <c r="G67" s="148">
        <v>3</v>
      </c>
      <c r="H67" s="148"/>
      <c r="I67" s="148"/>
      <c r="J67" s="156"/>
      <c r="K67" s="139">
        <v>2</v>
      </c>
      <c r="L67" s="72"/>
      <c r="M67" s="126">
        <f t="shared" si="2"/>
        <v>1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'17'!L64</f>
        <v>0</v>
      </c>
      <c r="F68" s="132"/>
      <c r="G68" s="148"/>
      <c r="H68" s="148"/>
      <c r="I68" s="148"/>
      <c r="J68" s="156"/>
      <c r="K68" s="139"/>
      <c r="L68" s="72"/>
      <c r="M68" s="126">
        <f t="shared" si="2"/>
        <v>0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'17'!L65</f>
        <v>0</v>
      </c>
      <c r="F69" s="132"/>
      <c r="G69" s="148">
        <v>3</v>
      </c>
      <c r="H69" s="148"/>
      <c r="I69" s="148"/>
      <c r="J69" s="156"/>
      <c r="K69" s="139">
        <v>2</v>
      </c>
      <c r="L69" s="72"/>
      <c r="M69" s="126">
        <f t="shared" si="2"/>
        <v>1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'17'!L66</f>
        <v>0</v>
      </c>
      <c r="F70" s="132"/>
      <c r="G70" s="148"/>
      <c r="H70" s="148"/>
      <c r="I70" s="148"/>
      <c r="J70" s="156"/>
      <c r="K70" s="139"/>
      <c r="L70" s="72"/>
      <c r="M70" s="126">
        <f t="shared" si="2"/>
        <v>0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'17'!L67</f>
        <v>0</v>
      </c>
      <c r="F71" s="132"/>
      <c r="G71" s="148">
        <v>3</v>
      </c>
      <c r="H71" s="148"/>
      <c r="I71" s="148"/>
      <c r="J71" s="156"/>
      <c r="K71" s="139">
        <v>2</v>
      </c>
      <c r="L71" s="72"/>
      <c r="M71" s="126">
        <f t="shared" si="2"/>
        <v>1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15</v>
      </c>
      <c r="H73" s="109">
        <f t="shared" si="6"/>
        <v>0</v>
      </c>
      <c r="I73" s="109">
        <f t="shared" si="6"/>
        <v>0</v>
      </c>
      <c r="J73" s="109">
        <f t="shared" si="6"/>
        <v>1</v>
      </c>
      <c r="K73" s="109">
        <f t="shared" si="6"/>
        <v>0</v>
      </c>
      <c r="L73" s="109">
        <f t="shared" si="6"/>
        <v>0</v>
      </c>
      <c r="M73" s="123">
        <f t="shared" si="2"/>
        <v>14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'17'!L70</f>
        <v>0</v>
      </c>
      <c r="F74" s="132"/>
      <c r="G74" s="148">
        <v>6</v>
      </c>
      <c r="H74" s="148"/>
      <c r="I74" s="148"/>
      <c r="J74" s="156">
        <v>1</v>
      </c>
      <c r="K74" s="139"/>
      <c r="L74" s="72"/>
      <c r="M74" s="126">
        <f t="shared" si="2"/>
        <v>5</v>
      </c>
      <c r="N74" s="72" t="s">
        <v>266</v>
      </c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'17'!L71</f>
        <v>0</v>
      </c>
      <c r="F75" s="132"/>
      <c r="G75" s="148">
        <v>2</v>
      </c>
      <c r="H75" s="148"/>
      <c r="I75" s="148"/>
      <c r="J75" s="156"/>
      <c r="K75" s="139"/>
      <c r="L75" s="72"/>
      <c r="M75" s="126">
        <f t="shared" ref="M75:M139" si="7">(E75+F75+G75+H75+I75)-J75-K75-L75</f>
        <v>2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'17'!L72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'17'!L73</f>
        <v>0</v>
      </c>
      <c r="F77" s="132"/>
      <c r="G77" s="148">
        <v>3</v>
      </c>
      <c r="H77" s="148"/>
      <c r="I77" s="148"/>
      <c r="J77" s="156"/>
      <c r="K77" s="139"/>
      <c r="L77" s="72"/>
      <c r="M77" s="126">
        <f t="shared" si="7"/>
        <v>3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'17'!L74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'17'!L75</f>
        <v>0</v>
      </c>
      <c r="F79" s="132"/>
      <c r="G79" s="148"/>
      <c r="H79" s="148"/>
      <c r="I79" s="148"/>
      <c r="J79" s="156"/>
      <c r="K79" s="139"/>
      <c r="L79" s="72"/>
      <c r="M79" s="126">
        <f t="shared" si="7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'17'!L76</f>
        <v>0</v>
      </c>
      <c r="F80" s="132"/>
      <c r="G80" s="148">
        <v>4</v>
      </c>
      <c r="H80" s="148"/>
      <c r="I80" s="148"/>
      <c r="J80" s="156"/>
      <c r="K80" s="139"/>
      <c r="L80" s="72"/>
      <c r="M80" s="126">
        <f t="shared" si="7"/>
        <v>4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24</v>
      </c>
      <c r="F82" s="111">
        <f t="shared" si="8"/>
        <v>0</v>
      </c>
      <c r="G82" s="111">
        <f t="shared" si="8"/>
        <v>12</v>
      </c>
      <c r="H82" s="111">
        <f t="shared" si="8"/>
        <v>0</v>
      </c>
      <c r="I82" s="111">
        <f t="shared" si="8"/>
        <v>0</v>
      </c>
      <c r="J82" s="111">
        <f t="shared" si="8"/>
        <v>0</v>
      </c>
      <c r="K82" s="111">
        <f t="shared" si="8"/>
        <v>6</v>
      </c>
      <c r="L82" s="111">
        <f t="shared" si="8"/>
        <v>30</v>
      </c>
      <c r="M82" s="123">
        <f t="shared" si="7"/>
        <v>0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'17'!L79</f>
        <v>0</v>
      </c>
      <c r="F83" s="131"/>
      <c r="G83" s="147">
        <v>4</v>
      </c>
      <c r="H83" s="147"/>
      <c r="I83" s="147"/>
      <c r="J83" s="155"/>
      <c r="K83" s="138"/>
      <c r="L83" s="71">
        <v>3</v>
      </c>
      <c r="M83" s="126">
        <f t="shared" si="7"/>
        <v>1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'17'!L80</f>
        <v>1</v>
      </c>
      <c r="F84" s="132"/>
      <c r="G84" s="148"/>
      <c r="H84" s="148"/>
      <c r="I84" s="148"/>
      <c r="J84" s="156"/>
      <c r="K84" s="139"/>
      <c r="L84" s="72">
        <v>1</v>
      </c>
      <c r="M84" s="126">
        <f t="shared" si="7"/>
        <v>0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'17'!L81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'17'!L82</f>
        <v>3</v>
      </c>
      <c r="F86" s="132"/>
      <c r="G86" s="148"/>
      <c r="H86" s="148"/>
      <c r="I86" s="148"/>
      <c r="J86" s="156"/>
      <c r="K86" s="139"/>
      <c r="L86" s="72"/>
      <c r="M86" s="126">
        <f t="shared" si="7"/>
        <v>3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'17'!L83</f>
        <v>6</v>
      </c>
      <c r="F87" s="132"/>
      <c r="G87" s="148">
        <v>4</v>
      </c>
      <c r="H87" s="148"/>
      <c r="I87" s="148"/>
      <c r="J87" s="156"/>
      <c r="K87" s="139">
        <v>1</v>
      </c>
      <c r="L87" s="72">
        <v>11</v>
      </c>
      <c r="M87" s="126">
        <f t="shared" si="7"/>
        <v>-2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'17'!L84</f>
        <v>4</v>
      </c>
      <c r="F88" s="132"/>
      <c r="G88" s="148"/>
      <c r="H88" s="148"/>
      <c r="I88" s="148"/>
      <c r="J88" s="156"/>
      <c r="K88" s="139"/>
      <c r="L88" s="72">
        <v>3</v>
      </c>
      <c r="M88" s="126">
        <f t="shared" si="7"/>
        <v>1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'17'!L85</f>
        <v>1</v>
      </c>
      <c r="F89" s="132"/>
      <c r="G89" s="148"/>
      <c r="H89" s="148"/>
      <c r="I89" s="148"/>
      <c r="J89" s="156"/>
      <c r="K89" s="139"/>
      <c r="L89" s="72"/>
      <c r="M89" s="126">
        <f t="shared" si="7"/>
        <v>1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'17'!L86</f>
        <v>6</v>
      </c>
      <c r="F90" s="132"/>
      <c r="G90" s="148">
        <v>4</v>
      </c>
      <c r="H90" s="148"/>
      <c r="I90" s="148"/>
      <c r="J90" s="156"/>
      <c r="K90" s="139">
        <v>4</v>
      </c>
      <c r="L90" s="72">
        <v>10</v>
      </c>
      <c r="M90" s="126">
        <f t="shared" si="7"/>
        <v>-4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'17'!L87</f>
        <v>3</v>
      </c>
      <c r="F91" s="132"/>
      <c r="G91" s="148"/>
      <c r="H91" s="148"/>
      <c r="I91" s="148"/>
      <c r="J91" s="156"/>
      <c r="K91" s="139">
        <v>1</v>
      </c>
      <c r="L91" s="72">
        <v>2</v>
      </c>
      <c r="M91" s="126">
        <f t="shared" si="7"/>
        <v>0</v>
      </c>
      <c r="N91" s="72"/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'17'!L90</f>
        <v>0</v>
      </c>
      <c r="F94" s="131"/>
      <c r="G94" s="147"/>
      <c r="H94" s="147"/>
      <c r="I94" s="147"/>
      <c r="J94" s="155"/>
      <c r="K94" s="138"/>
      <c r="L94" s="71"/>
      <c r="M94" s="126">
        <f t="shared" si="7"/>
        <v>0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'17'!L93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'17'!L94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'17'!L95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'17'!L96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'17'!L97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'17'!L98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'17'!L99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'17'!L100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'17'!L101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5</v>
      </c>
      <c r="F108" s="108">
        <f t="shared" si="11"/>
        <v>0</v>
      </c>
      <c r="G108" s="108">
        <f t="shared" si="11"/>
        <v>7</v>
      </c>
      <c r="H108" s="108">
        <f t="shared" si="11"/>
        <v>0</v>
      </c>
      <c r="I108" s="108">
        <f t="shared" si="11"/>
        <v>0</v>
      </c>
      <c r="J108" s="108">
        <f t="shared" si="11"/>
        <v>0</v>
      </c>
      <c r="K108" s="108">
        <f t="shared" si="11"/>
        <v>0</v>
      </c>
      <c r="L108" s="108">
        <f t="shared" si="11"/>
        <v>9</v>
      </c>
      <c r="M108" s="123">
        <f t="shared" si="7"/>
        <v>3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'17'!L105</f>
        <v>0</v>
      </c>
      <c r="F109" s="134"/>
      <c r="G109" s="151"/>
      <c r="H109" s="151"/>
      <c r="I109" s="151"/>
      <c r="J109" s="159"/>
      <c r="K109" s="144"/>
      <c r="L109" s="77"/>
      <c r="M109" s="126">
        <f t="shared" si="7"/>
        <v>0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'17'!L106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'17'!L107</f>
        <v>0</v>
      </c>
      <c r="F111" s="133"/>
      <c r="G111" s="149">
        <v>1</v>
      </c>
      <c r="H111" s="149"/>
      <c r="I111" s="149"/>
      <c r="J111" s="157"/>
      <c r="K111" s="140"/>
      <c r="L111" s="73">
        <v>1</v>
      </c>
      <c r="M111" s="126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'17'!L108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'17'!L109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'17'!L110</f>
        <v>1</v>
      </c>
      <c r="F114" s="132"/>
      <c r="G114" s="148"/>
      <c r="H114" s="148"/>
      <c r="I114" s="148"/>
      <c r="J114" s="156"/>
      <c r="K114" s="139"/>
      <c r="L114" s="72">
        <v>1</v>
      </c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'17'!L111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'17'!L112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'17'!L113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'17'!L114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'17'!L115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'17'!L116</f>
        <v>1</v>
      </c>
      <c r="F120" s="132"/>
      <c r="G120" s="148"/>
      <c r="H120" s="148"/>
      <c r="I120" s="148"/>
      <c r="J120" s="156"/>
      <c r="K120" s="139"/>
      <c r="L120" s="72">
        <v>1</v>
      </c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'17'!L117</f>
        <v>1</v>
      </c>
      <c r="F121" s="132"/>
      <c r="G121" s="148">
        <v>3</v>
      </c>
      <c r="H121" s="148"/>
      <c r="I121" s="148"/>
      <c r="J121" s="156"/>
      <c r="K121" s="139"/>
      <c r="L121" s="72">
        <v>3</v>
      </c>
      <c r="M121" s="126">
        <f t="shared" si="7"/>
        <v>1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'17'!L118</f>
        <v>0</v>
      </c>
      <c r="F122" s="132"/>
      <c r="G122" s="148">
        <v>1</v>
      </c>
      <c r="H122" s="148"/>
      <c r="I122" s="148"/>
      <c r="J122" s="156"/>
      <c r="K122" s="139"/>
      <c r="L122" s="72">
        <v>1</v>
      </c>
      <c r="M122" s="126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'17'!L119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'17'!L120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'17'!L121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'17'!L122</f>
        <v>1</v>
      </c>
      <c r="F126" s="132"/>
      <c r="G126" s="148"/>
      <c r="H126" s="148"/>
      <c r="I126" s="148"/>
      <c r="J126" s="156"/>
      <c r="K126" s="139"/>
      <c r="L126" s="72"/>
      <c r="M126" s="126">
        <f t="shared" si="7"/>
        <v>1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'17'!L123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'17'!L124</f>
        <v>0</v>
      </c>
      <c r="F128" s="132"/>
      <c r="G128" s="148">
        <v>2</v>
      </c>
      <c r="H128" s="148"/>
      <c r="I128" s="148"/>
      <c r="J128" s="156"/>
      <c r="K128" s="139"/>
      <c r="L128" s="72">
        <v>1</v>
      </c>
      <c r="M128" s="126">
        <f t="shared" si="7"/>
        <v>1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'17'!L125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'17'!L126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'17'!L127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'17'!L128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'17'!L129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'17'!L130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'17'!L131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'17'!L132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'17'!L133</f>
        <v>0</v>
      </c>
      <c r="F137" s="132"/>
      <c r="G137" s="148"/>
      <c r="H137" s="148"/>
      <c r="I137" s="148"/>
      <c r="J137" s="156"/>
      <c r="K137" s="139"/>
      <c r="L137" s="72"/>
      <c r="M137" s="126">
        <f t="shared" si="7"/>
        <v>0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'17'!L134</f>
        <v>1</v>
      </c>
      <c r="F138" s="132"/>
      <c r="G138" s="148"/>
      <c r="H138" s="148"/>
      <c r="I138" s="148"/>
      <c r="J138" s="156"/>
      <c r="K138" s="139"/>
      <c r="L138" s="72">
        <v>1</v>
      </c>
      <c r="M138" s="126">
        <f t="shared" si="7"/>
        <v>0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28</v>
      </c>
      <c r="F140" s="108">
        <f t="shared" si="12"/>
        <v>0</v>
      </c>
      <c r="G140" s="108">
        <f t="shared" si="12"/>
        <v>27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2</v>
      </c>
      <c r="L140" s="108">
        <v>0</v>
      </c>
      <c r="M140" s="123">
        <f t="shared" ref="M140:M203" si="13">(E140+F140+G140+H140+I140)-J140-K140-L140</f>
        <v>53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'17'!L137</f>
        <v>3</v>
      </c>
      <c r="G141" s="147">
        <v>9</v>
      </c>
      <c r="H141" s="147"/>
      <c r="I141" s="147"/>
      <c r="J141" s="155"/>
      <c r="K141" s="138"/>
      <c r="L141" s="71">
        <v>8</v>
      </c>
      <c r="M141" s="126">
        <f>(E141+K145+G141+H141+I141)-J141-K141-L141</f>
        <v>6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'17'!L138</f>
        <v>5</v>
      </c>
      <c r="F142" s="132"/>
      <c r="G142" s="148"/>
      <c r="H142" s="148"/>
      <c r="I142" s="148"/>
      <c r="J142" s="156"/>
      <c r="K142" s="139"/>
      <c r="L142" s="72">
        <v>5</v>
      </c>
      <c r="M142" s="126">
        <f t="shared" si="13"/>
        <v>0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'17'!L139</f>
        <v>3</v>
      </c>
      <c r="F143" s="132"/>
      <c r="G143" s="148"/>
      <c r="H143" s="148"/>
      <c r="I143" s="148"/>
      <c r="J143" s="156"/>
      <c r="K143" s="139"/>
      <c r="L143" s="72"/>
      <c r="M143" s="126">
        <f t="shared" si="13"/>
        <v>3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'17'!L140</f>
        <v>0</v>
      </c>
      <c r="F144" s="132"/>
      <c r="G144" s="148">
        <v>9</v>
      </c>
      <c r="H144" s="148"/>
      <c r="I144" s="148"/>
      <c r="J144" s="156"/>
      <c r="K144" s="139"/>
      <c r="L144" s="72">
        <v>8</v>
      </c>
      <c r="M144" s="126">
        <f t="shared" si="13"/>
        <v>1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'17'!L141</f>
        <v>2</v>
      </c>
      <c r="F145" s="132"/>
      <c r="G145" s="148">
        <v>9</v>
      </c>
      <c r="H145" s="148"/>
      <c r="I145" s="148"/>
      <c r="J145" s="156"/>
      <c r="K145" s="131">
        <v>2</v>
      </c>
      <c r="L145" s="72"/>
      <c r="M145" s="126">
        <f t="shared" si="13"/>
        <v>9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'17'!L142</f>
        <v>8</v>
      </c>
      <c r="F146" s="132"/>
      <c r="G146" s="148"/>
      <c r="H146" s="148"/>
      <c r="I146" s="148"/>
      <c r="J146" s="156"/>
      <c r="K146" s="139"/>
      <c r="L146" s="72">
        <v>2</v>
      </c>
      <c r="M146" s="126">
        <f t="shared" si="13"/>
        <v>6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'17'!L143</f>
        <v>7</v>
      </c>
      <c r="F147" s="132"/>
      <c r="G147" s="148"/>
      <c r="H147" s="148"/>
      <c r="I147" s="148"/>
      <c r="J147" s="156"/>
      <c r="K147" s="139"/>
      <c r="L147" s="72">
        <v>5</v>
      </c>
      <c r="M147" s="126">
        <f t="shared" si="13"/>
        <v>2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128</v>
      </c>
      <c r="F149" s="108">
        <f t="shared" si="14"/>
        <v>0</v>
      </c>
      <c r="G149" s="108">
        <f t="shared" si="14"/>
        <v>28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0</v>
      </c>
      <c r="L149" s="108">
        <f t="shared" si="14"/>
        <v>116</v>
      </c>
      <c r="M149" s="123">
        <f t="shared" si="13"/>
        <v>40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'17'!L146</f>
        <v>0</v>
      </c>
      <c r="F150" s="131"/>
      <c r="G150" s="147"/>
      <c r="H150" s="147"/>
      <c r="I150" s="147"/>
      <c r="J150" s="155"/>
      <c r="K150" s="138"/>
      <c r="L150" s="71"/>
      <c r="M150" s="126">
        <f t="shared" si="13"/>
        <v>0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'17'!L147</f>
        <v>4</v>
      </c>
      <c r="F151" s="132"/>
      <c r="G151" s="148"/>
      <c r="H151" s="148"/>
      <c r="I151" s="148"/>
      <c r="J151" s="156"/>
      <c r="K151" s="139"/>
      <c r="L151" s="72">
        <v>1</v>
      </c>
      <c r="M151" s="126">
        <f t="shared" si="13"/>
        <v>3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'17'!L148</f>
        <v>7</v>
      </c>
      <c r="F152" s="132"/>
      <c r="G152" s="148"/>
      <c r="H152" s="148"/>
      <c r="I152" s="148"/>
      <c r="J152" s="156"/>
      <c r="K152" s="139"/>
      <c r="L152" s="72">
        <v>7</v>
      </c>
      <c r="M152" s="126">
        <f t="shared" si="13"/>
        <v>0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'17'!L149</f>
        <v>7</v>
      </c>
      <c r="F153" s="132"/>
      <c r="G153" s="148"/>
      <c r="H153" s="148"/>
      <c r="I153" s="148"/>
      <c r="J153" s="156"/>
      <c r="K153" s="139"/>
      <c r="L153" s="72">
        <v>7</v>
      </c>
      <c r="M153" s="126">
        <f t="shared" si="13"/>
        <v>0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'17'!L150</f>
        <v>7</v>
      </c>
      <c r="F154" s="132"/>
      <c r="G154" s="148"/>
      <c r="H154" s="148"/>
      <c r="I154" s="148"/>
      <c r="J154" s="156"/>
      <c r="K154" s="139"/>
      <c r="L154" s="72">
        <v>7</v>
      </c>
      <c r="M154" s="126">
        <f t="shared" si="13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'17'!L151</f>
        <v>75</v>
      </c>
      <c r="F155" s="132"/>
      <c r="G155" s="148"/>
      <c r="H155" s="148"/>
      <c r="I155" s="148"/>
      <c r="J155" s="156"/>
      <c r="K155" s="139"/>
      <c r="L155" s="72">
        <v>61</v>
      </c>
      <c r="M155" s="126">
        <f t="shared" si="13"/>
        <v>14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'17'!L152</f>
        <v>18</v>
      </c>
      <c r="F156" s="133"/>
      <c r="G156" s="149">
        <v>14</v>
      </c>
      <c r="H156" s="149"/>
      <c r="I156" s="149"/>
      <c r="J156" s="157"/>
      <c r="K156" s="140"/>
      <c r="L156" s="73">
        <v>20</v>
      </c>
      <c r="M156" s="126">
        <f t="shared" si="13"/>
        <v>12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'17'!L153</f>
        <v>5</v>
      </c>
      <c r="F157" s="133"/>
      <c r="G157" s="149">
        <v>14</v>
      </c>
      <c r="H157" s="149"/>
      <c r="I157" s="149"/>
      <c r="J157" s="157"/>
      <c r="K157" s="140"/>
      <c r="L157" s="73">
        <v>11</v>
      </c>
      <c r="M157" s="126">
        <f t="shared" si="13"/>
        <v>8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'17'!L154</f>
        <v>0</v>
      </c>
      <c r="F158" s="133"/>
      <c r="G158" s="149"/>
      <c r="H158" s="149"/>
      <c r="I158" s="149"/>
      <c r="J158" s="157"/>
      <c r="K158" s="140"/>
      <c r="L158" s="73"/>
      <c r="M158" s="126">
        <f t="shared" si="13"/>
        <v>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'17'!L155</f>
        <v>5</v>
      </c>
      <c r="F159" s="133"/>
      <c r="G159" s="149"/>
      <c r="H159" s="149"/>
      <c r="I159" s="149"/>
      <c r="J159" s="157"/>
      <c r="K159" s="140"/>
      <c r="L159" s="73">
        <v>2</v>
      </c>
      <c r="M159" s="126">
        <f t="shared" si="13"/>
        <v>3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'17'!L156</f>
        <v>0</v>
      </c>
      <c r="F160" s="133"/>
      <c r="G160" s="149"/>
      <c r="H160" s="149"/>
      <c r="I160" s="149"/>
      <c r="J160" s="157"/>
      <c r="K160" s="140"/>
      <c r="L160" s="73"/>
      <c r="M160" s="126">
        <f t="shared" si="13"/>
        <v>0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'17'!L157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1396</v>
      </c>
      <c r="M163" s="123">
        <f t="shared" si="13"/>
        <v>-1396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'17'!L160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'17'!L161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'17'!L162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375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367</v>
      </c>
      <c r="M181" s="123">
        <f t="shared" si="13"/>
        <v>8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'17'!L178</f>
        <v>84</v>
      </c>
      <c r="F182" s="131"/>
      <c r="G182" s="131"/>
      <c r="H182" s="131"/>
      <c r="I182" s="131"/>
      <c r="J182" s="155"/>
      <c r="K182" s="138"/>
      <c r="L182" s="71">
        <v>84</v>
      </c>
      <c r="M182" s="126">
        <f t="shared" si="13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'17'!L179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'17'!L180</f>
        <v>18</v>
      </c>
      <c r="F184" s="131"/>
      <c r="G184" s="131"/>
      <c r="H184" s="131"/>
      <c r="I184" s="131"/>
      <c r="J184" s="155"/>
      <c r="K184" s="138"/>
      <c r="L184" s="71">
        <v>18</v>
      </c>
      <c r="M184" s="126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'17'!L181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'17'!L182</f>
        <v>83</v>
      </c>
      <c r="F186" s="131"/>
      <c r="G186" s="131"/>
      <c r="H186" s="131"/>
      <c r="I186" s="131"/>
      <c r="J186" s="155"/>
      <c r="K186" s="138"/>
      <c r="L186" s="71">
        <v>78</v>
      </c>
      <c r="M186" s="126">
        <f t="shared" si="13"/>
        <v>5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'17'!L183</f>
        <v>38</v>
      </c>
      <c r="F187" s="131"/>
      <c r="G187" s="131"/>
      <c r="H187" s="131"/>
      <c r="I187" s="131"/>
      <c r="J187" s="155"/>
      <c r="K187" s="138"/>
      <c r="L187" s="71">
        <v>38</v>
      </c>
      <c r="M187" s="126">
        <f t="shared" si="13"/>
        <v>0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'17'!L184</f>
        <v>27</v>
      </c>
      <c r="F188" s="131"/>
      <c r="G188" s="131"/>
      <c r="H188" s="131"/>
      <c r="I188" s="131"/>
      <c r="J188" s="155"/>
      <c r="K188" s="138"/>
      <c r="L188" s="71">
        <v>26</v>
      </c>
      <c r="M188" s="126">
        <f t="shared" si="13"/>
        <v>1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'17'!L185</f>
        <v>34</v>
      </c>
      <c r="F189" s="131"/>
      <c r="G189" s="131"/>
      <c r="H189" s="131"/>
      <c r="I189" s="131"/>
      <c r="J189" s="155"/>
      <c r="K189" s="138"/>
      <c r="L189" s="71">
        <v>33</v>
      </c>
      <c r="M189" s="126">
        <f t="shared" si="13"/>
        <v>1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'17'!L186</f>
        <v>35</v>
      </c>
      <c r="F190" s="131"/>
      <c r="G190" s="131"/>
      <c r="H190" s="131"/>
      <c r="I190" s="131"/>
      <c r="J190" s="155"/>
      <c r="K190" s="138"/>
      <c r="L190" s="71">
        <v>34</v>
      </c>
      <c r="M190" s="126">
        <f t="shared" si="13"/>
        <v>1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35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35</v>
      </c>
      <c r="M192" s="123">
        <f>(E192+F192+G192+H192+I192)-J192-K192-L192</f>
        <v>0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'17'!L190</f>
        <v>18</v>
      </c>
      <c r="F194" s="131"/>
      <c r="G194" s="131"/>
      <c r="H194" s="131"/>
      <c r="I194" s="131"/>
      <c r="J194" s="155"/>
      <c r="K194" s="138"/>
      <c r="L194" s="71">
        <v>18</v>
      </c>
      <c r="M194" s="126">
        <f t="shared" si="13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'17'!L191</f>
        <v>17</v>
      </c>
      <c r="F195" s="131"/>
      <c r="G195" s="131"/>
      <c r="H195" s="131"/>
      <c r="I195" s="131"/>
      <c r="J195" s="155"/>
      <c r="K195" s="138"/>
      <c r="L195" s="71">
        <v>17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307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296</v>
      </c>
      <c r="M197" s="123">
        <f t="shared" si="13"/>
        <v>11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'17'!L194</f>
        <v>17</v>
      </c>
      <c r="F198" s="131"/>
      <c r="G198" s="131"/>
      <c r="H198" s="131"/>
      <c r="I198" s="131"/>
      <c r="J198" s="155"/>
      <c r="K198" s="138"/>
      <c r="L198" s="71">
        <v>17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'17'!L195</f>
        <v>164</v>
      </c>
      <c r="F199" s="132"/>
      <c r="G199" s="132"/>
      <c r="H199" s="132"/>
      <c r="I199" s="132"/>
      <c r="J199" s="156"/>
      <c r="K199" s="139"/>
      <c r="L199" s="72">
        <v>156</v>
      </c>
      <c r="M199" s="129">
        <f t="shared" si="13"/>
        <v>8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'17'!L196</f>
        <v>37</v>
      </c>
      <c r="F200" s="132"/>
      <c r="G200" s="132"/>
      <c r="H200" s="132"/>
      <c r="I200" s="132"/>
      <c r="J200" s="156"/>
      <c r="K200" s="139"/>
      <c r="L200" s="72">
        <v>36</v>
      </c>
      <c r="M200" s="129">
        <f t="shared" si="13"/>
        <v>1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'17'!L197</f>
        <v>20</v>
      </c>
      <c r="F201" s="132"/>
      <c r="G201" s="132"/>
      <c r="H201" s="132"/>
      <c r="I201" s="132"/>
      <c r="J201" s="156"/>
      <c r="K201" s="139"/>
      <c r="L201" s="72">
        <v>20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'17'!L198</f>
        <v>21</v>
      </c>
      <c r="F202" s="132"/>
      <c r="G202" s="132"/>
      <c r="H202" s="132"/>
      <c r="I202" s="132"/>
      <c r="J202" s="156"/>
      <c r="K202" s="139"/>
      <c r="L202" s="72">
        <v>21</v>
      </c>
      <c r="M202" s="129">
        <f t="shared" si="13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'17'!L199</f>
        <v>23</v>
      </c>
      <c r="F203" s="132"/>
      <c r="G203" s="132"/>
      <c r="H203" s="132"/>
      <c r="I203" s="132"/>
      <c r="J203" s="156"/>
      <c r="K203" s="139"/>
      <c r="L203" s="72">
        <v>22</v>
      </c>
      <c r="M203" s="129">
        <f t="shared" si="13"/>
        <v>1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'17'!L200</f>
        <v>15</v>
      </c>
      <c r="F204" s="132"/>
      <c r="G204" s="132"/>
      <c r="H204" s="132"/>
      <c r="I204" s="132"/>
      <c r="J204" s="156"/>
      <c r="K204" s="139"/>
      <c r="L204" s="72">
        <v>15</v>
      </c>
      <c r="M204" s="129">
        <f t="shared" ref="M204:M205" si="20">(E204+F204+G204+H204+I204)-J204-K204-L204</f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'17'!L201</f>
        <v>10</v>
      </c>
      <c r="F205" s="132"/>
      <c r="G205" s="132"/>
      <c r="H205" s="132"/>
      <c r="I205" s="132"/>
      <c r="J205" s="156"/>
      <c r="K205" s="139"/>
      <c r="L205" s="72">
        <v>9</v>
      </c>
      <c r="M205" s="129">
        <f t="shared" si="20"/>
        <v>1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62" activePane="bottomRight" state="frozen"/>
      <selection activeCell="O74" sqref="O74"/>
      <selection pane="topRight" activeCell="O74" sqref="O74"/>
      <selection pane="bottomLeft" activeCell="O74" sqref="O74"/>
      <selection pane="bottomRight" activeCell="L18" sqref="L1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20</v>
      </c>
      <c r="F5" s="119">
        <f t="shared" si="0"/>
        <v>0</v>
      </c>
      <c r="G5" s="119">
        <f t="shared" si="0"/>
        <v>310</v>
      </c>
      <c r="H5" s="119">
        <f t="shared" si="0"/>
        <v>0</v>
      </c>
      <c r="I5" s="119">
        <f t="shared" si="0"/>
        <v>0</v>
      </c>
      <c r="J5" s="152">
        <f t="shared" si="0"/>
        <v>1</v>
      </c>
      <c r="K5" s="136">
        <f t="shared" si="0"/>
        <v>6</v>
      </c>
      <c r="L5" s="119">
        <f t="shared" si="0"/>
        <v>12</v>
      </c>
      <c r="M5" s="121">
        <f t="shared" si="0"/>
        <v>311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18</v>
      </c>
      <c r="F6" s="137">
        <f t="shared" si="1"/>
        <v>0</v>
      </c>
      <c r="G6" s="137">
        <f t="shared" si="1"/>
        <v>181</v>
      </c>
      <c r="H6" s="137">
        <f t="shared" si="1"/>
        <v>0</v>
      </c>
      <c r="I6" s="137">
        <f t="shared" si="1"/>
        <v>0</v>
      </c>
      <c r="J6" s="137">
        <f t="shared" si="1"/>
        <v>0</v>
      </c>
      <c r="K6" s="137">
        <f t="shared" si="1"/>
        <v>1</v>
      </c>
      <c r="L6" s="137">
        <f t="shared" si="1"/>
        <v>12</v>
      </c>
      <c r="M6" s="137">
        <f t="shared" si="1"/>
        <v>186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'18'!L7</f>
        <v>3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'18'!L8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 t="shared" si="2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'18'!L9</f>
        <v>0</v>
      </c>
      <c r="F9" s="132"/>
      <c r="G9" s="148"/>
      <c r="H9" s="148"/>
      <c r="I9" s="148"/>
      <c r="J9" s="156"/>
      <c r="K9" s="139"/>
      <c r="L9" s="72"/>
      <c r="M9" s="126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'18'!L10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'18'!L11</f>
        <v>0</v>
      </c>
      <c r="F11" s="132"/>
      <c r="G11" s="148">
        <v>6</v>
      </c>
      <c r="H11" s="148"/>
      <c r="I11" s="148"/>
      <c r="J11" s="156"/>
      <c r="K11" s="139"/>
      <c r="L11" s="72"/>
      <c r="M11" s="126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'18'!L12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'18'!L13</f>
        <v>0</v>
      </c>
      <c r="F13" s="132"/>
      <c r="G13" s="148">
        <v>6</v>
      </c>
      <c r="H13" s="148"/>
      <c r="I13" s="148"/>
      <c r="J13" s="156"/>
      <c r="K13" s="139"/>
      <c r="L13" s="72"/>
      <c r="M13" s="126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'18'!L14</f>
        <v>0</v>
      </c>
      <c r="F14" s="132"/>
      <c r="G14" s="148">
        <v>6</v>
      </c>
      <c r="H14" s="148"/>
      <c r="I14" s="148"/>
      <c r="J14" s="156"/>
      <c r="K14" s="139"/>
      <c r="L14" s="72"/>
      <c r="M14" s="126">
        <f t="shared" si="2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'18'!L15</f>
        <v>0</v>
      </c>
      <c r="F15" s="132"/>
      <c r="G15" s="148">
        <v>6</v>
      </c>
      <c r="H15" s="148"/>
      <c r="I15" s="148"/>
      <c r="J15" s="156"/>
      <c r="K15" s="139"/>
      <c r="L15" s="72"/>
      <c r="M15" s="126">
        <f t="shared" si="2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'18'!L16</f>
        <v>0</v>
      </c>
      <c r="F16" s="132"/>
      <c r="G16" s="148">
        <v>6</v>
      </c>
      <c r="H16" s="148"/>
      <c r="I16" s="148"/>
      <c r="J16" s="156"/>
      <c r="K16" s="139"/>
      <c r="L16" s="72"/>
      <c r="M16" s="126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'18'!L17</f>
        <v>0</v>
      </c>
      <c r="F17" s="132"/>
      <c r="G17" s="148"/>
      <c r="H17" s="148"/>
      <c r="I17" s="148"/>
      <c r="J17" s="156"/>
      <c r="K17" s="139"/>
      <c r="L17" s="72"/>
      <c r="M17" s="126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'18'!L18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'18'!L19</f>
        <v>0</v>
      </c>
      <c r="F19" s="132"/>
      <c r="G19" s="148">
        <v>6</v>
      </c>
      <c r="H19" s="148"/>
      <c r="I19" s="148"/>
      <c r="J19" s="156"/>
      <c r="K19" s="139"/>
      <c r="L19" s="72"/>
      <c r="M19" s="126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'18'!L20</f>
        <v>9</v>
      </c>
      <c r="F20" s="132"/>
      <c r="G20" s="148"/>
      <c r="H20" s="148"/>
      <c r="I20" s="148"/>
      <c r="J20" s="156"/>
      <c r="K20" s="139"/>
      <c r="L20" s="72"/>
      <c r="M20" s="126">
        <f t="shared" si="2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'18'!L21</f>
        <v>0</v>
      </c>
      <c r="F21" s="132"/>
      <c r="G21" s="148">
        <v>6</v>
      </c>
      <c r="H21" s="148"/>
      <c r="I21" s="148"/>
      <c r="J21" s="156"/>
      <c r="K21" s="139"/>
      <c r="L21" s="72"/>
      <c r="M21" s="126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'18'!L22</f>
        <v>6</v>
      </c>
      <c r="F22" s="132"/>
      <c r="G22" s="148">
        <v>21</v>
      </c>
      <c r="H22" s="148"/>
      <c r="I22" s="148"/>
      <c r="J22" s="156"/>
      <c r="K22" s="139"/>
      <c r="L22" s="72">
        <v>12</v>
      </c>
      <c r="M22" s="126">
        <f t="shared" si="2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'18'!L23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'18'!L24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'18'!L25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'18'!L26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'18'!L27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'18'!L28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'18'!L29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'18'!L30</f>
        <v>0</v>
      </c>
      <c r="F30" s="132"/>
      <c r="G30" s="148">
        <v>6</v>
      </c>
      <c r="H30" s="148"/>
      <c r="I30" s="148"/>
      <c r="J30" s="156"/>
      <c r="K30" s="139"/>
      <c r="L30" s="72"/>
      <c r="M30" s="126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'18'!L31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'18'!L32</f>
        <v>0</v>
      </c>
      <c r="F32" s="132"/>
      <c r="G32" s="148">
        <v>6</v>
      </c>
      <c r="H32" s="148"/>
      <c r="I32" s="148"/>
      <c r="J32" s="156"/>
      <c r="K32" s="139"/>
      <c r="L32" s="72"/>
      <c r="M32" s="126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'18'!L33</f>
        <v>0</v>
      </c>
      <c r="F33" s="132"/>
      <c r="G33" s="148">
        <v>6</v>
      </c>
      <c r="H33" s="148"/>
      <c r="I33" s="148"/>
      <c r="J33" s="156"/>
      <c r="K33" s="139"/>
      <c r="L33" s="72"/>
      <c r="M33" s="126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'18'!L34</f>
        <v>0</v>
      </c>
      <c r="F34" s="132"/>
      <c r="G34" s="148">
        <v>6</v>
      </c>
      <c r="H34" s="148"/>
      <c r="I34" s="148"/>
      <c r="J34" s="156"/>
      <c r="K34" s="139"/>
      <c r="L34" s="72"/>
      <c r="M34" s="126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'18'!L35</f>
        <v>0</v>
      </c>
      <c r="F35" s="132"/>
      <c r="G35" s="148">
        <v>6</v>
      </c>
      <c r="H35" s="148"/>
      <c r="I35" s="148"/>
      <c r="J35" s="156"/>
      <c r="K35" s="139"/>
      <c r="L35" s="72"/>
      <c r="M35" s="126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'18'!L36</f>
        <v>0</v>
      </c>
      <c r="F36" s="132"/>
      <c r="G36" s="148">
        <v>6</v>
      </c>
      <c r="H36" s="148"/>
      <c r="I36" s="148"/>
      <c r="J36" s="156"/>
      <c r="K36" s="139"/>
      <c r="L36" s="72"/>
      <c r="M36" s="126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'18'!L37</f>
        <v>0</v>
      </c>
      <c r="F37" s="132"/>
      <c r="G37" s="148">
        <v>6</v>
      </c>
      <c r="H37" s="148"/>
      <c r="I37" s="148"/>
      <c r="J37" s="156"/>
      <c r="K37" s="139"/>
      <c r="L37" s="72"/>
      <c r="M37" s="126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'18'!L38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'18'!L39</f>
        <v>0</v>
      </c>
      <c r="F39" s="132"/>
      <c r="G39" s="148">
        <v>6</v>
      </c>
      <c r="H39" s="148"/>
      <c r="I39" s="148"/>
      <c r="J39" s="156"/>
      <c r="K39" s="139">
        <v>1</v>
      </c>
      <c r="L39" s="72"/>
      <c r="M39" s="126">
        <f t="shared" si="2"/>
        <v>5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'18'!L40</f>
        <v>0</v>
      </c>
      <c r="F40" s="133"/>
      <c r="G40" s="149">
        <v>10</v>
      </c>
      <c r="H40" s="149"/>
      <c r="I40" s="149"/>
      <c r="J40" s="157"/>
      <c r="K40" s="140"/>
      <c r="L40" s="73"/>
      <c r="M40" s="126">
        <f t="shared" si="2"/>
        <v>10</v>
      </c>
      <c r="N40" s="73" t="s">
        <v>279</v>
      </c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'18'!L41</f>
        <v>0</v>
      </c>
      <c r="F41" s="133"/>
      <c r="G41" s="149">
        <v>10</v>
      </c>
      <c r="H41" s="149"/>
      <c r="I41" s="149"/>
      <c r="J41" s="157">
        <v>1</v>
      </c>
      <c r="K41" s="140"/>
      <c r="L41" s="73"/>
      <c r="M41" s="126">
        <f t="shared" si="2"/>
        <v>9</v>
      </c>
      <c r="N41" s="73" t="s">
        <v>279</v>
      </c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'18'!L42</f>
        <v>0</v>
      </c>
      <c r="F42" s="133"/>
      <c r="G42" s="149">
        <v>10</v>
      </c>
      <c r="H42" s="149"/>
      <c r="I42" s="149"/>
      <c r="J42" s="157">
        <v>1</v>
      </c>
      <c r="K42" s="140"/>
      <c r="L42" s="73"/>
      <c r="M42" s="126">
        <f t="shared" si="2"/>
        <v>9</v>
      </c>
      <c r="N42" s="73" t="s">
        <v>279</v>
      </c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'18'!L43</f>
        <v>0</v>
      </c>
      <c r="F43" s="133"/>
      <c r="G43" s="149">
        <v>10</v>
      </c>
      <c r="H43" s="149"/>
      <c r="I43" s="149"/>
      <c r="J43" s="157">
        <v>2</v>
      </c>
      <c r="K43" s="140"/>
      <c r="L43" s="73"/>
      <c r="M43" s="126">
        <f t="shared" si="2"/>
        <v>8</v>
      </c>
      <c r="N43" s="73" t="s">
        <v>279</v>
      </c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2</v>
      </c>
      <c r="F45" s="106">
        <f>SUM(F46:F57)</f>
        <v>0</v>
      </c>
      <c r="G45" s="106">
        <f t="shared" ref="G45:L45" si="3">SUM(G46:G57)</f>
        <v>90</v>
      </c>
      <c r="H45" s="106">
        <f t="shared" si="3"/>
        <v>0</v>
      </c>
      <c r="I45" s="106">
        <f t="shared" si="3"/>
        <v>0</v>
      </c>
      <c r="J45" s="106">
        <f t="shared" si="3"/>
        <v>0</v>
      </c>
      <c r="K45" s="106">
        <f t="shared" si="3"/>
        <v>2</v>
      </c>
      <c r="L45" s="106">
        <f t="shared" si="3"/>
        <v>0</v>
      </c>
      <c r="M45" s="123">
        <f>(E45+F45+G45+H45+I45)-J45-K45-L45</f>
        <v>90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'18'!L46</f>
        <v>0</v>
      </c>
      <c r="F46" s="131"/>
      <c r="G46" s="147"/>
      <c r="H46" s="147"/>
      <c r="I46" s="147"/>
      <c r="J46" s="155"/>
      <c r="K46" s="138"/>
      <c r="L46" s="71"/>
      <c r="M46" s="126">
        <f t="shared" si="2"/>
        <v>0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'18'!L47</f>
        <v>0</v>
      </c>
      <c r="F47" s="132"/>
      <c r="G47" s="148">
        <v>20</v>
      </c>
      <c r="H47" s="148"/>
      <c r="I47" s="148"/>
      <c r="J47" s="156"/>
      <c r="K47" s="139"/>
      <c r="L47" s="72"/>
      <c r="M47" s="126">
        <f t="shared" si="2"/>
        <v>20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'18'!L48</f>
        <v>0</v>
      </c>
      <c r="F48" s="132"/>
      <c r="G48" s="148">
        <v>20</v>
      </c>
      <c r="H48" s="148"/>
      <c r="I48" s="148"/>
      <c r="J48" s="156"/>
      <c r="K48" s="139"/>
      <c r="L48" s="72"/>
      <c r="M48" s="126">
        <f t="shared" si="2"/>
        <v>20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'18'!L49</f>
        <v>0</v>
      </c>
      <c r="F49" s="132"/>
      <c r="G49" s="148">
        <v>40</v>
      </c>
      <c r="H49" s="148"/>
      <c r="I49" s="148"/>
      <c r="J49" s="156"/>
      <c r="K49" s="139"/>
      <c r="L49" s="72"/>
      <c r="M49" s="126">
        <f t="shared" si="2"/>
        <v>40</v>
      </c>
      <c r="N49" s="72"/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'18'!L50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'18'!L51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'18'!L52</f>
        <v>0</v>
      </c>
      <c r="F52" s="132"/>
      <c r="G52" s="148"/>
      <c r="H52" s="148"/>
      <c r="I52" s="148"/>
      <c r="J52" s="156"/>
      <c r="K52" s="139"/>
      <c r="L52" s="72"/>
      <c r="M52" s="126">
        <f t="shared" si="2"/>
        <v>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'18'!L53</f>
        <v>2</v>
      </c>
      <c r="F53" s="132"/>
      <c r="G53" s="148"/>
      <c r="H53" s="148"/>
      <c r="I53" s="148"/>
      <c r="J53" s="156"/>
      <c r="K53" s="139">
        <v>2</v>
      </c>
      <c r="L53" s="72"/>
      <c r="M53" s="126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'18'!L54</f>
        <v>0</v>
      </c>
      <c r="F54" s="132"/>
      <c r="G54" s="148"/>
      <c r="H54" s="148"/>
      <c r="I54" s="148"/>
      <c r="J54" s="156"/>
      <c r="K54" s="139"/>
      <c r="L54" s="72"/>
      <c r="M54" s="126">
        <f t="shared" si="2"/>
        <v>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'18'!L55</f>
        <v>0</v>
      </c>
      <c r="F55" s="132"/>
      <c r="G55" s="148"/>
      <c r="H55" s="148"/>
      <c r="I55" s="148"/>
      <c r="J55" s="156"/>
      <c r="K55" s="139"/>
      <c r="L55" s="72"/>
      <c r="M55" s="126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'18'!L56</f>
        <v>0</v>
      </c>
      <c r="F56" s="132"/>
      <c r="G56" s="148">
        <v>4</v>
      </c>
      <c r="H56" s="148"/>
      <c r="I56" s="148"/>
      <c r="J56" s="156"/>
      <c r="K56" s="139"/>
      <c r="L56" s="72"/>
      <c r="M56" s="126">
        <f t="shared" si="2"/>
        <v>4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'18'!L57</f>
        <v>0</v>
      </c>
      <c r="F57" s="132"/>
      <c r="G57" s="148">
        <v>6</v>
      </c>
      <c r="H57" s="148"/>
      <c r="I57" s="148"/>
      <c r="J57" s="156"/>
      <c r="K57" s="139"/>
      <c r="L57" s="72"/>
      <c r="M57" s="126">
        <f t="shared" si="2"/>
        <v>6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'18'!L60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'18'!L61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12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2</v>
      </c>
      <c r="L63" s="106">
        <f t="shared" si="5"/>
        <v>0</v>
      </c>
      <c r="M63" s="123">
        <f t="shared" si="2"/>
        <v>10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'18'!L64</f>
        <v>0</v>
      </c>
      <c r="F64" s="131"/>
      <c r="G64" s="147">
        <v>1</v>
      </c>
      <c r="H64" s="147"/>
      <c r="I64" s="147"/>
      <c r="J64" s="155"/>
      <c r="K64" s="138"/>
      <c r="L64" s="71"/>
      <c r="M64" s="126">
        <f t="shared" si="2"/>
        <v>1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'18'!L65</f>
        <v>0</v>
      </c>
      <c r="F65" s="132"/>
      <c r="G65" s="148">
        <v>2</v>
      </c>
      <c r="H65" s="148"/>
      <c r="I65" s="148"/>
      <c r="J65" s="156"/>
      <c r="K65" s="139"/>
      <c r="L65" s="72"/>
      <c r="M65" s="126">
        <f t="shared" si="2"/>
        <v>2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'18'!L66</f>
        <v>0</v>
      </c>
      <c r="F66" s="132"/>
      <c r="G66" s="148">
        <v>1</v>
      </c>
      <c r="H66" s="148"/>
      <c r="I66" s="148"/>
      <c r="J66" s="156"/>
      <c r="K66" s="139"/>
      <c r="L66" s="72"/>
      <c r="M66" s="126">
        <f t="shared" si="2"/>
        <v>1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'18'!L67</f>
        <v>0</v>
      </c>
      <c r="F67" s="132"/>
      <c r="G67" s="148">
        <v>2</v>
      </c>
      <c r="H67" s="148"/>
      <c r="I67" s="148"/>
      <c r="J67" s="156"/>
      <c r="K67" s="139">
        <v>1</v>
      </c>
      <c r="L67" s="72"/>
      <c r="M67" s="126">
        <f t="shared" si="2"/>
        <v>1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'18'!L68</f>
        <v>0</v>
      </c>
      <c r="F68" s="132"/>
      <c r="G68" s="148">
        <v>1</v>
      </c>
      <c r="H68" s="148"/>
      <c r="I68" s="148"/>
      <c r="J68" s="156"/>
      <c r="K68" s="139"/>
      <c r="L68" s="72"/>
      <c r="M68" s="126">
        <f t="shared" si="2"/>
        <v>1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'18'!L69</f>
        <v>0</v>
      </c>
      <c r="F69" s="132"/>
      <c r="G69" s="148">
        <v>2</v>
      </c>
      <c r="H69" s="148"/>
      <c r="I69" s="148"/>
      <c r="J69" s="156"/>
      <c r="K69" s="139"/>
      <c r="L69" s="72"/>
      <c r="M69" s="126">
        <f t="shared" si="2"/>
        <v>2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'18'!L70</f>
        <v>0</v>
      </c>
      <c r="F70" s="132"/>
      <c r="G70" s="148">
        <v>1</v>
      </c>
      <c r="H70" s="148"/>
      <c r="I70" s="148"/>
      <c r="J70" s="156"/>
      <c r="K70" s="139"/>
      <c r="L70" s="72"/>
      <c r="M70" s="126">
        <f t="shared" si="2"/>
        <v>1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'18'!L71</f>
        <v>0</v>
      </c>
      <c r="F71" s="132"/>
      <c r="G71" s="148">
        <v>2</v>
      </c>
      <c r="H71" s="148"/>
      <c r="I71" s="148"/>
      <c r="J71" s="156"/>
      <c r="K71" s="139">
        <v>1</v>
      </c>
      <c r="L71" s="72"/>
      <c r="M71" s="126">
        <f t="shared" si="2"/>
        <v>1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27</v>
      </c>
      <c r="H73" s="109">
        <f t="shared" si="6"/>
        <v>0</v>
      </c>
      <c r="I73" s="109">
        <f t="shared" si="6"/>
        <v>0</v>
      </c>
      <c r="J73" s="109">
        <f t="shared" si="6"/>
        <v>1</v>
      </c>
      <c r="K73" s="109">
        <f t="shared" si="6"/>
        <v>1</v>
      </c>
      <c r="L73" s="109">
        <f t="shared" si="6"/>
        <v>0</v>
      </c>
      <c r="M73" s="123">
        <f t="shared" si="2"/>
        <v>25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'18'!L74</f>
        <v>0</v>
      </c>
      <c r="F74" s="132"/>
      <c r="G74" s="148">
        <v>4</v>
      </c>
      <c r="H74" s="148"/>
      <c r="I74" s="148"/>
      <c r="J74" s="156">
        <v>1</v>
      </c>
      <c r="K74" s="139"/>
      <c r="L74" s="72"/>
      <c r="M74" s="126">
        <f t="shared" si="2"/>
        <v>3</v>
      </c>
      <c r="N74" s="72" t="s">
        <v>266</v>
      </c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'18'!L75</f>
        <v>0</v>
      </c>
      <c r="F75" s="132"/>
      <c r="G75" s="148">
        <v>14</v>
      </c>
      <c r="H75" s="148"/>
      <c r="I75" s="148"/>
      <c r="J75" s="156"/>
      <c r="K75" s="139"/>
      <c r="L75" s="72"/>
      <c r="M75" s="126">
        <f t="shared" ref="M75:M139" si="7">(E75+F75+G75+H75+I75)-J75-K75-L75</f>
        <v>14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'18'!L76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'18'!L77</f>
        <v>0</v>
      </c>
      <c r="F77" s="132"/>
      <c r="G77" s="148">
        <v>3</v>
      </c>
      <c r="H77" s="148"/>
      <c r="I77" s="148"/>
      <c r="J77" s="156"/>
      <c r="K77" s="139"/>
      <c r="L77" s="72"/>
      <c r="M77" s="126">
        <f t="shared" si="7"/>
        <v>3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'18'!L78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'18'!L79</f>
        <v>0</v>
      </c>
      <c r="F79" s="132"/>
      <c r="G79" s="148">
        <v>6</v>
      </c>
      <c r="H79" s="148"/>
      <c r="I79" s="148"/>
      <c r="J79" s="156"/>
      <c r="K79" s="139">
        <v>1</v>
      </c>
      <c r="L79" s="72"/>
      <c r="M79" s="126">
        <f t="shared" si="7"/>
        <v>5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'18'!L80</f>
        <v>0</v>
      </c>
      <c r="F80" s="132"/>
      <c r="G80" s="148"/>
      <c r="H80" s="148"/>
      <c r="I80" s="148"/>
      <c r="J80" s="156"/>
      <c r="K80" s="139"/>
      <c r="L80" s="72"/>
      <c r="M80" s="126">
        <f t="shared" si="7"/>
        <v>0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30</v>
      </c>
      <c r="F82" s="111">
        <f t="shared" si="8"/>
        <v>0</v>
      </c>
      <c r="G82" s="111">
        <f t="shared" si="8"/>
        <v>42</v>
      </c>
      <c r="H82" s="111">
        <f t="shared" si="8"/>
        <v>0</v>
      </c>
      <c r="I82" s="111">
        <f t="shared" si="8"/>
        <v>0</v>
      </c>
      <c r="J82" s="111">
        <f t="shared" si="8"/>
        <v>7</v>
      </c>
      <c r="K82" s="111">
        <f t="shared" si="8"/>
        <v>4</v>
      </c>
      <c r="L82" s="111">
        <f t="shared" si="8"/>
        <v>33</v>
      </c>
      <c r="M82" s="123">
        <f t="shared" si="7"/>
        <v>28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'18'!L83</f>
        <v>3</v>
      </c>
      <c r="F83" s="131"/>
      <c r="G83" s="147"/>
      <c r="H83" s="147"/>
      <c r="I83" s="147"/>
      <c r="J83" s="155"/>
      <c r="K83" s="138"/>
      <c r="L83" s="71"/>
      <c r="M83" s="126">
        <f t="shared" si="7"/>
        <v>3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'18'!L84</f>
        <v>1</v>
      </c>
      <c r="F84" s="132"/>
      <c r="G84" s="148">
        <v>6</v>
      </c>
      <c r="H84" s="148"/>
      <c r="I84" s="148"/>
      <c r="J84" s="156"/>
      <c r="K84" s="139">
        <v>1</v>
      </c>
      <c r="L84" s="72">
        <v>4</v>
      </c>
      <c r="M84" s="126">
        <f t="shared" si="7"/>
        <v>2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'18'!L85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'18'!L86</f>
        <v>0</v>
      </c>
      <c r="F86" s="132"/>
      <c r="G86" s="148">
        <v>6</v>
      </c>
      <c r="H86" s="148"/>
      <c r="I86" s="148"/>
      <c r="J86" s="156"/>
      <c r="K86" s="139"/>
      <c r="L86" s="72">
        <v>5</v>
      </c>
      <c r="M86" s="126">
        <f t="shared" si="7"/>
        <v>1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'18'!L87</f>
        <v>11</v>
      </c>
      <c r="F87" s="132"/>
      <c r="G87" s="148">
        <v>8</v>
      </c>
      <c r="H87" s="148"/>
      <c r="I87" s="148"/>
      <c r="J87" s="156">
        <v>4</v>
      </c>
      <c r="K87" s="139"/>
      <c r="L87" s="72">
        <v>8</v>
      </c>
      <c r="M87" s="126">
        <f t="shared" si="7"/>
        <v>7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'18'!L88</f>
        <v>3</v>
      </c>
      <c r="F88" s="132"/>
      <c r="G88" s="148">
        <v>4</v>
      </c>
      <c r="H88" s="148"/>
      <c r="I88" s="148"/>
      <c r="J88" s="156"/>
      <c r="K88" s="139">
        <v>3</v>
      </c>
      <c r="L88" s="72">
        <v>1</v>
      </c>
      <c r="M88" s="126">
        <f t="shared" si="7"/>
        <v>3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'18'!L89</f>
        <v>0</v>
      </c>
      <c r="F89" s="132"/>
      <c r="G89" s="148">
        <v>6</v>
      </c>
      <c r="H89" s="148"/>
      <c r="I89" s="148"/>
      <c r="J89" s="156"/>
      <c r="K89" s="139"/>
      <c r="L89" s="72">
        <v>4</v>
      </c>
      <c r="M89" s="126">
        <f t="shared" si="7"/>
        <v>2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'18'!L90</f>
        <v>10</v>
      </c>
      <c r="F90" s="132"/>
      <c r="G90" s="148">
        <v>8</v>
      </c>
      <c r="H90" s="148"/>
      <c r="I90" s="148"/>
      <c r="J90" s="156">
        <v>3</v>
      </c>
      <c r="K90" s="139"/>
      <c r="L90" s="72">
        <v>11</v>
      </c>
      <c r="M90" s="126">
        <f t="shared" si="7"/>
        <v>4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'18'!L91</f>
        <v>2</v>
      </c>
      <c r="F91" s="132"/>
      <c r="G91" s="148">
        <v>4</v>
      </c>
      <c r="H91" s="148"/>
      <c r="I91" s="148"/>
      <c r="J91" s="156"/>
      <c r="K91" s="139"/>
      <c r="L91" s="72"/>
      <c r="M91" s="126">
        <f t="shared" si="7"/>
        <v>6</v>
      </c>
      <c r="N91" s="72"/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'18'!L94</f>
        <v>0</v>
      </c>
      <c r="F94" s="131"/>
      <c r="G94" s="147"/>
      <c r="H94" s="147"/>
      <c r="I94" s="147"/>
      <c r="J94" s="155"/>
      <c r="K94" s="138"/>
      <c r="L94" s="71"/>
      <c r="M94" s="126">
        <f t="shared" si="7"/>
        <v>0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'18'!L97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'18'!L98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'18'!L99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'18'!L100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'18'!L101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'18'!L102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'18'!L103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'18'!L104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'18'!L105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9</v>
      </c>
      <c r="F108" s="108">
        <f t="shared" si="11"/>
        <v>0</v>
      </c>
      <c r="G108" s="108">
        <f t="shared" si="11"/>
        <v>4</v>
      </c>
      <c r="H108" s="108">
        <f t="shared" si="11"/>
        <v>3</v>
      </c>
      <c r="I108" s="108">
        <f t="shared" si="11"/>
        <v>0</v>
      </c>
      <c r="J108" s="108">
        <f t="shared" si="11"/>
        <v>0</v>
      </c>
      <c r="K108" s="108">
        <f t="shared" si="11"/>
        <v>1</v>
      </c>
      <c r="L108" s="108">
        <f t="shared" si="11"/>
        <v>8</v>
      </c>
      <c r="M108" s="123">
        <f t="shared" si="7"/>
        <v>7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'18'!L109</f>
        <v>0</v>
      </c>
      <c r="F109" s="134"/>
      <c r="G109" s="151"/>
      <c r="H109" s="151"/>
      <c r="I109" s="151"/>
      <c r="J109" s="159"/>
      <c r="K109" s="144"/>
      <c r="L109" s="77"/>
      <c r="M109" s="126">
        <f t="shared" si="7"/>
        <v>0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'18'!L110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'18'!L111</f>
        <v>1</v>
      </c>
      <c r="F111" s="133"/>
      <c r="G111" s="149"/>
      <c r="H111" s="149"/>
      <c r="I111" s="149"/>
      <c r="J111" s="157"/>
      <c r="K111" s="140"/>
      <c r="L111" s="73"/>
      <c r="M111" s="126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'18'!L112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'18'!L113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'18'!L114</f>
        <v>1</v>
      </c>
      <c r="F114" s="132"/>
      <c r="G114" s="148"/>
      <c r="H114" s="148">
        <v>1</v>
      </c>
      <c r="I114" s="148"/>
      <c r="J114" s="156"/>
      <c r="K114" s="139">
        <v>1</v>
      </c>
      <c r="L114" s="72">
        <v>1</v>
      </c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'18'!L115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'18'!L116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'18'!L117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'18'!L118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'18'!L119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'18'!L120</f>
        <v>1</v>
      </c>
      <c r="F120" s="132"/>
      <c r="G120" s="148"/>
      <c r="H120" s="148"/>
      <c r="I120" s="148"/>
      <c r="J120" s="156"/>
      <c r="K120" s="139"/>
      <c r="L120" s="72">
        <v>1</v>
      </c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'18'!L121</f>
        <v>3</v>
      </c>
      <c r="F121" s="132"/>
      <c r="G121" s="148"/>
      <c r="H121" s="148">
        <v>2</v>
      </c>
      <c r="I121" s="148"/>
      <c r="J121" s="156"/>
      <c r="K121" s="139"/>
      <c r="L121" s="72">
        <v>3</v>
      </c>
      <c r="M121" s="126">
        <f t="shared" si="7"/>
        <v>2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'18'!L122</f>
        <v>1</v>
      </c>
      <c r="F122" s="132"/>
      <c r="G122" s="148"/>
      <c r="H122" s="148"/>
      <c r="I122" s="148"/>
      <c r="J122" s="156"/>
      <c r="K122" s="139"/>
      <c r="L122" s="72">
        <v>1</v>
      </c>
      <c r="M122" s="126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'18'!L123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'18'!L124</f>
        <v>0</v>
      </c>
      <c r="F124" s="132"/>
      <c r="G124" s="148">
        <v>1</v>
      </c>
      <c r="H124" s="148"/>
      <c r="I124" s="148"/>
      <c r="J124" s="156"/>
      <c r="K124" s="139"/>
      <c r="L124" s="72"/>
      <c r="M124" s="126">
        <f t="shared" si="7"/>
        <v>1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'18'!L125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'18'!L126</f>
        <v>0</v>
      </c>
      <c r="F126" s="132"/>
      <c r="G126" s="148">
        <v>1</v>
      </c>
      <c r="H126" s="148"/>
      <c r="I126" s="148"/>
      <c r="J126" s="156"/>
      <c r="K126" s="139"/>
      <c r="L126" s="72">
        <v>1</v>
      </c>
      <c r="M126" s="126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'18'!L127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'18'!L128</f>
        <v>1</v>
      </c>
      <c r="F128" s="132"/>
      <c r="G128" s="148"/>
      <c r="H128" s="148"/>
      <c r="I128" s="148"/>
      <c r="J128" s="156"/>
      <c r="K128" s="139"/>
      <c r="L128" s="72"/>
      <c r="M128" s="126">
        <f t="shared" si="7"/>
        <v>1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'18'!L129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'18'!L130</f>
        <v>0</v>
      </c>
      <c r="F130" s="132"/>
      <c r="G130" s="148">
        <v>1</v>
      </c>
      <c r="H130" s="148"/>
      <c r="I130" s="148"/>
      <c r="J130" s="156"/>
      <c r="K130" s="139"/>
      <c r="L130" s="72">
        <v>1</v>
      </c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'18'!L131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'18'!L132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'18'!L133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'18'!L134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'18'!L135</f>
        <v>0</v>
      </c>
      <c r="F135" s="132"/>
      <c r="G135" s="148">
        <v>1</v>
      </c>
      <c r="H135" s="148"/>
      <c r="I135" s="148"/>
      <c r="J135" s="156"/>
      <c r="K135" s="139"/>
      <c r="L135" s="72"/>
      <c r="M135" s="126">
        <f t="shared" si="7"/>
        <v>1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'18'!L136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'18'!L137</f>
        <v>0</v>
      </c>
      <c r="F137" s="132"/>
      <c r="G137" s="148"/>
      <c r="H137" s="148"/>
      <c r="I137" s="148"/>
      <c r="J137" s="156"/>
      <c r="K137" s="139"/>
      <c r="L137" s="72"/>
      <c r="M137" s="126">
        <f t="shared" si="7"/>
        <v>0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'18'!L138</f>
        <v>1</v>
      </c>
      <c r="F138" s="132"/>
      <c r="G138" s="148"/>
      <c r="H138" s="148"/>
      <c r="I138" s="148"/>
      <c r="J138" s="156"/>
      <c r="K138" s="139"/>
      <c r="L138" s="72"/>
      <c r="M138" s="126">
        <f t="shared" si="7"/>
        <v>1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28</v>
      </c>
      <c r="F140" s="108">
        <f t="shared" si="12"/>
        <v>0</v>
      </c>
      <c r="G140" s="108">
        <f t="shared" si="12"/>
        <v>27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0</v>
      </c>
      <c r="L140" s="108">
        <v>0</v>
      </c>
      <c r="M140" s="123">
        <f t="shared" ref="M140:M203" si="13">(E140+F140+G140+H140+I140)-J140-K140-L140</f>
        <v>55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'18'!L141</f>
        <v>8</v>
      </c>
      <c r="G141" s="147"/>
      <c r="H141" s="147"/>
      <c r="I141" s="147"/>
      <c r="J141" s="155"/>
      <c r="K141" s="138"/>
      <c r="L141" s="71">
        <v>2</v>
      </c>
      <c r="M141" s="126">
        <f>(E141+K145+G141+H141+I141)-J141-K141-L141</f>
        <v>6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'18'!L142</f>
        <v>5</v>
      </c>
      <c r="F142" s="132"/>
      <c r="G142" s="148"/>
      <c r="H142" s="148"/>
      <c r="I142" s="148"/>
      <c r="J142" s="156"/>
      <c r="K142" s="139"/>
      <c r="L142" s="72">
        <v>3</v>
      </c>
      <c r="M142" s="126">
        <f t="shared" si="13"/>
        <v>2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'18'!L143</f>
        <v>0</v>
      </c>
      <c r="F143" s="132"/>
      <c r="G143" s="148">
        <v>10</v>
      </c>
      <c r="H143" s="148"/>
      <c r="I143" s="148"/>
      <c r="J143" s="156"/>
      <c r="K143" s="139"/>
      <c r="L143" s="72">
        <v>4</v>
      </c>
      <c r="M143" s="126">
        <f t="shared" si="13"/>
        <v>6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'18'!L144</f>
        <v>8</v>
      </c>
      <c r="F144" s="132"/>
      <c r="G144" s="148"/>
      <c r="H144" s="148"/>
      <c r="I144" s="148"/>
      <c r="J144" s="156"/>
      <c r="K144" s="139"/>
      <c r="L144" s="72">
        <v>8</v>
      </c>
      <c r="M144" s="126">
        <f t="shared" si="13"/>
        <v>0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'18'!L145</f>
        <v>0</v>
      </c>
      <c r="F145" s="132"/>
      <c r="G145" s="148">
        <v>8</v>
      </c>
      <c r="H145" s="148"/>
      <c r="I145" s="148"/>
      <c r="J145" s="156"/>
      <c r="K145" s="131"/>
      <c r="L145" s="72">
        <v>6</v>
      </c>
      <c r="M145" s="126">
        <f t="shared" si="13"/>
        <v>2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'18'!L146</f>
        <v>2</v>
      </c>
      <c r="F146" s="132"/>
      <c r="G146" s="148">
        <v>9</v>
      </c>
      <c r="H146" s="148"/>
      <c r="I146" s="148"/>
      <c r="J146" s="156"/>
      <c r="K146" s="139"/>
      <c r="L146" s="72">
        <v>5</v>
      </c>
      <c r="M146" s="126">
        <f t="shared" si="13"/>
        <v>6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'18'!L147</f>
        <v>5</v>
      </c>
      <c r="F147" s="132"/>
      <c r="G147" s="148"/>
      <c r="H147" s="148"/>
      <c r="I147" s="148"/>
      <c r="J147" s="156"/>
      <c r="K147" s="139"/>
      <c r="L147" s="72">
        <v>2</v>
      </c>
      <c r="M147" s="126">
        <f t="shared" si="13"/>
        <v>3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116</v>
      </c>
      <c r="F149" s="108">
        <f t="shared" si="14"/>
        <v>0</v>
      </c>
      <c r="G149" s="108">
        <f t="shared" si="14"/>
        <v>76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9</v>
      </c>
      <c r="L149" s="108">
        <f t="shared" si="14"/>
        <v>86</v>
      </c>
      <c r="M149" s="123">
        <f t="shared" si="13"/>
        <v>97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'18'!L150</f>
        <v>0</v>
      </c>
      <c r="F150" s="131"/>
      <c r="G150" s="147"/>
      <c r="H150" s="147"/>
      <c r="I150" s="147"/>
      <c r="J150" s="155"/>
      <c r="K150" s="138"/>
      <c r="L150" s="71"/>
      <c r="M150" s="126">
        <f t="shared" si="13"/>
        <v>0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'18'!L151</f>
        <v>1</v>
      </c>
      <c r="F151" s="132"/>
      <c r="G151" s="148">
        <v>20</v>
      </c>
      <c r="H151" s="148"/>
      <c r="I151" s="148"/>
      <c r="J151" s="156"/>
      <c r="K151" s="139"/>
      <c r="L151" s="72">
        <v>15</v>
      </c>
      <c r="M151" s="126">
        <f t="shared" si="13"/>
        <v>6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'18'!L152</f>
        <v>7</v>
      </c>
      <c r="F152" s="132"/>
      <c r="G152" s="148"/>
      <c r="H152" s="148"/>
      <c r="I152" s="148"/>
      <c r="J152" s="156"/>
      <c r="K152" s="139">
        <v>3</v>
      </c>
      <c r="L152" s="72"/>
      <c r="M152" s="126">
        <f t="shared" si="13"/>
        <v>4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'18'!L153</f>
        <v>7</v>
      </c>
      <c r="F153" s="132"/>
      <c r="G153" s="148"/>
      <c r="H153" s="148"/>
      <c r="I153" s="148"/>
      <c r="J153" s="156"/>
      <c r="K153" s="139">
        <v>3</v>
      </c>
      <c r="L153" s="72"/>
      <c r="M153" s="126">
        <f t="shared" si="13"/>
        <v>4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'18'!L154</f>
        <v>7</v>
      </c>
      <c r="F154" s="132"/>
      <c r="G154" s="148"/>
      <c r="H154" s="148"/>
      <c r="I154" s="148"/>
      <c r="J154" s="156"/>
      <c r="K154" s="139">
        <v>3</v>
      </c>
      <c r="L154" s="72"/>
      <c r="M154" s="126">
        <f t="shared" si="13"/>
        <v>4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'18'!L155</f>
        <v>61</v>
      </c>
      <c r="F155" s="132"/>
      <c r="G155" s="148"/>
      <c r="H155" s="148"/>
      <c r="I155" s="148"/>
      <c r="J155" s="156"/>
      <c r="K155" s="139"/>
      <c r="L155" s="72">
        <v>41</v>
      </c>
      <c r="M155" s="126">
        <f t="shared" si="13"/>
        <v>20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'18'!L156</f>
        <v>20</v>
      </c>
      <c r="F156" s="133"/>
      <c r="G156" s="149">
        <v>14</v>
      </c>
      <c r="H156" s="149"/>
      <c r="I156" s="149"/>
      <c r="J156" s="157"/>
      <c r="K156" s="140"/>
      <c r="L156" s="73">
        <v>20</v>
      </c>
      <c r="M156" s="126">
        <f t="shared" si="13"/>
        <v>14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'18'!L157</f>
        <v>11</v>
      </c>
      <c r="F157" s="133"/>
      <c r="G157" s="149">
        <v>14</v>
      </c>
      <c r="H157" s="149"/>
      <c r="I157" s="149"/>
      <c r="J157" s="157"/>
      <c r="K157" s="140"/>
      <c r="L157" s="73">
        <v>8</v>
      </c>
      <c r="M157" s="126">
        <f t="shared" si="13"/>
        <v>17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'18'!L158</f>
        <v>0</v>
      </c>
      <c r="F158" s="133"/>
      <c r="G158" s="149">
        <v>28</v>
      </c>
      <c r="H158" s="149"/>
      <c r="I158" s="149"/>
      <c r="J158" s="157"/>
      <c r="K158" s="140"/>
      <c r="L158" s="73">
        <v>2</v>
      </c>
      <c r="M158" s="126">
        <f t="shared" si="13"/>
        <v>26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'18'!L159</f>
        <v>2</v>
      </c>
      <c r="F159" s="133"/>
      <c r="G159" s="149"/>
      <c r="H159" s="149"/>
      <c r="I159" s="149"/>
      <c r="J159" s="157"/>
      <c r="K159" s="140"/>
      <c r="L159" s="73"/>
      <c r="M159" s="126">
        <f t="shared" si="13"/>
        <v>2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'18'!L160</f>
        <v>0</v>
      </c>
      <c r="F160" s="133"/>
      <c r="G160" s="149"/>
      <c r="H160" s="149"/>
      <c r="I160" s="149"/>
      <c r="J160" s="157"/>
      <c r="K160" s="140"/>
      <c r="L160" s="73"/>
      <c r="M160" s="126">
        <f t="shared" si="13"/>
        <v>0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'18'!L161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1316</v>
      </c>
      <c r="M163" s="123">
        <f t="shared" si="13"/>
        <v>-1316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'18'!L164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'18'!L165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'18'!L166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367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355</v>
      </c>
      <c r="M181" s="123">
        <f t="shared" si="13"/>
        <v>12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'18'!L182</f>
        <v>84</v>
      </c>
      <c r="F182" s="131"/>
      <c r="G182" s="131"/>
      <c r="H182" s="131"/>
      <c r="I182" s="131"/>
      <c r="J182" s="155"/>
      <c r="K182" s="138"/>
      <c r="L182" s="71">
        <v>82</v>
      </c>
      <c r="M182" s="126">
        <f t="shared" si="13"/>
        <v>2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'18'!L183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'18'!L184</f>
        <v>18</v>
      </c>
      <c r="F184" s="131"/>
      <c r="G184" s="131"/>
      <c r="H184" s="131"/>
      <c r="I184" s="131"/>
      <c r="J184" s="155"/>
      <c r="K184" s="138"/>
      <c r="L184" s="71">
        <v>18</v>
      </c>
      <c r="M184" s="126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'18'!L185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'18'!L186</f>
        <v>78</v>
      </c>
      <c r="F186" s="131"/>
      <c r="G186" s="131"/>
      <c r="H186" s="131"/>
      <c r="I186" s="131"/>
      <c r="J186" s="155"/>
      <c r="K186" s="138"/>
      <c r="L186" s="71">
        <v>72</v>
      </c>
      <c r="M186" s="126">
        <f t="shared" si="13"/>
        <v>6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'18'!L187</f>
        <v>38</v>
      </c>
      <c r="F187" s="131"/>
      <c r="G187" s="131"/>
      <c r="H187" s="131"/>
      <c r="I187" s="131"/>
      <c r="J187" s="155"/>
      <c r="K187" s="138"/>
      <c r="L187" s="71">
        <v>36</v>
      </c>
      <c r="M187" s="126">
        <f t="shared" si="13"/>
        <v>2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'18'!L188</f>
        <v>26</v>
      </c>
      <c r="F188" s="131"/>
      <c r="G188" s="131"/>
      <c r="H188" s="131"/>
      <c r="I188" s="131"/>
      <c r="J188" s="155"/>
      <c r="K188" s="138"/>
      <c r="L188" s="71">
        <v>24</v>
      </c>
      <c r="M188" s="126">
        <f t="shared" si="13"/>
        <v>2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'18'!L189</f>
        <v>33</v>
      </c>
      <c r="F189" s="131"/>
      <c r="G189" s="131"/>
      <c r="H189" s="131"/>
      <c r="I189" s="131"/>
      <c r="J189" s="155"/>
      <c r="K189" s="138"/>
      <c r="L189" s="71">
        <v>33</v>
      </c>
      <c r="M189" s="126">
        <f t="shared" si="13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'18'!L190</f>
        <v>34</v>
      </c>
      <c r="F190" s="131"/>
      <c r="G190" s="131"/>
      <c r="H190" s="131"/>
      <c r="I190" s="131"/>
      <c r="J190" s="155"/>
      <c r="K190" s="138"/>
      <c r="L190" s="71">
        <v>34</v>
      </c>
      <c r="M190" s="126">
        <f t="shared" si="13"/>
        <v>0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35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34</v>
      </c>
      <c r="M192" s="123">
        <f>(E192+F192+G192+H192+I192)-J192-K192-L192</f>
        <v>1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'18'!L194</f>
        <v>18</v>
      </c>
      <c r="F194" s="131"/>
      <c r="G194" s="131"/>
      <c r="H194" s="131"/>
      <c r="I194" s="131"/>
      <c r="J194" s="155"/>
      <c r="K194" s="138"/>
      <c r="L194" s="71">
        <v>18</v>
      </c>
      <c r="M194" s="126">
        <f t="shared" si="13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'18'!L195</f>
        <v>17</v>
      </c>
      <c r="F195" s="131"/>
      <c r="G195" s="131"/>
      <c r="H195" s="131"/>
      <c r="I195" s="131"/>
      <c r="J195" s="155"/>
      <c r="K195" s="138"/>
      <c r="L195" s="71">
        <v>16</v>
      </c>
      <c r="M195" s="126">
        <f t="shared" si="13"/>
        <v>1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296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269</v>
      </c>
      <c r="M197" s="123">
        <f t="shared" si="13"/>
        <v>27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'18'!L198</f>
        <v>17</v>
      </c>
      <c r="F198" s="131"/>
      <c r="G198" s="131"/>
      <c r="H198" s="131"/>
      <c r="I198" s="131"/>
      <c r="J198" s="155"/>
      <c r="K198" s="138"/>
      <c r="L198" s="71">
        <v>17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'18'!L199</f>
        <v>156</v>
      </c>
      <c r="F199" s="132"/>
      <c r="G199" s="132"/>
      <c r="H199" s="132"/>
      <c r="I199" s="132"/>
      <c r="J199" s="156"/>
      <c r="K199" s="139"/>
      <c r="L199" s="72">
        <v>142</v>
      </c>
      <c r="M199" s="129">
        <f t="shared" si="13"/>
        <v>14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'18'!L200</f>
        <v>36</v>
      </c>
      <c r="F200" s="132"/>
      <c r="G200" s="132"/>
      <c r="H200" s="132"/>
      <c r="I200" s="132"/>
      <c r="J200" s="156"/>
      <c r="K200" s="139"/>
      <c r="L200" s="72">
        <v>24</v>
      </c>
      <c r="M200" s="129">
        <f t="shared" si="13"/>
        <v>12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'18'!L201</f>
        <v>20</v>
      </c>
      <c r="F201" s="132"/>
      <c r="G201" s="132"/>
      <c r="H201" s="132"/>
      <c r="I201" s="132"/>
      <c r="J201" s="156"/>
      <c r="K201" s="139"/>
      <c r="L201" s="72">
        <v>20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'18'!L202</f>
        <v>21</v>
      </c>
      <c r="F202" s="132"/>
      <c r="G202" s="132"/>
      <c r="H202" s="132"/>
      <c r="I202" s="132"/>
      <c r="J202" s="156"/>
      <c r="K202" s="139"/>
      <c r="L202" s="72">
        <v>20</v>
      </c>
      <c r="M202" s="129">
        <f t="shared" si="13"/>
        <v>1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'18'!L203</f>
        <v>22</v>
      </c>
      <c r="F203" s="132"/>
      <c r="G203" s="132"/>
      <c r="H203" s="132"/>
      <c r="I203" s="132"/>
      <c r="J203" s="156"/>
      <c r="K203" s="139"/>
      <c r="L203" s="72">
        <v>22</v>
      </c>
      <c r="M203" s="129">
        <f t="shared" si="13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'18'!L204</f>
        <v>15</v>
      </c>
      <c r="F204" s="132"/>
      <c r="G204" s="132"/>
      <c r="H204" s="132"/>
      <c r="I204" s="132"/>
      <c r="J204" s="156"/>
      <c r="K204" s="139"/>
      <c r="L204" s="72">
        <v>15</v>
      </c>
      <c r="M204" s="129">
        <f t="shared" ref="M204:M205" si="20">(E204+F204+G204+H204+I204)-J204-K204-L204</f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'18'!L205</f>
        <v>9</v>
      </c>
      <c r="F205" s="132"/>
      <c r="G205" s="132"/>
      <c r="H205" s="132"/>
      <c r="I205" s="132"/>
      <c r="J205" s="156"/>
      <c r="K205" s="139"/>
      <c r="L205" s="72">
        <v>9</v>
      </c>
      <c r="M205" s="129">
        <f t="shared" si="20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M150" sqref="M15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12</v>
      </c>
      <c r="F5" s="119">
        <f t="shared" si="0"/>
        <v>0</v>
      </c>
      <c r="G5" s="119">
        <f t="shared" si="0"/>
        <v>628</v>
      </c>
      <c r="H5" s="119">
        <f t="shared" si="0"/>
        <v>20</v>
      </c>
      <c r="I5" s="119">
        <f t="shared" si="0"/>
        <v>0</v>
      </c>
      <c r="J5" s="152">
        <f t="shared" si="0"/>
        <v>4</v>
      </c>
      <c r="K5" s="136">
        <f t="shared" si="0"/>
        <v>49</v>
      </c>
      <c r="L5" s="119">
        <f t="shared" si="0"/>
        <v>9</v>
      </c>
      <c r="M5" s="121">
        <f t="shared" si="0"/>
        <v>598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12</v>
      </c>
      <c r="F6" s="137">
        <f t="shared" si="1"/>
        <v>0</v>
      </c>
      <c r="G6" s="137">
        <f t="shared" si="1"/>
        <v>330</v>
      </c>
      <c r="H6" s="137">
        <f t="shared" si="1"/>
        <v>20</v>
      </c>
      <c r="I6" s="137">
        <f t="shared" si="1"/>
        <v>0</v>
      </c>
      <c r="J6" s="137">
        <f t="shared" si="1"/>
        <v>0</v>
      </c>
      <c r="K6" s="137">
        <f t="shared" si="1"/>
        <v>29</v>
      </c>
      <c r="L6" s="137">
        <f t="shared" si="1"/>
        <v>5</v>
      </c>
      <c r="M6" s="137">
        <f t="shared" si="1"/>
        <v>328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'19'!L7</f>
        <v>0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'19'!L8</f>
        <v>0</v>
      </c>
      <c r="F8" s="132"/>
      <c r="G8" s="148">
        <v>10</v>
      </c>
      <c r="H8" s="148"/>
      <c r="I8" s="148"/>
      <c r="J8" s="156"/>
      <c r="K8" s="139"/>
      <c r="L8" s="72"/>
      <c r="M8" s="126">
        <f t="shared" si="2"/>
        <v>10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'19'!L9</f>
        <v>0</v>
      </c>
      <c r="F9" s="132"/>
      <c r="G9" s="148"/>
      <c r="H9" s="148"/>
      <c r="I9" s="148"/>
      <c r="J9" s="156"/>
      <c r="K9" s="139"/>
      <c r="L9" s="72"/>
      <c r="M9" s="126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'19'!L10</f>
        <v>0</v>
      </c>
      <c r="F10" s="132"/>
      <c r="G10" s="148">
        <v>10</v>
      </c>
      <c r="H10" s="148">
        <v>8</v>
      </c>
      <c r="I10" s="148"/>
      <c r="J10" s="156"/>
      <c r="K10" s="139"/>
      <c r="L10" s="72"/>
      <c r="M10" s="126">
        <f t="shared" si="2"/>
        <v>18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'19'!L11</f>
        <v>0</v>
      </c>
      <c r="F11" s="132"/>
      <c r="G11" s="148">
        <v>8</v>
      </c>
      <c r="H11" s="148"/>
      <c r="I11" s="148"/>
      <c r="J11" s="156"/>
      <c r="K11" s="139"/>
      <c r="L11" s="72"/>
      <c r="M11" s="126">
        <f t="shared" si="2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'19'!L12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'19'!L13</f>
        <v>0</v>
      </c>
      <c r="F13" s="132"/>
      <c r="G13" s="148">
        <v>10</v>
      </c>
      <c r="H13" s="148"/>
      <c r="I13" s="148"/>
      <c r="J13" s="156"/>
      <c r="K13" s="139">
        <v>3</v>
      </c>
      <c r="L13" s="72"/>
      <c r="M13" s="126">
        <f t="shared" si="2"/>
        <v>7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'19'!L14</f>
        <v>0</v>
      </c>
      <c r="F14" s="132"/>
      <c r="G14" s="148">
        <v>10</v>
      </c>
      <c r="H14" s="148"/>
      <c r="I14" s="148"/>
      <c r="J14" s="156"/>
      <c r="K14" s="139"/>
      <c r="L14" s="72"/>
      <c r="M14" s="126">
        <f t="shared" si="2"/>
        <v>10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'19'!L15</f>
        <v>0</v>
      </c>
      <c r="F15" s="132"/>
      <c r="G15" s="148">
        <v>10</v>
      </c>
      <c r="H15" s="148"/>
      <c r="I15" s="148"/>
      <c r="J15" s="156"/>
      <c r="K15" s="139"/>
      <c r="L15" s="72"/>
      <c r="M15" s="126">
        <f t="shared" si="2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'19'!L16</f>
        <v>0</v>
      </c>
      <c r="F16" s="132"/>
      <c r="G16" s="148">
        <v>10</v>
      </c>
      <c r="H16" s="148"/>
      <c r="I16" s="148"/>
      <c r="J16" s="156"/>
      <c r="K16" s="139"/>
      <c r="L16" s="72"/>
      <c r="M16" s="126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'19'!L17</f>
        <v>0</v>
      </c>
      <c r="F17" s="132"/>
      <c r="G17" s="148">
        <v>10</v>
      </c>
      <c r="H17" s="148"/>
      <c r="I17" s="148"/>
      <c r="J17" s="156"/>
      <c r="K17" s="139">
        <v>2</v>
      </c>
      <c r="L17" s="72"/>
      <c r="M17" s="126">
        <f t="shared" si="2"/>
        <v>8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'19'!L18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'19'!L19</f>
        <v>0</v>
      </c>
      <c r="F19" s="132"/>
      <c r="G19" s="148">
        <v>10</v>
      </c>
      <c r="H19" s="148"/>
      <c r="I19" s="148"/>
      <c r="J19" s="156"/>
      <c r="K19" s="139"/>
      <c r="L19" s="72"/>
      <c r="M19" s="126">
        <f t="shared" si="2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'19'!L20</f>
        <v>0</v>
      </c>
      <c r="F20" s="132"/>
      <c r="G20" s="148">
        <v>12</v>
      </c>
      <c r="H20" s="148"/>
      <c r="I20" s="148"/>
      <c r="J20" s="156"/>
      <c r="K20" s="139"/>
      <c r="L20" s="72">
        <v>5</v>
      </c>
      <c r="M20" s="126">
        <f t="shared" si="2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'19'!L21</f>
        <v>0</v>
      </c>
      <c r="F21" s="132"/>
      <c r="G21" s="148">
        <v>10</v>
      </c>
      <c r="H21" s="148">
        <v>6</v>
      </c>
      <c r="I21" s="148"/>
      <c r="J21" s="156"/>
      <c r="K21" s="139">
        <v>1</v>
      </c>
      <c r="L21" s="72"/>
      <c r="M21" s="126">
        <f t="shared" si="2"/>
        <v>15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'19'!L22</f>
        <v>12</v>
      </c>
      <c r="F22" s="132"/>
      <c r="G22" s="148"/>
      <c r="H22" s="148"/>
      <c r="I22" s="148"/>
      <c r="J22" s="156"/>
      <c r="K22" s="139"/>
      <c r="L22" s="72"/>
      <c r="M22" s="126">
        <f t="shared" si="2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'19'!L23</f>
        <v>0</v>
      </c>
      <c r="F23" s="132"/>
      <c r="G23" s="148">
        <v>10</v>
      </c>
      <c r="H23" s="148"/>
      <c r="I23" s="148"/>
      <c r="J23" s="156"/>
      <c r="K23" s="139"/>
      <c r="L23" s="72"/>
      <c r="M23" s="126">
        <f t="shared" si="2"/>
        <v>10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'19'!L24</f>
        <v>0</v>
      </c>
      <c r="F24" s="132"/>
      <c r="G24" s="148">
        <v>10</v>
      </c>
      <c r="H24" s="148"/>
      <c r="I24" s="148"/>
      <c r="J24" s="156"/>
      <c r="K24" s="139"/>
      <c r="L24" s="72"/>
      <c r="M24" s="126">
        <f t="shared" si="2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'19'!L25</f>
        <v>0</v>
      </c>
      <c r="F25" s="132"/>
      <c r="G25" s="148">
        <v>10</v>
      </c>
      <c r="H25" s="148"/>
      <c r="I25" s="148"/>
      <c r="J25" s="156"/>
      <c r="K25" s="139"/>
      <c r="L25" s="72"/>
      <c r="M25" s="126">
        <f t="shared" si="2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'19'!L26</f>
        <v>0</v>
      </c>
      <c r="F26" s="132"/>
      <c r="G26" s="148">
        <v>10</v>
      </c>
      <c r="H26" s="148"/>
      <c r="I26" s="148"/>
      <c r="J26" s="156"/>
      <c r="K26" s="139"/>
      <c r="L26" s="72"/>
      <c r="M26" s="126">
        <f t="shared" si="2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'19'!L27</f>
        <v>0</v>
      </c>
      <c r="F27" s="132"/>
      <c r="G27" s="148">
        <v>10</v>
      </c>
      <c r="H27" s="148">
        <v>6</v>
      </c>
      <c r="I27" s="148"/>
      <c r="J27" s="156"/>
      <c r="K27" s="139">
        <v>4</v>
      </c>
      <c r="L27" s="72"/>
      <c r="M27" s="126">
        <f t="shared" si="2"/>
        <v>12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'19'!L28</f>
        <v>0</v>
      </c>
      <c r="F28" s="132"/>
      <c r="G28" s="148">
        <v>24</v>
      </c>
      <c r="H28" s="148"/>
      <c r="I28" s="148"/>
      <c r="J28" s="156"/>
      <c r="K28" s="139">
        <v>4</v>
      </c>
      <c r="L28" s="72"/>
      <c r="M28" s="126">
        <f t="shared" si="2"/>
        <v>20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'19'!L29</f>
        <v>0</v>
      </c>
      <c r="F29" s="132"/>
      <c r="G29" s="148">
        <v>24</v>
      </c>
      <c r="H29" s="148"/>
      <c r="I29" s="148"/>
      <c r="J29" s="156"/>
      <c r="K29" s="139">
        <v>1</v>
      </c>
      <c r="L29" s="72"/>
      <c r="M29" s="126">
        <f t="shared" si="2"/>
        <v>23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'19'!L30</f>
        <v>0</v>
      </c>
      <c r="F30" s="132"/>
      <c r="G30" s="148">
        <v>10</v>
      </c>
      <c r="H30" s="148"/>
      <c r="I30" s="148"/>
      <c r="J30" s="156"/>
      <c r="K30" s="139">
        <v>1</v>
      </c>
      <c r="L30" s="72"/>
      <c r="M30" s="126">
        <f t="shared" si="2"/>
        <v>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'19'!L31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'19'!L32</f>
        <v>0</v>
      </c>
      <c r="F32" s="132"/>
      <c r="G32" s="148">
        <v>10</v>
      </c>
      <c r="H32" s="148"/>
      <c r="I32" s="148"/>
      <c r="J32" s="156"/>
      <c r="K32" s="139">
        <v>1</v>
      </c>
      <c r="L32" s="72"/>
      <c r="M32" s="126">
        <f t="shared" si="2"/>
        <v>9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'19'!L33</f>
        <v>0</v>
      </c>
      <c r="F33" s="132"/>
      <c r="G33" s="148">
        <v>8</v>
      </c>
      <c r="H33" s="148"/>
      <c r="I33" s="148"/>
      <c r="J33" s="156"/>
      <c r="K33" s="139"/>
      <c r="L33" s="72"/>
      <c r="M33" s="126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'19'!L34</f>
        <v>0</v>
      </c>
      <c r="F34" s="132"/>
      <c r="G34" s="148">
        <v>8</v>
      </c>
      <c r="H34" s="148"/>
      <c r="I34" s="148"/>
      <c r="J34" s="156"/>
      <c r="K34" s="139">
        <v>2</v>
      </c>
      <c r="L34" s="72"/>
      <c r="M34" s="126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'19'!L35</f>
        <v>0</v>
      </c>
      <c r="F35" s="132"/>
      <c r="G35" s="148">
        <v>10</v>
      </c>
      <c r="H35" s="148"/>
      <c r="I35" s="148"/>
      <c r="J35" s="156"/>
      <c r="K35" s="139">
        <v>2</v>
      </c>
      <c r="L35" s="72"/>
      <c r="M35" s="126">
        <f t="shared" si="2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'19'!L36</f>
        <v>0</v>
      </c>
      <c r="F36" s="132"/>
      <c r="G36" s="148">
        <v>10</v>
      </c>
      <c r="H36" s="148"/>
      <c r="I36" s="148"/>
      <c r="J36" s="156"/>
      <c r="K36" s="139"/>
      <c r="L36" s="72"/>
      <c r="M36" s="126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'19'!L37</f>
        <v>0</v>
      </c>
      <c r="F37" s="132"/>
      <c r="G37" s="148">
        <v>10</v>
      </c>
      <c r="H37" s="148"/>
      <c r="I37" s="148"/>
      <c r="J37" s="156"/>
      <c r="K37" s="139"/>
      <c r="L37" s="72"/>
      <c r="M37" s="126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'19'!L38</f>
        <v>0</v>
      </c>
      <c r="F38" s="132"/>
      <c r="G38" s="148">
        <v>32</v>
      </c>
      <c r="H38" s="148"/>
      <c r="I38" s="148"/>
      <c r="J38" s="156"/>
      <c r="K38" s="139">
        <v>3</v>
      </c>
      <c r="L38" s="72"/>
      <c r="M38" s="126">
        <f t="shared" si="2"/>
        <v>29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'19'!L39</f>
        <v>0</v>
      </c>
      <c r="F39" s="132"/>
      <c r="G39" s="148">
        <v>24</v>
      </c>
      <c r="H39" s="148"/>
      <c r="I39" s="148"/>
      <c r="J39" s="156"/>
      <c r="K39" s="139">
        <v>5</v>
      </c>
      <c r="L39" s="72"/>
      <c r="M39" s="126">
        <f t="shared" si="2"/>
        <v>19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'19'!L40</f>
        <v>0</v>
      </c>
      <c r="F40" s="133"/>
      <c r="G40" s="149">
        <v>10</v>
      </c>
      <c r="H40" s="149"/>
      <c r="I40" s="149"/>
      <c r="J40" s="157">
        <v>1</v>
      </c>
      <c r="K40" s="140">
        <v>1</v>
      </c>
      <c r="L40" s="73"/>
      <c r="M40" s="126">
        <f t="shared" si="2"/>
        <v>8</v>
      </c>
      <c r="N40" s="73" t="s">
        <v>279</v>
      </c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'19'!L41</f>
        <v>0</v>
      </c>
      <c r="F41" s="133"/>
      <c r="G41" s="149">
        <v>10</v>
      </c>
      <c r="H41" s="149"/>
      <c r="I41" s="149"/>
      <c r="J41" s="157">
        <v>2</v>
      </c>
      <c r="K41" s="140">
        <v>3</v>
      </c>
      <c r="L41" s="73"/>
      <c r="M41" s="126">
        <f t="shared" si="2"/>
        <v>5</v>
      </c>
      <c r="N41" s="73" t="s">
        <v>279</v>
      </c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'19'!L42</f>
        <v>0</v>
      </c>
      <c r="F42" s="133"/>
      <c r="G42" s="149">
        <v>10</v>
      </c>
      <c r="H42" s="149"/>
      <c r="I42" s="149"/>
      <c r="J42" s="157">
        <v>1</v>
      </c>
      <c r="K42" s="140"/>
      <c r="L42" s="73"/>
      <c r="M42" s="126">
        <f t="shared" si="2"/>
        <v>9</v>
      </c>
      <c r="N42" s="73" t="s">
        <v>279</v>
      </c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'19'!L43</f>
        <v>0</v>
      </c>
      <c r="F43" s="133"/>
      <c r="G43" s="149">
        <v>10</v>
      </c>
      <c r="H43" s="149"/>
      <c r="I43" s="149"/>
      <c r="J43" s="157">
        <v>1</v>
      </c>
      <c r="K43" s="140">
        <v>2</v>
      </c>
      <c r="L43" s="73"/>
      <c r="M43" s="126">
        <f t="shared" si="2"/>
        <v>7</v>
      </c>
      <c r="N43" s="73" t="s">
        <v>279</v>
      </c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0</v>
      </c>
      <c r="F45" s="106">
        <f>SUM(F46:F57)</f>
        <v>0</v>
      </c>
      <c r="G45" s="106">
        <f t="shared" ref="G45:L45" si="3">SUM(G46:G57)</f>
        <v>249</v>
      </c>
      <c r="H45" s="106">
        <f t="shared" si="3"/>
        <v>0</v>
      </c>
      <c r="I45" s="106">
        <f t="shared" si="3"/>
        <v>0</v>
      </c>
      <c r="J45" s="106">
        <f t="shared" si="3"/>
        <v>4</v>
      </c>
      <c r="K45" s="106">
        <f t="shared" si="3"/>
        <v>15</v>
      </c>
      <c r="L45" s="106">
        <f t="shared" si="3"/>
        <v>4</v>
      </c>
      <c r="M45" s="123">
        <f>(E45+F45+G45+H45+I45)-J45-K45-L45</f>
        <v>226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'19'!L46</f>
        <v>0</v>
      </c>
      <c r="F46" s="131"/>
      <c r="G46" s="147">
        <v>10</v>
      </c>
      <c r="H46" s="147"/>
      <c r="I46" s="147"/>
      <c r="J46" s="155"/>
      <c r="K46" s="138">
        <v>3</v>
      </c>
      <c r="L46" s="71"/>
      <c r="M46" s="126">
        <f t="shared" si="2"/>
        <v>7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'19'!L47</f>
        <v>0</v>
      </c>
      <c r="F47" s="132"/>
      <c r="G47" s="148">
        <v>40</v>
      </c>
      <c r="H47" s="148"/>
      <c r="I47" s="148"/>
      <c r="J47" s="156">
        <v>1</v>
      </c>
      <c r="K47" s="139"/>
      <c r="L47" s="72"/>
      <c r="M47" s="126">
        <f t="shared" si="2"/>
        <v>39</v>
      </c>
      <c r="N47" s="72" t="s">
        <v>273</v>
      </c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'19'!L48</f>
        <v>0</v>
      </c>
      <c r="F48" s="132"/>
      <c r="G48" s="148">
        <v>40</v>
      </c>
      <c r="H48" s="148"/>
      <c r="I48" s="148"/>
      <c r="J48" s="156"/>
      <c r="K48" s="139">
        <v>3</v>
      </c>
      <c r="L48" s="72"/>
      <c r="M48" s="126">
        <f t="shared" si="2"/>
        <v>37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'19'!L49</f>
        <v>0</v>
      </c>
      <c r="F49" s="132"/>
      <c r="G49" s="148">
        <v>110</v>
      </c>
      <c r="H49" s="148"/>
      <c r="I49" s="148"/>
      <c r="J49" s="156">
        <v>3</v>
      </c>
      <c r="K49" s="139"/>
      <c r="L49" s="72"/>
      <c r="M49" s="126">
        <f t="shared" si="2"/>
        <v>107</v>
      </c>
      <c r="N49" s="72" t="s">
        <v>267</v>
      </c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'19'!L50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'19'!L51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'19'!L52</f>
        <v>0</v>
      </c>
      <c r="F52" s="132"/>
      <c r="G52" s="148">
        <v>10</v>
      </c>
      <c r="H52" s="148"/>
      <c r="I52" s="148"/>
      <c r="J52" s="156"/>
      <c r="K52" s="139">
        <v>4</v>
      </c>
      <c r="L52" s="72"/>
      <c r="M52" s="126">
        <f t="shared" si="2"/>
        <v>6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'19'!L53</f>
        <v>0</v>
      </c>
      <c r="F53" s="132"/>
      <c r="G53" s="148">
        <v>9</v>
      </c>
      <c r="H53" s="148"/>
      <c r="I53" s="148"/>
      <c r="J53" s="156"/>
      <c r="K53" s="139"/>
      <c r="L53" s="72">
        <v>4</v>
      </c>
      <c r="M53" s="126">
        <f t="shared" si="2"/>
        <v>5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'19'!L54</f>
        <v>0</v>
      </c>
      <c r="F54" s="132"/>
      <c r="G54" s="148">
        <v>10</v>
      </c>
      <c r="H54" s="148"/>
      <c r="I54" s="148"/>
      <c r="J54" s="156"/>
      <c r="K54" s="139">
        <v>5</v>
      </c>
      <c r="L54" s="72"/>
      <c r="M54" s="126">
        <f t="shared" si="2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'19'!L55</f>
        <v>0</v>
      </c>
      <c r="F55" s="132"/>
      <c r="G55" s="148"/>
      <c r="H55" s="148"/>
      <c r="I55" s="148"/>
      <c r="J55" s="156"/>
      <c r="K55" s="139"/>
      <c r="L55" s="72"/>
      <c r="M55" s="126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'19'!L56</f>
        <v>0</v>
      </c>
      <c r="F56" s="132"/>
      <c r="G56" s="148">
        <v>10</v>
      </c>
      <c r="H56" s="148"/>
      <c r="I56" s="148"/>
      <c r="J56" s="156"/>
      <c r="K56" s="139"/>
      <c r="L56" s="72"/>
      <c r="M56" s="126">
        <f t="shared" si="2"/>
        <v>10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'19'!L57</f>
        <v>0</v>
      </c>
      <c r="F57" s="132"/>
      <c r="G57" s="148">
        <v>10</v>
      </c>
      <c r="H57" s="148"/>
      <c r="I57" s="148"/>
      <c r="J57" s="156"/>
      <c r="K57" s="139"/>
      <c r="L57" s="72"/>
      <c r="M57" s="126">
        <f t="shared" si="2"/>
        <v>10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'19'!L60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'19'!L61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14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5</v>
      </c>
      <c r="L63" s="106">
        <f t="shared" si="5"/>
        <v>0</v>
      </c>
      <c r="M63" s="123">
        <f t="shared" si="2"/>
        <v>9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'19'!L64</f>
        <v>0</v>
      </c>
      <c r="F64" s="131"/>
      <c r="G64" s="147">
        <v>2</v>
      </c>
      <c r="H64" s="147"/>
      <c r="I64" s="147"/>
      <c r="J64" s="155"/>
      <c r="K64" s="138">
        <v>1</v>
      </c>
      <c r="L64" s="71"/>
      <c r="M64" s="126">
        <f t="shared" si="2"/>
        <v>1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'19'!L65</f>
        <v>0</v>
      </c>
      <c r="F65" s="132"/>
      <c r="G65" s="148">
        <v>2</v>
      </c>
      <c r="H65" s="148"/>
      <c r="I65" s="148"/>
      <c r="J65" s="156"/>
      <c r="K65" s="139"/>
      <c r="L65" s="72"/>
      <c r="M65" s="126">
        <f t="shared" si="2"/>
        <v>2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'19'!L66</f>
        <v>0</v>
      </c>
      <c r="F66" s="132"/>
      <c r="G66" s="148">
        <v>2</v>
      </c>
      <c r="H66" s="148"/>
      <c r="I66" s="148"/>
      <c r="J66" s="156"/>
      <c r="K66" s="139">
        <v>1</v>
      </c>
      <c r="L66" s="72"/>
      <c r="M66" s="126">
        <f t="shared" si="2"/>
        <v>1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'19'!L67</f>
        <v>0</v>
      </c>
      <c r="F67" s="132"/>
      <c r="G67" s="148">
        <v>2</v>
      </c>
      <c r="H67" s="148"/>
      <c r="I67" s="148"/>
      <c r="J67" s="156"/>
      <c r="K67" s="139"/>
      <c r="L67" s="72"/>
      <c r="M67" s="126">
        <f t="shared" si="2"/>
        <v>2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'19'!L68</f>
        <v>0</v>
      </c>
      <c r="F68" s="132"/>
      <c r="G68" s="148">
        <v>2</v>
      </c>
      <c r="H68" s="148"/>
      <c r="I68" s="148"/>
      <c r="J68" s="156"/>
      <c r="K68" s="139"/>
      <c r="L68" s="72"/>
      <c r="M68" s="126">
        <f t="shared" si="2"/>
        <v>2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'19'!L69</f>
        <v>0</v>
      </c>
      <c r="F69" s="132"/>
      <c r="G69" s="148"/>
      <c r="H69" s="148"/>
      <c r="I69" s="148"/>
      <c r="J69" s="156"/>
      <c r="K69" s="139"/>
      <c r="L69" s="72"/>
      <c r="M69" s="126">
        <f t="shared" si="2"/>
        <v>0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'19'!L70</f>
        <v>0</v>
      </c>
      <c r="F70" s="132"/>
      <c r="G70" s="148">
        <v>2</v>
      </c>
      <c r="H70" s="148"/>
      <c r="I70" s="148"/>
      <c r="J70" s="156"/>
      <c r="K70" s="139">
        <v>1</v>
      </c>
      <c r="L70" s="72"/>
      <c r="M70" s="126">
        <f t="shared" si="2"/>
        <v>1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'19'!L71</f>
        <v>0</v>
      </c>
      <c r="F71" s="132"/>
      <c r="G71" s="148">
        <v>2</v>
      </c>
      <c r="H71" s="148"/>
      <c r="I71" s="148"/>
      <c r="J71" s="156"/>
      <c r="K71" s="139">
        <v>2</v>
      </c>
      <c r="L71" s="72"/>
      <c r="M71" s="126">
        <f t="shared" si="2"/>
        <v>0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35</v>
      </c>
      <c r="H73" s="109">
        <f t="shared" si="6"/>
        <v>0</v>
      </c>
      <c r="I73" s="109">
        <f t="shared" si="6"/>
        <v>0</v>
      </c>
      <c r="J73" s="109">
        <f t="shared" si="6"/>
        <v>0</v>
      </c>
      <c r="K73" s="109">
        <f t="shared" si="6"/>
        <v>0</v>
      </c>
      <c r="L73" s="109">
        <f t="shared" si="6"/>
        <v>0</v>
      </c>
      <c r="M73" s="123">
        <f t="shared" si="2"/>
        <v>35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'19'!L74</f>
        <v>0</v>
      </c>
      <c r="F74" s="132"/>
      <c r="G74" s="148">
        <v>8</v>
      </c>
      <c r="H74" s="148"/>
      <c r="I74" s="148"/>
      <c r="J74" s="156"/>
      <c r="K74" s="139"/>
      <c r="L74" s="72"/>
      <c r="M74" s="126">
        <f t="shared" si="2"/>
        <v>8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'19'!L75</f>
        <v>0</v>
      </c>
      <c r="F75" s="132"/>
      <c r="G75" s="148">
        <v>7</v>
      </c>
      <c r="H75" s="148"/>
      <c r="I75" s="148"/>
      <c r="J75" s="156"/>
      <c r="K75" s="139"/>
      <c r="L75" s="72"/>
      <c r="M75" s="126">
        <f t="shared" ref="M75:M139" si="7">(E75+F75+G75+H75+I75)-J75-K75-L75</f>
        <v>7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'19'!L76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'19'!L77</f>
        <v>0</v>
      </c>
      <c r="F77" s="132"/>
      <c r="G77" s="148">
        <v>14</v>
      </c>
      <c r="H77" s="148"/>
      <c r="I77" s="148"/>
      <c r="J77" s="156"/>
      <c r="K77" s="139"/>
      <c r="L77" s="72"/>
      <c r="M77" s="126">
        <f t="shared" si="7"/>
        <v>14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'19'!L78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'19'!L79</f>
        <v>0</v>
      </c>
      <c r="F79" s="132"/>
      <c r="G79" s="148">
        <v>6</v>
      </c>
      <c r="H79" s="148"/>
      <c r="I79" s="148"/>
      <c r="J79" s="156"/>
      <c r="K79" s="139"/>
      <c r="L79" s="72"/>
      <c r="M79" s="126">
        <f t="shared" si="7"/>
        <v>6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'19'!L80</f>
        <v>0</v>
      </c>
      <c r="F80" s="132"/>
      <c r="G80" s="148"/>
      <c r="H80" s="148"/>
      <c r="I80" s="148"/>
      <c r="J80" s="156"/>
      <c r="K80" s="139"/>
      <c r="L80" s="72"/>
      <c r="M80" s="126">
        <f t="shared" si="7"/>
        <v>0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33</v>
      </c>
      <c r="F82" s="111">
        <f t="shared" si="8"/>
        <v>0</v>
      </c>
      <c r="G82" s="111">
        <f t="shared" si="8"/>
        <v>16</v>
      </c>
      <c r="H82" s="111">
        <f t="shared" si="8"/>
        <v>0</v>
      </c>
      <c r="I82" s="111">
        <f t="shared" si="8"/>
        <v>0</v>
      </c>
      <c r="J82" s="111">
        <f t="shared" si="8"/>
        <v>10</v>
      </c>
      <c r="K82" s="111">
        <f t="shared" si="8"/>
        <v>0</v>
      </c>
      <c r="L82" s="111">
        <f t="shared" si="8"/>
        <v>13</v>
      </c>
      <c r="M82" s="123">
        <f t="shared" si="7"/>
        <v>26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'19'!L83</f>
        <v>0</v>
      </c>
      <c r="F83" s="131"/>
      <c r="G83" s="147"/>
      <c r="H83" s="147"/>
      <c r="I83" s="147"/>
      <c r="J83" s="155"/>
      <c r="K83" s="138"/>
      <c r="L83" s="71"/>
      <c r="M83" s="126">
        <f t="shared" si="7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'19'!L84</f>
        <v>4</v>
      </c>
      <c r="F84" s="132"/>
      <c r="G84" s="148"/>
      <c r="H84" s="148"/>
      <c r="I84" s="148"/>
      <c r="J84" s="156"/>
      <c r="K84" s="139"/>
      <c r="L84" s="72"/>
      <c r="M84" s="126">
        <f t="shared" si="7"/>
        <v>4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'19'!L85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'19'!L86</f>
        <v>5</v>
      </c>
      <c r="F86" s="132"/>
      <c r="G86" s="148"/>
      <c r="H86" s="148"/>
      <c r="I86" s="148"/>
      <c r="J86" s="156"/>
      <c r="K86" s="139"/>
      <c r="L86" s="72"/>
      <c r="M86" s="126">
        <f t="shared" si="7"/>
        <v>5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'19'!L87</f>
        <v>8</v>
      </c>
      <c r="F87" s="132"/>
      <c r="G87" s="148">
        <v>8</v>
      </c>
      <c r="H87" s="148"/>
      <c r="I87" s="148"/>
      <c r="J87" s="156">
        <v>2</v>
      </c>
      <c r="K87" s="139"/>
      <c r="L87" s="72">
        <v>8</v>
      </c>
      <c r="M87" s="126">
        <f t="shared" si="7"/>
        <v>6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'19'!L88</f>
        <v>1</v>
      </c>
      <c r="F88" s="132"/>
      <c r="G88" s="148"/>
      <c r="H88" s="148"/>
      <c r="I88" s="148"/>
      <c r="J88" s="156"/>
      <c r="K88" s="139"/>
      <c r="L88" s="72"/>
      <c r="M88" s="126">
        <f t="shared" si="7"/>
        <v>1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'19'!L89</f>
        <v>4</v>
      </c>
      <c r="F89" s="132"/>
      <c r="G89" s="148"/>
      <c r="H89" s="148"/>
      <c r="I89" s="148"/>
      <c r="J89" s="156"/>
      <c r="K89" s="139"/>
      <c r="L89" s="72"/>
      <c r="M89" s="126">
        <f t="shared" si="7"/>
        <v>4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'19'!L90</f>
        <v>11</v>
      </c>
      <c r="F90" s="132"/>
      <c r="G90" s="148">
        <v>4</v>
      </c>
      <c r="H90" s="148"/>
      <c r="I90" s="148"/>
      <c r="J90" s="156">
        <v>8</v>
      </c>
      <c r="K90" s="139"/>
      <c r="L90" s="72">
        <v>1</v>
      </c>
      <c r="M90" s="126">
        <f t="shared" si="7"/>
        <v>6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'19'!L91</f>
        <v>0</v>
      </c>
      <c r="F91" s="132"/>
      <c r="G91" s="148">
        <v>4</v>
      </c>
      <c r="H91" s="148"/>
      <c r="I91" s="148"/>
      <c r="J91" s="156"/>
      <c r="K91" s="139"/>
      <c r="L91" s="72">
        <v>4</v>
      </c>
      <c r="M91" s="126">
        <f t="shared" si="7"/>
        <v>0</v>
      </c>
      <c r="N91" s="72"/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'19'!L94</f>
        <v>0</v>
      </c>
      <c r="F94" s="131"/>
      <c r="G94" s="147">
        <v>10</v>
      </c>
      <c r="H94" s="147"/>
      <c r="I94" s="147"/>
      <c r="J94" s="155"/>
      <c r="K94" s="138"/>
      <c r="L94" s="71">
        <v>10</v>
      </c>
      <c r="M94" s="126">
        <f t="shared" si="7"/>
        <v>0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'19'!L97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'19'!L98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'19'!L99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'19'!L100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'19'!L101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'19'!L102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'19'!L103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'19'!L104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'19'!L105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8</v>
      </c>
      <c r="F108" s="108">
        <f t="shared" si="11"/>
        <v>0</v>
      </c>
      <c r="G108" s="108">
        <f t="shared" si="11"/>
        <v>8</v>
      </c>
      <c r="H108" s="108">
        <f t="shared" si="11"/>
        <v>0</v>
      </c>
      <c r="I108" s="108">
        <f t="shared" si="11"/>
        <v>0</v>
      </c>
      <c r="J108" s="108">
        <f t="shared" si="11"/>
        <v>0</v>
      </c>
      <c r="K108" s="108">
        <f t="shared" si="11"/>
        <v>0</v>
      </c>
      <c r="L108" s="108">
        <f t="shared" si="11"/>
        <v>5</v>
      </c>
      <c r="M108" s="123">
        <f t="shared" si="7"/>
        <v>11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'19'!L109</f>
        <v>0</v>
      </c>
      <c r="F109" s="134"/>
      <c r="G109" s="151"/>
      <c r="H109" s="151"/>
      <c r="I109" s="151"/>
      <c r="J109" s="159"/>
      <c r="K109" s="144"/>
      <c r="L109" s="77"/>
      <c r="M109" s="126">
        <f t="shared" si="7"/>
        <v>0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'19'!L110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'19'!L111</f>
        <v>0</v>
      </c>
      <c r="F111" s="133"/>
      <c r="G111" s="149">
        <v>1</v>
      </c>
      <c r="H111" s="149"/>
      <c r="I111" s="149"/>
      <c r="J111" s="157"/>
      <c r="K111" s="140"/>
      <c r="L111" s="73"/>
      <c r="M111" s="126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'19'!L112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'19'!L113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'19'!L114</f>
        <v>1</v>
      </c>
      <c r="F114" s="132"/>
      <c r="G114" s="148"/>
      <c r="H114" s="148"/>
      <c r="I114" s="148"/>
      <c r="J114" s="156"/>
      <c r="K114" s="139"/>
      <c r="L114" s="72">
        <v>1</v>
      </c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'19'!L115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'19'!L116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'19'!L117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'19'!L118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'19'!L119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'19'!L120</f>
        <v>1</v>
      </c>
      <c r="F120" s="132"/>
      <c r="G120" s="148"/>
      <c r="H120" s="148"/>
      <c r="I120" s="148"/>
      <c r="J120" s="156"/>
      <c r="K120" s="139"/>
      <c r="L120" s="72">
        <v>1</v>
      </c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'19'!L121</f>
        <v>3</v>
      </c>
      <c r="F121" s="132"/>
      <c r="G121" s="148">
        <v>2</v>
      </c>
      <c r="H121" s="148"/>
      <c r="I121" s="148"/>
      <c r="J121" s="156"/>
      <c r="K121" s="139"/>
      <c r="L121" s="72">
        <v>2</v>
      </c>
      <c r="M121" s="126">
        <f t="shared" si="7"/>
        <v>3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'19'!L122</f>
        <v>1</v>
      </c>
      <c r="F122" s="132"/>
      <c r="G122" s="148"/>
      <c r="H122" s="148"/>
      <c r="I122" s="148"/>
      <c r="J122" s="156"/>
      <c r="K122" s="139"/>
      <c r="L122" s="72">
        <v>1</v>
      </c>
      <c r="M122" s="126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'19'!L123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'19'!L124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'19'!L125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'19'!L126</f>
        <v>1</v>
      </c>
      <c r="F126" s="132"/>
      <c r="G126" s="148">
        <v>1</v>
      </c>
      <c r="H126" s="148"/>
      <c r="I126" s="148"/>
      <c r="J126" s="156"/>
      <c r="K126" s="139"/>
      <c r="L126" s="72"/>
      <c r="M126" s="126">
        <f t="shared" si="7"/>
        <v>2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'19'!L127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'19'!L128</f>
        <v>0</v>
      </c>
      <c r="F128" s="132"/>
      <c r="G128" s="148">
        <v>2</v>
      </c>
      <c r="H128" s="148"/>
      <c r="I128" s="148"/>
      <c r="J128" s="156"/>
      <c r="K128" s="139"/>
      <c r="L128" s="72"/>
      <c r="M128" s="126">
        <f t="shared" si="7"/>
        <v>2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'19'!L129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'19'!L130</f>
        <v>1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1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'19'!L131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'19'!L132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'19'!L133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'19'!L134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'19'!L135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'19'!L136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'19'!L137</f>
        <v>0</v>
      </c>
      <c r="F137" s="132"/>
      <c r="G137" s="148"/>
      <c r="H137" s="148"/>
      <c r="I137" s="148"/>
      <c r="J137" s="156"/>
      <c r="K137" s="139"/>
      <c r="L137" s="72"/>
      <c r="M137" s="126">
        <f t="shared" si="7"/>
        <v>0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'19'!L138</f>
        <v>0</v>
      </c>
      <c r="F138" s="132"/>
      <c r="G138" s="148">
        <v>2</v>
      </c>
      <c r="H138" s="148"/>
      <c r="I138" s="148"/>
      <c r="J138" s="156"/>
      <c r="K138" s="139"/>
      <c r="L138" s="72"/>
      <c r="M138" s="126">
        <f t="shared" si="7"/>
        <v>2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L140" si="12">SUM(E141:E147)</f>
        <v>30</v>
      </c>
      <c r="F140" s="108">
        <f t="shared" si="12"/>
        <v>0</v>
      </c>
      <c r="G140" s="108">
        <f t="shared" si="12"/>
        <v>28</v>
      </c>
      <c r="H140" s="108">
        <f t="shared" si="12"/>
        <v>12</v>
      </c>
      <c r="I140" s="108">
        <f t="shared" si="12"/>
        <v>0</v>
      </c>
      <c r="J140" s="108">
        <f t="shared" si="12"/>
        <v>0</v>
      </c>
      <c r="K140" s="108">
        <f t="shared" si="12"/>
        <v>4</v>
      </c>
      <c r="L140" s="108">
        <f t="shared" si="12"/>
        <v>29</v>
      </c>
      <c r="M140" s="123">
        <f t="shared" ref="M140:M203" si="13">(E140+F140+G140+H140+I140)-J140-K140-L140</f>
        <v>37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'19'!L141</f>
        <v>2</v>
      </c>
      <c r="G141" s="147">
        <v>9</v>
      </c>
      <c r="H141" s="147"/>
      <c r="I141" s="147"/>
      <c r="J141" s="155"/>
      <c r="K141" s="138"/>
      <c r="L141" s="71"/>
      <c r="M141" s="126">
        <f>(E141+K145+G141+H141+I141)-J141-K141-L141</f>
        <v>11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'19'!L142</f>
        <v>3</v>
      </c>
      <c r="F142" s="132"/>
      <c r="G142" s="148">
        <v>10</v>
      </c>
      <c r="H142" s="148"/>
      <c r="I142" s="148"/>
      <c r="J142" s="156"/>
      <c r="K142" s="139">
        <v>3</v>
      </c>
      <c r="L142" s="72">
        <v>9</v>
      </c>
      <c r="M142" s="126">
        <f t="shared" si="13"/>
        <v>1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'19'!L143</f>
        <v>4</v>
      </c>
      <c r="F143" s="132"/>
      <c r="G143" s="148"/>
      <c r="H143" s="148"/>
      <c r="I143" s="148"/>
      <c r="J143" s="156"/>
      <c r="K143" s="139"/>
      <c r="L143" s="72"/>
      <c r="M143" s="126">
        <f t="shared" si="13"/>
        <v>4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'19'!L144</f>
        <v>8</v>
      </c>
      <c r="F144" s="132"/>
      <c r="G144" s="148"/>
      <c r="H144" s="148"/>
      <c r="I144" s="148"/>
      <c r="J144" s="156"/>
      <c r="K144" s="139"/>
      <c r="L144" s="72">
        <v>4</v>
      </c>
      <c r="M144" s="126">
        <f t="shared" si="13"/>
        <v>4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'19'!L145</f>
        <v>6</v>
      </c>
      <c r="F145" s="132"/>
      <c r="G145" s="148"/>
      <c r="H145" s="148"/>
      <c r="I145" s="148"/>
      <c r="J145" s="156"/>
      <c r="K145" s="131"/>
      <c r="L145" s="72">
        <v>1</v>
      </c>
      <c r="M145" s="126">
        <f t="shared" si="13"/>
        <v>5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'19'!L146</f>
        <v>5</v>
      </c>
      <c r="F146" s="132"/>
      <c r="G146" s="148">
        <v>9</v>
      </c>
      <c r="H146" s="148"/>
      <c r="I146" s="148"/>
      <c r="J146" s="156"/>
      <c r="K146" s="139"/>
      <c r="L146" s="72">
        <v>8</v>
      </c>
      <c r="M146" s="126">
        <f t="shared" si="13"/>
        <v>6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'19'!L147</f>
        <v>2</v>
      </c>
      <c r="F147" s="132"/>
      <c r="G147" s="148"/>
      <c r="H147" s="148">
        <v>12</v>
      </c>
      <c r="I147" s="148"/>
      <c r="J147" s="156"/>
      <c r="K147" s="139">
        <v>1</v>
      </c>
      <c r="L147" s="72">
        <v>7</v>
      </c>
      <c r="M147" s="126">
        <f t="shared" si="13"/>
        <v>6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86</v>
      </c>
      <c r="F149" s="108">
        <f t="shared" si="14"/>
        <v>0</v>
      </c>
      <c r="G149" s="108">
        <f t="shared" si="14"/>
        <v>136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12</v>
      </c>
      <c r="L149" s="108">
        <f t="shared" si="14"/>
        <v>43</v>
      </c>
      <c r="M149" s="123">
        <f t="shared" si="13"/>
        <v>167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'19'!L150</f>
        <v>0</v>
      </c>
      <c r="F150" s="131"/>
      <c r="G150" s="147">
        <v>64</v>
      </c>
      <c r="H150" s="147"/>
      <c r="I150" s="147"/>
      <c r="J150" s="155"/>
      <c r="K150" s="138"/>
      <c r="L150" s="71">
        <v>34</v>
      </c>
      <c r="M150" s="126">
        <f t="shared" si="13"/>
        <v>30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'19'!L151</f>
        <v>15</v>
      </c>
      <c r="F151" s="132"/>
      <c r="G151" s="148"/>
      <c r="H151" s="148"/>
      <c r="I151" s="148"/>
      <c r="J151" s="156"/>
      <c r="K151" s="139"/>
      <c r="L151" s="72">
        <v>8</v>
      </c>
      <c r="M151" s="126">
        <f t="shared" si="13"/>
        <v>7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'19'!L152</f>
        <v>0</v>
      </c>
      <c r="F152" s="132"/>
      <c r="G152" s="148">
        <v>10</v>
      </c>
      <c r="H152" s="148"/>
      <c r="I152" s="148"/>
      <c r="J152" s="156"/>
      <c r="K152" s="139"/>
      <c r="L152" s="72"/>
      <c r="M152" s="126">
        <f t="shared" si="13"/>
        <v>10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'19'!L153</f>
        <v>0</v>
      </c>
      <c r="F153" s="132"/>
      <c r="G153" s="148">
        <v>10</v>
      </c>
      <c r="H153" s="148"/>
      <c r="I153" s="148"/>
      <c r="J153" s="156"/>
      <c r="K153" s="139"/>
      <c r="L153" s="72"/>
      <c r="M153" s="126">
        <f t="shared" si="13"/>
        <v>10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'19'!L154</f>
        <v>0</v>
      </c>
      <c r="F154" s="132"/>
      <c r="G154" s="148">
        <v>10</v>
      </c>
      <c r="H154" s="148"/>
      <c r="I154" s="148"/>
      <c r="J154" s="156"/>
      <c r="K154" s="139"/>
      <c r="L154" s="72"/>
      <c r="M154" s="126">
        <f t="shared" si="13"/>
        <v>10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'19'!L155</f>
        <v>41</v>
      </c>
      <c r="F155" s="132"/>
      <c r="G155" s="148"/>
      <c r="H155" s="148"/>
      <c r="I155" s="148"/>
      <c r="J155" s="156"/>
      <c r="K155" s="139">
        <v>12</v>
      </c>
      <c r="L155" s="72"/>
      <c r="M155" s="126">
        <f t="shared" si="13"/>
        <v>29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'19'!L156</f>
        <v>20</v>
      </c>
      <c r="F156" s="133"/>
      <c r="G156" s="149"/>
      <c r="H156" s="149"/>
      <c r="I156" s="149"/>
      <c r="J156" s="157"/>
      <c r="K156" s="140"/>
      <c r="L156" s="73"/>
      <c r="M156" s="126">
        <f t="shared" si="13"/>
        <v>20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'19'!L157</f>
        <v>8</v>
      </c>
      <c r="F157" s="133"/>
      <c r="G157" s="149">
        <v>14</v>
      </c>
      <c r="H157" s="149"/>
      <c r="I157" s="149"/>
      <c r="J157" s="157"/>
      <c r="K157" s="140"/>
      <c r="L157" s="73"/>
      <c r="M157" s="126">
        <f t="shared" si="13"/>
        <v>22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'19'!L158</f>
        <v>2</v>
      </c>
      <c r="F158" s="133"/>
      <c r="G158" s="149">
        <v>28</v>
      </c>
      <c r="H158" s="149"/>
      <c r="I158" s="149"/>
      <c r="J158" s="157"/>
      <c r="K158" s="140"/>
      <c r="L158" s="73">
        <v>1</v>
      </c>
      <c r="M158" s="126">
        <f t="shared" si="13"/>
        <v>29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'19'!L159</f>
        <v>0</v>
      </c>
      <c r="F159" s="133"/>
      <c r="G159" s="149"/>
      <c r="H159" s="149"/>
      <c r="I159" s="149"/>
      <c r="J159" s="157"/>
      <c r="K159" s="140"/>
      <c r="L159" s="73"/>
      <c r="M159" s="126">
        <f t="shared" si="13"/>
        <v>0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'19'!L160</f>
        <v>0</v>
      </c>
      <c r="F160" s="133"/>
      <c r="G160" s="149"/>
      <c r="H160" s="149"/>
      <c r="I160" s="149"/>
      <c r="J160" s="157"/>
      <c r="K160" s="140"/>
      <c r="L160" s="73">
        <v>11</v>
      </c>
      <c r="M160" s="126">
        <f t="shared" si="13"/>
        <v>-11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'19'!L161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1200</v>
      </c>
      <c r="M163" s="123">
        <f t="shared" si="13"/>
        <v>-1200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'19'!L164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'19'!L165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'19'!L166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355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322</v>
      </c>
      <c r="M181" s="123">
        <f t="shared" si="13"/>
        <v>33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'19'!L182</f>
        <v>82</v>
      </c>
      <c r="F182" s="131"/>
      <c r="G182" s="131"/>
      <c r="H182" s="131"/>
      <c r="I182" s="131"/>
      <c r="J182" s="155"/>
      <c r="K182" s="138"/>
      <c r="L182" s="71">
        <v>80</v>
      </c>
      <c r="M182" s="126">
        <f t="shared" si="13"/>
        <v>2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'19'!L183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'19'!L184</f>
        <v>18</v>
      </c>
      <c r="F184" s="131"/>
      <c r="G184" s="131"/>
      <c r="H184" s="131"/>
      <c r="I184" s="131"/>
      <c r="J184" s="155"/>
      <c r="K184" s="138"/>
      <c r="L184" s="71">
        <v>14</v>
      </c>
      <c r="M184" s="126">
        <f t="shared" si="13"/>
        <v>4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'19'!L185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'19'!L186</f>
        <v>72</v>
      </c>
      <c r="F186" s="131"/>
      <c r="G186" s="131"/>
      <c r="H186" s="131"/>
      <c r="I186" s="131"/>
      <c r="J186" s="155"/>
      <c r="K186" s="138"/>
      <c r="L186" s="71">
        <v>56</v>
      </c>
      <c r="M186" s="126">
        <f t="shared" si="13"/>
        <v>16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'19'!L187</f>
        <v>36</v>
      </c>
      <c r="F187" s="131"/>
      <c r="G187" s="131"/>
      <c r="H187" s="131"/>
      <c r="I187" s="131"/>
      <c r="J187" s="155"/>
      <c r="K187" s="138"/>
      <c r="L187" s="71">
        <v>36</v>
      </c>
      <c r="M187" s="126">
        <f t="shared" si="13"/>
        <v>0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'19'!L188</f>
        <v>24</v>
      </c>
      <c r="F188" s="131"/>
      <c r="G188" s="131"/>
      <c r="H188" s="131"/>
      <c r="I188" s="131"/>
      <c r="J188" s="155"/>
      <c r="K188" s="138"/>
      <c r="L188" s="71">
        <v>20</v>
      </c>
      <c r="M188" s="126">
        <f t="shared" si="13"/>
        <v>4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'19'!L189</f>
        <v>33</v>
      </c>
      <c r="F189" s="131"/>
      <c r="G189" s="131"/>
      <c r="H189" s="131"/>
      <c r="I189" s="131"/>
      <c r="J189" s="155"/>
      <c r="K189" s="138"/>
      <c r="L189" s="71">
        <v>32</v>
      </c>
      <c r="M189" s="126">
        <f t="shared" si="13"/>
        <v>1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'19'!L190</f>
        <v>34</v>
      </c>
      <c r="F190" s="131"/>
      <c r="G190" s="131"/>
      <c r="H190" s="131"/>
      <c r="I190" s="131"/>
      <c r="J190" s="155"/>
      <c r="K190" s="138"/>
      <c r="L190" s="71">
        <v>28</v>
      </c>
      <c r="M190" s="126">
        <f t="shared" si="13"/>
        <v>6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34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34</v>
      </c>
      <c r="M192" s="123">
        <f>(E192+F192+G192+H192+I192)-J192-K192-L192</f>
        <v>0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'19'!L194</f>
        <v>18</v>
      </c>
      <c r="F194" s="131"/>
      <c r="G194" s="131"/>
      <c r="H194" s="131"/>
      <c r="I194" s="131"/>
      <c r="J194" s="155"/>
      <c r="K194" s="138"/>
      <c r="L194" s="71">
        <v>18</v>
      </c>
      <c r="M194" s="126">
        <f t="shared" si="13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'19'!L195</f>
        <v>16</v>
      </c>
      <c r="F195" s="131"/>
      <c r="G195" s="131"/>
      <c r="H195" s="131"/>
      <c r="I195" s="131"/>
      <c r="J195" s="155"/>
      <c r="K195" s="138"/>
      <c r="L195" s="71">
        <v>16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269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244</v>
      </c>
      <c r="M197" s="123">
        <f t="shared" si="13"/>
        <v>25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'19'!L198</f>
        <v>17</v>
      </c>
      <c r="F198" s="131"/>
      <c r="G198" s="131"/>
      <c r="H198" s="131"/>
      <c r="I198" s="131"/>
      <c r="J198" s="155"/>
      <c r="K198" s="138"/>
      <c r="L198" s="71">
        <v>17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'19'!L199</f>
        <v>142</v>
      </c>
      <c r="F199" s="132"/>
      <c r="G199" s="132"/>
      <c r="H199" s="132"/>
      <c r="I199" s="132"/>
      <c r="J199" s="156"/>
      <c r="K199" s="139"/>
      <c r="L199" s="72">
        <v>129</v>
      </c>
      <c r="M199" s="129">
        <f t="shared" si="13"/>
        <v>13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'19'!L200</f>
        <v>24</v>
      </c>
      <c r="F200" s="132"/>
      <c r="G200" s="132"/>
      <c r="H200" s="132"/>
      <c r="I200" s="132"/>
      <c r="J200" s="156"/>
      <c r="K200" s="139"/>
      <c r="L200" s="72">
        <v>16</v>
      </c>
      <c r="M200" s="129">
        <f t="shared" si="13"/>
        <v>8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'19'!L201</f>
        <v>20</v>
      </c>
      <c r="F201" s="132"/>
      <c r="G201" s="132"/>
      <c r="H201" s="132"/>
      <c r="I201" s="132"/>
      <c r="J201" s="156"/>
      <c r="K201" s="139"/>
      <c r="L201" s="72">
        <v>20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'19'!L202</f>
        <v>20</v>
      </c>
      <c r="F202" s="132"/>
      <c r="G202" s="132"/>
      <c r="H202" s="132"/>
      <c r="I202" s="132"/>
      <c r="J202" s="156"/>
      <c r="K202" s="139"/>
      <c r="L202" s="72">
        <v>19</v>
      </c>
      <c r="M202" s="129">
        <f t="shared" si="13"/>
        <v>1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'19'!L203</f>
        <v>22</v>
      </c>
      <c r="F203" s="132"/>
      <c r="G203" s="132"/>
      <c r="H203" s="132"/>
      <c r="I203" s="132"/>
      <c r="J203" s="156"/>
      <c r="K203" s="139"/>
      <c r="L203" s="72">
        <v>19</v>
      </c>
      <c r="M203" s="129">
        <f t="shared" si="13"/>
        <v>3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'19'!L204</f>
        <v>15</v>
      </c>
      <c r="F204" s="132"/>
      <c r="G204" s="132"/>
      <c r="H204" s="132"/>
      <c r="I204" s="132"/>
      <c r="J204" s="156"/>
      <c r="K204" s="139"/>
      <c r="L204" s="72">
        <v>15</v>
      </c>
      <c r="M204" s="129">
        <f t="shared" ref="M204:M205" si="20">(E204+F204+G204+H204+I204)-J204-K204-L204</f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'19'!L205</f>
        <v>9</v>
      </c>
      <c r="F205" s="132"/>
      <c r="G205" s="132"/>
      <c r="H205" s="132"/>
      <c r="I205" s="132"/>
      <c r="J205" s="156"/>
      <c r="K205" s="139"/>
      <c r="L205" s="72">
        <v>9</v>
      </c>
      <c r="M205" s="129">
        <f t="shared" si="20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184" activePane="bottomRight" state="frozen"/>
      <selection activeCell="O74" sqref="O74"/>
      <selection pane="topRight" activeCell="O74" sqref="O74"/>
      <selection pane="bottomLeft" activeCell="O74" sqref="O74"/>
      <selection pane="bottomRight" activeCell="L194" sqref="L19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9</v>
      </c>
      <c r="F5" s="119">
        <f t="shared" si="0"/>
        <v>0</v>
      </c>
      <c r="G5" s="119">
        <f t="shared" si="0"/>
        <v>736</v>
      </c>
      <c r="H5" s="119">
        <f t="shared" si="0"/>
        <v>178</v>
      </c>
      <c r="I5" s="119">
        <f t="shared" si="0"/>
        <v>0</v>
      </c>
      <c r="J5" s="152">
        <f t="shared" si="0"/>
        <v>1</v>
      </c>
      <c r="K5" s="136">
        <f t="shared" si="0"/>
        <v>35</v>
      </c>
      <c r="L5" s="119">
        <f t="shared" si="0"/>
        <v>5</v>
      </c>
      <c r="M5" s="121">
        <f t="shared" si="0"/>
        <v>882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5</v>
      </c>
      <c r="F6" s="137">
        <f t="shared" si="1"/>
        <v>0</v>
      </c>
      <c r="G6" s="137">
        <f t="shared" si="1"/>
        <v>329</v>
      </c>
      <c r="H6" s="137">
        <f t="shared" si="1"/>
        <v>168</v>
      </c>
      <c r="I6" s="137">
        <f t="shared" si="1"/>
        <v>0</v>
      </c>
      <c r="J6" s="137">
        <f t="shared" si="1"/>
        <v>1</v>
      </c>
      <c r="K6" s="137">
        <f t="shared" si="1"/>
        <v>2</v>
      </c>
      <c r="L6" s="137">
        <f t="shared" si="1"/>
        <v>4</v>
      </c>
      <c r="M6" s="137">
        <f t="shared" si="1"/>
        <v>495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'20'!L7</f>
        <v>0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'20'!L8</f>
        <v>0</v>
      </c>
      <c r="F8" s="132"/>
      <c r="G8" s="148">
        <v>12</v>
      </c>
      <c r="H8" s="148">
        <v>10</v>
      </c>
      <c r="I8" s="148"/>
      <c r="J8" s="156">
        <v>1</v>
      </c>
      <c r="K8" s="139"/>
      <c r="L8" s="72"/>
      <c r="M8" s="126">
        <f t="shared" si="2"/>
        <v>21</v>
      </c>
      <c r="N8" s="72" t="s">
        <v>269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'20'!L9</f>
        <v>0</v>
      </c>
      <c r="F9" s="132"/>
      <c r="G9" s="148"/>
      <c r="H9" s="148"/>
      <c r="I9" s="148"/>
      <c r="J9" s="156"/>
      <c r="K9" s="139"/>
      <c r="L9" s="72"/>
      <c r="M9" s="126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'20'!L10</f>
        <v>0</v>
      </c>
      <c r="F10" s="132"/>
      <c r="G10" s="148">
        <v>12</v>
      </c>
      <c r="H10" s="148">
        <v>10</v>
      </c>
      <c r="I10" s="148"/>
      <c r="J10" s="156"/>
      <c r="K10" s="139"/>
      <c r="L10" s="72"/>
      <c r="M10" s="126">
        <f t="shared" si="2"/>
        <v>22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'20'!L11</f>
        <v>0</v>
      </c>
      <c r="F11" s="132"/>
      <c r="G11" s="148">
        <v>8</v>
      </c>
      <c r="H11" s="148"/>
      <c r="I11" s="148"/>
      <c r="J11" s="156"/>
      <c r="K11" s="139"/>
      <c r="L11" s="72"/>
      <c r="M11" s="126">
        <f t="shared" si="2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'20'!L12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'20'!L13</f>
        <v>0</v>
      </c>
      <c r="F13" s="132"/>
      <c r="G13" s="148">
        <v>12</v>
      </c>
      <c r="H13" s="148">
        <v>10</v>
      </c>
      <c r="I13" s="148"/>
      <c r="J13" s="156"/>
      <c r="K13" s="139"/>
      <c r="L13" s="72"/>
      <c r="M13" s="126">
        <f t="shared" si="2"/>
        <v>22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'20'!L14</f>
        <v>0</v>
      </c>
      <c r="F14" s="132"/>
      <c r="G14" s="148">
        <v>12</v>
      </c>
      <c r="H14" s="148"/>
      <c r="I14" s="148"/>
      <c r="J14" s="156"/>
      <c r="K14" s="139"/>
      <c r="L14" s="72"/>
      <c r="M14" s="126">
        <f t="shared" si="2"/>
        <v>12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'20'!L15</f>
        <v>0</v>
      </c>
      <c r="F15" s="132"/>
      <c r="G15" s="148">
        <v>10</v>
      </c>
      <c r="H15" s="148"/>
      <c r="I15" s="148"/>
      <c r="J15" s="156"/>
      <c r="K15" s="139"/>
      <c r="L15" s="72"/>
      <c r="M15" s="126">
        <f t="shared" si="2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'20'!L16</f>
        <v>0</v>
      </c>
      <c r="F16" s="132"/>
      <c r="G16" s="148">
        <v>12</v>
      </c>
      <c r="H16" s="148">
        <v>10</v>
      </c>
      <c r="I16" s="148"/>
      <c r="J16" s="156"/>
      <c r="K16" s="139"/>
      <c r="L16" s="72"/>
      <c r="M16" s="126">
        <f t="shared" si="2"/>
        <v>22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'20'!L17</f>
        <v>0</v>
      </c>
      <c r="F17" s="132"/>
      <c r="G17" s="148">
        <v>10</v>
      </c>
      <c r="H17" s="148"/>
      <c r="I17" s="148"/>
      <c r="J17" s="156"/>
      <c r="K17" s="139"/>
      <c r="L17" s="72"/>
      <c r="M17" s="126">
        <f t="shared" si="2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'20'!L18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'20'!L19</f>
        <v>0</v>
      </c>
      <c r="F19" s="132"/>
      <c r="G19" s="148">
        <v>12</v>
      </c>
      <c r="H19" s="148">
        <v>10</v>
      </c>
      <c r="I19" s="148"/>
      <c r="J19" s="156"/>
      <c r="K19" s="139"/>
      <c r="L19" s="72"/>
      <c r="M19" s="126">
        <f t="shared" si="2"/>
        <v>22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'20'!L20</f>
        <v>5</v>
      </c>
      <c r="F20" s="132"/>
      <c r="G20" s="148"/>
      <c r="H20" s="148">
        <v>12</v>
      </c>
      <c r="I20" s="148"/>
      <c r="J20" s="156"/>
      <c r="K20" s="139"/>
      <c r="L20" s="72">
        <v>4</v>
      </c>
      <c r="M20" s="126">
        <f t="shared" si="2"/>
        <v>13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'20'!L21</f>
        <v>0</v>
      </c>
      <c r="F21" s="132"/>
      <c r="G21" s="148">
        <v>12</v>
      </c>
      <c r="H21" s="148">
        <v>10</v>
      </c>
      <c r="I21" s="148"/>
      <c r="J21" s="156"/>
      <c r="K21" s="139"/>
      <c r="L21" s="72"/>
      <c r="M21" s="126">
        <f t="shared" si="2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'20'!L22</f>
        <v>0</v>
      </c>
      <c r="F22" s="132"/>
      <c r="G22" s="148">
        <v>19</v>
      </c>
      <c r="H22" s="148"/>
      <c r="I22" s="148"/>
      <c r="J22" s="156"/>
      <c r="K22" s="139"/>
      <c r="L22" s="72"/>
      <c r="M22" s="126">
        <f t="shared" si="2"/>
        <v>19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'20'!L23</f>
        <v>0</v>
      </c>
      <c r="F23" s="132"/>
      <c r="G23" s="148">
        <v>12</v>
      </c>
      <c r="H23" s="148"/>
      <c r="I23" s="148"/>
      <c r="J23" s="156"/>
      <c r="K23" s="139"/>
      <c r="L23" s="72"/>
      <c r="M23" s="126">
        <f t="shared" si="2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'20'!L24</f>
        <v>0</v>
      </c>
      <c r="F24" s="132"/>
      <c r="G24" s="148">
        <v>12</v>
      </c>
      <c r="H24" s="148"/>
      <c r="I24" s="148"/>
      <c r="J24" s="156"/>
      <c r="K24" s="139"/>
      <c r="L24" s="72"/>
      <c r="M24" s="126">
        <f t="shared" si="2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'20'!L25</f>
        <v>0</v>
      </c>
      <c r="F25" s="132"/>
      <c r="G25" s="148">
        <v>12</v>
      </c>
      <c r="H25" s="148"/>
      <c r="I25" s="148"/>
      <c r="J25" s="156"/>
      <c r="K25" s="139"/>
      <c r="L25" s="72"/>
      <c r="M25" s="126">
        <f t="shared" si="2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'20'!L26</f>
        <v>0</v>
      </c>
      <c r="F26" s="132"/>
      <c r="G26" s="148">
        <v>12</v>
      </c>
      <c r="H26" s="148"/>
      <c r="I26" s="148"/>
      <c r="J26" s="156"/>
      <c r="K26" s="139"/>
      <c r="L26" s="72"/>
      <c r="M26" s="126">
        <f t="shared" si="2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'20'!L27</f>
        <v>0</v>
      </c>
      <c r="F27" s="132"/>
      <c r="G27" s="148">
        <v>12</v>
      </c>
      <c r="H27" s="148">
        <v>10</v>
      </c>
      <c r="I27" s="148"/>
      <c r="J27" s="156"/>
      <c r="K27" s="139"/>
      <c r="L27" s="72"/>
      <c r="M27" s="126">
        <f t="shared" si="2"/>
        <v>22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'20'!L28</f>
        <v>0</v>
      </c>
      <c r="F28" s="132"/>
      <c r="G28" s="148">
        <v>12</v>
      </c>
      <c r="H28" s="148">
        <v>24</v>
      </c>
      <c r="I28" s="148"/>
      <c r="J28" s="156"/>
      <c r="K28" s="139"/>
      <c r="L28" s="72"/>
      <c r="M28" s="126">
        <f t="shared" si="2"/>
        <v>36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'20'!L29</f>
        <v>0</v>
      </c>
      <c r="F29" s="132"/>
      <c r="G29" s="148">
        <v>12</v>
      </c>
      <c r="H29" s="148">
        <v>24</v>
      </c>
      <c r="I29" s="148"/>
      <c r="J29" s="156"/>
      <c r="K29" s="139"/>
      <c r="L29" s="72"/>
      <c r="M29" s="126">
        <f t="shared" si="2"/>
        <v>36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'20'!L30</f>
        <v>0</v>
      </c>
      <c r="F30" s="132"/>
      <c r="G30" s="148">
        <v>10</v>
      </c>
      <c r="H30" s="148">
        <v>10</v>
      </c>
      <c r="I30" s="148"/>
      <c r="J30" s="156"/>
      <c r="K30" s="139"/>
      <c r="L30" s="72"/>
      <c r="M30" s="126">
        <f t="shared" si="2"/>
        <v>20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'20'!L31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'20'!L32</f>
        <v>0</v>
      </c>
      <c r="F32" s="132"/>
      <c r="G32" s="148">
        <v>12</v>
      </c>
      <c r="H32" s="148"/>
      <c r="I32" s="148"/>
      <c r="J32" s="156"/>
      <c r="K32" s="139"/>
      <c r="L32" s="72"/>
      <c r="M32" s="126">
        <f t="shared" si="2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'20'!L33</f>
        <v>0</v>
      </c>
      <c r="F33" s="132"/>
      <c r="G33" s="148">
        <v>8</v>
      </c>
      <c r="H33" s="148"/>
      <c r="I33" s="148"/>
      <c r="J33" s="156"/>
      <c r="K33" s="139"/>
      <c r="L33" s="72"/>
      <c r="M33" s="126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'20'!L34</f>
        <v>0</v>
      </c>
      <c r="F34" s="132"/>
      <c r="G34" s="148">
        <v>8</v>
      </c>
      <c r="H34" s="148">
        <v>6</v>
      </c>
      <c r="I34" s="148"/>
      <c r="J34" s="156"/>
      <c r="K34" s="139"/>
      <c r="L34" s="72"/>
      <c r="M34" s="126">
        <f t="shared" si="2"/>
        <v>14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'20'!L35</f>
        <v>0</v>
      </c>
      <c r="F35" s="132"/>
      <c r="G35" s="148">
        <v>12</v>
      </c>
      <c r="H35" s="148">
        <v>10</v>
      </c>
      <c r="I35" s="148"/>
      <c r="J35" s="156"/>
      <c r="K35" s="139"/>
      <c r="L35" s="72"/>
      <c r="M35" s="126">
        <f t="shared" si="2"/>
        <v>22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'20'!L36</f>
        <v>0</v>
      </c>
      <c r="F36" s="132"/>
      <c r="G36" s="148">
        <v>10</v>
      </c>
      <c r="H36" s="148"/>
      <c r="I36" s="148"/>
      <c r="J36" s="156"/>
      <c r="K36" s="139"/>
      <c r="L36" s="72"/>
      <c r="M36" s="126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'20'!L37</f>
        <v>0</v>
      </c>
      <c r="F37" s="132"/>
      <c r="G37" s="148">
        <v>10</v>
      </c>
      <c r="H37" s="148"/>
      <c r="I37" s="148"/>
      <c r="J37" s="156"/>
      <c r="K37" s="139"/>
      <c r="L37" s="72"/>
      <c r="M37" s="126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'20'!L38</f>
        <v>0</v>
      </c>
      <c r="F38" s="132"/>
      <c r="G38" s="148">
        <v>32</v>
      </c>
      <c r="H38" s="148"/>
      <c r="I38" s="148"/>
      <c r="J38" s="156"/>
      <c r="K38" s="139"/>
      <c r="L38" s="72"/>
      <c r="M38" s="126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'20'!L39</f>
        <v>0</v>
      </c>
      <c r="F39" s="132"/>
      <c r="G39" s="148">
        <v>12</v>
      </c>
      <c r="H39" s="148">
        <v>12</v>
      </c>
      <c r="I39" s="148"/>
      <c r="J39" s="156"/>
      <c r="K39" s="139">
        <v>2</v>
      </c>
      <c r="L39" s="72"/>
      <c r="M39" s="126">
        <f t="shared" si="2"/>
        <v>22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'20'!L40</f>
        <v>0</v>
      </c>
      <c r="F40" s="133"/>
      <c r="G40" s="149">
        <v>10</v>
      </c>
      <c r="H40" s="149"/>
      <c r="I40" s="149"/>
      <c r="J40" s="157">
        <v>2</v>
      </c>
      <c r="K40" s="140"/>
      <c r="L40" s="73"/>
      <c r="M40" s="126">
        <f t="shared" si="2"/>
        <v>8</v>
      </c>
      <c r="N40" s="73" t="s">
        <v>279</v>
      </c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'20'!L41</f>
        <v>0</v>
      </c>
      <c r="F41" s="133"/>
      <c r="G41" s="149">
        <v>10</v>
      </c>
      <c r="H41" s="149"/>
      <c r="I41" s="149"/>
      <c r="J41" s="157"/>
      <c r="K41" s="140"/>
      <c r="L41" s="73"/>
      <c r="M41" s="126">
        <f t="shared" si="2"/>
        <v>10</v>
      </c>
      <c r="N41" s="73" t="s">
        <v>279</v>
      </c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'20'!L42</f>
        <v>0</v>
      </c>
      <c r="F42" s="133"/>
      <c r="G42" s="149">
        <v>10</v>
      </c>
      <c r="H42" s="149"/>
      <c r="I42" s="149"/>
      <c r="J42" s="157">
        <v>1</v>
      </c>
      <c r="K42" s="140"/>
      <c r="L42" s="73"/>
      <c r="M42" s="126">
        <f t="shared" si="2"/>
        <v>9</v>
      </c>
      <c r="N42" s="73" t="s">
        <v>279</v>
      </c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'20'!L43</f>
        <v>0</v>
      </c>
      <c r="F43" s="133"/>
      <c r="G43" s="149">
        <v>10</v>
      </c>
      <c r="H43" s="149"/>
      <c r="I43" s="149"/>
      <c r="J43" s="157">
        <v>1</v>
      </c>
      <c r="K43" s="140"/>
      <c r="L43" s="73"/>
      <c r="M43" s="126">
        <f t="shared" si="2"/>
        <v>9</v>
      </c>
      <c r="N43" s="73" t="s">
        <v>279</v>
      </c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4</v>
      </c>
      <c r="F45" s="106">
        <f>SUM(F46:F57)</f>
        <v>0</v>
      </c>
      <c r="G45" s="106">
        <f t="shared" ref="G45:L45" si="3">SUM(G46:G57)</f>
        <v>367</v>
      </c>
      <c r="H45" s="106">
        <f t="shared" si="3"/>
        <v>10</v>
      </c>
      <c r="I45" s="106">
        <f t="shared" si="3"/>
        <v>0</v>
      </c>
      <c r="J45" s="106">
        <f t="shared" si="3"/>
        <v>0</v>
      </c>
      <c r="K45" s="106">
        <f t="shared" si="3"/>
        <v>33</v>
      </c>
      <c r="L45" s="106">
        <f t="shared" si="3"/>
        <v>1</v>
      </c>
      <c r="M45" s="123">
        <f>(E45+F45+G45+H45+I45)-J45-K45-L45</f>
        <v>347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'20'!L46</f>
        <v>0</v>
      </c>
      <c r="F46" s="131"/>
      <c r="G46" s="147"/>
      <c r="H46" s="147">
        <v>10</v>
      </c>
      <c r="I46" s="147"/>
      <c r="J46" s="155"/>
      <c r="K46" s="138"/>
      <c r="L46" s="71"/>
      <c r="M46" s="126">
        <f t="shared" si="2"/>
        <v>10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'20'!L47</f>
        <v>0</v>
      </c>
      <c r="F47" s="132"/>
      <c r="G47" s="148">
        <v>60</v>
      </c>
      <c r="H47" s="148"/>
      <c r="I47" s="148"/>
      <c r="J47" s="156"/>
      <c r="K47" s="139">
        <v>8</v>
      </c>
      <c r="L47" s="72"/>
      <c r="M47" s="126">
        <f t="shared" si="2"/>
        <v>52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'20'!L48</f>
        <v>0</v>
      </c>
      <c r="F48" s="132"/>
      <c r="G48" s="148">
        <v>60</v>
      </c>
      <c r="H48" s="148"/>
      <c r="I48" s="148"/>
      <c r="J48" s="156"/>
      <c r="K48" s="139">
        <v>6</v>
      </c>
      <c r="L48" s="72"/>
      <c r="M48" s="126">
        <f t="shared" si="2"/>
        <v>54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'20'!L49</f>
        <v>0</v>
      </c>
      <c r="F49" s="132"/>
      <c r="G49" s="148">
        <v>200</v>
      </c>
      <c r="H49" s="148"/>
      <c r="I49" s="148"/>
      <c r="J49" s="156"/>
      <c r="K49" s="139">
        <v>18</v>
      </c>
      <c r="L49" s="72"/>
      <c r="M49" s="126">
        <f t="shared" si="2"/>
        <v>182</v>
      </c>
      <c r="N49" s="72" t="s">
        <v>267</v>
      </c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'20'!L50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'20'!L51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'20'!L52</f>
        <v>0</v>
      </c>
      <c r="F52" s="132"/>
      <c r="G52" s="148">
        <v>10</v>
      </c>
      <c r="H52" s="148"/>
      <c r="I52" s="148"/>
      <c r="J52" s="156"/>
      <c r="K52" s="139"/>
      <c r="L52" s="72"/>
      <c r="M52" s="126">
        <f t="shared" si="2"/>
        <v>10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'20'!L53</f>
        <v>4</v>
      </c>
      <c r="F53" s="132"/>
      <c r="G53" s="148"/>
      <c r="H53" s="148"/>
      <c r="I53" s="148"/>
      <c r="J53" s="156"/>
      <c r="K53" s="139"/>
      <c r="L53" s="72">
        <v>1</v>
      </c>
      <c r="M53" s="126">
        <f t="shared" si="2"/>
        <v>3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'20'!L54</f>
        <v>0</v>
      </c>
      <c r="F54" s="132"/>
      <c r="G54" s="148">
        <v>10</v>
      </c>
      <c r="H54" s="148"/>
      <c r="I54" s="148"/>
      <c r="J54" s="156"/>
      <c r="K54" s="139">
        <v>1</v>
      </c>
      <c r="L54" s="72"/>
      <c r="M54" s="126">
        <f t="shared" si="2"/>
        <v>9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'20'!L55</f>
        <v>0</v>
      </c>
      <c r="F55" s="132"/>
      <c r="G55" s="148"/>
      <c r="H55" s="148"/>
      <c r="I55" s="148"/>
      <c r="J55" s="156"/>
      <c r="K55" s="139"/>
      <c r="L55" s="72"/>
      <c r="M55" s="126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'20'!L56</f>
        <v>0</v>
      </c>
      <c r="F56" s="132"/>
      <c r="G56" s="148">
        <v>12</v>
      </c>
      <c r="H56" s="148"/>
      <c r="I56" s="148"/>
      <c r="J56" s="156"/>
      <c r="K56" s="139"/>
      <c r="L56" s="72"/>
      <c r="M56" s="126">
        <f t="shared" si="2"/>
        <v>12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'20'!L57</f>
        <v>0</v>
      </c>
      <c r="F57" s="132"/>
      <c r="G57" s="148">
        <v>15</v>
      </c>
      <c r="H57" s="148"/>
      <c r="I57" s="148"/>
      <c r="J57" s="156"/>
      <c r="K57" s="139"/>
      <c r="L57" s="72"/>
      <c r="M57" s="126">
        <f t="shared" si="2"/>
        <v>15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'20'!L60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'20'!L61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16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0</v>
      </c>
      <c r="L63" s="106">
        <f t="shared" si="5"/>
        <v>0</v>
      </c>
      <c r="M63" s="123">
        <f t="shared" si="2"/>
        <v>16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'20'!L64</f>
        <v>0</v>
      </c>
      <c r="F64" s="131"/>
      <c r="G64" s="147">
        <v>2</v>
      </c>
      <c r="H64" s="147"/>
      <c r="I64" s="147"/>
      <c r="J64" s="155"/>
      <c r="K64" s="138"/>
      <c r="L64" s="71"/>
      <c r="M64" s="126">
        <f t="shared" si="2"/>
        <v>2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'20'!L65</f>
        <v>0</v>
      </c>
      <c r="F65" s="132"/>
      <c r="G65" s="148">
        <v>2</v>
      </c>
      <c r="H65" s="148"/>
      <c r="I65" s="148"/>
      <c r="J65" s="156"/>
      <c r="K65" s="139"/>
      <c r="L65" s="72"/>
      <c r="M65" s="126">
        <f t="shared" si="2"/>
        <v>2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'20'!L66</f>
        <v>0</v>
      </c>
      <c r="F66" s="132"/>
      <c r="G66" s="148">
        <v>2</v>
      </c>
      <c r="H66" s="148"/>
      <c r="I66" s="148"/>
      <c r="J66" s="156"/>
      <c r="K66" s="139"/>
      <c r="L66" s="72"/>
      <c r="M66" s="126">
        <f t="shared" si="2"/>
        <v>2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'20'!L67</f>
        <v>0</v>
      </c>
      <c r="F67" s="132"/>
      <c r="G67" s="148">
        <v>2</v>
      </c>
      <c r="H67" s="148"/>
      <c r="I67" s="148"/>
      <c r="J67" s="156"/>
      <c r="K67" s="139"/>
      <c r="L67" s="72"/>
      <c r="M67" s="126">
        <f t="shared" si="2"/>
        <v>2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'20'!L68</f>
        <v>0</v>
      </c>
      <c r="F68" s="132"/>
      <c r="G68" s="148">
        <v>2</v>
      </c>
      <c r="H68" s="148"/>
      <c r="I68" s="148"/>
      <c r="J68" s="156"/>
      <c r="K68" s="139"/>
      <c r="L68" s="72"/>
      <c r="M68" s="126">
        <f t="shared" si="2"/>
        <v>2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'20'!L69</f>
        <v>0</v>
      </c>
      <c r="F69" s="132"/>
      <c r="G69" s="148">
        <v>2</v>
      </c>
      <c r="H69" s="148"/>
      <c r="I69" s="148"/>
      <c r="J69" s="156"/>
      <c r="K69" s="139"/>
      <c r="L69" s="72"/>
      <c r="M69" s="126">
        <f t="shared" si="2"/>
        <v>2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'20'!L70</f>
        <v>0</v>
      </c>
      <c r="F70" s="132"/>
      <c r="G70" s="148">
        <v>2</v>
      </c>
      <c r="H70" s="148"/>
      <c r="I70" s="148"/>
      <c r="J70" s="156"/>
      <c r="K70" s="139"/>
      <c r="L70" s="72"/>
      <c r="M70" s="126">
        <f t="shared" si="2"/>
        <v>2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'20'!L71</f>
        <v>0</v>
      </c>
      <c r="F71" s="132"/>
      <c r="G71" s="148">
        <v>2</v>
      </c>
      <c r="H71" s="148"/>
      <c r="I71" s="148"/>
      <c r="J71" s="156"/>
      <c r="K71" s="139"/>
      <c r="L71" s="72"/>
      <c r="M71" s="126">
        <f t="shared" si="2"/>
        <v>2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24</v>
      </c>
      <c r="H73" s="109">
        <f t="shared" si="6"/>
        <v>0</v>
      </c>
      <c r="I73" s="109">
        <f t="shared" si="6"/>
        <v>0</v>
      </c>
      <c r="J73" s="109">
        <f t="shared" si="6"/>
        <v>0</v>
      </c>
      <c r="K73" s="109">
        <f t="shared" si="6"/>
        <v>0</v>
      </c>
      <c r="L73" s="109">
        <f t="shared" si="6"/>
        <v>0</v>
      </c>
      <c r="M73" s="123">
        <f t="shared" si="2"/>
        <v>24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'20'!L74</f>
        <v>0</v>
      </c>
      <c r="F74" s="132"/>
      <c r="G74" s="148"/>
      <c r="H74" s="148"/>
      <c r="I74" s="148"/>
      <c r="J74" s="156"/>
      <c r="K74" s="139"/>
      <c r="L74" s="72"/>
      <c r="M74" s="126">
        <f t="shared" si="2"/>
        <v>0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'20'!L75</f>
        <v>0</v>
      </c>
      <c r="F75" s="132"/>
      <c r="G75" s="148">
        <v>10</v>
      </c>
      <c r="H75" s="148"/>
      <c r="I75" s="148"/>
      <c r="J75" s="156"/>
      <c r="K75" s="139"/>
      <c r="L75" s="72"/>
      <c r="M75" s="126">
        <f t="shared" ref="M75:M139" si="7">(E75+F75+G75+H75+I75)-J75-K75-L75</f>
        <v>10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'20'!L76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'20'!L77</f>
        <v>0</v>
      </c>
      <c r="F77" s="132"/>
      <c r="G77" s="148"/>
      <c r="H77" s="148"/>
      <c r="I77" s="148"/>
      <c r="J77" s="156"/>
      <c r="K77" s="139"/>
      <c r="L77" s="72"/>
      <c r="M77" s="126">
        <f t="shared" si="7"/>
        <v>0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'20'!L78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'20'!L79</f>
        <v>0</v>
      </c>
      <c r="F79" s="132"/>
      <c r="G79" s="148"/>
      <c r="H79" s="148"/>
      <c r="I79" s="148"/>
      <c r="J79" s="156"/>
      <c r="K79" s="139"/>
      <c r="L79" s="72"/>
      <c r="M79" s="126">
        <f t="shared" si="7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'20'!L80</f>
        <v>0</v>
      </c>
      <c r="F80" s="132"/>
      <c r="G80" s="148">
        <v>14</v>
      </c>
      <c r="H80" s="148"/>
      <c r="I80" s="148"/>
      <c r="J80" s="156"/>
      <c r="K80" s="139"/>
      <c r="L80" s="72"/>
      <c r="M80" s="126">
        <f t="shared" si="7"/>
        <v>14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13</v>
      </c>
      <c r="F82" s="111">
        <f t="shared" si="8"/>
        <v>0</v>
      </c>
      <c r="G82" s="111">
        <f t="shared" si="8"/>
        <v>0</v>
      </c>
      <c r="H82" s="111">
        <f t="shared" si="8"/>
        <v>46</v>
      </c>
      <c r="I82" s="111">
        <f t="shared" si="8"/>
        <v>0</v>
      </c>
      <c r="J82" s="111">
        <f t="shared" si="8"/>
        <v>7</v>
      </c>
      <c r="K82" s="111">
        <f t="shared" si="8"/>
        <v>0</v>
      </c>
      <c r="L82" s="111">
        <f t="shared" si="8"/>
        <v>29</v>
      </c>
      <c r="M82" s="123">
        <f t="shared" si="7"/>
        <v>23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'20'!L83</f>
        <v>0</v>
      </c>
      <c r="F83" s="131"/>
      <c r="G83" s="147"/>
      <c r="H83" s="147"/>
      <c r="I83" s="147"/>
      <c r="J83" s="155"/>
      <c r="K83" s="138"/>
      <c r="L83" s="71"/>
      <c r="M83" s="126">
        <f t="shared" si="7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'20'!L84</f>
        <v>0</v>
      </c>
      <c r="F84" s="132"/>
      <c r="G84" s="148"/>
      <c r="H84" s="148">
        <v>4</v>
      </c>
      <c r="I84" s="148"/>
      <c r="J84" s="156"/>
      <c r="K84" s="139"/>
      <c r="L84" s="72">
        <v>3</v>
      </c>
      <c r="M84" s="126">
        <f t="shared" si="7"/>
        <v>1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'20'!L85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'20'!L86</f>
        <v>0</v>
      </c>
      <c r="F86" s="132"/>
      <c r="G86" s="148"/>
      <c r="H86" s="148">
        <v>8</v>
      </c>
      <c r="I86" s="148"/>
      <c r="J86" s="156"/>
      <c r="K86" s="139"/>
      <c r="L86" s="72">
        <v>5</v>
      </c>
      <c r="M86" s="126">
        <f t="shared" si="7"/>
        <v>3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'20'!L87</f>
        <v>8</v>
      </c>
      <c r="F87" s="132"/>
      <c r="G87" s="148"/>
      <c r="H87" s="148">
        <v>4</v>
      </c>
      <c r="I87" s="148"/>
      <c r="J87" s="156">
        <v>3</v>
      </c>
      <c r="K87" s="139"/>
      <c r="L87" s="72"/>
      <c r="M87" s="126">
        <f t="shared" si="7"/>
        <v>9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'20'!L88</f>
        <v>0</v>
      </c>
      <c r="F88" s="132"/>
      <c r="G88" s="148"/>
      <c r="H88" s="148">
        <v>4</v>
      </c>
      <c r="I88" s="148"/>
      <c r="J88" s="156"/>
      <c r="K88" s="139"/>
      <c r="L88" s="72">
        <v>3</v>
      </c>
      <c r="M88" s="126">
        <f t="shared" si="7"/>
        <v>1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'20'!L89</f>
        <v>0</v>
      </c>
      <c r="F89" s="132"/>
      <c r="G89" s="148"/>
      <c r="H89" s="148">
        <v>6</v>
      </c>
      <c r="I89" s="148"/>
      <c r="J89" s="156"/>
      <c r="K89" s="139"/>
      <c r="L89" s="72">
        <v>5</v>
      </c>
      <c r="M89" s="126">
        <f t="shared" si="7"/>
        <v>1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'20'!L90</f>
        <v>1</v>
      </c>
      <c r="F90" s="132"/>
      <c r="G90" s="148"/>
      <c r="H90" s="148">
        <v>12</v>
      </c>
      <c r="I90" s="148"/>
      <c r="J90" s="156"/>
      <c r="K90" s="139"/>
      <c r="L90" s="72">
        <v>8</v>
      </c>
      <c r="M90" s="126">
        <f t="shared" si="7"/>
        <v>5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'20'!L91</f>
        <v>4</v>
      </c>
      <c r="F91" s="132"/>
      <c r="G91" s="148"/>
      <c r="H91" s="148">
        <v>8</v>
      </c>
      <c r="I91" s="148"/>
      <c r="J91" s="156">
        <v>4</v>
      </c>
      <c r="K91" s="139"/>
      <c r="L91" s="72">
        <v>5</v>
      </c>
      <c r="M91" s="126">
        <f t="shared" si="7"/>
        <v>3</v>
      </c>
      <c r="N91" s="72"/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'20'!L94</f>
        <v>10</v>
      </c>
      <c r="F94" s="131"/>
      <c r="G94" s="147"/>
      <c r="H94" s="147"/>
      <c r="I94" s="147"/>
      <c r="J94" s="155"/>
      <c r="K94" s="138"/>
      <c r="L94" s="71">
        <v>3</v>
      </c>
      <c r="M94" s="126">
        <f t="shared" si="7"/>
        <v>7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'20'!L97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'20'!L98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'20'!L99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'20'!L100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'20'!L101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'20'!L102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'20'!L103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'20'!L104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'20'!L105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5</v>
      </c>
      <c r="F108" s="108">
        <f t="shared" si="11"/>
        <v>0</v>
      </c>
      <c r="G108" s="108">
        <f t="shared" si="11"/>
        <v>6</v>
      </c>
      <c r="H108" s="108">
        <f t="shared" si="11"/>
        <v>5</v>
      </c>
      <c r="I108" s="108">
        <f t="shared" si="11"/>
        <v>0</v>
      </c>
      <c r="J108" s="108">
        <f t="shared" si="11"/>
        <v>0</v>
      </c>
      <c r="K108" s="108">
        <f t="shared" si="11"/>
        <v>0</v>
      </c>
      <c r="L108" s="108">
        <f t="shared" si="11"/>
        <v>10</v>
      </c>
      <c r="M108" s="123">
        <f t="shared" si="7"/>
        <v>6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'20'!L109</f>
        <v>0</v>
      </c>
      <c r="F109" s="134"/>
      <c r="G109" s="151">
        <v>1</v>
      </c>
      <c r="H109" s="151"/>
      <c r="I109" s="151"/>
      <c r="J109" s="159"/>
      <c r="K109" s="144"/>
      <c r="L109" s="77"/>
      <c r="M109" s="126">
        <f t="shared" si="7"/>
        <v>1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'20'!L110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'20'!L111</f>
        <v>0</v>
      </c>
      <c r="F111" s="133"/>
      <c r="G111" s="149">
        <v>1</v>
      </c>
      <c r="H111" s="149"/>
      <c r="I111" s="149"/>
      <c r="J111" s="157"/>
      <c r="K111" s="140"/>
      <c r="L111" s="73">
        <v>1</v>
      </c>
      <c r="M111" s="126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'20'!L112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'20'!L113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'20'!L114</f>
        <v>1</v>
      </c>
      <c r="F114" s="132"/>
      <c r="G114" s="148"/>
      <c r="H114" s="148"/>
      <c r="I114" s="148"/>
      <c r="J114" s="156"/>
      <c r="K114" s="139"/>
      <c r="L114" s="72">
        <v>1</v>
      </c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'20'!L115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'20'!L116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'20'!L117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'20'!L118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'20'!L119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'20'!L120</f>
        <v>1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1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'20'!L121</f>
        <v>2</v>
      </c>
      <c r="F121" s="132"/>
      <c r="G121" s="148"/>
      <c r="H121" s="148">
        <v>5</v>
      </c>
      <c r="I121" s="148"/>
      <c r="J121" s="156"/>
      <c r="K121" s="139"/>
      <c r="L121" s="72">
        <v>3</v>
      </c>
      <c r="M121" s="126">
        <f t="shared" si="7"/>
        <v>4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'20'!L122</f>
        <v>1</v>
      </c>
      <c r="F122" s="132"/>
      <c r="G122" s="148"/>
      <c r="H122" s="148"/>
      <c r="I122" s="148"/>
      <c r="J122" s="156"/>
      <c r="K122" s="139"/>
      <c r="L122" s="72">
        <v>1</v>
      </c>
      <c r="M122" s="126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'20'!L123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'20'!L124</f>
        <v>0</v>
      </c>
      <c r="F124" s="132"/>
      <c r="G124" s="148">
        <v>1</v>
      </c>
      <c r="H124" s="148"/>
      <c r="I124" s="148"/>
      <c r="J124" s="156"/>
      <c r="K124" s="139"/>
      <c r="L124" s="72">
        <v>1</v>
      </c>
      <c r="M124" s="126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'20'!L125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'20'!L126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'20'!L127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'20'!L128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'20'!L129</f>
        <v>0</v>
      </c>
      <c r="F129" s="132"/>
      <c r="G129" s="148">
        <v>1</v>
      </c>
      <c r="H129" s="148"/>
      <c r="I129" s="148"/>
      <c r="J129" s="156"/>
      <c r="K129" s="139"/>
      <c r="L129" s="72">
        <v>1</v>
      </c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'20'!L130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'20'!L131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'20'!L132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'20'!L133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'20'!L134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'20'!L135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'20'!L136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'20'!L137</f>
        <v>0</v>
      </c>
      <c r="F137" s="132"/>
      <c r="G137" s="148"/>
      <c r="H137" s="148"/>
      <c r="I137" s="148"/>
      <c r="J137" s="156"/>
      <c r="K137" s="139"/>
      <c r="L137" s="72"/>
      <c r="M137" s="126">
        <f t="shared" si="7"/>
        <v>0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'20'!L138</f>
        <v>0</v>
      </c>
      <c r="F138" s="132"/>
      <c r="G138" s="148">
        <v>2</v>
      </c>
      <c r="H138" s="148"/>
      <c r="I138" s="148"/>
      <c r="J138" s="156"/>
      <c r="K138" s="139"/>
      <c r="L138" s="72">
        <v>2</v>
      </c>
      <c r="M138" s="126">
        <f t="shared" si="7"/>
        <v>0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29</v>
      </c>
      <c r="F140" s="108">
        <f t="shared" si="12"/>
        <v>0</v>
      </c>
      <c r="G140" s="108">
        <f t="shared" si="12"/>
        <v>17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0</v>
      </c>
      <c r="L140" s="108">
        <v>0</v>
      </c>
      <c r="M140" s="123">
        <f t="shared" ref="M140:M203" si="13">(E140+F140+G140+H140+I140)-J140-K140-L140</f>
        <v>46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'20'!L141</f>
        <v>0</v>
      </c>
      <c r="G141" s="147">
        <v>9</v>
      </c>
      <c r="H141" s="147"/>
      <c r="I141" s="147"/>
      <c r="J141" s="155"/>
      <c r="K141" s="138"/>
      <c r="L141" s="71"/>
      <c r="M141" s="126">
        <f>(E141+K145+G141+H141+I141)-J141-K141-L141</f>
        <v>9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'20'!L142</f>
        <v>9</v>
      </c>
      <c r="F142" s="132"/>
      <c r="G142" s="148"/>
      <c r="H142" s="148"/>
      <c r="I142" s="148"/>
      <c r="J142" s="156"/>
      <c r="K142" s="139"/>
      <c r="L142" s="72">
        <v>3</v>
      </c>
      <c r="M142" s="126">
        <f t="shared" si="13"/>
        <v>6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'20'!L143</f>
        <v>0</v>
      </c>
      <c r="F143" s="132"/>
      <c r="G143" s="148"/>
      <c r="H143" s="148"/>
      <c r="I143" s="148"/>
      <c r="J143" s="156"/>
      <c r="K143" s="139"/>
      <c r="L143" s="72"/>
      <c r="M143" s="126">
        <f t="shared" si="13"/>
        <v>0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'20'!L144</f>
        <v>4</v>
      </c>
      <c r="F144" s="132"/>
      <c r="G144" s="148"/>
      <c r="H144" s="148"/>
      <c r="I144" s="148"/>
      <c r="J144" s="156"/>
      <c r="K144" s="139"/>
      <c r="L144" s="72">
        <v>3</v>
      </c>
      <c r="M144" s="126">
        <f t="shared" si="13"/>
        <v>1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'20'!L145</f>
        <v>1</v>
      </c>
      <c r="F145" s="132"/>
      <c r="G145" s="148">
        <v>8</v>
      </c>
      <c r="H145" s="148"/>
      <c r="I145" s="148"/>
      <c r="J145" s="156"/>
      <c r="K145" s="131"/>
      <c r="L145" s="72">
        <v>5</v>
      </c>
      <c r="M145" s="126">
        <f t="shared" si="13"/>
        <v>4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'20'!L146</f>
        <v>8</v>
      </c>
      <c r="F146" s="132"/>
      <c r="G146" s="148"/>
      <c r="H146" s="148"/>
      <c r="I146" s="148"/>
      <c r="J146" s="156"/>
      <c r="K146" s="139"/>
      <c r="L146" s="72">
        <v>2</v>
      </c>
      <c r="M146" s="126">
        <f t="shared" si="13"/>
        <v>6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'20'!L147</f>
        <v>7</v>
      </c>
      <c r="F147" s="132"/>
      <c r="G147" s="148"/>
      <c r="H147" s="148"/>
      <c r="I147" s="148"/>
      <c r="J147" s="156"/>
      <c r="K147" s="139"/>
      <c r="L147" s="72">
        <v>4</v>
      </c>
      <c r="M147" s="126">
        <f t="shared" si="13"/>
        <v>3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43</v>
      </c>
      <c r="F149" s="108">
        <f t="shared" si="14"/>
        <v>0</v>
      </c>
      <c r="G149" s="108">
        <f t="shared" si="14"/>
        <v>84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0</v>
      </c>
      <c r="L149" s="108">
        <f t="shared" si="14"/>
        <v>27</v>
      </c>
      <c r="M149" s="123">
        <f t="shared" si="13"/>
        <v>100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'20'!L150</f>
        <v>34</v>
      </c>
      <c r="F150" s="131"/>
      <c r="G150" s="147"/>
      <c r="H150" s="147"/>
      <c r="I150" s="147"/>
      <c r="J150" s="155"/>
      <c r="K150" s="138"/>
      <c r="L150" s="71"/>
      <c r="M150" s="126">
        <f t="shared" si="13"/>
        <v>34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'20'!L151</f>
        <v>8</v>
      </c>
      <c r="F151" s="132"/>
      <c r="G151" s="148"/>
      <c r="H151" s="148"/>
      <c r="I151" s="148"/>
      <c r="J151" s="156"/>
      <c r="K151" s="139"/>
      <c r="L151" s="72">
        <v>6</v>
      </c>
      <c r="M151" s="126">
        <f t="shared" si="13"/>
        <v>2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'20'!L152</f>
        <v>0</v>
      </c>
      <c r="F152" s="132"/>
      <c r="G152" s="148"/>
      <c r="H152" s="148"/>
      <c r="I152" s="148"/>
      <c r="J152" s="156"/>
      <c r="K152" s="139"/>
      <c r="L152" s="72"/>
      <c r="M152" s="126">
        <f t="shared" si="13"/>
        <v>0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'20'!L153</f>
        <v>0</v>
      </c>
      <c r="F153" s="132"/>
      <c r="G153" s="148"/>
      <c r="H153" s="148"/>
      <c r="I153" s="148"/>
      <c r="J153" s="156"/>
      <c r="K153" s="139"/>
      <c r="L153" s="72"/>
      <c r="M153" s="126">
        <f t="shared" si="13"/>
        <v>0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'20'!L154</f>
        <v>0</v>
      </c>
      <c r="F154" s="132"/>
      <c r="G154" s="148"/>
      <c r="H154" s="148"/>
      <c r="I154" s="148"/>
      <c r="J154" s="156"/>
      <c r="K154" s="139"/>
      <c r="L154" s="72"/>
      <c r="M154" s="126">
        <f t="shared" si="13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'20'!L155</f>
        <v>0</v>
      </c>
      <c r="F155" s="132"/>
      <c r="G155" s="148"/>
      <c r="H155" s="148"/>
      <c r="I155" s="148"/>
      <c r="J155" s="156"/>
      <c r="K155" s="139"/>
      <c r="L155" s="72"/>
      <c r="M155" s="126">
        <f t="shared" si="13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'20'!L156</f>
        <v>0</v>
      </c>
      <c r="F156" s="133"/>
      <c r="G156" s="149">
        <v>28</v>
      </c>
      <c r="H156" s="149"/>
      <c r="I156" s="149"/>
      <c r="J156" s="157"/>
      <c r="K156" s="140"/>
      <c r="L156" s="73"/>
      <c r="M156" s="126">
        <f t="shared" si="13"/>
        <v>28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'20'!L157</f>
        <v>0</v>
      </c>
      <c r="F157" s="133"/>
      <c r="G157" s="149">
        <v>28</v>
      </c>
      <c r="H157" s="149"/>
      <c r="I157" s="149"/>
      <c r="J157" s="157"/>
      <c r="K157" s="140"/>
      <c r="L157" s="73"/>
      <c r="M157" s="126">
        <f t="shared" si="13"/>
        <v>28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'20'!L158</f>
        <v>1</v>
      </c>
      <c r="F158" s="133"/>
      <c r="G158" s="149">
        <v>28</v>
      </c>
      <c r="H158" s="149"/>
      <c r="I158" s="149"/>
      <c r="J158" s="157"/>
      <c r="K158" s="140"/>
      <c r="L158" s="73">
        <v>21</v>
      </c>
      <c r="M158" s="126">
        <f t="shared" si="13"/>
        <v>8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'20'!L159</f>
        <v>0</v>
      </c>
      <c r="F159" s="133"/>
      <c r="G159" s="149"/>
      <c r="H159" s="149"/>
      <c r="I159" s="149"/>
      <c r="J159" s="157"/>
      <c r="K159" s="140"/>
      <c r="L159" s="73"/>
      <c r="M159" s="126">
        <f t="shared" si="13"/>
        <v>0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'20'!L160</f>
        <v>11</v>
      </c>
      <c r="F160" s="133"/>
      <c r="G160" s="149"/>
      <c r="H160" s="149"/>
      <c r="I160" s="149"/>
      <c r="J160" s="157"/>
      <c r="K160" s="140"/>
      <c r="L160" s="73">
        <v>5</v>
      </c>
      <c r="M160" s="126">
        <f t="shared" si="13"/>
        <v>6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'20'!L161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1124</v>
      </c>
      <c r="M163" s="123">
        <f t="shared" si="13"/>
        <v>-1124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'20'!L164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'20'!L165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'20'!L166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322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291</v>
      </c>
      <c r="M181" s="123">
        <f t="shared" si="13"/>
        <v>31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'20'!L182</f>
        <v>80</v>
      </c>
      <c r="F182" s="131"/>
      <c r="G182" s="131"/>
      <c r="H182" s="131"/>
      <c r="I182" s="131"/>
      <c r="J182" s="155"/>
      <c r="K182" s="138"/>
      <c r="L182" s="71">
        <v>76</v>
      </c>
      <c r="M182" s="126">
        <f t="shared" si="13"/>
        <v>4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'20'!L183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'20'!L184</f>
        <v>14</v>
      </c>
      <c r="F184" s="131"/>
      <c r="G184" s="131"/>
      <c r="H184" s="131"/>
      <c r="I184" s="131"/>
      <c r="J184" s="155"/>
      <c r="K184" s="138"/>
      <c r="L184" s="71">
        <v>14</v>
      </c>
      <c r="M184" s="126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'20'!L185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'20'!L186</f>
        <v>56</v>
      </c>
      <c r="F186" s="131"/>
      <c r="G186" s="131"/>
      <c r="H186" s="131"/>
      <c r="I186" s="131"/>
      <c r="J186" s="155"/>
      <c r="K186" s="138"/>
      <c r="L186" s="71">
        <v>39</v>
      </c>
      <c r="M186" s="126">
        <f t="shared" si="13"/>
        <v>17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'20'!L187</f>
        <v>36</v>
      </c>
      <c r="F187" s="131"/>
      <c r="G187" s="131"/>
      <c r="H187" s="131"/>
      <c r="I187" s="131"/>
      <c r="J187" s="155"/>
      <c r="K187" s="138"/>
      <c r="L187" s="71">
        <v>34</v>
      </c>
      <c r="M187" s="126">
        <f t="shared" si="13"/>
        <v>2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'20'!L188</f>
        <v>20</v>
      </c>
      <c r="F188" s="131"/>
      <c r="G188" s="131"/>
      <c r="H188" s="131"/>
      <c r="I188" s="131"/>
      <c r="J188" s="155"/>
      <c r="K188" s="138"/>
      <c r="L188" s="71">
        <v>16</v>
      </c>
      <c r="M188" s="126">
        <f t="shared" si="13"/>
        <v>4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'20'!L189</f>
        <v>32</v>
      </c>
      <c r="F189" s="131"/>
      <c r="G189" s="131"/>
      <c r="H189" s="131"/>
      <c r="I189" s="131"/>
      <c r="J189" s="155"/>
      <c r="K189" s="138"/>
      <c r="L189" s="71">
        <v>32</v>
      </c>
      <c r="M189" s="126">
        <f t="shared" si="13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'20'!L190</f>
        <v>28</v>
      </c>
      <c r="F190" s="131"/>
      <c r="G190" s="131"/>
      <c r="H190" s="131"/>
      <c r="I190" s="131"/>
      <c r="J190" s="155"/>
      <c r="K190" s="138"/>
      <c r="L190" s="71">
        <v>24</v>
      </c>
      <c r="M190" s="126">
        <f t="shared" si="13"/>
        <v>4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34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29</v>
      </c>
      <c r="M192" s="123">
        <f>(E192+F192+G192+H192+I192)-J192-K192-L192</f>
        <v>5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'20'!L194</f>
        <v>18</v>
      </c>
      <c r="F194" s="131"/>
      <c r="G194" s="131"/>
      <c r="H194" s="131"/>
      <c r="I194" s="131"/>
      <c r="J194" s="155"/>
      <c r="K194" s="138"/>
      <c r="L194" s="71">
        <v>13</v>
      </c>
      <c r="M194" s="126">
        <f t="shared" si="13"/>
        <v>5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'20'!L195</f>
        <v>16</v>
      </c>
      <c r="F195" s="131"/>
      <c r="G195" s="131"/>
      <c r="H195" s="131"/>
      <c r="I195" s="131"/>
      <c r="J195" s="155"/>
      <c r="K195" s="138"/>
      <c r="L195" s="71">
        <v>16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244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242</v>
      </c>
      <c r="M197" s="123">
        <f t="shared" si="13"/>
        <v>2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'20'!L198</f>
        <v>17</v>
      </c>
      <c r="F198" s="131"/>
      <c r="G198" s="131"/>
      <c r="H198" s="131"/>
      <c r="I198" s="131"/>
      <c r="J198" s="155"/>
      <c r="K198" s="138"/>
      <c r="L198" s="71">
        <v>17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'20'!L199</f>
        <v>129</v>
      </c>
      <c r="F199" s="132"/>
      <c r="G199" s="132"/>
      <c r="H199" s="132"/>
      <c r="I199" s="132"/>
      <c r="J199" s="156"/>
      <c r="K199" s="139"/>
      <c r="L199" s="72">
        <v>127</v>
      </c>
      <c r="M199" s="129">
        <f t="shared" si="13"/>
        <v>2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'20'!L200</f>
        <v>16</v>
      </c>
      <c r="F200" s="132"/>
      <c r="G200" s="132"/>
      <c r="H200" s="132"/>
      <c r="I200" s="132"/>
      <c r="J200" s="156"/>
      <c r="K200" s="139"/>
      <c r="L200" s="72">
        <v>16</v>
      </c>
      <c r="M200" s="129">
        <f t="shared" si="13"/>
        <v>0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'20'!L201</f>
        <v>20</v>
      </c>
      <c r="F201" s="132"/>
      <c r="G201" s="132"/>
      <c r="H201" s="132"/>
      <c r="I201" s="132"/>
      <c r="J201" s="156"/>
      <c r="K201" s="139"/>
      <c r="L201" s="72">
        <v>20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'20'!L202</f>
        <v>19</v>
      </c>
      <c r="F202" s="132"/>
      <c r="G202" s="132"/>
      <c r="H202" s="132"/>
      <c r="I202" s="132"/>
      <c r="J202" s="156"/>
      <c r="K202" s="139"/>
      <c r="L202" s="72">
        <v>19</v>
      </c>
      <c r="M202" s="129">
        <f t="shared" si="13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'20'!L203</f>
        <v>19</v>
      </c>
      <c r="F203" s="132"/>
      <c r="G203" s="132"/>
      <c r="H203" s="132"/>
      <c r="I203" s="132"/>
      <c r="J203" s="156"/>
      <c r="K203" s="139"/>
      <c r="L203" s="72">
        <v>19</v>
      </c>
      <c r="M203" s="129">
        <f t="shared" si="13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'20'!L204</f>
        <v>15</v>
      </c>
      <c r="F204" s="132"/>
      <c r="G204" s="132"/>
      <c r="H204" s="132"/>
      <c r="I204" s="132"/>
      <c r="J204" s="156"/>
      <c r="K204" s="139"/>
      <c r="L204" s="72">
        <v>15</v>
      </c>
      <c r="M204" s="129">
        <f t="shared" ref="M204:M205" si="20">(E204+F204+G204+H204+I204)-J204-K204-L204</f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'20'!L205</f>
        <v>9</v>
      </c>
      <c r="F205" s="132"/>
      <c r="G205" s="132"/>
      <c r="H205" s="132"/>
      <c r="I205" s="132"/>
      <c r="J205" s="156"/>
      <c r="K205" s="139"/>
      <c r="L205" s="72">
        <v>9</v>
      </c>
      <c r="M205" s="129">
        <f t="shared" si="20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74" activePane="bottomRight" state="frozen"/>
      <selection activeCell="O74" sqref="O74"/>
      <selection pane="topRight" activeCell="O74" sqref="O74"/>
      <selection pane="bottomLeft" activeCell="O74" sqref="O74"/>
      <selection pane="bottomRight" activeCell="L204" sqref="L20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5</v>
      </c>
      <c r="F5" s="119">
        <f t="shared" si="0"/>
        <v>0</v>
      </c>
      <c r="G5" s="119">
        <f t="shared" si="0"/>
        <v>242</v>
      </c>
      <c r="H5" s="119">
        <f t="shared" si="0"/>
        <v>0</v>
      </c>
      <c r="I5" s="119">
        <f t="shared" si="0"/>
        <v>0</v>
      </c>
      <c r="J5" s="152">
        <f t="shared" si="0"/>
        <v>1</v>
      </c>
      <c r="K5" s="136">
        <f t="shared" si="0"/>
        <v>26</v>
      </c>
      <c r="L5" s="119">
        <f t="shared" si="0"/>
        <v>5</v>
      </c>
      <c r="M5" s="121">
        <f t="shared" si="0"/>
        <v>215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4</v>
      </c>
      <c r="F6" s="137">
        <f t="shared" si="1"/>
        <v>0</v>
      </c>
      <c r="G6" s="137">
        <f t="shared" si="1"/>
        <v>136</v>
      </c>
      <c r="H6" s="137">
        <f t="shared" si="1"/>
        <v>0</v>
      </c>
      <c r="I6" s="137">
        <f t="shared" si="1"/>
        <v>0</v>
      </c>
      <c r="J6" s="137">
        <f t="shared" si="1"/>
        <v>1</v>
      </c>
      <c r="K6" s="137">
        <f t="shared" si="1"/>
        <v>15</v>
      </c>
      <c r="L6" s="137">
        <f t="shared" si="1"/>
        <v>4</v>
      </c>
      <c r="M6" s="137">
        <f t="shared" si="1"/>
        <v>120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'21'!L7</f>
        <v>0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'21'!L8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>(E8+F8+G8+H8+I8)-J8-K8-L8</f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'21'!L9</f>
        <v>0</v>
      </c>
      <c r="F9" s="132"/>
      <c r="G9" s="148"/>
      <c r="H9" s="148"/>
      <c r="I9" s="148"/>
      <c r="J9" s="156"/>
      <c r="K9" s="139"/>
      <c r="L9" s="72"/>
      <c r="M9" s="126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'21'!L10</f>
        <v>0</v>
      </c>
      <c r="F10" s="132"/>
      <c r="G10" s="148">
        <v>4</v>
      </c>
      <c r="H10" s="148"/>
      <c r="I10" s="148"/>
      <c r="J10" s="156"/>
      <c r="K10" s="139"/>
      <c r="L10" s="72"/>
      <c r="M10" s="126">
        <f t="shared" si="2"/>
        <v>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'21'!L11</f>
        <v>0</v>
      </c>
      <c r="F11" s="132"/>
      <c r="G11" s="148">
        <v>6</v>
      </c>
      <c r="H11" s="148"/>
      <c r="I11" s="148"/>
      <c r="J11" s="156"/>
      <c r="K11" s="139"/>
      <c r="L11" s="72"/>
      <c r="M11" s="126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'21'!L12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'21'!L13</f>
        <v>0</v>
      </c>
      <c r="F13" s="132"/>
      <c r="G13" s="148">
        <v>4</v>
      </c>
      <c r="H13" s="148"/>
      <c r="I13" s="148"/>
      <c r="J13" s="156"/>
      <c r="K13" s="139"/>
      <c r="L13" s="72"/>
      <c r="M13" s="126">
        <f t="shared" si="2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'21'!L14</f>
        <v>0</v>
      </c>
      <c r="F14" s="132"/>
      <c r="G14" s="148">
        <v>4</v>
      </c>
      <c r="H14" s="148"/>
      <c r="I14" s="148"/>
      <c r="J14" s="156"/>
      <c r="K14" s="139">
        <v>2</v>
      </c>
      <c r="L14" s="72"/>
      <c r="M14" s="126">
        <f t="shared" si="2"/>
        <v>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'21'!L15</f>
        <v>0</v>
      </c>
      <c r="F15" s="132"/>
      <c r="G15" s="148">
        <v>4</v>
      </c>
      <c r="H15" s="148"/>
      <c r="I15" s="148"/>
      <c r="J15" s="156"/>
      <c r="K15" s="139"/>
      <c r="L15" s="72"/>
      <c r="M15" s="126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'21'!L16</f>
        <v>0</v>
      </c>
      <c r="F16" s="132"/>
      <c r="G16" s="148">
        <v>4</v>
      </c>
      <c r="H16" s="148"/>
      <c r="I16" s="148"/>
      <c r="J16" s="156"/>
      <c r="K16" s="139"/>
      <c r="L16" s="72"/>
      <c r="M16" s="126">
        <f t="shared" si="2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'21'!L17</f>
        <v>0</v>
      </c>
      <c r="F17" s="132"/>
      <c r="G17" s="148">
        <v>4</v>
      </c>
      <c r="H17" s="148"/>
      <c r="I17" s="148"/>
      <c r="J17" s="156"/>
      <c r="K17" s="139">
        <v>2</v>
      </c>
      <c r="L17" s="72"/>
      <c r="M17" s="126">
        <f t="shared" si="2"/>
        <v>2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'21'!L18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'21'!L19</f>
        <v>0</v>
      </c>
      <c r="F19" s="132"/>
      <c r="G19" s="148">
        <v>4</v>
      </c>
      <c r="H19" s="148"/>
      <c r="I19" s="148"/>
      <c r="J19" s="156"/>
      <c r="K19" s="139"/>
      <c r="L19" s="72"/>
      <c r="M19" s="126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'21'!L20</f>
        <v>4</v>
      </c>
      <c r="F20" s="132"/>
      <c r="G20" s="148"/>
      <c r="H20" s="148"/>
      <c r="I20" s="148"/>
      <c r="J20" s="156"/>
      <c r="K20" s="139"/>
      <c r="L20" s="72">
        <v>4</v>
      </c>
      <c r="M20" s="126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'21'!L21</f>
        <v>0</v>
      </c>
      <c r="F21" s="132"/>
      <c r="G21" s="148">
        <v>4</v>
      </c>
      <c r="H21" s="148"/>
      <c r="I21" s="148"/>
      <c r="J21" s="156"/>
      <c r="K21" s="139"/>
      <c r="L21" s="72"/>
      <c r="M21" s="126">
        <f t="shared" si="2"/>
        <v>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'21'!L22</f>
        <v>0</v>
      </c>
      <c r="F22" s="132"/>
      <c r="G22" s="148"/>
      <c r="H22" s="148"/>
      <c r="I22" s="148"/>
      <c r="J22" s="156"/>
      <c r="K22" s="139"/>
      <c r="L22" s="72"/>
      <c r="M22" s="126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'21'!L23</f>
        <v>0</v>
      </c>
      <c r="F23" s="132"/>
      <c r="G23" s="148">
        <v>6</v>
      </c>
      <c r="H23" s="148"/>
      <c r="I23" s="148"/>
      <c r="J23" s="156"/>
      <c r="K23" s="139">
        <v>2</v>
      </c>
      <c r="L23" s="72"/>
      <c r="M23" s="126">
        <f t="shared" si="2"/>
        <v>4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'21'!L24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'21'!L25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'21'!L26</f>
        <v>0</v>
      </c>
      <c r="F26" s="132"/>
      <c r="G26" s="148">
        <v>6</v>
      </c>
      <c r="H26" s="148"/>
      <c r="I26" s="148"/>
      <c r="J26" s="156"/>
      <c r="K26" s="139">
        <v>1</v>
      </c>
      <c r="L26" s="72"/>
      <c r="M26" s="126">
        <f t="shared" si="2"/>
        <v>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'21'!L27</f>
        <v>0</v>
      </c>
      <c r="F27" s="132"/>
      <c r="G27" s="148">
        <v>4</v>
      </c>
      <c r="H27" s="148"/>
      <c r="I27" s="148"/>
      <c r="J27" s="156">
        <v>1</v>
      </c>
      <c r="K27" s="139"/>
      <c r="L27" s="72"/>
      <c r="M27" s="126">
        <f t="shared" si="2"/>
        <v>3</v>
      </c>
      <c r="N27" s="72" t="s">
        <v>269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'21'!L28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'21'!L29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'21'!L30</f>
        <v>0</v>
      </c>
      <c r="F30" s="132"/>
      <c r="G30" s="148">
        <v>4</v>
      </c>
      <c r="H30" s="148"/>
      <c r="I30" s="148"/>
      <c r="J30" s="156"/>
      <c r="K30" s="139"/>
      <c r="L30" s="72"/>
      <c r="M30" s="126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'21'!L31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'21'!L32</f>
        <v>0</v>
      </c>
      <c r="F32" s="132"/>
      <c r="G32" s="148">
        <v>4</v>
      </c>
      <c r="H32" s="148"/>
      <c r="I32" s="148"/>
      <c r="J32" s="156"/>
      <c r="K32" s="139">
        <v>3</v>
      </c>
      <c r="L32" s="72"/>
      <c r="M32" s="126">
        <f t="shared" si="2"/>
        <v>1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'21'!L33</f>
        <v>0</v>
      </c>
      <c r="F33" s="132"/>
      <c r="G33" s="148">
        <v>6</v>
      </c>
      <c r="H33" s="148"/>
      <c r="I33" s="148"/>
      <c r="J33" s="156"/>
      <c r="K33" s="139"/>
      <c r="L33" s="72"/>
      <c r="M33" s="126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'21'!L34</f>
        <v>0</v>
      </c>
      <c r="F34" s="132"/>
      <c r="G34" s="148">
        <v>4</v>
      </c>
      <c r="H34" s="148"/>
      <c r="I34" s="148"/>
      <c r="J34" s="156"/>
      <c r="K34" s="139"/>
      <c r="L34" s="72"/>
      <c r="M34" s="126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'21'!L35</f>
        <v>0</v>
      </c>
      <c r="F35" s="132"/>
      <c r="G35" s="148">
        <v>4</v>
      </c>
      <c r="H35" s="148"/>
      <c r="I35" s="148"/>
      <c r="J35" s="156"/>
      <c r="K35" s="139"/>
      <c r="L35" s="72"/>
      <c r="M35" s="126">
        <f t="shared" si="2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'21'!L36</f>
        <v>0</v>
      </c>
      <c r="F36" s="132"/>
      <c r="G36" s="148">
        <v>4</v>
      </c>
      <c r="H36" s="148"/>
      <c r="I36" s="148"/>
      <c r="J36" s="156"/>
      <c r="K36" s="139">
        <v>4</v>
      </c>
      <c r="L36" s="72"/>
      <c r="M36" s="126">
        <f t="shared" si="2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'21'!L37</f>
        <v>0</v>
      </c>
      <c r="F37" s="132"/>
      <c r="G37" s="148">
        <v>4</v>
      </c>
      <c r="H37" s="148"/>
      <c r="I37" s="148"/>
      <c r="J37" s="156"/>
      <c r="K37" s="139"/>
      <c r="L37" s="72"/>
      <c r="M37" s="126">
        <f t="shared" si="2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'21'!L38</f>
        <v>0</v>
      </c>
      <c r="F38" s="132"/>
      <c r="G38" s="148">
        <v>16</v>
      </c>
      <c r="H38" s="148"/>
      <c r="I38" s="148"/>
      <c r="J38" s="156"/>
      <c r="K38" s="139">
        <v>1</v>
      </c>
      <c r="L38" s="72"/>
      <c r="M38" s="126">
        <f t="shared" si="2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'21'!L39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2"/>
        <v>6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'21'!L40</f>
        <v>0</v>
      </c>
      <c r="F40" s="133"/>
      <c r="G40" s="149">
        <v>8</v>
      </c>
      <c r="H40" s="149"/>
      <c r="I40" s="149"/>
      <c r="J40" s="157">
        <v>1</v>
      </c>
      <c r="K40" s="140">
        <v>1</v>
      </c>
      <c r="L40" s="73"/>
      <c r="M40" s="126">
        <f t="shared" si="2"/>
        <v>6</v>
      </c>
      <c r="N40" s="73" t="s">
        <v>279</v>
      </c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'21'!L41</f>
        <v>0</v>
      </c>
      <c r="F41" s="133"/>
      <c r="G41" s="149">
        <v>8</v>
      </c>
      <c r="H41" s="149"/>
      <c r="I41" s="149"/>
      <c r="J41" s="157"/>
      <c r="K41" s="140">
        <v>4</v>
      </c>
      <c r="L41" s="73"/>
      <c r="M41" s="126">
        <f t="shared" si="2"/>
        <v>4</v>
      </c>
      <c r="N41" s="73" t="s">
        <v>279</v>
      </c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'21'!L42</f>
        <v>0</v>
      </c>
      <c r="F42" s="133"/>
      <c r="G42" s="149">
        <v>7</v>
      </c>
      <c r="H42" s="149"/>
      <c r="I42" s="149"/>
      <c r="J42" s="157">
        <v>1</v>
      </c>
      <c r="K42" s="140">
        <v>3</v>
      </c>
      <c r="L42" s="73"/>
      <c r="M42" s="126">
        <f t="shared" si="2"/>
        <v>3</v>
      </c>
      <c r="N42" s="73" t="s">
        <v>279</v>
      </c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'21'!L43</f>
        <v>0</v>
      </c>
      <c r="F43" s="133"/>
      <c r="G43" s="149">
        <v>5</v>
      </c>
      <c r="H43" s="149"/>
      <c r="I43" s="149"/>
      <c r="J43" s="157"/>
      <c r="K43" s="140"/>
      <c r="L43" s="73"/>
      <c r="M43" s="126">
        <f t="shared" si="2"/>
        <v>5</v>
      </c>
      <c r="N43" s="73" t="s">
        <v>279</v>
      </c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1</v>
      </c>
      <c r="F45" s="106">
        <f>SUM(F46:F57)</f>
        <v>0</v>
      </c>
      <c r="G45" s="106">
        <f t="shared" ref="G45:L45" si="3">SUM(G46:G57)</f>
        <v>88</v>
      </c>
      <c r="H45" s="106">
        <f t="shared" si="3"/>
        <v>0</v>
      </c>
      <c r="I45" s="106">
        <f t="shared" si="3"/>
        <v>0</v>
      </c>
      <c r="J45" s="106">
        <f t="shared" si="3"/>
        <v>0</v>
      </c>
      <c r="K45" s="106">
        <f t="shared" si="3"/>
        <v>10</v>
      </c>
      <c r="L45" s="106">
        <f t="shared" si="3"/>
        <v>1</v>
      </c>
      <c r="M45" s="123">
        <f>(E45+F45+G45+H45+I45)-J45-K45-L45</f>
        <v>78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'21'!L46</f>
        <v>0</v>
      </c>
      <c r="F46" s="131"/>
      <c r="G46" s="147"/>
      <c r="H46" s="147"/>
      <c r="I46" s="147"/>
      <c r="J46" s="155"/>
      <c r="K46" s="138"/>
      <c r="L46" s="71"/>
      <c r="M46" s="126">
        <f t="shared" si="2"/>
        <v>0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'21'!L47</f>
        <v>0</v>
      </c>
      <c r="F47" s="132"/>
      <c r="G47" s="148">
        <v>20</v>
      </c>
      <c r="H47" s="148"/>
      <c r="I47" s="148"/>
      <c r="J47" s="156"/>
      <c r="K47" s="139">
        <v>2</v>
      </c>
      <c r="L47" s="72"/>
      <c r="M47" s="126">
        <f t="shared" si="2"/>
        <v>18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'21'!L48</f>
        <v>0</v>
      </c>
      <c r="F48" s="132"/>
      <c r="G48" s="148">
        <v>20</v>
      </c>
      <c r="H48" s="148"/>
      <c r="I48" s="148"/>
      <c r="J48" s="156"/>
      <c r="K48" s="139">
        <v>6</v>
      </c>
      <c r="L48" s="72"/>
      <c r="M48" s="126">
        <f t="shared" si="2"/>
        <v>14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'21'!L49</f>
        <v>0</v>
      </c>
      <c r="F49" s="132"/>
      <c r="G49" s="148">
        <v>40</v>
      </c>
      <c r="H49" s="148"/>
      <c r="I49" s="148"/>
      <c r="J49" s="156"/>
      <c r="K49" s="139">
        <v>2</v>
      </c>
      <c r="L49" s="72"/>
      <c r="M49" s="126">
        <f t="shared" si="2"/>
        <v>38</v>
      </c>
      <c r="N49" s="72" t="s">
        <v>267</v>
      </c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'21'!L50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'21'!L51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'21'!L52</f>
        <v>0</v>
      </c>
      <c r="F52" s="132"/>
      <c r="G52" s="148"/>
      <c r="H52" s="148"/>
      <c r="I52" s="148"/>
      <c r="J52" s="156"/>
      <c r="K52" s="139"/>
      <c r="L52" s="72"/>
      <c r="M52" s="126">
        <f t="shared" si="2"/>
        <v>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'21'!L53</f>
        <v>1</v>
      </c>
      <c r="F53" s="132"/>
      <c r="G53" s="148"/>
      <c r="H53" s="148"/>
      <c r="I53" s="148"/>
      <c r="J53" s="156"/>
      <c r="K53" s="139"/>
      <c r="L53" s="72">
        <v>1</v>
      </c>
      <c r="M53" s="126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'21'!L54</f>
        <v>0</v>
      </c>
      <c r="F54" s="132"/>
      <c r="G54" s="148"/>
      <c r="H54" s="148"/>
      <c r="I54" s="148"/>
      <c r="J54" s="156"/>
      <c r="K54" s="139"/>
      <c r="L54" s="72"/>
      <c r="M54" s="126">
        <f t="shared" si="2"/>
        <v>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'21'!L55</f>
        <v>0</v>
      </c>
      <c r="F55" s="132"/>
      <c r="G55" s="148"/>
      <c r="H55" s="148"/>
      <c r="I55" s="148"/>
      <c r="J55" s="156"/>
      <c r="K55" s="139"/>
      <c r="L55" s="72"/>
      <c r="M55" s="126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'21'!L56</f>
        <v>0</v>
      </c>
      <c r="F56" s="132"/>
      <c r="G56" s="148">
        <v>4</v>
      </c>
      <c r="H56" s="148"/>
      <c r="I56" s="148"/>
      <c r="J56" s="156"/>
      <c r="K56" s="139"/>
      <c r="L56" s="72"/>
      <c r="M56" s="126">
        <f t="shared" si="2"/>
        <v>4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'21'!L57</f>
        <v>0</v>
      </c>
      <c r="F57" s="132"/>
      <c r="G57" s="148">
        <v>4</v>
      </c>
      <c r="H57" s="148"/>
      <c r="I57" s="148"/>
      <c r="J57" s="156"/>
      <c r="K57" s="139"/>
      <c r="L57" s="72"/>
      <c r="M57" s="126">
        <f t="shared" si="2"/>
        <v>4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'21'!L60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'21'!L61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4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1</v>
      </c>
      <c r="L63" s="106">
        <f t="shared" si="5"/>
        <v>0</v>
      </c>
      <c r="M63" s="123">
        <f t="shared" si="2"/>
        <v>3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'21'!L64</f>
        <v>0</v>
      </c>
      <c r="F64" s="131"/>
      <c r="G64" s="147"/>
      <c r="H64" s="147"/>
      <c r="I64" s="147"/>
      <c r="J64" s="155"/>
      <c r="K64" s="138"/>
      <c r="L64" s="71"/>
      <c r="M64" s="126">
        <f t="shared" si="2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'21'!L65</f>
        <v>0</v>
      </c>
      <c r="F65" s="132"/>
      <c r="G65" s="148">
        <v>1</v>
      </c>
      <c r="H65" s="148"/>
      <c r="I65" s="148"/>
      <c r="J65" s="156"/>
      <c r="K65" s="139"/>
      <c r="L65" s="72"/>
      <c r="M65" s="126">
        <f t="shared" si="2"/>
        <v>1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'21'!L66</f>
        <v>0</v>
      </c>
      <c r="F66" s="132"/>
      <c r="G66" s="148"/>
      <c r="H66" s="148"/>
      <c r="I66" s="148"/>
      <c r="J66" s="156"/>
      <c r="K66" s="139"/>
      <c r="L66" s="72"/>
      <c r="M66" s="126">
        <f t="shared" si="2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'21'!L67</f>
        <v>0</v>
      </c>
      <c r="F67" s="132"/>
      <c r="G67" s="148">
        <v>1</v>
      </c>
      <c r="H67" s="148"/>
      <c r="I67" s="148"/>
      <c r="J67" s="156"/>
      <c r="K67" s="139">
        <v>1</v>
      </c>
      <c r="L67" s="72"/>
      <c r="M67" s="126">
        <f t="shared" si="2"/>
        <v>0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'21'!L68</f>
        <v>0</v>
      </c>
      <c r="F68" s="132"/>
      <c r="G68" s="148"/>
      <c r="H68" s="148"/>
      <c r="I68" s="148"/>
      <c r="J68" s="156"/>
      <c r="K68" s="139"/>
      <c r="L68" s="72"/>
      <c r="M68" s="126">
        <f t="shared" si="2"/>
        <v>0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'21'!L69</f>
        <v>0</v>
      </c>
      <c r="F69" s="132"/>
      <c r="G69" s="148">
        <v>1</v>
      </c>
      <c r="H69" s="148"/>
      <c r="I69" s="148"/>
      <c r="J69" s="156"/>
      <c r="K69" s="139"/>
      <c r="L69" s="72"/>
      <c r="M69" s="126">
        <f t="shared" si="2"/>
        <v>1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'21'!L70</f>
        <v>0</v>
      </c>
      <c r="F70" s="132"/>
      <c r="G70" s="148"/>
      <c r="H70" s="148"/>
      <c r="I70" s="148"/>
      <c r="J70" s="156"/>
      <c r="K70" s="139"/>
      <c r="L70" s="72"/>
      <c r="M70" s="126">
        <f t="shared" si="2"/>
        <v>0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'21'!L71</f>
        <v>0</v>
      </c>
      <c r="F71" s="132"/>
      <c r="G71" s="148">
        <v>1</v>
      </c>
      <c r="H71" s="148"/>
      <c r="I71" s="148"/>
      <c r="J71" s="156"/>
      <c r="K71" s="139"/>
      <c r="L71" s="72"/>
      <c r="M71" s="126">
        <f t="shared" si="2"/>
        <v>1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14</v>
      </c>
      <c r="H73" s="109">
        <f t="shared" si="6"/>
        <v>0</v>
      </c>
      <c r="I73" s="109">
        <f t="shared" si="6"/>
        <v>0</v>
      </c>
      <c r="J73" s="109">
        <f t="shared" si="6"/>
        <v>0</v>
      </c>
      <c r="K73" s="109">
        <f t="shared" si="6"/>
        <v>0</v>
      </c>
      <c r="L73" s="109">
        <f t="shared" si="6"/>
        <v>0</v>
      </c>
      <c r="M73" s="123">
        <f t="shared" si="2"/>
        <v>14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'21'!L74</f>
        <v>0</v>
      </c>
      <c r="F74" s="132"/>
      <c r="G74" s="148">
        <v>4</v>
      </c>
      <c r="H74" s="148"/>
      <c r="I74" s="148"/>
      <c r="J74" s="156"/>
      <c r="K74" s="139"/>
      <c r="L74" s="72"/>
      <c r="M74" s="126">
        <f t="shared" si="2"/>
        <v>4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'21'!L75</f>
        <v>0</v>
      </c>
      <c r="F75" s="132"/>
      <c r="G75" s="148"/>
      <c r="H75" s="148"/>
      <c r="I75" s="148"/>
      <c r="J75" s="156"/>
      <c r="K75" s="139"/>
      <c r="L75" s="72"/>
      <c r="M75" s="126">
        <f t="shared" ref="M75:M139" si="7">(E75+F75+G75+H75+I75)-J75-K75-L75</f>
        <v>0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'21'!L76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'21'!L77</f>
        <v>0</v>
      </c>
      <c r="F77" s="132"/>
      <c r="G77" s="148">
        <v>7</v>
      </c>
      <c r="H77" s="148"/>
      <c r="I77" s="148"/>
      <c r="J77" s="156"/>
      <c r="K77" s="139"/>
      <c r="L77" s="72"/>
      <c r="M77" s="126">
        <f t="shared" si="7"/>
        <v>7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'21'!L78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'21'!L79</f>
        <v>0</v>
      </c>
      <c r="F79" s="132"/>
      <c r="G79" s="148"/>
      <c r="H79" s="148"/>
      <c r="I79" s="148"/>
      <c r="J79" s="156"/>
      <c r="K79" s="139"/>
      <c r="L79" s="72"/>
      <c r="M79" s="126">
        <f t="shared" si="7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'21'!L80</f>
        <v>0</v>
      </c>
      <c r="F80" s="132"/>
      <c r="G80" s="148">
        <v>3</v>
      </c>
      <c r="H80" s="148"/>
      <c r="I80" s="148"/>
      <c r="J80" s="156"/>
      <c r="K80" s="139"/>
      <c r="L80" s="72"/>
      <c r="M80" s="126">
        <f t="shared" si="7"/>
        <v>3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29</v>
      </c>
      <c r="F82" s="111">
        <f t="shared" si="8"/>
        <v>0</v>
      </c>
      <c r="G82" s="111">
        <f t="shared" si="8"/>
        <v>12</v>
      </c>
      <c r="H82" s="111">
        <f t="shared" si="8"/>
        <v>0</v>
      </c>
      <c r="I82" s="111">
        <f t="shared" si="8"/>
        <v>0</v>
      </c>
      <c r="J82" s="111">
        <f t="shared" si="8"/>
        <v>5</v>
      </c>
      <c r="K82" s="111">
        <f t="shared" si="8"/>
        <v>0</v>
      </c>
      <c r="L82" s="111">
        <f t="shared" si="8"/>
        <v>15</v>
      </c>
      <c r="M82" s="123">
        <f t="shared" si="7"/>
        <v>21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'21'!L83</f>
        <v>0</v>
      </c>
      <c r="F83" s="131"/>
      <c r="G83" s="147"/>
      <c r="H83" s="147"/>
      <c r="I83" s="147"/>
      <c r="J83" s="155"/>
      <c r="K83" s="138"/>
      <c r="L83" s="71"/>
      <c r="M83" s="126">
        <f t="shared" si="7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'21'!L84</f>
        <v>3</v>
      </c>
      <c r="F84" s="132"/>
      <c r="G84" s="148"/>
      <c r="H84" s="148"/>
      <c r="I84" s="148"/>
      <c r="J84" s="156"/>
      <c r="K84" s="139"/>
      <c r="L84" s="72">
        <v>1</v>
      </c>
      <c r="M84" s="126">
        <f t="shared" si="7"/>
        <v>2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'21'!L85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'21'!L86</f>
        <v>5</v>
      </c>
      <c r="F86" s="132"/>
      <c r="G86" s="148"/>
      <c r="H86" s="148"/>
      <c r="I86" s="148"/>
      <c r="J86" s="156"/>
      <c r="K86" s="139"/>
      <c r="L86" s="72">
        <v>2</v>
      </c>
      <c r="M86" s="126">
        <f t="shared" si="7"/>
        <v>3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'21'!L87</f>
        <v>0</v>
      </c>
      <c r="F87" s="132"/>
      <c r="G87" s="148"/>
      <c r="H87" s="148"/>
      <c r="I87" s="148"/>
      <c r="J87" s="156"/>
      <c r="K87" s="139"/>
      <c r="L87" s="72"/>
      <c r="M87" s="126">
        <f t="shared" si="7"/>
        <v>0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'21'!L88</f>
        <v>3</v>
      </c>
      <c r="F88" s="132"/>
      <c r="G88" s="148"/>
      <c r="H88" s="148"/>
      <c r="I88" s="148"/>
      <c r="J88" s="156"/>
      <c r="K88" s="139"/>
      <c r="L88" s="72">
        <v>3</v>
      </c>
      <c r="M88" s="126">
        <f t="shared" si="7"/>
        <v>0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'21'!L89</f>
        <v>5</v>
      </c>
      <c r="F89" s="132"/>
      <c r="G89" s="148"/>
      <c r="H89" s="148"/>
      <c r="I89" s="148"/>
      <c r="J89" s="156"/>
      <c r="K89" s="139"/>
      <c r="L89" s="72">
        <v>1</v>
      </c>
      <c r="M89" s="126">
        <f t="shared" si="7"/>
        <v>4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'21'!L90</f>
        <v>8</v>
      </c>
      <c r="F90" s="132"/>
      <c r="G90" s="148">
        <v>8</v>
      </c>
      <c r="H90" s="148"/>
      <c r="I90" s="148"/>
      <c r="J90" s="156">
        <v>4</v>
      </c>
      <c r="K90" s="139"/>
      <c r="L90" s="72">
        <v>6</v>
      </c>
      <c r="M90" s="126">
        <f t="shared" si="7"/>
        <v>6</v>
      </c>
      <c r="N90" s="72" t="s">
        <v>280</v>
      </c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'21'!L91</f>
        <v>5</v>
      </c>
      <c r="F91" s="132"/>
      <c r="G91" s="148">
        <v>4</v>
      </c>
      <c r="H91" s="148"/>
      <c r="I91" s="148"/>
      <c r="J91" s="156">
        <v>1</v>
      </c>
      <c r="K91" s="139"/>
      <c r="L91" s="72">
        <v>2</v>
      </c>
      <c r="M91" s="126">
        <f t="shared" si="7"/>
        <v>6</v>
      </c>
      <c r="N91" s="72" t="s">
        <v>280</v>
      </c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'21'!L94</f>
        <v>3</v>
      </c>
      <c r="F94" s="131"/>
      <c r="G94" s="147"/>
      <c r="H94" s="147"/>
      <c r="I94" s="147"/>
      <c r="J94" s="155"/>
      <c r="K94" s="138"/>
      <c r="L94" s="71">
        <v>1</v>
      </c>
      <c r="M94" s="126">
        <f t="shared" si="7"/>
        <v>2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'21'!L97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'21'!L98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'21'!L99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'21'!L100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'21'!L101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'21'!L102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'21'!L103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'21'!L104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'21'!L105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10</v>
      </c>
      <c r="F108" s="108">
        <f t="shared" si="11"/>
        <v>0</v>
      </c>
      <c r="G108" s="108">
        <f t="shared" si="11"/>
        <v>2</v>
      </c>
      <c r="H108" s="108">
        <f t="shared" si="11"/>
        <v>0</v>
      </c>
      <c r="I108" s="108">
        <f t="shared" si="11"/>
        <v>0</v>
      </c>
      <c r="J108" s="108">
        <f t="shared" si="11"/>
        <v>0</v>
      </c>
      <c r="K108" s="108">
        <f t="shared" si="11"/>
        <v>0</v>
      </c>
      <c r="L108" s="108">
        <f t="shared" si="11"/>
        <v>9</v>
      </c>
      <c r="M108" s="123">
        <f t="shared" si="7"/>
        <v>3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'21'!L109</f>
        <v>0</v>
      </c>
      <c r="F109" s="134"/>
      <c r="G109" s="151"/>
      <c r="H109" s="151"/>
      <c r="I109" s="151"/>
      <c r="J109" s="159"/>
      <c r="K109" s="144"/>
      <c r="L109" s="77"/>
      <c r="M109" s="126">
        <f t="shared" si="7"/>
        <v>0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'21'!L110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'21'!L111</f>
        <v>1</v>
      </c>
      <c r="F111" s="133"/>
      <c r="G111" s="149">
        <v>1</v>
      </c>
      <c r="H111" s="149"/>
      <c r="I111" s="149"/>
      <c r="J111" s="157"/>
      <c r="K111" s="140"/>
      <c r="L111" s="73">
        <v>1</v>
      </c>
      <c r="M111" s="126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'21'!L112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'21'!L113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'21'!L114</f>
        <v>1</v>
      </c>
      <c r="F114" s="132"/>
      <c r="G114" s="148"/>
      <c r="H114" s="148"/>
      <c r="I114" s="148"/>
      <c r="J114" s="156"/>
      <c r="K114" s="139"/>
      <c r="L114" s="72">
        <v>1</v>
      </c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'21'!L115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'21'!L116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'21'!L117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'21'!L118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'21'!L119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'21'!L120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'21'!L121</f>
        <v>3</v>
      </c>
      <c r="F121" s="132"/>
      <c r="G121" s="148"/>
      <c r="H121" s="148"/>
      <c r="I121" s="148"/>
      <c r="J121" s="156"/>
      <c r="K121" s="139"/>
      <c r="L121" s="72">
        <v>3</v>
      </c>
      <c r="M121" s="126">
        <f t="shared" si="7"/>
        <v>0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'21'!L122</f>
        <v>1</v>
      </c>
      <c r="F122" s="132"/>
      <c r="G122" s="148"/>
      <c r="H122" s="148"/>
      <c r="I122" s="148"/>
      <c r="J122" s="156"/>
      <c r="K122" s="139"/>
      <c r="L122" s="72"/>
      <c r="M122" s="126">
        <f t="shared" si="7"/>
        <v>1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'21'!L123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'21'!L124</f>
        <v>1</v>
      </c>
      <c r="F124" s="132"/>
      <c r="G124" s="148"/>
      <c r="H124" s="148"/>
      <c r="I124" s="148"/>
      <c r="J124" s="156"/>
      <c r="K124" s="139"/>
      <c r="L124" s="72">
        <v>1</v>
      </c>
      <c r="M124" s="126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'21'!L125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'21'!L126</f>
        <v>0</v>
      </c>
      <c r="F126" s="132"/>
      <c r="G126" s="148">
        <v>1</v>
      </c>
      <c r="H126" s="148"/>
      <c r="I126" s="148"/>
      <c r="J126" s="156"/>
      <c r="K126" s="139"/>
      <c r="L126" s="72">
        <v>1</v>
      </c>
      <c r="M126" s="126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'21'!L127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'21'!L128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'21'!L129</f>
        <v>1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1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'21'!L130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'21'!L131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'21'!L132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'21'!L133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'21'!L134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'21'!L135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'21'!L136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'21'!L137</f>
        <v>0</v>
      </c>
      <c r="F137" s="132"/>
      <c r="G137" s="148"/>
      <c r="H137" s="148"/>
      <c r="I137" s="148"/>
      <c r="J137" s="156"/>
      <c r="K137" s="139"/>
      <c r="L137" s="72"/>
      <c r="M137" s="126">
        <f t="shared" si="7"/>
        <v>0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'21'!L138</f>
        <v>2</v>
      </c>
      <c r="F138" s="132"/>
      <c r="G138" s="148"/>
      <c r="H138" s="148"/>
      <c r="I138" s="148"/>
      <c r="J138" s="156"/>
      <c r="K138" s="139"/>
      <c r="L138" s="72">
        <v>2</v>
      </c>
      <c r="M138" s="126">
        <f t="shared" si="7"/>
        <v>0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17</v>
      </c>
      <c r="F140" s="108">
        <f t="shared" si="12"/>
        <v>0</v>
      </c>
      <c r="G140" s="108">
        <f t="shared" si="12"/>
        <v>18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0</v>
      </c>
      <c r="L140" s="108">
        <v>0</v>
      </c>
      <c r="M140" s="123">
        <f t="shared" ref="M140:M203" si="13">(E140+F140+G140+H140+I140)-J140-K140-L140</f>
        <v>35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'21'!L141</f>
        <v>0</v>
      </c>
      <c r="G141" s="147">
        <v>9</v>
      </c>
      <c r="H141" s="147"/>
      <c r="I141" s="147"/>
      <c r="J141" s="155"/>
      <c r="K141" s="138"/>
      <c r="L141" s="71">
        <v>5</v>
      </c>
      <c r="M141" s="126">
        <f>(E141+K145+G141+H141+I141)-J141-K141-L141</f>
        <v>4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'21'!L142</f>
        <v>3</v>
      </c>
      <c r="F142" s="132"/>
      <c r="G142" s="148"/>
      <c r="H142" s="148"/>
      <c r="I142" s="148"/>
      <c r="J142" s="156"/>
      <c r="K142" s="139"/>
      <c r="L142" s="72">
        <v>2</v>
      </c>
      <c r="M142" s="126">
        <f t="shared" si="13"/>
        <v>1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'21'!L143</f>
        <v>0</v>
      </c>
      <c r="F143" s="132"/>
      <c r="G143" s="148"/>
      <c r="H143" s="148"/>
      <c r="I143" s="148"/>
      <c r="J143" s="156"/>
      <c r="K143" s="139"/>
      <c r="L143" s="72"/>
      <c r="M143" s="126">
        <f t="shared" si="13"/>
        <v>0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'21'!L144</f>
        <v>3</v>
      </c>
      <c r="F144" s="132"/>
      <c r="G144" s="148"/>
      <c r="H144" s="148"/>
      <c r="I144" s="148"/>
      <c r="J144" s="156"/>
      <c r="K144" s="139"/>
      <c r="L144" s="72">
        <v>2</v>
      </c>
      <c r="M144" s="126">
        <f t="shared" si="13"/>
        <v>1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'21'!L145</f>
        <v>5</v>
      </c>
      <c r="F145" s="132"/>
      <c r="G145" s="148"/>
      <c r="H145" s="148"/>
      <c r="I145" s="148"/>
      <c r="J145" s="156"/>
      <c r="K145" s="131"/>
      <c r="L145" s="72">
        <v>3</v>
      </c>
      <c r="M145" s="126">
        <f t="shared" si="13"/>
        <v>2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'21'!L146</f>
        <v>2</v>
      </c>
      <c r="F146" s="132"/>
      <c r="G146" s="148">
        <v>9</v>
      </c>
      <c r="H146" s="148"/>
      <c r="I146" s="148"/>
      <c r="J146" s="156"/>
      <c r="K146" s="139"/>
      <c r="L146" s="72">
        <v>11</v>
      </c>
      <c r="M146" s="126">
        <f t="shared" si="13"/>
        <v>0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'21'!L147</f>
        <v>4</v>
      </c>
      <c r="F147" s="132"/>
      <c r="G147" s="148"/>
      <c r="H147" s="148"/>
      <c r="I147" s="148"/>
      <c r="J147" s="156"/>
      <c r="K147" s="139"/>
      <c r="L147" s="72">
        <v>1</v>
      </c>
      <c r="M147" s="126">
        <f t="shared" si="13"/>
        <v>3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27</v>
      </c>
      <c r="F149" s="108">
        <f t="shared" si="14"/>
        <v>0</v>
      </c>
      <c r="G149" s="108">
        <f t="shared" si="14"/>
        <v>176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4</v>
      </c>
      <c r="L149" s="108">
        <f t="shared" si="14"/>
        <v>145</v>
      </c>
      <c r="M149" s="123">
        <f t="shared" si="13"/>
        <v>54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'21'!L150</f>
        <v>0</v>
      </c>
      <c r="F150" s="131"/>
      <c r="G150" s="147">
        <v>64</v>
      </c>
      <c r="H150" s="147"/>
      <c r="I150" s="147"/>
      <c r="J150" s="155"/>
      <c r="K150" s="138"/>
      <c r="L150" s="71">
        <v>63</v>
      </c>
      <c r="M150" s="126">
        <f t="shared" si="13"/>
        <v>1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'21'!L151</f>
        <v>6</v>
      </c>
      <c r="F151" s="132"/>
      <c r="G151" s="148"/>
      <c r="H151" s="148"/>
      <c r="I151" s="148"/>
      <c r="J151" s="156"/>
      <c r="K151" s="139">
        <v>4</v>
      </c>
      <c r="L151" s="72"/>
      <c r="M151" s="126">
        <f t="shared" si="13"/>
        <v>2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'21'!L152</f>
        <v>0</v>
      </c>
      <c r="F152" s="132"/>
      <c r="G152" s="148"/>
      <c r="H152" s="148"/>
      <c r="I152" s="148"/>
      <c r="J152" s="156"/>
      <c r="K152" s="139"/>
      <c r="L152" s="72"/>
      <c r="M152" s="126">
        <f t="shared" si="13"/>
        <v>0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'21'!L153</f>
        <v>0</v>
      </c>
      <c r="F153" s="132"/>
      <c r="G153" s="148"/>
      <c r="H153" s="148"/>
      <c r="I153" s="148"/>
      <c r="J153" s="156"/>
      <c r="K153" s="139"/>
      <c r="L153" s="72"/>
      <c r="M153" s="126">
        <f t="shared" si="13"/>
        <v>0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'21'!L154</f>
        <v>0</v>
      </c>
      <c r="F154" s="132"/>
      <c r="G154" s="148"/>
      <c r="H154" s="148"/>
      <c r="I154" s="148"/>
      <c r="J154" s="156"/>
      <c r="K154" s="139"/>
      <c r="L154" s="72"/>
      <c r="M154" s="126">
        <f t="shared" si="13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'21'!L155</f>
        <v>0</v>
      </c>
      <c r="F155" s="132"/>
      <c r="G155" s="148">
        <v>84</v>
      </c>
      <c r="H155" s="148"/>
      <c r="I155" s="148"/>
      <c r="J155" s="156"/>
      <c r="K155" s="139"/>
      <c r="L155" s="72">
        <v>66</v>
      </c>
      <c r="M155" s="126">
        <f t="shared" si="13"/>
        <v>18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'21'!L156</f>
        <v>0</v>
      </c>
      <c r="F156" s="133"/>
      <c r="G156" s="149">
        <v>14</v>
      </c>
      <c r="H156" s="149"/>
      <c r="I156" s="149"/>
      <c r="J156" s="157"/>
      <c r="K156" s="140"/>
      <c r="L156" s="73">
        <v>7</v>
      </c>
      <c r="M156" s="126">
        <f t="shared" si="13"/>
        <v>7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'21'!L157</f>
        <v>0</v>
      </c>
      <c r="F157" s="133"/>
      <c r="G157" s="149">
        <v>14</v>
      </c>
      <c r="H157" s="149"/>
      <c r="I157" s="149"/>
      <c r="J157" s="157"/>
      <c r="K157" s="140"/>
      <c r="L157" s="73">
        <v>5</v>
      </c>
      <c r="M157" s="126">
        <f t="shared" si="13"/>
        <v>9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'21'!L158</f>
        <v>21</v>
      </c>
      <c r="F158" s="133"/>
      <c r="G158" s="149"/>
      <c r="H158" s="149"/>
      <c r="I158" s="149"/>
      <c r="J158" s="157"/>
      <c r="K158" s="140"/>
      <c r="L158" s="73">
        <v>4</v>
      </c>
      <c r="M158" s="126">
        <f t="shared" si="13"/>
        <v>17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'21'!L159</f>
        <v>0</v>
      </c>
      <c r="F159" s="133"/>
      <c r="G159" s="149"/>
      <c r="H159" s="149"/>
      <c r="I159" s="149"/>
      <c r="J159" s="157"/>
      <c r="K159" s="140"/>
      <c r="L159" s="73"/>
      <c r="M159" s="126">
        <f t="shared" si="13"/>
        <v>0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'21'!L160</f>
        <v>5</v>
      </c>
      <c r="F160" s="133"/>
      <c r="G160" s="149"/>
      <c r="H160" s="149"/>
      <c r="I160" s="149"/>
      <c r="J160" s="157"/>
      <c r="K160" s="140"/>
      <c r="L160" s="73">
        <v>3</v>
      </c>
      <c r="M160" s="126">
        <f t="shared" si="13"/>
        <v>2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'21'!L161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1094</v>
      </c>
      <c r="M163" s="123">
        <f t="shared" si="13"/>
        <v>-1094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'21'!L164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'21'!L165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'21'!L166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291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282</v>
      </c>
      <c r="M181" s="123">
        <f t="shared" si="13"/>
        <v>9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'21'!L182</f>
        <v>76</v>
      </c>
      <c r="F182" s="131"/>
      <c r="G182" s="131"/>
      <c r="H182" s="131"/>
      <c r="I182" s="131"/>
      <c r="J182" s="155"/>
      <c r="K182" s="138"/>
      <c r="L182" s="71">
        <v>76</v>
      </c>
      <c r="M182" s="126">
        <f t="shared" si="13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'21'!L183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'21'!L184</f>
        <v>14</v>
      </c>
      <c r="F184" s="131"/>
      <c r="G184" s="131"/>
      <c r="H184" s="131"/>
      <c r="I184" s="131"/>
      <c r="J184" s="155"/>
      <c r="K184" s="138"/>
      <c r="L184" s="71">
        <v>14</v>
      </c>
      <c r="M184" s="126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'21'!L185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'21'!L186</f>
        <v>39</v>
      </c>
      <c r="F186" s="131"/>
      <c r="G186" s="131"/>
      <c r="H186" s="131"/>
      <c r="I186" s="131"/>
      <c r="J186" s="155"/>
      <c r="K186" s="138"/>
      <c r="L186" s="71">
        <v>37</v>
      </c>
      <c r="M186" s="126">
        <f t="shared" si="13"/>
        <v>2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'21'!L187</f>
        <v>34</v>
      </c>
      <c r="F187" s="131"/>
      <c r="G187" s="131"/>
      <c r="H187" s="131"/>
      <c r="I187" s="131"/>
      <c r="J187" s="155"/>
      <c r="K187" s="138"/>
      <c r="L187" s="71">
        <v>31</v>
      </c>
      <c r="M187" s="126">
        <f t="shared" si="13"/>
        <v>3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'21'!L188</f>
        <v>16</v>
      </c>
      <c r="F188" s="131"/>
      <c r="G188" s="131"/>
      <c r="H188" s="131"/>
      <c r="I188" s="131"/>
      <c r="J188" s="155"/>
      <c r="K188" s="138"/>
      <c r="L188" s="71">
        <v>15</v>
      </c>
      <c r="M188" s="126">
        <f t="shared" si="13"/>
        <v>1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'21'!L189</f>
        <v>32</v>
      </c>
      <c r="F189" s="131"/>
      <c r="G189" s="131"/>
      <c r="H189" s="131"/>
      <c r="I189" s="131"/>
      <c r="J189" s="155"/>
      <c r="K189" s="138"/>
      <c r="L189" s="71">
        <v>32</v>
      </c>
      <c r="M189" s="126">
        <f t="shared" si="13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'21'!L190</f>
        <v>24</v>
      </c>
      <c r="F190" s="131"/>
      <c r="G190" s="131"/>
      <c r="H190" s="131"/>
      <c r="I190" s="131"/>
      <c r="J190" s="155"/>
      <c r="K190" s="138"/>
      <c r="L190" s="71">
        <v>21</v>
      </c>
      <c r="M190" s="126">
        <f t="shared" si="13"/>
        <v>3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29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29</v>
      </c>
      <c r="M192" s="123">
        <f>(E192+F192+G192+H192+I192)-J192-K192-L192</f>
        <v>0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'21'!L194</f>
        <v>13</v>
      </c>
      <c r="F194" s="131"/>
      <c r="G194" s="131"/>
      <c r="H194" s="131"/>
      <c r="I194" s="131"/>
      <c r="J194" s="155"/>
      <c r="K194" s="138"/>
      <c r="L194" s="71">
        <v>13</v>
      </c>
      <c r="M194" s="126">
        <f t="shared" si="13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v>16</v>
      </c>
      <c r="F195" s="131"/>
      <c r="G195" s="131"/>
      <c r="H195" s="131"/>
      <c r="I195" s="131"/>
      <c r="J195" s="155"/>
      <c r="K195" s="138"/>
      <c r="L195" s="71">
        <v>16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242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236</v>
      </c>
      <c r="M197" s="123">
        <f t="shared" si="13"/>
        <v>6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'21'!L198</f>
        <v>17</v>
      </c>
      <c r="F198" s="131"/>
      <c r="G198" s="131"/>
      <c r="H198" s="131"/>
      <c r="I198" s="131"/>
      <c r="J198" s="155"/>
      <c r="K198" s="138"/>
      <c r="L198" s="71">
        <v>17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'21'!L199</f>
        <v>127</v>
      </c>
      <c r="F199" s="132"/>
      <c r="G199" s="132"/>
      <c r="H199" s="132"/>
      <c r="I199" s="132"/>
      <c r="J199" s="156"/>
      <c r="K199" s="139"/>
      <c r="L199" s="72">
        <v>121</v>
      </c>
      <c r="M199" s="129">
        <f t="shared" si="13"/>
        <v>6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'21'!L200</f>
        <v>16</v>
      </c>
      <c r="F200" s="132"/>
      <c r="G200" s="132"/>
      <c r="H200" s="132"/>
      <c r="I200" s="132"/>
      <c r="J200" s="156"/>
      <c r="K200" s="139"/>
      <c r="L200" s="72">
        <v>16</v>
      </c>
      <c r="M200" s="129">
        <f t="shared" si="13"/>
        <v>0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'21'!L201</f>
        <v>20</v>
      </c>
      <c r="F201" s="132"/>
      <c r="G201" s="132"/>
      <c r="H201" s="132"/>
      <c r="I201" s="132"/>
      <c r="J201" s="156"/>
      <c r="K201" s="139"/>
      <c r="L201" s="72">
        <v>20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'21'!L202</f>
        <v>19</v>
      </c>
      <c r="F202" s="132"/>
      <c r="G202" s="132"/>
      <c r="H202" s="132"/>
      <c r="I202" s="132"/>
      <c r="J202" s="156"/>
      <c r="K202" s="139"/>
      <c r="L202" s="72">
        <v>19</v>
      </c>
      <c r="M202" s="129">
        <f t="shared" si="13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'21'!L203</f>
        <v>19</v>
      </c>
      <c r="F203" s="132"/>
      <c r="G203" s="132"/>
      <c r="H203" s="132"/>
      <c r="I203" s="132"/>
      <c r="J203" s="156"/>
      <c r="K203" s="139"/>
      <c r="L203" s="72">
        <v>19</v>
      </c>
      <c r="M203" s="129">
        <f t="shared" si="13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'21'!L204</f>
        <v>15</v>
      </c>
      <c r="F204" s="132"/>
      <c r="G204" s="132"/>
      <c r="H204" s="132"/>
      <c r="I204" s="132"/>
      <c r="J204" s="156"/>
      <c r="K204" s="139"/>
      <c r="L204" s="72">
        <v>15</v>
      </c>
      <c r="M204" s="129">
        <f t="shared" ref="M204:M205" si="20">(E204+F204+G204+H204+I204)-J204-K204-L204</f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'21'!L205</f>
        <v>9</v>
      </c>
      <c r="F205" s="132"/>
      <c r="G205" s="132"/>
      <c r="H205" s="132"/>
      <c r="I205" s="132"/>
      <c r="J205" s="156"/>
      <c r="K205" s="139"/>
      <c r="L205" s="72">
        <v>9</v>
      </c>
      <c r="M205" s="129">
        <f t="shared" si="20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190" activePane="bottomRight" state="frozen"/>
      <selection activeCell="O74" sqref="O74"/>
      <selection pane="topRight" activeCell="O74" sqref="O74"/>
      <selection pane="bottomLeft" activeCell="O74" sqref="O74"/>
      <selection pane="bottomRight" activeCell="L205" sqref="L20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5</v>
      </c>
      <c r="F5" s="119">
        <f t="shared" si="0"/>
        <v>0</v>
      </c>
      <c r="G5" s="119">
        <f t="shared" si="0"/>
        <v>244</v>
      </c>
      <c r="H5" s="119">
        <f t="shared" si="0"/>
        <v>0</v>
      </c>
      <c r="I5" s="119">
        <f t="shared" si="0"/>
        <v>0</v>
      </c>
      <c r="J5" s="152">
        <f t="shared" si="0"/>
        <v>1</v>
      </c>
      <c r="K5" s="136">
        <f t="shared" si="0"/>
        <v>6</v>
      </c>
      <c r="L5" s="119">
        <f t="shared" si="0"/>
        <v>0</v>
      </c>
      <c r="M5" s="121">
        <f t="shared" si="0"/>
        <v>242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4</v>
      </c>
      <c r="F6" s="137">
        <f t="shared" si="1"/>
        <v>0</v>
      </c>
      <c r="G6" s="137">
        <f t="shared" si="1"/>
        <v>134</v>
      </c>
      <c r="H6" s="137">
        <f t="shared" si="1"/>
        <v>0</v>
      </c>
      <c r="I6" s="137">
        <f t="shared" si="1"/>
        <v>0</v>
      </c>
      <c r="J6" s="137">
        <f t="shared" si="1"/>
        <v>0</v>
      </c>
      <c r="K6" s="137">
        <f t="shared" si="1"/>
        <v>2</v>
      </c>
      <c r="L6" s="137">
        <f t="shared" si="1"/>
        <v>0</v>
      </c>
      <c r="M6" s="137">
        <f t="shared" si="1"/>
        <v>136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'22'!L7</f>
        <v>0</v>
      </c>
      <c r="F7" s="131"/>
      <c r="G7" s="147">
        <v>6</v>
      </c>
      <c r="H7" s="147"/>
      <c r="I7" s="147"/>
      <c r="J7" s="155"/>
      <c r="K7" s="138"/>
      <c r="L7" s="71"/>
      <c r="M7" s="126">
        <f t="shared" ref="M7:M74" si="2">(E7+F7+G7+H7+I7)-J7-K7-L7</f>
        <v>6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'22'!L8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>(E8+F8+G8+H8+I8)-J8-K8-L8</f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'22'!L9</f>
        <v>0</v>
      </c>
      <c r="F9" s="132"/>
      <c r="G9" s="148">
        <v>4</v>
      </c>
      <c r="H9" s="148"/>
      <c r="I9" s="148"/>
      <c r="J9" s="156"/>
      <c r="K9" s="139">
        <v>2</v>
      </c>
      <c r="L9" s="72"/>
      <c r="M9" s="126">
        <f t="shared" si="2"/>
        <v>2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'22'!L10</f>
        <v>0</v>
      </c>
      <c r="F10" s="132"/>
      <c r="G10" s="148">
        <v>4</v>
      </c>
      <c r="H10" s="148"/>
      <c r="I10" s="148"/>
      <c r="J10" s="156"/>
      <c r="K10" s="139"/>
      <c r="L10" s="72"/>
      <c r="M10" s="126">
        <f t="shared" si="2"/>
        <v>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'22'!L11</f>
        <v>0</v>
      </c>
      <c r="F11" s="132"/>
      <c r="G11" s="148">
        <v>6</v>
      </c>
      <c r="H11" s="148"/>
      <c r="I11" s="148"/>
      <c r="J11" s="156"/>
      <c r="K11" s="139"/>
      <c r="L11" s="72"/>
      <c r="M11" s="126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'22'!L12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'22'!L13</f>
        <v>0</v>
      </c>
      <c r="F13" s="132"/>
      <c r="G13" s="148">
        <v>4</v>
      </c>
      <c r="H13" s="148"/>
      <c r="I13" s="148"/>
      <c r="J13" s="156"/>
      <c r="K13" s="139"/>
      <c r="L13" s="72"/>
      <c r="M13" s="126">
        <f t="shared" si="2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'22'!L14</f>
        <v>0</v>
      </c>
      <c r="F14" s="132"/>
      <c r="G14" s="148">
        <v>4</v>
      </c>
      <c r="H14" s="148"/>
      <c r="I14" s="148"/>
      <c r="J14" s="156"/>
      <c r="K14" s="139"/>
      <c r="L14" s="72"/>
      <c r="M14" s="126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'22'!L15</f>
        <v>0</v>
      </c>
      <c r="F15" s="132"/>
      <c r="G15" s="148">
        <v>4</v>
      </c>
      <c r="H15" s="148"/>
      <c r="I15" s="148"/>
      <c r="J15" s="156"/>
      <c r="K15" s="139"/>
      <c r="L15" s="72"/>
      <c r="M15" s="126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'22'!L16</f>
        <v>0</v>
      </c>
      <c r="F16" s="132"/>
      <c r="G16" s="148">
        <v>4</v>
      </c>
      <c r="H16" s="148"/>
      <c r="I16" s="148"/>
      <c r="J16" s="156"/>
      <c r="K16" s="139"/>
      <c r="L16" s="72"/>
      <c r="M16" s="126">
        <f t="shared" si="2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'22'!L17</f>
        <v>0</v>
      </c>
      <c r="F17" s="132"/>
      <c r="G17" s="148">
        <v>4</v>
      </c>
      <c r="H17" s="148"/>
      <c r="I17" s="148"/>
      <c r="J17" s="156"/>
      <c r="K17" s="139"/>
      <c r="L17" s="72"/>
      <c r="M17" s="126">
        <f t="shared" si="2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'22'!L18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'22'!L19</f>
        <v>0</v>
      </c>
      <c r="F19" s="132"/>
      <c r="G19" s="148">
        <v>4</v>
      </c>
      <c r="H19" s="148"/>
      <c r="I19" s="148"/>
      <c r="J19" s="156"/>
      <c r="K19" s="139"/>
      <c r="L19" s="72"/>
      <c r="M19" s="126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'22'!L20</f>
        <v>4</v>
      </c>
      <c r="F20" s="132"/>
      <c r="G20" s="148"/>
      <c r="H20" s="148"/>
      <c r="I20" s="148"/>
      <c r="J20" s="156"/>
      <c r="K20" s="139"/>
      <c r="L20" s="72"/>
      <c r="M20" s="126">
        <f t="shared" si="2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'22'!L21</f>
        <v>0</v>
      </c>
      <c r="F21" s="132"/>
      <c r="G21" s="148">
        <v>4</v>
      </c>
      <c r="H21" s="148"/>
      <c r="I21" s="148"/>
      <c r="J21" s="156"/>
      <c r="K21" s="139"/>
      <c r="L21" s="72"/>
      <c r="M21" s="126">
        <f t="shared" si="2"/>
        <v>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'22'!L22</f>
        <v>0</v>
      </c>
      <c r="F22" s="132"/>
      <c r="G22" s="148"/>
      <c r="H22" s="148"/>
      <c r="I22" s="148"/>
      <c r="J22" s="156"/>
      <c r="K22" s="139"/>
      <c r="L22" s="72"/>
      <c r="M22" s="126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'22'!L23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'22'!L24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'22'!L25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'22'!L26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'22'!L27</f>
        <v>0</v>
      </c>
      <c r="F27" s="132"/>
      <c r="G27" s="148">
        <v>4</v>
      </c>
      <c r="H27" s="148"/>
      <c r="I27" s="148"/>
      <c r="J27" s="156"/>
      <c r="K27" s="139"/>
      <c r="L27" s="72"/>
      <c r="M27" s="126">
        <f t="shared" si="2"/>
        <v>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'22'!L28</f>
        <v>0</v>
      </c>
      <c r="F28" s="132"/>
      <c r="G28" s="148"/>
      <c r="H28" s="148"/>
      <c r="I28" s="148"/>
      <c r="J28" s="156"/>
      <c r="K28" s="139"/>
      <c r="L28" s="72"/>
      <c r="M28" s="126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'22'!L29</f>
        <v>0</v>
      </c>
      <c r="F29" s="132"/>
      <c r="G29" s="148"/>
      <c r="H29" s="148"/>
      <c r="I29" s="148"/>
      <c r="J29" s="156"/>
      <c r="K29" s="139"/>
      <c r="L29" s="72"/>
      <c r="M29" s="126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'22'!L30</f>
        <v>0</v>
      </c>
      <c r="F30" s="132"/>
      <c r="G30" s="148">
        <v>4</v>
      </c>
      <c r="H30" s="148"/>
      <c r="I30" s="148"/>
      <c r="J30" s="156"/>
      <c r="K30" s="139"/>
      <c r="L30" s="72"/>
      <c r="M30" s="126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'22'!L31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'22'!L32</f>
        <v>0</v>
      </c>
      <c r="F32" s="132"/>
      <c r="G32" s="148">
        <v>4</v>
      </c>
      <c r="H32" s="148"/>
      <c r="I32" s="148"/>
      <c r="J32" s="156"/>
      <c r="K32" s="139"/>
      <c r="L32" s="72"/>
      <c r="M32" s="126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'22'!L33</f>
        <v>0</v>
      </c>
      <c r="F33" s="132"/>
      <c r="G33" s="148">
        <v>6</v>
      </c>
      <c r="H33" s="148"/>
      <c r="I33" s="148"/>
      <c r="J33" s="156"/>
      <c r="K33" s="139"/>
      <c r="L33" s="72"/>
      <c r="M33" s="126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'22'!L34</f>
        <v>0</v>
      </c>
      <c r="F34" s="132"/>
      <c r="G34" s="148">
        <v>4</v>
      </c>
      <c r="H34" s="148"/>
      <c r="I34" s="148"/>
      <c r="J34" s="156"/>
      <c r="K34" s="139"/>
      <c r="L34" s="72"/>
      <c r="M34" s="126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'22'!L35</f>
        <v>0</v>
      </c>
      <c r="F35" s="132"/>
      <c r="G35" s="148">
        <v>4</v>
      </c>
      <c r="H35" s="148"/>
      <c r="I35" s="148"/>
      <c r="J35" s="156"/>
      <c r="K35" s="139"/>
      <c r="L35" s="72"/>
      <c r="M35" s="126">
        <f t="shared" si="2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'22'!L36</f>
        <v>0</v>
      </c>
      <c r="F36" s="132"/>
      <c r="G36" s="148">
        <v>4</v>
      </c>
      <c r="H36" s="148"/>
      <c r="I36" s="148"/>
      <c r="J36" s="156"/>
      <c r="K36" s="139"/>
      <c r="L36" s="72"/>
      <c r="M36" s="126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'22'!L37</f>
        <v>0</v>
      </c>
      <c r="F37" s="132"/>
      <c r="G37" s="148">
        <v>4</v>
      </c>
      <c r="H37" s="148"/>
      <c r="I37" s="148"/>
      <c r="J37" s="156"/>
      <c r="K37" s="139"/>
      <c r="L37" s="72"/>
      <c r="M37" s="126">
        <f t="shared" si="2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'22'!L38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'22'!L39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2"/>
        <v>6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'22'!L40</f>
        <v>0</v>
      </c>
      <c r="F40" s="133"/>
      <c r="G40" s="149">
        <v>6</v>
      </c>
      <c r="H40" s="149"/>
      <c r="I40" s="149"/>
      <c r="J40" s="157">
        <v>1</v>
      </c>
      <c r="K40" s="140">
        <v>1</v>
      </c>
      <c r="L40" s="73"/>
      <c r="M40" s="126">
        <f t="shared" si="2"/>
        <v>4</v>
      </c>
      <c r="N40" s="73" t="s">
        <v>279</v>
      </c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'22'!L41</f>
        <v>0</v>
      </c>
      <c r="F41" s="133"/>
      <c r="G41" s="149">
        <v>8</v>
      </c>
      <c r="H41" s="149"/>
      <c r="I41" s="149"/>
      <c r="J41" s="157"/>
      <c r="K41" s="140"/>
      <c r="L41" s="73"/>
      <c r="M41" s="126">
        <f t="shared" si="2"/>
        <v>8</v>
      </c>
      <c r="N41" s="73"/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'22'!L42</f>
        <v>0</v>
      </c>
      <c r="F42" s="133"/>
      <c r="G42" s="149">
        <v>8</v>
      </c>
      <c r="H42" s="149"/>
      <c r="I42" s="149"/>
      <c r="J42" s="157"/>
      <c r="K42" s="140"/>
      <c r="L42" s="73"/>
      <c r="M42" s="126">
        <f t="shared" si="2"/>
        <v>8</v>
      </c>
      <c r="N42" s="73" t="s">
        <v>281</v>
      </c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'22'!L43</f>
        <v>0</v>
      </c>
      <c r="F43" s="133"/>
      <c r="G43" s="149">
        <v>8</v>
      </c>
      <c r="H43" s="149"/>
      <c r="I43" s="149"/>
      <c r="J43" s="157"/>
      <c r="K43" s="140">
        <v>3</v>
      </c>
      <c r="L43" s="73"/>
      <c r="M43" s="126">
        <f t="shared" si="2"/>
        <v>5</v>
      </c>
      <c r="N43" s="73"/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1</v>
      </c>
      <c r="F45" s="106">
        <f>SUM(F46:F57)</f>
        <v>0</v>
      </c>
      <c r="G45" s="106">
        <f t="shared" ref="G45:L45" si="3">SUM(G46:G57)</f>
        <v>92</v>
      </c>
      <c r="H45" s="106">
        <f t="shared" si="3"/>
        <v>0</v>
      </c>
      <c r="I45" s="106">
        <f t="shared" si="3"/>
        <v>0</v>
      </c>
      <c r="J45" s="106">
        <f t="shared" si="3"/>
        <v>0</v>
      </c>
      <c r="K45" s="106">
        <f t="shared" si="3"/>
        <v>4</v>
      </c>
      <c r="L45" s="106">
        <f t="shared" si="3"/>
        <v>0</v>
      </c>
      <c r="M45" s="123">
        <f>(E45+F45+G45+H45+I45)-J45-K45-L45</f>
        <v>89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'22'!L46</f>
        <v>0</v>
      </c>
      <c r="F46" s="131"/>
      <c r="G46" s="147"/>
      <c r="H46" s="147"/>
      <c r="I46" s="147"/>
      <c r="J46" s="155"/>
      <c r="K46" s="138"/>
      <c r="L46" s="71"/>
      <c r="M46" s="126">
        <f t="shared" si="2"/>
        <v>0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'22'!L47</f>
        <v>0</v>
      </c>
      <c r="F47" s="132"/>
      <c r="G47" s="148">
        <v>20</v>
      </c>
      <c r="H47" s="148"/>
      <c r="I47" s="148"/>
      <c r="J47" s="156"/>
      <c r="K47" s="139"/>
      <c r="L47" s="72"/>
      <c r="M47" s="126">
        <f t="shared" si="2"/>
        <v>20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'22'!L48</f>
        <v>0</v>
      </c>
      <c r="F48" s="132"/>
      <c r="G48" s="148">
        <v>20</v>
      </c>
      <c r="H48" s="148"/>
      <c r="I48" s="148"/>
      <c r="J48" s="156"/>
      <c r="K48" s="139">
        <v>4</v>
      </c>
      <c r="L48" s="72"/>
      <c r="M48" s="126">
        <f t="shared" si="2"/>
        <v>16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'22'!L49</f>
        <v>0</v>
      </c>
      <c r="F49" s="132"/>
      <c r="G49" s="148">
        <v>40</v>
      </c>
      <c r="H49" s="148"/>
      <c r="I49" s="148"/>
      <c r="J49" s="156"/>
      <c r="K49" s="139"/>
      <c r="L49" s="72"/>
      <c r="M49" s="126">
        <f t="shared" si="2"/>
        <v>40</v>
      </c>
      <c r="N49" s="72" t="s">
        <v>267</v>
      </c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'22'!L50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'22'!L51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'22'!L52</f>
        <v>0</v>
      </c>
      <c r="F52" s="132"/>
      <c r="G52" s="148"/>
      <c r="H52" s="148"/>
      <c r="I52" s="148"/>
      <c r="J52" s="156"/>
      <c r="K52" s="139"/>
      <c r="L52" s="72"/>
      <c r="M52" s="126">
        <f t="shared" si="2"/>
        <v>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'22'!L53</f>
        <v>1</v>
      </c>
      <c r="F53" s="132"/>
      <c r="G53" s="148"/>
      <c r="H53" s="148"/>
      <c r="I53" s="148"/>
      <c r="J53" s="156"/>
      <c r="K53" s="139"/>
      <c r="L53" s="72"/>
      <c r="M53" s="126">
        <f t="shared" si="2"/>
        <v>1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'22'!L54</f>
        <v>0</v>
      </c>
      <c r="F54" s="132"/>
      <c r="G54" s="148"/>
      <c r="H54" s="148"/>
      <c r="I54" s="148"/>
      <c r="J54" s="156"/>
      <c r="K54" s="139"/>
      <c r="L54" s="72"/>
      <c r="M54" s="126">
        <f t="shared" si="2"/>
        <v>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'22'!L55</f>
        <v>0</v>
      </c>
      <c r="F55" s="132"/>
      <c r="G55" s="148"/>
      <c r="H55" s="148"/>
      <c r="I55" s="148"/>
      <c r="J55" s="156"/>
      <c r="K55" s="139"/>
      <c r="L55" s="72"/>
      <c r="M55" s="126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'22'!L56</f>
        <v>0</v>
      </c>
      <c r="F56" s="132"/>
      <c r="G56" s="148">
        <v>6</v>
      </c>
      <c r="H56" s="148"/>
      <c r="I56" s="148"/>
      <c r="J56" s="156"/>
      <c r="K56" s="139"/>
      <c r="L56" s="72"/>
      <c r="M56" s="126">
        <f t="shared" si="2"/>
        <v>6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'22'!L57</f>
        <v>0</v>
      </c>
      <c r="F57" s="132"/>
      <c r="G57" s="148">
        <v>6</v>
      </c>
      <c r="H57" s="148"/>
      <c r="I57" s="148"/>
      <c r="J57" s="156"/>
      <c r="K57" s="139"/>
      <c r="L57" s="72"/>
      <c r="M57" s="126">
        <f t="shared" si="2"/>
        <v>6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'22'!L60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'22'!L61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4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0</v>
      </c>
      <c r="L63" s="106">
        <f t="shared" si="5"/>
        <v>0</v>
      </c>
      <c r="M63" s="123">
        <f t="shared" si="2"/>
        <v>4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'22'!L64</f>
        <v>0</v>
      </c>
      <c r="F64" s="131"/>
      <c r="G64" s="147"/>
      <c r="H64" s="147"/>
      <c r="I64" s="147"/>
      <c r="J64" s="155"/>
      <c r="K64" s="138"/>
      <c r="L64" s="71"/>
      <c r="M64" s="126">
        <f t="shared" si="2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'22'!L65</f>
        <v>0</v>
      </c>
      <c r="F65" s="132"/>
      <c r="G65" s="148">
        <v>1</v>
      </c>
      <c r="H65" s="148"/>
      <c r="I65" s="148"/>
      <c r="J65" s="156"/>
      <c r="K65" s="139"/>
      <c r="L65" s="72"/>
      <c r="M65" s="126">
        <f t="shared" si="2"/>
        <v>1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'22'!L66</f>
        <v>0</v>
      </c>
      <c r="F66" s="132"/>
      <c r="G66" s="148"/>
      <c r="H66" s="148"/>
      <c r="I66" s="148"/>
      <c r="J66" s="156"/>
      <c r="K66" s="139"/>
      <c r="L66" s="72"/>
      <c r="M66" s="126">
        <f t="shared" si="2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'22'!L67</f>
        <v>0</v>
      </c>
      <c r="F67" s="132"/>
      <c r="G67" s="148">
        <v>1</v>
      </c>
      <c r="H67" s="148"/>
      <c r="I67" s="148"/>
      <c r="J67" s="156"/>
      <c r="K67" s="139"/>
      <c r="L67" s="72"/>
      <c r="M67" s="126">
        <f t="shared" si="2"/>
        <v>1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'22'!L68</f>
        <v>0</v>
      </c>
      <c r="F68" s="132"/>
      <c r="G68" s="148"/>
      <c r="H68" s="148"/>
      <c r="I68" s="148"/>
      <c r="J68" s="156"/>
      <c r="K68" s="139"/>
      <c r="L68" s="72"/>
      <c r="M68" s="126">
        <f t="shared" si="2"/>
        <v>0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'22'!L69</f>
        <v>0</v>
      </c>
      <c r="F69" s="132"/>
      <c r="G69" s="148">
        <v>1</v>
      </c>
      <c r="H69" s="148"/>
      <c r="I69" s="148"/>
      <c r="J69" s="156"/>
      <c r="K69" s="139"/>
      <c r="L69" s="72"/>
      <c r="M69" s="126">
        <f t="shared" si="2"/>
        <v>1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'22'!L70</f>
        <v>0</v>
      </c>
      <c r="F70" s="132"/>
      <c r="G70" s="148"/>
      <c r="H70" s="148"/>
      <c r="I70" s="148"/>
      <c r="J70" s="156"/>
      <c r="K70" s="139"/>
      <c r="L70" s="72"/>
      <c r="M70" s="126">
        <f t="shared" si="2"/>
        <v>0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'22'!L71</f>
        <v>0</v>
      </c>
      <c r="F71" s="132"/>
      <c r="G71" s="148">
        <v>1</v>
      </c>
      <c r="H71" s="148"/>
      <c r="I71" s="148"/>
      <c r="J71" s="156"/>
      <c r="K71" s="139"/>
      <c r="L71" s="72"/>
      <c r="M71" s="126">
        <f t="shared" si="2"/>
        <v>1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14</v>
      </c>
      <c r="H73" s="109">
        <f t="shared" si="6"/>
        <v>0</v>
      </c>
      <c r="I73" s="109">
        <f t="shared" si="6"/>
        <v>0</v>
      </c>
      <c r="J73" s="109">
        <f t="shared" si="6"/>
        <v>1</v>
      </c>
      <c r="K73" s="109">
        <f t="shared" si="6"/>
        <v>0</v>
      </c>
      <c r="L73" s="109">
        <f t="shared" si="6"/>
        <v>0</v>
      </c>
      <c r="M73" s="123">
        <f t="shared" si="2"/>
        <v>13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'22'!L74</f>
        <v>0</v>
      </c>
      <c r="F74" s="132"/>
      <c r="G74" s="148">
        <v>4</v>
      </c>
      <c r="H74" s="148"/>
      <c r="I74" s="148"/>
      <c r="J74" s="156"/>
      <c r="K74" s="139"/>
      <c r="L74" s="72"/>
      <c r="M74" s="126">
        <f t="shared" si="2"/>
        <v>4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'22'!L75</f>
        <v>0</v>
      </c>
      <c r="F75" s="132"/>
      <c r="G75" s="148"/>
      <c r="H75" s="148"/>
      <c r="I75" s="148"/>
      <c r="J75" s="156"/>
      <c r="K75" s="139"/>
      <c r="L75" s="72"/>
      <c r="M75" s="126">
        <f t="shared" ref="M75:M139" si="7">(E75+F75+G75+H75+I75)-J75-K75-L75</f>
        <v>0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'22'!L76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'22'!L77</f>
        <v>0</v>
      </c>
      <c r="F77" s="132"/>
      <c r="G77" s="148">
        <v>3</v>
      </c>
      <c r="H77" s="148"/>
      <c r="I77" s="148"/>
      <c r="J77" s="156">
        <v>1</v>
      </c>
      <c r="K77" s="139"/>
      <c r="L77" s="72"/>
      <c r="M77" s="126">
        <f t="shared" si="7"/>
        <v>2</v>
      </c>
      <c r="N77" s="72" t="s">
        <v>269</v>
      </c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'22'!L78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'22'!L79</f>
        <v>0</v>
      </c>
      <c r="F79" s="132"/>
      <c r="G79" s="148"/>
      <c r="H79" s="148"/>
      <c r="I79" s="148"/>
      <c r="J79" s="156"/>
      <c r="K79" s="139"/>
      <c r="L79" s="72"/>
      <c r="M79" s="126">
        <f t="shared" si="7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'22'!L80</f>
        <v>0</v>
      </c>
      <c r="F80" s="132"/>
      <c r="G80" s="148">
        <v>7</v>
      </c>
      <c r="H80" s="148"/>
      <c r="I80" s="148"/>
      <c r="J80" s="156"/>
      <c r="K80" s="139"/>
      <c r="L80" s="72"/>
      <c r="M80" s="126">
        <f t="shared" si="7"/>
        <v>7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15</v>
      </c>
      <c r="F82" s="111">
        <f t="shared" si="8"/>
        <v>0</v>
      </c>
      <c r="G82" s="111">
        <f t="shared" si="8"/>
        <v>24</v>
      </c>
      <c r="H82" s="111">
        <f t="shared" si="8"/>
        <v>0</v>
      </c>
      <c r="I82" s="111">
        <f t="shared" si="8"/>
        <v>0</v>
      </c>
      <c r="J82" s="111">
        <f t="shared" si="8"/>
        <v>5</v>
      </c>
      <c r="K82" s="111">
        <f t="shared" si="8"/>
        <v>0</v>
      </c>
      <c r="L82" s="111">
        <f t="shared" si="8"/>
        <v>18</v>
      </c>
      <c r="M82" s="123">
        <f t="shared" si="7"/>
        <v>16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'22'!L83</f>
        <v>0</v>
      </c>
      <c r="F83" s="131"/>
      <c r="G83" s="147">
        <v>4</v>
      </c>
      <c r="H83" s="147"/>
      <c r="I83" s="147"/>
      <c r="J83" s="155"/>
      <c r="K83" s="138"/>
      <c r="L83" s="71"/>
      <c r="M83" s="126">
        <f t="shared" si="7"/>
        <v>4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'22'!L84</f>
        <v>1</v>
      </c>
      <c r="F84" s="132"/>
      <c r="G84" s="148"/>
      <c r="H84" s="148"/>
      <c r="I84" s="148"/>
      <c r="J84" s="156"/>
      <c r="K84" s="139"/>
      <c r="L84" s="72"/>
      <c r="M84" s="126">
        <f t="shared" si="7"/>
        <v>1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'22'!L85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'22'!L86</f>
        <v>2</v>
      </c>
      <c r="F86" s="132"/>
      <c r="G86" s="148"/>
      <c r="H86" s="148"/>
      <c r="I86" s="148"/>
      <c r="J86" s="156"/>
      <c r="K86" s="139"/>
      <c r="L86" s="72"/>
      <c r="M86" s="126">
        <f t="shared" si="7"/>
        <v>2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'22'!L87</f>
        <v>0</v>
      </c>
      <c r="F87" s="132"/>
      <c r="G87" s="148">
        <v>12</v>
      </c>
      <c r="H87" s="148"/>
      <c r="I87" s="148"/>
      <c r="J87" s="156"/>
      <c r="K87" s="139"/>
      <c r="L87" s="72">
        <v>11</v>
      </c>
      <c r="M87" s="126">
        <f t="shared" si="7"/>
        <v>1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'22'!L88</f>
        <v>3</v>
      </c>
      <c r="F88" s="132"/>
      <c r="G88" s="148"/>
      <c r="H88" s="148"/>
      <c r="I88" s="148"/>
      <c r="J88" s="156"/>
      <c r="K88" s="139"/>
      <c r="L88" s="72"/>
      <c r="M88" s="126">
        <f t="shared" si="7"/>
        <v>3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'22'!L89</f>
        <v>1</v>
      </c>
      <c r="F89" s="132"/>
      <c r="G89" s="148"/>
      <c r="H89" s="148"/>
      <c r="I89" s="148"/>
      <c r="J89" s="156"/>
      <c r="K89" s="139"/>
      <c r="L89" s="72"/>
      <c r="M89" s="126">
        <f t="shared" si="7"/>
        <v>1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'22'!L90</f>
        <v>6</v>
      </c>
      <c r="F90" s="132"/>
      <c r="G90" s="148">
        <v>4</v>
      </c>
      <c r="H90" s="148"/>
      <c r="I90" s="148"/>
      <c r="J90" s="156">
        <v>3</v>
      </c>
      <c r="K90" s="139"/>
      <c r="L90" s="72">
        <v>5</v>
      </c>
      <c r="M90" s="126">
        <f t="shared" si="7"/>
        <v>2</v>
      </c>
      <c r="N90" s="72" t="s">
        <v>280</v>
      </c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'22'!L91</f>
        <v>2</v>
      </c>
      <c r="F91" s="132"/>
      <c r="G91" s="148">
        <v>4</v>
      </c>
      <c r="H91" s="148"/>
      <c r="I91" s="148"/>
      <c r="J91" s="156">
        <v>2</v>
      </c>
      <c r="K91" s="139"/>
      <c r="L91" s="72">
        <v>2</v>
      </c>
      <c r="M91" s="126">
        <f t="shared" si="7"/>
        <v>2</v>
      </c>
      <c r="N91" s="72" t="s">
        <v>280</v>
      </c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'22'!L94</f>
        <v>1</v>
      </c>
      <c r="F94" s="131"/>
      <c r="G94" s="147"/>
      <c r="H94" s="147"/>
      <c r="I94" s="147"/>
      <c r="J94" s="155"/>
      <c r="K94" s="138"/>
      <c r="L94" s="71"/>
      <c r="M94" s="126">
        <f t="shared" si="7"/>
        <v>1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'22'!L97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'22'!L98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'22'!L99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'22'!L100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'22'!L101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'22'!L102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'22'!L103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'22'!L104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'22'!L105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9</v>
      </c>
      <c r="F108" s="108">
        <f t="shared" si="11"/>
        <v>0</v>
      </c>
      <c r="G108" s="108">
        <f t="shared" si="11"/>
        <v>0</v>
      </c>
      <c r="H108" s="108">
        <f t="shared" si="11"/>
        <v>0</v>
      </c>
      <c r="I108" s="108">
        <f t="shared" si="11"/>
        <v>0</v>
      </c>
      <c r="J108" s="108">
        <f t="shared" si="11"/>
        <v>0</v>
      </c>
      <c r="K108" s="108">
        <f t="shared" si="11"/>
        <v>1</v>
      </c>
      <c r="L108" s="108">
        <f t="shared" si="11"/>
        <v>3</v>
      </c>
      <c r="M108" s="123">
        <f t="shared" si="7"/>
        <v>5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'22'!L109</f>
        <v>0</v>
      </c>
      <c r="F109" s="134"/>
      <c r="G109" s="151"/>
      <c r="H109" s="151"/>
      <c r="I109" s="151"/>
      <c r="J109" s="159"/>
      <c r="K109" s="144"/>
      <c r="L109" s="77"/>
      <c r="M109" s="126">
        <f t="shared" si="7"/>
        <v>0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'22'!L110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'22'!L111</f>
        <v>1</v>
      </c>
      <c r="F111" s="133"/>
      <c r="G111" s="149"/>
      <c r="H111" s="149"/>
      <c r="I111" s="149"/>
      <c r="J111" s="157"/>
      <c r="K111" s="140"/>
      <c r="L111" s="73"/>
      <c r="M111" s="126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'22'!L112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'22'!L113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'22'!L114</f>
        <v>1</v>
      </c>
      <c r="F114" s="132"/>
      <c r="G114" s="148"/>
      <c r="H114" s="148"/>
      <c r="I114" s="148"/>
      <c r="J114" s="156"/>
      <c r="K114" s="139">
        <v>1</v>
      </c>
      <c r="L114" s="72"/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'22'!L115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'22'!L116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'22'!L117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'22'!L118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'22'!L119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'22'!L120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'22'!L121</f>
        <v>3</v>
      </c>
      <c r="F121" s="132"/>
      <c r="G121" s="148"/>
      <c r="H121" s="148"/>
      <c r="I121" s="148"/>
      <c r="J121" s="156"/>
      <c r="K121" s="139"/>
      <c r="L121" s="72">
        <v>2</v>
      </c>
      <c r="M121" s="126">
        <f t="shared" si="7"/>
        <v>1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'22'!L122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'22'!L123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'22'!L124</f>
        <v>1</v>
      </c>
      <c r="F124" s="132"/>
      <c r="G124" s="148"/>
      <c r="H124" s="148"/>
      <c r="I124" s="148"/>
      <c r="J124" s="156"/>
      <c r="K124" s="139"/>
      <c r="L124" s="72"/>
      <c r="M124" s="126">
        <f t="shared" si="7"/>
        <v>1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'22'!L125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'22'!L126</f>
        <v>1</v>
      </c>
      <c r="F126" s="132"/>
      <c r="G126" s="148"/>
      <c r="H126" s="148"/>
      <c r="I126" s="148"/>
      <c r="J126" s="156"/>
      <c r="K126" s="139"/>
      <c r="L126" s="72"/>
      <c r="M126" s="126">
        <f t="shared" si="7"/>
        <v>1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'22'!L127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'22'!L128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'22'!L129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'22'!L130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'22'!L131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'22'!L132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'22'!L133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'22'!L134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'22'!L135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'22'!L136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'22'!L137</f>
        <v>0</v>
      </c>
      <c r="F137" s="132"/>
      <c r="G137" s="148"/>
      <c r="H137" s="148"/>
      <c r="I137" s="148"/>
      <c r="J137" s="156"/>
      <c r="K137" s="139"/>
      <c r="L137" s="72"/>
      <c r="M137" s="126">
        <f t="shared" si="7"/>
        <v>0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'22'!L138</f>
        <v>2</v>
      </c>
      <c r="F138" s="132"/>
      <c r="G138" s="148"/>
      <c r="H138" s="148"/>
      <c r="I138" s="148"/>
      <c r="J138" s="156"/>
      <c r="K138" s="139"/>
      <c r="L138" s="72">
        <v>1</v>
      </c>
      <c r="M138" s="126">
        <f t="shared" si="7"/>
        <v>1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24</v>
      </c>
      <c r="F140" s="108">
        <f t="shared" si="12"/>
        <v>0</v>
      </c>
      <c r="G140" s="108">
        <f t="shared" si="12"/>
        <v>6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1</v>
      </c>
      <c r="L140" s="108">
        <v>0</v>
      </c>
      <c r="M140" s="123">
        <f t="shared" ref="M140:M203" si="13">(E140+F140+G140+H140+I140)-J140-K140-L140</f>
        <v>29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'22'!L141</f>
        <v>5</v>
      </c>
      <c r="G141" s="147"/>
      <c r="H141" s="147"/>
      <c r="I141" s="147"/>
      <c r="J141" s="155"/>
      <c r="K141" s="138"/>
      <c r="L141" s="71"/>
      <c r="M141" s="126">
        <f>(E141+K145+G141+H141+I141)-J141-K141-L141</f>
        <v>5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'22'!L142</f>
        <v>2</v>
      </c>
      <c r="F142" s="132"/>
      <c r="G142" s="148"/>
      <c r="H142" s="148"/>
      <c r="I142" s="148"/>
      <c r="J142" s="156"/>
      <c r="K142" s="139"/>
      <c r="L142" s="72">
        <v>1</v>
      </c>
      <c r="M142" s="126">
        <f t="shared" si="13"/>
        <v>1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'22'!L143</f>
        <v>0</v>
      </c>
      <c r="F143" s="132"/>
      <c r="G143" s="148"/>
      <c r="H143" s="148"/>
      <c r="I143" s="148"/>
      <c r="J143" s="156"/>
      <c r="K143" s="139"/>
      <c r="L143" s="72"/>
      <c r="M143" s="126">
        <f t="shared" si="13"/>
        <v>0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'22'!L144</f>
        <v>2</v>
      </c>
      <c r="F144" s="132"/>
      <c r="G144" s="148"/>
      <c r="H144" s="148"/>
      <c r="I144" s="148"/>
      <c r="J144" s="156"/>
      <c r="K144" s="139">
        <v>1</v>
      </c>
      <c r="L144" s="72"/>
      <c r="M144" s="126">
        <f t="shared" si="13"/>
        <v>1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'22'!L145</f>
        <v>3</v>
      </c>
      <c r="F145" s="132"/>
      <c r="G145" s="148"/>
      <c r="H145" s="148"/>
      <c r="I145" s="148"/>
      <c r="J145" s="156"/>
      <c r="K145" s="131"/>
      <c r="L145" s="72">
        <v>2</v>
      </c>
      <c r="M145" s="126">
        <f t="shared" si="13"/>
        <v>1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'22'!L146</f>
        <v>11</v>
      </c>
      <c r="F146" s="132"/>
      <c r="G146" s="148"/>
      <c r="H146" s="148"/>
      <c r="I146" s="148"/>
      <c r="J146" s="156"/>
      <c r="K146" s="139"/>
      <c r="L146" s="72">
        <v>10</v>
      </c>
      <c r="M146" s="126">
        <f t="shared" si="13"/>
        <v>1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'22'!L147</f>
        <v>1</v>
      </c>
      <c r="F147" s="132"/>
      <c r="G147" s="148">
        <v>6</v>
      </c>
      <c r="H147" s="148"/>
      <c r="I147" s="148"/>
      <c r="J147" s="156"/>
      <c r="K147" s="139"/>
      <c r="L147" s="72">
        <v>5</v>
      </c>
      <c r="M147" s="126">
        <f t="shared" si="13"/>
        <v>2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145</v>
      </c>
      <c r="F149" s="108">
        <f t="shared" si="14"/>
        <v>0</v>
      </c>
      <c r="G149" s="108">
        <f t="shared" si="14"/>
        <v>42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0</v>
      </c>
      <c r="L149" s="108">
        <f t="shared" si="14"/>
        <v>132</v>
      </c>
      <c r="M149" s="123">
        <f t="shared" si="13"/>
        <v>55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'22'!L150</f>
        <v>63</v>
      </c>
      <c r="F150" s="131"/>
      <c r="G150" s="147"/>
      <c r="H150" s="147"/>
      <c r="I150" s="147"/>
      <c r="J150" s="155"/>
      <c r="K150" s="138"/>
      <c r="L150" s="71">
        <v>49</v>
      </c>
      <c r="M150" s="126">
        <f t="shared" si="13"/>
        <v>14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'22'!L151</f>
        <v>0</v>
      </c>
      <c r="F151" s="132"/>
      <c r="G151" s="148"/>
      <c r="H151" s="148"/>
      <c r="I151" s="148"/>
      <c r="J151" s="156"/>
      <c r="K151" s="139"/>
      <c r="L151" s="72"/>
      <c r="M151" s="126">
        <f t="shared" si="13"/>
        <v>0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'22'!L152</f>
        <v>0</v>
      </c>
      <c r="F152" s="132"/>
      <c r="G152" s="148"/>
      <c r="H152" s="148"/>
      <c r="I152" s="148"/>
      <c r="J152" s="156"/>
      <c r="K152" s="139"/>
      <c r="L152" s="72"/>
      <c r="M152" s="126">
        <f t="shared" si="13"/>
        <v>0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'22'!L153</f>
        <v>0</v>
      </c>
      <c r="F153" s="132"/>
      <c r="G153" s="148"/>
      <c r="H153" s="148"/>
      <c r="I153" s="148"/>
      <c r="J153" s="156"/>
      <c r="K153" s="139"/>
      <c r="L153" s="72"/>
      <c r="M153" s="126">
        <f t="shared" si="13"/>
        <v>0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'22'!L154</f>
        <v>0</v>
      </c>
      <c r="F154" s="132"/>
      <c r="G154" s="148"/>
      <c r="H154" s="148"/>
      <c r="I154" s="148"/>
      <c r="J154" s="156"/>
      <c r="K154" s="139"/>
      <c r="L154" s="72"/>
      <c r="M154" s="126">
        <f t="shared" si="13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'22'!L155</f>
        <v>66</v>
      </c>
      <c r="F155" s="132"/>
      <c r="G155" s="148"/>
      <c r="H155" s="148"/>
      <c r="I155" s="148"/>
      <c r="J155" s="156"/>
      <c r="K155" s="139"/>
      <c r="L155" s="72">
        <v>55</v>
      </c>
      <c r="M155" s="126">
        <f t="shared" si="13"/>
        <v>11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'22'!L156</f>
        <v>7</v>
      </c>
      <c r="F156" s="133"/>
      <c r="G156" s="149">
        <v>14</v>
      </c>
      <c r="H156" s="149"/>
      <c r="I156" s="149"/>
      <c r="J156" s="157"/>
      <c r="K156" s="140"/>
      <c r="L156" s="73">
        <v>8</v>
      </c>
      <c r="M156" s="126">
        <f t="shared" si="13"/>
        <v>13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'22'!L157</f>
        <v>5</v>
      </c>
      <c r="F157" s="133"/>
      <c r="G157" s="149">
        <v>14</v>
      </c>
      <c r="H157" s="149"/>
      <c r="I157" s="149"/>
      <c r="J157" s="157"/>
      <c r="K157" s="140"/>
      <c r="L157" s="73">
        <v>9</v>
      </c>
      <c r="M157" s="126">
        <f t="shared" si="13"/>
        <v>10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'22'!L158</f>
        <v>4</v>
      </c>
      <c r="F158" s="133"/>
      <c r="G158" s="149">
        <v>14</v>
      </c>
      <c r="H158" s="149"/>
      <c r="I158" s="149"/>
      <c r="J158" s="157"/>
      <c r="K158" s="140"/>
      <c r="L158" s="73">
        <v>11</v>
      </c>
      <c r="M158" s="126">
        <f t="shared" si="13"/>
        <v>7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'22'!L159</f>
        <v>0</v>
      </c>
      <c r="F159" s="133"/>
      <c r="G159" s="149"/>
      <c r="H159" s="149"/>
      <c r="I159" s="149"/>
      <c r="J159" s="157"/>
      <c r="K159" s="140"/>
      <c r="L159" s="73"/>
      <c r="M159" s="126">
        <f t="shared" si="13"/>
        <v>0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'22'!L160</f>
        <v>3</v>
      </c>
      <c r="F160" s="133"/>
      <c r="G160" s="149"/>
      <c r="H160" s="149"/>
      <c r="I160" s="149"/>
      <c r="J160" s="157"/>
      <c r="K160" s="140"/>
      <c r="L160" s="73">
        <v>2</v>
      </c>
      <c r="M160" s="126">
        <f t="shared" si="13"/>
        <v>1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'22'!L161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1026</v>
      </c>
      <c r="M163" s="123">
        <f t="shared" si="13"/>
        <v>-1026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'22'!L164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'22'!L165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'22'!L166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282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260</v>
      </c>
      <c r="M181" s="123">
        <f t="shared" si="13"/>
        <v>22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'22'!L182</f>
        <v>76</v>
      </c>
      <c r="F182" s="131"/>
      <c r="G182" s="131"/>
      <c r="H182" s="131"/>
      <c r="I182" s="131"/>
      <c r="J182" s="155"/>
      <c r="K182" s="138"/>
      <c r="L182" s="71">
        <v>73</v>
      </c>
      <c r="M182" s="126">
        <f t="shared" si="13"/>
        <v>3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'22'!L183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'22'!L184</f>
        <v>14</v>
      </c>
      <c r="F184" s="131"/>
      <c r="G184" s="131"/>
      <c r="H184" s="131"/>
      <c r="I184" s="131"/>
      <c r="J184" s="155"/>
      <c r="K184" s="138"/>
      <c r="L184" s="71">
        <v>14</v>
      </c>
      <c r="M184" s="126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'22'!L185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'22'!L186</f>
        <v>37</v>
      </c>
      <c r="F186" s="131"/>
      <c r="G186" s="131"/>
      <c r="H186" s="131"/>
      <c r="I186" s="131"/>
      <c r="J186" s="155"/>
      <c r="K186" s="138"/>
      <c r="L186" s="71">
        <v>24</v>
      </c>
      <c r="M186" s="126">
        <f t="shared" si="13"/>
        <v>13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'22'!L187</f>
        <v>31</v>
      </c>
      <c r="F187" s="131"/>
      <c r="G187" s="131"/>
      <c r="H187" s="131"/>
      <c r="I187" s="131"/>
      <c r="J187" s="155"/>
      <c r="K187" s="138"/>
      <c r="L187" s="71">
        <v>29</v>
      </c>
      <c r="M187" s="126">
        <f t="shared" si="13"/>
        <v>2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'22'!L188</f>
        <v>15</v>
      </c>
      <c r="F188" s="131"/>
      <c r="G188" s="131"/>
      <c r="H188" s="131"/>
      <c r="I188" s="131"/>
      <c r="J188" s="155"/>
      <c r="K188" s="138"/>
      <c r="L188" s="71">
        <v>13</v>
      </c>
      <c r="M188" s="126">
        <f t="shared" si="13"/>
        <v>2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'22'!L189</f>
        <v>32</v>
      </c>
      <c r="F189" s="131"/>
      <c r="G189" s="131"/>
      <c r="H189" s="131"/>
      <c r="I189" s="131"/>
      <c r="J189" s="155"/>
      <c r="K189" s="138"/>
      <c r="L189" s="71">
        <v>31</v>
      </c>
      <c r="M189" s="126">
        <f t="shared" si="13"/>
        <v>1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'22'!L190</f>
        <v>21</v>
      </c>
      <c r="F190" s="131"/>
      <c r="G190" s="131"/>
      <c r="H190" s="131"/>
      <c r="I190" s="131"/>
      <c r="J190" s="155"/>
      <c r="K190" s="138"/>
      <c r="L190" s="71">
        <v>20</v>
      </c>
      <c r="M190" s="126">
        <f t="shared" si="13"/>
        <v>1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29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25</v>
      </c>
      <c r="M192" s="123">
        <f>(E192+F192+G192+H192+I192)-J192-K192-L192</f>
        <v>4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'22'!L194</f>
        <v>13</v>
      </c>
      <c r="F194" s="131"/>
      <c r="G194" s="131"/>
      <c r="H194" s="131"/>
      <c r="I194" s="131"/>
      <c r="J194" s="155"/>
      <c r="K194" s="138"/>
      <c r="L194" s="71">
        <v>9</v>
      </c>
      <c r="M194" s="126">
        <f t="shared" si="13"/>
        <v>4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'22'!L195</f>
        <v>16</v>
      </c>
      <c r="F195" s="131"/>
      <c r="G195" s="131"/>
      <c r="H195" s="131"/>
      <c r="I195" s="131"/>
      <c r="J195" s="155"/>
      <c r="K195" s="138"/>
      <c r="L195" s="71">
        <v>16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236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228</v>
      </c>
      <c r="M197" s="123">
        <f t="shared" si="13"/>
        <v>8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'22'!L198</f>
        <v>17</v>
      </c>
      <c r="F198" s="131"/>
      <c r="G198" s="131"/>
      <c r="H198" s="131"/>
      <c r="I198" s="131"/>
      <c r="J198" s="155"/>
      <c r="K198" s="138"/>
      <c r="L198" s="71">
        <v>17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'22'!L199</f>
        <v>121</v>
      </c>
      <c r="F199" s="132"/>
      <c r="G199" s="132"/>
      <c r="H199" s="132"/>
      <c r="I199" s="132"/>
      <c r="J199" s="156"/>
      <c r="K199" s="139"/>
      <c r="L199" s="72">
        <v>117</v>
      </c>
      <c r="M199" s="129">
        <f t="shared" si="13"/>
        <v>4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'22'!L200</f>
        <v>16</v>
      </c>
      <c r="F200" s="132"/>
      <c r="G200" s="132"/>
      <c r="H200" s="132"/>
      <c r="I200" s="132"/>
      <c r="J200" s="156"/>
      <c r="K200" s="139"/>
      <c r="L200" s="72">
        <v>14</v>
      </c>
      <c r="M200" s="129">
        <f t="shared" si="13"/>
        <v>2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'22'!L201</f>
        <v>20</v>
      </c>
      <c r="F201" s="132"/>
      <c r="G201" s="132"/>
      <c r="H201" s="132"/>
      <c r="I201" s="132"/>
      <c r="J201" s="156"/>
      <c r="K201" s="139"/>
      <c r="L201" s="72">
        <v>20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'22'!L202</f>
        <v>19</v>
      </c>
      <c r="F202" s="132"/>
      <c r="G202" s="132"/>
      <c r="H202" s="132"/>
      <c r="I202" s="132"/>
      <c r="J202" s="156"/>
      <c r="K202" s="139"/>
      <c r="L202" s="72">
        <v>19</v>
      </c>
      <c r="M202" s="129">
        <f t="shared" si="13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'22'!L203</f>
        <v>19</v>
      </c>
      <c r="F203" s="132"/>
      <c r="G203" s="132"/>
      <c r="H203" s="132"/>
      <c r="I203" s="132"/>
      <c r="J203" s="156"/>
      <c r="K203" s="139"/>
      <c r="L203" s="72">
        <v>19</v>
      </c>
      <c r="M203" s="129">
        <f t="shared" si="13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'22'!L204</f>
        <v>15</v>
      </c>
      <c r="F204" s="132"/>
      <c r="G204" s="132"/>
      <c r="H204" s="132"/>
      <c r="I204" s="132"/>
      <c r="J204" s="156"/>
      <c r="K204" s="139"/>
      <c r="L204" s="72">
        <v>15</v>
      </c>
      <c r="M204" s="129">
        <f t="shared" ref="M204:M205" si="20">(E204+F204+G204+H204+I204)-J204-K204-L204</f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'22'!L205</f>
        <v>9</v>
      </c>
      <c r="F205" s="132"/>
      <c r="G205" s="132"/>
      <c r="H205" s="132"/>
      <c r="I205" s="132"/>
      <c r="J205" s="156"/>
      <c r="K205" s="139"/>
      <c r="L205" s="72">
        <v>7</v>
      </c>
      <c r="M205" s="129">
        <f t="shared" si="20"/>
        <v>2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187" activePane="bottomRight" state="frozen"/>
      <selection activeCell="O74" sqref="O74"/>
      <selection pane="topRight" activeCell="O74" sqref="O74"/>
      <selection pane="bottomLeft" activeCell="O74" sqref="O74"/>
      <selection pane="bottomRight" activeCell="M204" sqref="M20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0</v>
      </c>
      <c r="F5" s="119">
        <f t="shared" si="0"/>
        <v>0</v>
      </c>
      <c r="G5" s="119">
        <f t="shared" si="0"/>
        <v>317</v>
      </c>
      <c r="H5" s="119">
        <f t="shared" si="0"/>
        <v>0</v>
      </c>
      <c r="I5" s="119">
        <f t="shared" si="0"/>
        <v>0</v>
      </c>
      <c r="J5" s="152">
        <f t="shared" si="0"/>
        <v>1</v>
      </c>
      <c r="K5" s="136">
        <f t="shared" si="0"/>
        <v>17</v>
      </c>
      <c r="L5" s="119">
        <f t="shared" si="0"/>
        <v>18</v>
      </c>
      <c r="M5" s="121">
        <f t="shared" si="0"/>
        <v>281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0</v>
      </c>
      <c r="F6" s="137">
        <f t="shared" si="1"/>
        <v>0</v>
      </c>
      <c r="G6" s="137">
        <f t="shared" si="1"/>
        <v>180</v>
      </c>
      <c r="H6" s="137">
        <f t="shared" si="1"/>
        <v>0</v>
      </c>
      <c r="I6" s="137">
        <f t="shared" si="1"/>
        <v>0</v>
      </c>
      <c r="J6" s="137">
        <f t="shared" si="1"/>
        <v>0</v>
      </c>
      <c r="K6" s="137">
        <f t="shared" si="1"/>
        <v>9</v>
      </c>
      <c r="L6" s="137">
        <f t="shared" si="1"/>
        <v>18</v>
      </c>
      <c r="M6" s="137">
        <f t="shared" si="1"/>
        <v>153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'23'!L7</f>
        <v>0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'23'!L8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>(E8+F8+G8+H8+I8)-J8-K8-L8</f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'23'!L9</f>
        <v>0</v>
      </c>
      <c r="F9" s="132"/>
      <c r="G9" s="148">
        <v>6</v>
      </c>
      <c r="H9" s="148"/>
      <c r="I9" s="148"/>
      <c r="J9" s="156"/>
      <c r="K9" s="139">
        <v>5</v>
      </c>
      <c r="L9" s="72"/>
      <c r="M9" s="126">
        <f t="shared" si="2"/>
        <v>1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'23'!L10</f>
        <v>0</v>
      </c>
      <c r="F10" s="132"/>
      <c r="G10" s="148">
        <v>4</v>
      </c>
      <c r="H10" s="148"/>
      <c r="I10" s="148"/>
      <c r="J10" s="156"/>
      <c r="K10" s="139"/>
      <c r="L10" s="72"/>
      <c r="M10" s="126">
        <f t="shared" si="2"/>
        <v>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'23'!L11</f>
        <v>0</v>
      </c>
      <c r="F11" s="132"/>
      <c r="G11" s="148">
        <v>6</v>
      </c>
      <c r="H11" s="148"/>
      <c r="I11" s="148"/>
      <c r="J11" s="156"/>
      <c r="K11" s="139"/>
      <c r="L11" s="72"/>
      <c r="M11" s="126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'23'!L12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'23'!L13</f>
        <v>0</v>
      </c>
      <c r="F13" s="132"/>
      <c r="G13" s="148">
        <v>6</v>
      </c>
      <c r="H13" s="148"/>
      <c r="I13" s="148"/>
      <c r="J13" s="156"/>
      <c r="K13" s="139"/>
      <c r="L13" s="72"/>
      <c r="M13" s="126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'23'!L14</f>
        <v>0</v>
      </c>
      <c r="F14" s="132"/>
      <c r="G14" s="148">
        <v>4</v>
      </c>
      <c r="H14" s="148"/>
      <c r="I14" s="148"/>
      <c r="J14" s="156"/>
      <c r="K14" s="139"/>
      <c r="L14" s="72"/>
      <c r="M14" s="126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'23'!L15</f>
        <v>0</v>
      </c>
      <c r="F15" s="132"/>
      <c r="G15" s="148">
        <v>4</v>
      </c>
      <c r="H15" s="148"/>
      <c r="I15" s="148"/>
      <c r="J15" s="156"/>
      <c r="K15" s="139"/>
      <c r="L15" s="72"/>
      <c r="M15" s="126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'23'!L16</f>
        <v>0</v>
      </c>
      <c r="F16" s="132"/>
      <c r="G16" s="148">
        <v>4</v>
      </c>
      <c r="H16" s="148"/>
      <c r="I16" s="148"/>
      <c r="J16" s="156"/>
      <c r="K16" s="139"/>
      <c r="L16" s="72"/>
      <c r="M16" s="126">
        <f t="shared" si="2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'23'!L17</f>
        <v>0</v>
      </c>
      <c r="F17" s="132"/>
      <c r="G17" s="148">
        <v>4</v>
      </c>
      <c r="H17" s="148"/>
      <c r="I17" s="148"/>
      <c r="J17" s="156"/>
      <c r="K17" s="139">
        <v>2</v>
      </c>
      <c r="L17" s="72"/>
      <c r="M17" s="126">
        <f t="shared" si="2"/>
        <v>2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'23'!L18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'23'!L19</f>
        <v>0</v>
      </c>
      <c r="F19" s="132"/>
      <c r="G19" s="148">
        <v>6</v>
      </c>
      <c r="H19" s="148"/>
      <c r="I19" s="148"/>
      <c r="J19" s="156"/>
      <c r="K19" s="139">
        <v>2</v>
      </c>
      <c r="L19" s="72"/>
      <c r="M19" s="126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'23'!L20</f>
        <v>0</v>
      </c>
      <c r="F20" s="132"/>
      <c r="G20" s="148">
        <v>12</v>
      </c>
      <c r="H20" s="148"/>
      <c r="I20" s="148"/>
      <c r="J20" s="156"/>
      <c r="K20" s="139"/>
      <c r="L20" s="72">
        <v>6</v>
      </c>
      <c r="M20" s="126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'23'!L21</f>
        <v>0</v>
      </c>
      <c r="F21" s="132"/>
      <c r="G21" s="148">
        <v>4</v>
      </c>
      <c r="H21" s="148"/>
      <c r="I21" s="148"/>
      <c r="J21" s="156"/>
      <c r="K21" s="139"/>
      <c r="L21" s="72"/>
      <c r="M21" s="126">
        <f t="shared" si="2"/>
        <v>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'23'!L22</f>
        <v>0</v>
      </c>
      <c r="F22" s="132"/>
      <c r="G22" s="148">
        <v>20</v>
      </c>
      <c r="H22" s="148"/>
      <c r="I22" s="148"/>
      <c r="J22" s="156"/>
      <c r="K22" s="139"/>
      <c r="L22" s="72">
        <v>12</v>
      </c>
      <c r="M22" s="126">
        <f t="shared" si="2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'23'!L23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'23'!L24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'23'!L25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'23'!L26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'23'!L27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'23'!L28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'23'!L29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'23'!L30</f>
        <v>0</v>
      </c>
      <c r="F30" s="132"/>
      <c r="G30" s="148">
        <v>4</v>
      </c>
      <c r="H30" s="148"/>
      <c r="I30" s="148"/>
      <c r="J30" s="156"/>
      <c r="K30" s="139"/>
      <c r="L30" s="72"/>
      <c r="M30" s="126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'23'!L31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'23'!L32</f>
        <v>0</v>
      </c>
      <c r="F32" s="132"/>
      <c r="G32" s="148">
        <v>4</v>
      </c>
      <c r="H32" s="148"/>
      <c r="I32" s="148"/>
      <c r="J32" s="156"/>
      <c r="K32" s="139"/>
      <c r="L32" s="72"/>
      <c r="M32" s="126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'23'!L33</f>
        <v>0</v>
      </c>
      <c r="F33" s="132"/>
      <c r="G33" s="148">
        <v>6</v>
      </c>
      <c r="H33" s="148"/>
      <c r="I33" s="148"/>
      <c r="J33" s="156"/>
      <c r="K33" s="139"/>
      <c r="L33" s="72"/>
      <c r="M33" s="126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'23'!L34</f>
        <v>0</v>
      </c>
      <c r="F34" s="132"/>
      <c r="G34" s="148">
        <v>4</v>
      </c>
      <c r="H34" s="148"/>
      <c r="I34" s="148"/>
      <c r="J34" s="156"/>
      <c r="K34" s="139"/>
      <c r="L34" s="72"/>
      <c r="M34" s="126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'23'!L35</f>
        <v>0</v>
      </c>
      <c r="F35" s="132"/>
      <c r="G35" s="148">
        <v>4</v>
      </c>
      <c r="H35" s="148"/>
      <c r="I35" s="148"/>
      <c r="J35" s="156"/>
      <c r="K35" s="139"/>
      <c r="L35" s="72"/>
      <c r="M35" s="126">
        <f t="shared" si="2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'23'!L36</f>
        <v>0</v>
      </c>
      <c r="F36" s="132"/>
      <c r="G36" s="148">
        <v>4</v>
      </c>
      <c r="H36" s="148"/>
      <c r="I36" s="148"/>
      <c r="J36" s="156"/>
      <c r="K36" s="139"/>
      <c r="L36" s="72"/>
      <c r="M36" s="126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'23'!L37</f>
        <v>0</v>
      </c>
      <c r="F37" s="132"/>
      <c r="G37" s="148">
        <v>4</v>
      </c>
      <c r="H37" s="148"/>
      <c r="I37" s="148"/>
      <c r="J37" s="156"/>
      <c r="K37" s="139"/>
      <c r="L37" s="72"/>
      <c r="M37" s="126">
        <f t="shared" si="2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'23'!L38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'23'!L39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2"/>
        <v>6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'23'!L40</f>
        <v>0</v>
      </c>
      <c r="F40" s="133"/>
      <c r="G40" s="149"/>
      <c r="H40" s="149"/>
      <c r="I40" s="149"/>
      <c r="J40" s="157"/>
      <c r="K40" s="140"/>
      <c r="L40" s="73"/>
      <c r="M40" s="126">
        <f t="shared" si="2"/>
        <v>0</v>
      </c>
      <c r="N40" s="73"/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'23'!L41</f>
        <v>0</v>
      </c>
      <c r="F41" s="133"/>
      <c r="G41" s="149">
        <v>8</v>
      </c>
      <c r="H41" s="149"/>
      <c r="I41" s="149"/>
      <c r="J41" s="157"/>
      <c r="K41" s="140"/>
      <c r="L41" s="73"/>
      <c r="M41" s="126">
        <f t="shared" si="2"/>
        <v>8</v>
      </c>
      <c r="N41" s="73"/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'23'!L42</f>
        <v>0</v>
      </c>
      <c r="F42" s="133"/>
      <c r="G42" s="149">
        <v>8</v>
      </c>
      <c r="H42" s="149"/>
      <c r="I42" s="149"/>
      <c r="J42" s="157">
        <v>1</v>
      </c>
      <c r="K42" s="140"/>
      <c r="L42" s="73"/>
      <c r="M42" s="126">
        <f t="shared" si="2"/>
        <v>7</v>
      </c>
      <c r="N42" s="73" t="s">
        <v>279</v>
      </c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'23'!L43</f>
        <v>0</v>
      </c>
      <c r="F43" s="133"/>
      <c r="G43" s="149">
        <v>8</v>
      </c>
      <c r="H43" s="149"/>
      <c r="I43" s="149"/>
      <c r="J43" s="157"/>
      <c r="K43" s="140"/>
      <c r="L43" s="73"/>
      <c r="M43" s="126">
        <f t="shared" si="2"/>
        <v>8</v>
      </c>
      <c r="N43" s="73"/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0</v>
      </c>
      <c r="F45" s="106">
        <f>SUM(F46:F57)</f>
        <v>0</v>
      </c>
      <c r="G45" s="106">
        <f t="shared" ref="G45:L45" si="3">SUM(G46:G57)</f>
        <v>119</v>
      </c>
      <c r="H45" s="106">
        <f t="shared" si="3"/>
        <v>0</v>
      </c>
      <c r="I45" s="106">
        <f t="shared" si="3"/>
        <v>0</v>
      </c>
      <c r="J45" s="106">
        <f t="shared" si="3"/>
        <v>0</v>
      </c>
      <c r="K45" s="106">
        <f t="shared" si="3"/>
        <v>7</v>
      </c>
      <c r="L45" s="106">
        <f t="shared" si="3"/>
        <v>0</v>
      </c>
      <c r="M45" s="123">
        <f>(E45+F45+G45+H45+I45)-J45-K45-L45</f>
        <v>112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'23'!L46</f>
        <v>0</v>
      </c>
      <c r="F46" s="131"/>
      <c r="G46" s="147"/>
      <c r="H46" s="147"/>
      <c r="I46" s="147"/>
      <c r="J46" s="155"/>
      <c r="K46" s="138"/>
      <c r="L46" s="71"/>
      <c r="M46" s="126">
        <f t="shared" si="2"/>
        <v>0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'23'!L47</f>
        <v>0</v>
      </c>
      <c r="F47" s="132"/>
      <c r="G47" s="148">
        <v>20</v>
      </c>
      <c r="H47" s="148"/>
      <c r="I47" s="148"/>
      <c r="J47" s="156"/>
      <c r="K47" s="139"/>
      <c r="L47" s="72"/>
      <c r="M47" s="126">
        <f t="shared" si="2"/>
        <v>20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'23'!L48</f>
        <v>0</v>
      </c>
      <c r="F48" s="132"/>
      <c r="G48" s="148">
        <v>20</v>
      </c>
      <c r="H48" s="148"/>
      <c r="I48" s="148"/>
      <c r="J48" s="156"/>
      <c r="K48" s="139"/>
      <c r="L48" s="72"/>
      <c r="M48" s="126">
        <f t="shared" si="2"/>
        <v>20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'23'!L49</f>
        <v>0</v>
      </c>
      <c r="F49" s="132"/>
      <c r="G49" s="148">
        <v>60</v>
      </c>
      <c r="H49" s="148"/>
      <c r="I49" s="148"/>
      <c r="J49" s="156"/>
      <c r="K49" s="139">
        <v>7</v>
      </c>
      <c r="L49" s="72"/>
      <c r="M49" s="126">
        <f t="shared" si="2"/>
        <v>53</v>
      </c>
      <c r="N49" s="72" t="s">
        <v>267</v>
      </c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'23'!L50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'23'!L51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'23'!L52</f>
        <v>0</v>
      </c>
      <c r="F52" s="132"/>
      <c r="G52" s="148"/>
      <c r="H52" s="148"/>
      <c r="I52" s="148"/>
      <c r="J52" s="156"/>
      <c r="K52" s="139"/>
      <c r="L52" s="72"/>
      <c r="M52" s="126">
        <f t="shared" si="2"/>
        <v>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'23'!L53</f>
        <v>0</v>
      </c>
      <c r="F53" s="132"/>
      <c r="G53" s="148"/>
      <c r="H53" s="148"/>
      <c r="I53" s="148"/>
      <c r="J53" s="156"/>
      <c r="K53" s="139"/>
      <c r="L53" s="72"/>
      <c r="M53" s="126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'23'!L54</f>
        <v>0</v>
      </c>
      <c r="F54" s="132"/>
      <c r="G54" s="148"/>
      <c r="H54" s="148"/>
      <c r="I54" s="148"/>
      <c r="J54" s="156"/>
      <c r="K54" s="139"/>
      <c r="L54" s="72"/>
      <c r="M54" s="126">
        <f t="shared" si="2"/>
        <v>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'23'!L55</f>
        <v>0</v>
      </c>
      <c r="F55" s="132"/>
      <c r="G55" s="148">
        <v>10</v>
      </c>
      <c r="H55" s="148"/>
      <c r="I55" s="148"/>
      <c r="J55" s="156"/>
      <c r="K55" s="139"/>
      <c r="L55" s="72"/>
      <c r="M55" s="126">
        <f t="shared" si="2"/>
        <v>10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'23'!L56</f>
        <v>0</v>
      </c>
      <c r="F56" s="132"/>
      <c r="G56" s="148">
        <v>7</v>
      </c>
      <c r="H56" s="148"/>
      <c r="I56" s="148"/>
      <c r="J56" s="156"/>
      <c r="K56" s="139"/>
      <c r="L56" s="72"/>
      <c r="M56" s="126">
        <f t="shared" si="2"/>
        <v>7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'23'!L57</f>
        <v>0</v>
      </c>
      <c r="F57" s="132"/>
      <c r="G57" s="148">
        <v>2</v>
      </c>
      <c r="H57" s="148"/>
      <c r="I57" s="148"/>
      <c r="J57" s="156"/>
      <c r="K57" s="139"/>
      <c r="L57" s="72"/>
      <c r="M57" s="126">
        <f t="shared" si="2"/>
        <v>2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'23'!L60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'23'!L61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4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1</v>
      </c>
      <c r="L63" s="106">
        <f t="shared" si="5"/>
        <v>0</v>
      </c>
      <c r="M63" s="123">
        <f t="shared" si="2"/>
        <v>3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'23'!L64</f>
        <v>0</v>
      </c>
      <c r="F64" s="131"/>
      <c r="G64" s="147"/>
      <c r="H64" s="147"/>
      <c r="I64" s="147"/>
      <c r="J64" s="155"/>
      <c r="K64" s="138"/>
      <c r="L64" s="71"/>
      <c r="M64" s="126">
        <f t="shared" si="2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'23'!L65</f>
        <v>0</v>
      </c>
      <c r="F65" s="132"/>
      <c r="G65" s="148">
        <v>1</v>
      </c>
      <c r="H65" s="148"/>
      <c r="I65" s="148"/>
      <c r="J65" s="156"/>
      <c r="K65" s="139"/>
      <c r="L65" s="72"/>
      <c r="M65" s="126">
        <f t="shared" si="2"/>
        <v>1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'23'!L66</f>
        <v>0</v>
      </c>
      <c r="F66" s="132"/>
      <c r="G66" s="148"/>
      <c r="H66" s="148"/>
      <c r="I66" s="148"/>
      <c r="J66" s="156"/>
      <c r="K66" s="139"/>
      <c r="L66" s="72"/>
      <c r="M66" s="126">
        <f t="shared" si="2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'23'!L67</f>
        <v>0</v>
      </c>
      <c r="F67" s="132"/>
      <c r="G67" s="148">
        <v>1</v>
      </c>
      <c r="H67" s="148"/>
      <c r="I67" s="148"/>
      <c r="J67" s="156"/>
      <c r="K67" s="139">
        <v>1</v>
      </c>
      <c r="L67" s="72"/>
      <c r="M67" s="126">
        <f t="shared" si="2"/>
        <v>0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'23'!L68</f>
        <v>0</v>
      </c>
      <c r="F68" s="132"/>
      <c r="G68" s="148"/>
      <c r="H68" s="148"/>
      <c r="I68" s="148"/>
      <c r="J68" s="156"/>
      <c r="K68" s="139"/>
      <c r="L68" s="72"/>
      <c r="M68" s="126">
        <f t="shared" si="2"/>
        <v>0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'23'!L69</f>
        <v>0</v>
      </c>
      <c r="F69" s="132"/>
      <c r="G69" s="148">
        <v>1</v>
      </c>
      <c r="H69" s="148"/>
      <c r="I69" s="148"/>
      <c r="J69" s="156"/>
      <c r="K69" s="139"/>
      <c r="L69" s="72"/>
      <c r="M69" s="126">
        <f t="shared" si="2"/>
        <v>1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'23'!L70</f>
        <v>0</v>
      </c>
      <c r="F70" s="132"/>
      <c r="G70" s="148"/>
      <c r="H70" s="148"/>
      <c r="I70" s="148"/>
      <c r="J70" s="156"/>
      <c r="K70" s="139"/>
      <c r="L70" s="72"/>
      <c r="M70" s="126">
        <f t="shared" si="2"/>
        <v>0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'23'!L71</f>
        <v>0</v>
      </c>
      <c r="F71" s="132"/>
      <c r="G71" s="148">
        <v>1</v>
      </c>
      <c r="H71" s="148"/>
      <c r="I71" s="148"/>
      <c r="J71" s="156"/>
      <c r="K71" s="139"/>
      <c r="L71" s="72"/>
      <c r="M71" s="126">
        <f t="shared" si="2"/>
        <v>1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14</v>
      </c>
      <c r="H73" s="109">
        <f t="shared" si="6"/>
        <v>0</v>
      </c>
      <c r="I73" s="109">
        <f t="shared" si="6"/>
        <v>0</v>
      </c>
      <c r="J73" s="109">
        <f t="shared" si="6"/>
        <v>1</v>
      </c>
      <c r="K73" s="109">
        <f t="shared" si="6"/>
        <v>0</v>
      </c>
      <c r="L73" s="109">
        <f t="shared" si="6"/>
        <v>0</v>
      </c>
      <c r="M73" s="123">
        <f t="shared" si="2"/>
        <v>13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'23'!L74</f>
        <v>0</v>
      </c>
      <c r="F74" s="132"/>
      <c r="G74" s="148"/>
      <c r="H74" s="148"/>
      <c r="I74" s="148"/>
      <c r="J74" s="156"/>
      <c r="K74" s="139"/>
      <c r="L74" s="72"/>
      <c r="M74" s="126">
        <f t="shared" si="2"/>
        <v>0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'23'!L75</f>
        <v>0</v>
      </c>
      <c r="F75" s="132"/>
      <c r="G75" s="148"/>
      <c r="H75" s="148"/>
      <c r="I75" s="148"/>
      <c r="J75" s="156"/>
      <c r="K75" s="139"/>
      <c r="L75" s="72"/>
      <c r="M75" s="126">
        <f t="shared" ref="M75:M139" si="7">(E75+F75+G75+H75+I75)-J75-K75-L75</f>
        <v>0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'23'!L76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'23'!L77</f>
        <v>0</v>
      </c>
      <c r="F77" s="132"/>
      <c r="G77" s="148">
        <v>7</v>
      </c>
      <c r="H77" s="148"/>
      <c r="I77" s="148"/>
      <c r="J77" s="156">
        <v>1</v>
      </c>
      <c r="K77" s="139"/>
      <c r="L77" s="72"/>
      <c r="M77" s="126">
        <f t="shared" si="7"/>
        <v>6</v>
      </c>
      <c r="N77" s="72" t="s">
        <v>269</v>
      </c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'23'!L78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'23'!L79</f>
        <v>0</v>
      </c>
      <c r="F79" s="132"/>
      <c r="G79" s="148"/>
      <c r="H79" s="148"/>
      <c r="I79" s="148"/>
      <c r="J79" s="156"/>
      <c r="K79" s="139"/>
      <c r="L79" s="72"/>
      <c r="M79" s="126">
        <f t="shared" si="7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'23'!L80</f>
        <v>0</v>
      </c>
      <c r="F80" s="132"/>
      <c r="G80" s="148">
        <v>7</v>
      </c>
      <c r="H80" s="148"/>
      <c r="I80" s="148"/>
      <c r="J80" s="156"/>
      <c r="K80" s="139"/>
      <c r="L80" s="72"/>
      <c r="M80" s="126">
        <f t="shared" si="7"/>
        <v>7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18</v>
      </c>
      <c r="F82" s="111">
        <f t="shared" si="8"/>
        <v>0</v>
      </c>
      <c r="G82" s="111">
        <f t="shared" si="8"/>
        <v>46</v>
      </c>
      <c r="H82" s="111">
        <f t="shared" si="8"/>
        <v>0</v>
      </c>
      <c r="I82" s="111">
        <f t="shared" si="8"/>
        <v>0</v>
      </c>
      <c r="J82" s="111">
        <f t="shared" si="8"/>
        <v>4</v>
      </c>
      <c r="K82" s="111">
        <f t="shared" si="8"/>
        <v>0</v>
      </c>
      <c r="L82" s="111">
        <f t="shared" si="8"/>
        <v>45</v>
      </c>
      <c r="M82" s="123">
        <f t="shared" si="7"/>
        <v>15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'23'!L83</f>
        <v>0</v>
      </c>
      <c r="F83" s="131"/>
      <c r="G83" s="147"/>
      <c r="H83" s="147"/>
      <c r="I83" s="147"/>
      <c r="J83" s="155"/>
      <c r="K83" s="138"/>
      <c r="L83" s="71"/>
      <c r="M83" s="126">
        <f t="shared" si="7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'23'!L84</f>
        <v>0</v>
      </c>
      <c r="F84" s="132"/>
      <c r="G84" s="148">
        <v>10</v>
      </c>
      <c r="H84" s="148"/>
      <c r="I84" s="148"/>
      <c r="J84" s="156"/>
      <c r="K84" s="139"/>
      <c r="L84" s="72">
        <v>8</v>
      </c>
      <c r="M84" s="126">
        <f t="shared" si="7"/>
        <v>2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'23'!L85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'23'!L86</f>
        <v>0</v>
      </c>
      <c r="F86" s="132"/>
      <c r="G86" s="148">
        <v>10</v>
      </c>
      <c r="H86" s="148"/>
      <c r="I86" s="148"/>
      <c r="J86" s="156"/>
      <c r="K86" s="139"/>
      <c r="L86" s="72">
        <v>8</v>
      </c>
      <c r="M86" s="126">
        <f t="shared" si="7"/>
        <v>2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'23'!L87</f>
        <v>11</v>
      </c>
      <c r="F87" s="132"/>
      <c r="G87" s="148">
        <v>8</v>
      </c>
      <c r="H87" s="148"/>
      <c r="I87" s="148"/>
      <c r="J87" s="156"/>
      <c r="K87" s="139"/>
      <c r="L87" s="72">
        <v>11</v>
      </c>
      <c r="M87" s="126">
        <f t="shared" si="7"/>
        <v>8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'23'!L88</f>
        <v>0</v>
      </c>
      <c r="F88" s="132"/>
      <c r="G88" s="148"/>
      <c r="H88" s="148"/>
      <c r="I88" s="148"/>
      <c r="J88" s="156"/>
      <c r="K88" s="139"/>
      <c r="L88" s="72"/>
      <c r="M88" s="126">
        <f t="shared" si="7"/>
        <v>0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'23'!L89</f>
        <v>0</v>
      </c>
      <c r="F89" s="132"/>
      <c r="G89" s="148">
        <v>10</v>
      </c>
      <c r="H89" s="148"/>
      <c r="I89" s="148"/>
      <c r="J89" s="156"/>
      <c r="K89" s="139"/>
      <c r="L89" s="72">
        <v>10</v>
      </c>
      <c r="M89" s="126">
        <f t="shared" si="7"/>
        <v>0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'23'!L90</f>
        <v>5</v>
      </c>
      <c r="F90" s="132"/>
      <c r="G90" s="148">
        <v>8</v>
      </c>
      <c r="H90" s="148"/>
      <c r="I90" s="148"/>
      <c r="J90" s="156">
        <v>2</v>
      </c>
      <c r="K90" s="139"/>
      <c r="L90" s="72">
        <v>8</v>
      </c>
      <c r="M90" s="126">
        <f t="shared" si="7"/>
        <v>3</v>
      </c>
      <c r="N90" s="72" t="s">
        <v>280</v>
      </c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'23'!L91</f>
        <v>2</v>
      </c>
      <c r="F91" s="132"/>
      <c r="G91" s="148"/>
      <c r="H91" s="148"/>
      <c r="I91" s="148"/>
      <c r="J91" s="156">
        <v>2</v>
      </c>
      <c r="K91" s="139"/>
      <c r="L91" s="72"/>
      <c r="M91" s="126">
        <f t="shared" si="7"/>
        <v>0</v>
      </c>
      <c r="N91" s="72" t="s">
        <v>280</v>
      </c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'23'!L94</f>
        <v>0</v>
      </c>
      <c r="F94" s="131"/>
      <c r="G94" s="147"/>
      <c r="H94" s="147"/>
      <c r="I94" s="147"/>
      <c r="J94" s="155"/>
      <c r="K94" s="138"/>
      <c r="L94" s="71"/>
      <c r="M94" s="126">
        <f t="shared" si="7"/>
        <v>0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'23'!L97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'23'!L98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'23'!L99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'23'!L100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'23'!L101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'23'!L102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'23'!L103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'23'!L104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'23'!L105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3</v>
      </c>
      <c r="F108" s="108">
        <f t="shared" si="11"/>
        <v>0</v>
      </c>
      <c r="G108" s="108">
        <f t="shared" si="11"/>
        <v>5</v>
      </c>
      <c r="H108" s="108">
        <f t="shared" si="11"/>
        <v>4</v>
      </c>
      <c r="I108" s="108">
        <f t="shared" si="11"/>
        <v>0</v>
      </c>
      <c r="J108" s="108">
        <f t="shared" si="11"/>
        <v>0</v>
      </c>
      <c r="K108" s="108">
        <f t="shared" si="11"/>
        <v>0</v>
      </c>
      <c r="L108" s="108">
        <f t="shared" si="11"/>
        <v>7</v>
      </c>
      <c r="M108" s="123">
        <f t="shared" si="7"/>
        <v>5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'23'!L109</f>
        <v>0</v>
      </c>
      <c r="F109" s="134"/>
      <c r="G109" s="151">
        <v>2</v>
      </c>
      <c r="H109" s="151"/>
      <c r="I109" s="151"/>
      <c r="J109" s="159"/>
      <c r="K109" s="144"/>
      <c r="L109" s="77">
        <v>1</v>
      </c>
      <c r="M109" s="126">
        <f t="shared" si="7"/>
        <v>1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'23'!L110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'23'!L111</f>
        <v>0</v>
      </c>
      <c r="F111" s="133"/>
      <c r="G111" s="149"/>
      <c r="H111" s="149"/>
      <c r="I111" s="149"/>
      <c r="J111" s="157"/>
      <c r="K111" s="140"/>
      <c r="L111" s="73"/>
      <c r="M111" s="126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'23'!L112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'23'!L113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'23'!L114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'23'!L115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'23'!L116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'23'!L117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'23'!L118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'23'!L119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'23'!L120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'23'!L121</f>
        <v>2</v>
      </c>
      <c r="F121" s="132"/>
      <c r="G121" s="148"/>
      <c r="H121" s="148">
        <v>4</v>
      </c>
      <c r="I121" s="148"/>
      <c r="J121" s="156"/>
      <c r="K121" s="139"/>
      <c r="L121" s="72">
        <v>3</v>
      </c>
      <c r="M121" s="126">
        <f t="shared" si="7"/>
        <v>3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'23'!L122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'23'!L123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'23'!L124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'23'!L125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'23'!L126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'23'!L127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'23'!L128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'23'!L129</f>
        <v>0</v>
      </c>
      <c r="F129" s="132"/>
      <c r="G129" s="148">
        <v>1</v>
      </c>
      <c r="H129" s="148"/>
      <c r="I129" s="148"/>
      <c r="J129" s="156"/>
      <c r="K129" s="139"/>
      <c r="L129" s="72">
        <v>1</v>
      </c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'23'!L130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'23'!L131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'23'!L132</f>
        <v>0</v>
      </c>
      <c r="F132" s="132"/>
      <c r="G132" s="148">
        <v>1</v>
      </c>
      <c r="H132" s="148"/>
      <c r="I132" s="148"/>
      <c r="J132" s="156"/>
      <c r="K132" s="139"/>
      <c r="L132" s="72">
        <v>1</v>
      </c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'23'!L133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'23'!L134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'23'!L135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'23'!L136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'23'!L137</f>
        <v>0</v>
      </c>
      <c r="F137" s="132"/>
      <c r="G137" s="148">
        <v>1</v>
      </c>
      <c r="H137" s="148"/>
      <c r="I137" s="148"/>
      <c r="J137" s="156"/>
      <c r="K137" s="139"/>
      <c r="L137" s="72">
        <v>1</v>
      </c>
      <c r="M137" s="126">
        <f t="shared" si="7"/>
        <v>0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'23'!L138</f>
        <v>1</v>
      </c>
      <c r="F138" s="132"/>
      <c r="G138" s="148"/>
      <c r="H138" s="148"/>
      <c r="I138" s="148"/>
      <c r="J138" s="156"/>
      <c r="K138" s="139"/>
      <c r="L138" s="72"/>
      <c r="M138" s="126">
        <f t="shared" si="7"/>
        <v>1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18</v>
      </c>
      <c r="F140" s="108">
        <f t="shared" si="12"/>
        <v>0</v>
      </c>
      <c r="G140" s="108">
        <f t="shared" si="12"/>
        <v>33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0</v>
      </c>
      <c r="L140" s="108">
        <v>0</v>
      </c>
      <c r="M140" s="123">
        <f t="shared" ref="M140:M203" si="13">(E140+F140+G140+H140+I140)-J140-K140-L140</f>
        <v>51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'23'!L141</f>
        <v>0</v>
      </c>
      <c r="G141" s="147">
        <v>6</v>
      </c>
      <c r="H141" s="147"/>
      <c r="I141" s="147"/>
      <c r="J141" s="155"/>
      <c r="K141" s="138"/>
      <c r="L141" s="71">
        <v>4</v>
      </c>
      <c r="M141" s="126">
        <f>(E141+K145+G141+H141+I141)-J141-K141-L141</f>
        <v>2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'23'!L142</f>
        <v>1</v>
      </c>
      <c r="F142" s="132"/>
      <c r="G142" s="148">
        <v>10</v>
      </c>
      <c r="H142" s="148"/>
      <c r="I142" s="148"/>
      <c r="J142" s="156"/>
      <c r="K142" s="139"/>
      <c r="L142" s="72">
        <v>10</v>
      </c>
      <c r="M142" s="126">
        <f t="shared" si="13"/>
        <v>1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'23'!L143</f>
        <v>0</v>
      </c>
      <c r="F143" s="132"/>
      <c r="G143" s="148">
        <v>9</v>
      </c>
      <c r="H143" s="148"/>
      <c r="I143" s="148"/>
      <c r="J143" s="156"/>
      <c r="K143" s="139"/>
      <c r="L143" s="72">
        <v>9</v>
      </c>
      <c r="M143" s="126">
        <f t="shared" si="13"/>
        <v>0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'23'!L144</f>
        <v>0</v>
      </c>
      <c r="F144" s="132"/>
      <c r="G144" s="148"/>
      <c r="H144" s="148"/>
      <c r="I144" s="148"/>
      <c r="J144" s="156"/>
      <c r="K144" s="139"/>
      <c r="L144" s="72"/>
      <c r="M144" s="126">
        <f t="shared" si="13"/>
        <v>0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'23'!L145</f>
        <v>2</v>
      </c>
      <c r="F145" s="132"/>
      <c r="G145" s="148">
        <v>8</v>
      </c>
      <c r="H145" s="148"/>
      <c r="I145" s="148"/>
      <c r="J145" s="156"/>
      <c r="K145" s="131"/>
      <c r="L145" s="72">
        <v>7</v>
      </c>
      <c r="M145" s="126">
        <f t="shared" si="13"/>
        <v>3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'23'!L146</f>
        <v>10</v>
      </c>
      <c r="F146" s="132"/>
      <c r="G146" s="148"/>
      <c r="H146" s="148"/>
      <c r="I146" s="148"/>
      <c r="J146" s="156"/>
      <c r="K146" s="139"/>
      <c r="L146" s="72">
        <v>9</v>
      </c>
      <c r="M146" s="126">
        <f t="shared" si="13"/>
        <v>1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'23'!L147</f>
        <v>5</v>
      </c>
      <c r="F147" s="132"/>
      <c r="G147" s="148"/>
      <c r="H147" s="148"/>
      <c r="I147" s="148"/>
      <c r="J147" s="156"/>
      <c r="K147" s="139"/>
      <c r="L147" s="72">
        <v>4</v>
      </c>
      <c r="M147" s="126">
        <f t="shared" si="13"/>
        <v>1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132</v>
      </c>
      <c r="F149" s="108">
        <f t="shared" si="14"/>
        <v>0</v>
      </c>
      <c r="G149" s="108">
        <f t="shared" si="14"/>
        <v>48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0</v>
      </c>
      <c r="L149" s="108">
        <f t="shared" si="14"/>
        <v>134</v>
      </c>
      <c r="M149" s="123">
        <f t="shared" si="13"/>
        <v>46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'23'!L150</f>
        <v>49</v>
      </c>
      <c r="F150" s="131"/>
      <c r="G150" s="147"/>
      <c r="H150" s="147"/>
      <c r="I150" s="147"/>
      <c r="J150" s="155"/>
      <c r="K150" s="138"/>
      <c r="L150" s="71">
        <v>38</v>
      </c>
      <c r="M150" s="126">
        <f t="shared" si="13"/>
        <v>11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'23'!L151</f>
        <v>0</v>
      </c>
      <c r="F151" s="132"/>
      <c r="G151" s="148">
        <v>20</v>
      </c>
      <c r="H151" s="148"/>
      <c r="I151" s="148"/>
      <c r="J151" s="156"/>
      <c r="K151" s="139"/>
      <c r="L151" s="72">
        <v>16</v>
      </c>
      <c r="M151" s="126">
        <f t="shared" si="13"/>
        <v>4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'23'!L152</f>
        <v>0</v>
      </c>
      <c r="F152" s="132"/>
      <c r="G152" s="148"/>
      <c r="H152" s="148"/>
      <c r="I152" s="148"/>
      <c r="J152" s="156"/>
      <c r="K152" s="139"/>
      <c r="L152" s="72"/>
      <c r="M152" s="126">
        <f t="shared" si="13"/>
        <v>0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'23'!L153</f>
        <v>0</v>
      </c>
      <c r="F153" s="132"/>
      <c r="G153" s="148"/>
      <c r="H153" s="148"/>
      <c r="I153" s="148"/>
      <c r="J153" s="156"/>
      <c r="K153" s="139"/>
      <c r="L153" s="72"/>
      <c r="M153" s="126">
        <f t="shared" si="13"/>
        <v>0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'23'!L154</f>
        <v>0</v>
      </c>
      <c r="F154" s="132"/>
      <c r="G154" s="148"/>
      <c r="H154" s="148"/>
      <c r="I154" s="148"/>
      <c r="J154" s="156"/>
      <c r="K154" s="139"/>
      <c r="L154" s="72"/>
      <c r="M154" s="126">
        <f t="shared" si="13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'23'!L155</f>
        <v>55</v>
      </c>
      <c r="F155" s="132"/>
      <c r="G155" s="148"/>
      <c r="H155" s="148"/>
      <c r="I155" s="148"/>
      <c r="J155" s="156"/>
      <c r="K155" s="139"/>
      <c r="L155" s="72">
        <v>40</v>
      </c>
      <c r="M155" s="126">
        <f t="shared" si="13"/>
        <v>15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'23'!L156</f>
        <v>8</v>
      </c>
      <c r="F156" s="133"/>
      <c r="G156" s="149">
        <v>14</v>
      </c>
      <c r="H156" s="149"/>
      <c r="I156" s="149"/>
      <c r="J156" s="157"/>
      <c r="K156" s="140"/>
      <c r="L156" s="73">
        <v>14</v>
      </c>
      <c r="M156" s="126">
        <f t="shared" si="13"/>
        <v>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'23'!L157</f>
        <v>9</v>
      </c>
      <c r="F157" s="133"/>
      <c r="G157" s="149">
        <v>14</v>
      </c>
      <c r="H157" s="149"/>
      <c r="I157" s="149"/>
      <c r="J157" s="157"/>
      <c r="K157" s="140"/>
      <c r="L157" s="73">
        <v>20</v>
      </c>
      <c r="M157" s="126">
        <f t="shared" si="13"/>
        <v>3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'23'!L158</f>
        <v>11</v>
      </c>
      <c r="F158" s="133"/>
      <c r="G158" s="149"/>
      <c r="H158" s="149"/>
      <c r="I158" s="149"/>
      <c r="J158" s="157"/>
      <c r="K158" s="140"/>
      <c r="L158" s="73">
        <v>6</v>
      </c>
      <c r="M158" s="126">
        <f t="shared" si="13"/>
        <v>5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'23'!L159</f>
        <v>0</v>
      </c>
      <c r="F159" s="133"/>
      <c r="G159" s="149"/>
      <c r="H159" s="149"/>
      <c r="I159" s="149"/>
      <c r="J159" s="157"/>
      <c r="K159" s="140"/>
      <c r="L159" s="73"/>
      <c r="M159" s="126">
        <f t="shared" si="13"/>
        <v>0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'23'!L160</f>
        <v>2</v>
      </c>
      <c r="F160" s="133"/>
      <c r="G160" s="149"/>
      <c r="H160" s="149"/>
      <c r="I160" s="149"/>
      <c r="J160" s="157"/>
      <c r="K160" s="140"/>
      <c r="L160" s="73"/>
      <c r="M160" s="126">
        <f t="shared" si="13"/>
        <v>2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'23'!L161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990</v>
      </c>
      <c r="M163" s="123">
        <f t="shared" si="13"/>
        <v>-990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'23'!L164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'23'!L165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'23'!L166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260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249</v>
      </c>
      <c r="M181" s="123">
        <f t="shared" si="13"/>
        <v>11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'23'!L182</f>
        <v>73</v>
      </c>
      <c r="F182" s="131"/>
      <c r="G182" s="131"/>
      <c r="H182" s="131"/>
      <c r="I182" s="131"/>
      <c r="J182" s="155"/>
      <c r="K182" s="138"/>
      <c r="L182" s="71">
        <v>73</v>
      </c>
      <c r="M182" s="126">
        <f t="shared" si="13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'23'!L183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'23'!L184</f>
        <v>14</v>
      </c>
      <c r="F184" s="131"/>
      <c r="G184" s="131"/>
      <c r="H184" s="131"/>
      <c r="I184" s="131"/>
      <c r="J184" s="155"/>
      <c r="K184" s="138"/>
      <c r="L184" s="71">
        <v>12</v>
      </c>
      <c r="M184" s="126">
        <f t="shared" si="13"/>
        <v>2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'23'!L185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'23'!L186</f>
        <v>24</v>
      </c>
      <c r="F186" s="131"/>
      <c r="G186" s="131"/>
      <c r="H186" s="131"/>
      <c r="I186" s="131"/>
      <c r="J186" s="155"/>
      <c r="K186" s="138"/>
      <c r="L186" s="71">
        <v>17</v>
      </c>
      <c r="M186" s="126">
        <f t="shared" si="13"/>
        <v>7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'23'!L187</f>
        <v>29</v>
      </c>
      <c r="F187" s="131"/>
      <c r="G187" s="131"/>
      <c r="H187" s="131"/>
      <c r="I187" s="131"/>
      <c r="J187" s="155"/>
      <c r="K187" s="138"/>
      <c r="L187" s="71">
        <v>29</v>
      </c>
      <c r="M187" s="126">
        <f t="shared" si="13"/>
        <v>0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'23'!L188</f>
        <v>13</v>
      </c>
      <c r="F188" s="131"/>
      <c r="G188" s="131"/>
      <c r="H188" s="131"/>
      <c r="I188" s="131"/>
      <c r="J188" s="155"/>
      <c r="K188" s="138"/>
      <c r="L188" s="71">
        <v>12</v>
      </c>
      <c r="M188" s="126">
        <f t="shared" si="13"/>
        <v>1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'23'!L189</f>
        <v>31</v>
      </c>
      <c r="F189" s="131"/>
      <c r="G189" s="131"/>
      <c r="H189" s="131"/>
      <c r="I189" s="131"/>
      <c r="J189" s="155"/>
      <c r="K189" s="138"/>
      <c r="L189" s="71">
        <v>30</v>
      </c>
      <c r="M189" s="126">
        <f t="shared" si="13"/>
        <v>1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'23'!L190</f>
        <v>20</v>
      </c>
      <c r="F190" s="131"/>
      <c r="G190" s="131"/>
      <c r="H190" s="131"/>
      <c r="I190" s="131"/>
      <c r="J190" s="155"/>
      <c r="K190" s="138"/>
      <c r="L190" s="71">
        <v>20</v>
      </c>
      <c r="M190" s="126">
        <f t="shared" si="13"/>
        <v>0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25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24</v>
      </c>
      <c r="M192" s="123">
        <f>(E192+F192+G192+H192+I192)-J192-K192-L192</f>
        <v>1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'23'!L194</f>
        <v>9</v>
      </c>
      <c r="F194" s="131"/>
      <c r="G194" s="131"/>
      <c r="H194" s="131"/>
      <c r="I194" s="131"/>
      <c r="J194" s="155"/>
      <c r="K194" s="138"/>
      <c r="L194" s="71">
        <v>8</v>
      </c>
      <c r="M194" s="126">
        <f t="shared" si="13"/>
        <v>1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'23'!L195</f>
        <v>16</v>
      </c>
      <c r="F195" s="131"/>
      <c r="G195" s="131"/>
      <c r="H195" s="131"/>
      <c r="I195" s="131"/>
      <c r="J195" s="155"/>
      <c r="K195" s="138"/>
      <c r="L195" s="71">
        <v>16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228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222</v>
      </c>
      <c r="M197" s="123">
        <f t="shared" si="13"/>
        <v>6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'23'!L198</f>
        <v>17</v>
      </c>
      <c r="F198" s="131"/>
      <c r="G198" s="131"/>
      <c r="H198" s="131"/>
      <c r="I198" s="131"/>
      <c r="J198" s="155"/>
      <c r="K198" s="138"/>
      <c r="L198" s="71">
        <v>17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'23'!L199</f>
        <v>117</v>
      </c>
      <c r="F199" s="132"/>
      <c r="G199" s="132"/>
      <c r="H199" s="132"/>
      <c r="I199" s="132"/>
      <c r="J199" s="156"/>
      <c r="K199" s="139"/>
      <c r="L199" s="72">
        <v>115</v>
      </c>
      <c r="M199" s="129">
        <f t="shared" si="13"/>
        <v>2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'23'!L200</f>
        <v>14</v>
      </c>
      <c r="F200" s="132"/>
      <c r="G200" s="132"/>
      <c r="H200" s="132"/>
      <c r="I200" s="132"/>
      <c r="J200" s="156"/>
      <c r="K200" s="139"/>
      <c r="L200" s="72">
        <v>12</v>
      </c>
      <c r="M200" s="129">
        <f t="shared" si="13"/>
        <v>2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'23'!L201</f>
        <v>20</v>
      </c>
      <c r="F201" s="132"/>
      <c r="G201" s="132"/>
      <c r="H201" s="132"/>
      <c r="I201" s="132"/>
      <c r="J201" s="156"/>
      <c r="K201" s="139"/>
      <c r="L201" s="72">
        <v>20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'23'!L202</f>
        <v>19</v>
      </c>
      <c r="F202" s="132"/>
      <c r="G202" s="132"/>
      <c r="H202" s="132"/>
      <c r="I202" s="132"/>
      <c r="J202" s="156"/>
      <c r="K202" s="139"/>
      <c r="L202" s="72">
        <v>19</v>
      </c>
      <c r="M202" s="129">
        <f t="shared" si="13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'23'!L203</f>
        <v>19</v>
      </c>
      <c r="F203" s="132"/>
      <c r="G203" s="132"/>
      <c r="H203" s="132"/>
      <c r="I203" s="132"/>
      <c r="J203" s="156"/>
      <c r="K203" s="139"/>
      <c r="L203" s="72">
        <v>18</v>
      </c>
      <c r="M203" s="129">
        <f t="shared" si="13"/>
        <v>1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'23'!L204</f>
        <v>15</v>
      </c>
      <c r="F204" s="132"/>
      <c r="G204" s="132"/>
      <c r="H204" s="132"/>
      <c r="I204" s="132"/>
      <c r="J204" s="156"/>
      <c r="K204" s="139"/>
      <c r="L204" s="72">
        <v>14</v>
      </c>
      <c r="M204" s="129">
        <f t="shared" ref="M204:M205" si="20">(E204+F204+G204+H204+I204)-J204-K204-L204</f>
        <v>1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'23'!L205</f>
        <v>7</v>
      </c>
      <c r="F205" s="132"/>
      <c r="G205" s="132"/>
      <c r="H205" s="132"/>
      <c r="I205" s="132"/>
      <c r="J205" s="156"/>
      <c r="K205" s="139"/>
      <c r="L205" s="72">
        <v>7</v>
      </c>
      <c r="M205" s="129">
        <f t="shared" si="20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164" activePane="bottomRight" state="frozen"/>
      <selection activeCell="O74" sqref="O74"/>
      <selection pane="topRight" activeCell="O74" sqref="O74"/>
      <selection pane="bottomLeft" activeCell="O74" sqref="O74"/>
      <selection pane="bottomRight" activeCell="L203" sqref="L20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18</v>
      </c>
      <c r="F5" s="119">
        <f t="shared" si="0"/>
        <v>0</v>
      </c>
      <c r="G5" s="119">
        <f t="shared" si="0"/>
        <v>276</v>
      </c>
      <c r="H5" s="119">
        <f t="shared" si="0"/>
        <v>0</v>
      </c>
      <c r="I5" s="119">
        <f t="shared" si="0"/>
        <v>0</v>
      </c>
      <c r="J5" s="152">
        <f t="shared" si="0"/>
        <v>0</v>
      </c>
      <c r="K5" s="136">
        <f t="shared" si="0"/>
        <v>26</v>
      </c>
      <c r="L5" s="119">
        <f t="shared" si="0"/>
        <v>13</v>
      </c>
      <c r="M5" s="121">
        <f t="shared" si="0"/>
        <v>255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18</v>
      </c>
      <c r="F6" s="137">
        <f t="shared" si="1"/>
        <v>0</v>
      </c>
      <c r="G6" s="137">
        <f t="shared" si="1"/>
        <v>152</v>
      </c>
      <c r="H6" s="137">
        <f t="shared" si="1"/>
        <v>0</v>
      </c>
      <c r="I6" s="137">
        <f t="shared" si="1"/>
        <v>0</v>
      </c>
      <c r="J6" s="137">
        <f t="shared" si="1"/>
        <v>0</v>
      </c>
      <c r="K6" s="137">
        <f t="shared" si="1"/>
        <v>12</v>
      </c>
      <c r="L6" s="137">
        <f t="shared" si="1"/>
        <v>5</v>
      </c>
      <c r="M6" s="137">
        <f t="shared" si="1"/>
        <v>153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'24'!L7</f>
        <v>0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'24'!L8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>(E8+F8+G8+H8+I8)-J8-K8-L8</f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'24'!L9</f>
        <v>0</v>
      </c>
      <c r="F9" s="132"/>
      <c r="G9" s="148">
        <v>4</v>
      </c>
      <c r="H9" s="148"/>
      <c r="I9" s="148"/>
      <c r="J9" s="156"/>
      <c r="K9" s="139"/>
      <c r="L9" s="72"/>
      <c r="M9" s="126">
        <f t="shared" si="2"/>
        <v>4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'24'!L10</f>
        <v>0</v>
      </c>
      <c r="F10" s="132"/>
      <c r="G10" s="148">
        <v>6</v>
      </c>
      <c r="H10" s="148"/>
      <c r="I10" s="148"/>
      <c r="J10" s="156"/>
      <c r="K10" s="139">
        <v>1</v>
      </c>
      <c r="L10" s="72"/>
      <c r="M10" s="126">
        <f t="shared" si="2"/>
        <v>5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'24'!L11</f>
        <v>0</v>
      </c>
      <c r="F11" s="132"/>
      <c r="G11" s="148">
        <v>6</v>
      </c>
      <c r="H11" s="148"/>
      <c r="I11" s="148"/>
      <c r="J11" s="156"/>
      <c r="K11" s="139">
        <v>2</v>
      </c>
      <c r="L11" s="72"/>
      <c r="M11" s="126">
        <f t="shared" si="2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'24'!L12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'24'!L13</f>
        <v>0</v>
      </c>
      <c r="F13" s="132"/>
      <c r="G13" s="148">
        <v>6</v>
      </c>
      <c r="H13" s="148"/>
      <c r="I13" s="148"/>
      <c r="J13" s="156"/>
      <c r="K13" s="139"/>
      <c r="L13" s="72"/>
      <c r="M13" s="126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'24'!L14</f>
        <v>0</v>
      </c>
      <c r="F14" s="132"/>
      <c r="G14" s="148">
        <v>4</v>
      </c>
      <c r="H14" s="148"/>
      <c r="I14" s="148"/>
      <c r="J14" s="156"/>
      <c r="K14" s="139">
        <v>1</v>
      </c>
      <c r="L14" s="72"/>
      <c r="M14" s="126">
        <f t="shared" si="2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'24'!L15</f>
        <v>0</v>
      </c>
      <c r="F15" s="132"/>
      <c r="G15" s="148">
        <v>4</v>
      </c>
      <c r="H15" s="148"/>
      <c r="I15" s="148"/>
      <c r="J15" s="156"/>
      <c r="K15" s="139"/>
      <c r="L15" s="72"/>
      <c r="M15" s="126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'24'!L16</f>
        <v>0</v>
      </c>
      <c r="F16" s="132"/>
      <c r="G16" s="148">
        <v>4</v>
      </c>
      <c r="H16" s="148"/>
      <c r="I16" s="148"/>
      <c r="J16" s="156"/>
      <c r="K16" s="139"/>
      <c r="L16" s="72"/>
      <c r="M16" s="126">
        <f t="shared" si="2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'24'!L17</f>
        <v>0</v>
      </c>
      <c r="F17" s="132"/>
      <c r="G17" s="148">
        <v>5</v>
      </c>
      <c r="H17" s="148"/>
      <c r="I17" s="148"/>
      <c r="J17" s="156"/>
      <c r="K17" s="139"/>
      <c r="L17" s="72"/>
      <c r="M17" s="126">
        <f t="shared" si="2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'24'!L18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'24'!L19</f>
        <v>0</v>
      </c>
      <c r="F19" s="132"/>
      <c r="G19" s="148">
        <v>6</v>
      </c>
      <c r="H19" s="148"/>
      <c r="I19" s="148"/>
      <c r="J19" s="156"/>
      <c r="K19" s="139">
        <v>3</v>
      </c>
      <c r="L19" s="72"/>
      <c r="M19" s="126">
        <f t="shared" si="2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'24'!L20</f>
        <v>6</v>
      </c>
      <c r="F20" s="132"/>
      <c r="G20" s="148"/>
      <c r="H20" s="148"/>
      <c r="I20" s="148"/>
      <c r="J20" s="156"/>
      <c r="K20" s="139"/>
      <c r="L20" s="72">
        <v>1</v>
      </c>
      <c r="M20" s="126">
        <f t="shared" si="2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'24'!L21</f>
        <v>0</v>
      </c>
      <c r="F21" s="132"/>
      <c r="G21" s="148">
        <v>6</v>
      </c>
      <c r="H21" s="148"/>
      <c r="I21" s="148"/>
      <c r="J21" s="156"/>
      <c r="K21" s="139"/>
      <c r="L21" s="72"/>
      <c r="M21" s="126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'24'!L22</f>
        <v>12</v>
      </c>
      <c r="F22" s="132"/>
      <c r="G22" s="148"/>
      <c r="H22" s="148"/>
      <c r="I22" s="148"/>
      <c r="J22" s="156"/>
      <c r="K22" s="139"/>
      <c r="L22" s="72">
        <v>4</v>
      </c>
      <c r="M22" s="126">
        <f t="shared" si="2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'24'!L23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'24'!L24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'24'!L25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'24'!L26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'24'!L27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'24'!L28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'24'!L29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'24'!L30</f>
        <v>0</v>
      </c>
      <c r="F30" s="132"/>
      <c r="G30" s="148">
        <v>4</v>
      </c>
      <c r="H30" s="148"/>
      <c r="I30" s="148"/>
      <c r="J30" s="156"/>
      <c r="K30" s="139"/>
      <c r="L30" s="72"/>
      <c r="M30" s="126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'24'!L31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'24'!L32</f>
        <v>0</v>
      </c>
      <c r="F32" s="132"/>
      <c r="G32" s="148">
        <v>4</v>
      </c>
      <c r="H32" s="148"/>
      <c r="I32" s="148"/>
      <c r="J32" s="156"/>
      <c r="K32" s="139">
        <v>1</v>
      </c>
      <c r="L32" s="72"/>
      <c r="M32" s="126">
        <f t="shared" si="2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'24'!L33</f>
        <v>0</v>
      </c>
      <c r="F33" s="132"/>
      <c r="G33" s="148">
        <v>6</v>
      </c>
      <c r="H33" s="148"/>
      <c r="I33" s="148"/>
      <c r="J33" s="156"/>
      <c r="K33" s="139">
        <v>2</v>
      </c>
      <c r="L33" s="72"/>
      <c r="M33" s="126">
        <f t="shared" si="2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'24'!L34</f>
        <v>0</v>
      </c>
      <c r="F34" s="132"/>
      <c r="G34" s="148">
        <v>4</v>
      </c>
      <c r="H34" s="148"/>
      <c r="I34" s="148"/>
      <c r="J34" s="156"/>
      <c r="K34" s="139">
        <v>2</v>
      </c>
      <c r="L34" s="72"/>
      <c r="M34" s="126">
        <f t="shared" si="2"/>
        <v>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'24'!L35</f>
        <v>0</v>
      </c>
      <c r="F35" s="132"/>
      <c r="G35" s="148">
        <v>4</v>
      </c>
      <c r="H35" s="148"/>
      <c r="I35" s="148"/>
      <c r="J35" s="156"/>
      <c r="K35" s="139"/>
      <c r="L35" s="72"/>
      <c r="M35" s="126">
        <f t="shared" si="2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'24'!L36</f>
        <v>0</v>
      </c>
      <c r="F36" s="132"/>
      <c r="G36" s="148">
        <v>4</v>
      </c>
      <c r="H36" s="148"/>
      <c r="I36" s="148"/>
      <c r="J36" s="156"/>
      <c r="K36" s="139"/>
      <c r="L36" s="72"/>
      <c r="M36" s="126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'24'!L37</f>
        <v>0</v>
      </c>
      <c r="F37" s="132"/>
      <c r="G37" s="148">
        <v>5</v>
      </c>
      <c r="H37" s="148"/>
      <c r="I37" s="148"/>
      <c r="J37" s="156"/>
      <c r="K37" s="139"/>
      <c r="L37" s="72"/>
      <c r="M37" s="126">
        <f t="shared" si="2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'24'!L38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'24'!L39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2"/>
        <v>6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'24'!L40</f>
        <v>0</v>
      </c>
      <c r="F40" s="133"/>
      <c r="G40" s="149"/>
      <c r="H40" s="149"/>
      <c r="I40" s="149"/>
      <c r="J40" s="157"/>
      <c r="K40" s="140"/>
      <c r="L40" s="73"/>
      <c r="M40" s="126">
        <f t="shared" si="2"/>
        <v>0</v>
      </c>
      <c r="N40" s="73"/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'24'!L41</f>
        <v>0</v>
      </c>
      <c r="F41" s="133"/>
      <c r="G41" s="149">
        <v>8</v>
      </c>
      <c r="H41" s="149"/>
      <c r="I41" s="149"/>
      <c r="J41" s="157"/>
      <c r="K41" s="140">
        <v>2</v>
      </c>
      <c r="L41" s="73"/>
      <c r="M41" s="126">
        <f t="shared" si="2"/>
        <v>6</v>
      </c>
      <c r="N41" s="73"/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'24'!L42</f>
        <v>0</v>
      </c>
      <c r="F42" s="133"/>
      <c r="G42" s="149">
        <v>8</v>
      </c>
      <c r="H42" s="149"/>
      <c r="I42" s="149"/>
      <c r="J42" s="157"/>
      <c r="K42" s="140"/>
      <c r="L42" s="73"/>
      <c r="M42" s="126">
        <f t="shared" si="2"/>
        <v>8</v>
      </c>
      <c r="N42" s="73"/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'24'!L43</f>
        <v>0</v>
      </c>
      <c r="F43" s="133"/>
      <c r="G43" s="149">
        <v>8</v>
      </c>
      <c r="H43" s="149"/>
      <c r="I43" s="149"/>
      <c r="J43" s="157"/>
      <c r="K43" s="140">
        <v>3</v>
      </c>
      <c r="L43" s="73"/>
      <c r="M43" s="126">
        <f t="shared" si="2"/>
        <v>5</v>
      </c>
      <c r="N43" s="73"/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0</v>
      </c>
      <c r="F45" s="106">
        <f>SUM(F46:F57)</f>
        <v>0</v>
      </c>
      <c r="G45" s="106">
        <f t="shared" ref="G45:L45" si="3">SUM(G46:G57)</f>
        <v>109</v>
      </c>
      <c r="H45" s="106">
        <f t="shared" si="3"/>
        <v>0</v>
      </c>
      <c r="I45" s="106">
        <f t="shared" si="3"/>
        <v>0</v>
      </c>
      <c r="J45" s="106">
        <f t="shared" si="3"/>
        <v>0</v>
      </c>
      <c r="K45" s="106">
        <f t="shared" si="3"/>
        <v>11</v>
      </c>
      <c r="L45" s="106">
        <f t="shared" si="3"/>
        <v>8</v>
      </c>
      <c r="M45" s="123">
        <f>(E45+F45+G45+H45+I45)-J45-K45-L45</f>
        <v>90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'24'!L46</f>
        <v>0</v>
      </c>
      <c r="F46" s="131"/>
      <c r="G46" s="147"/>
      <c r="H46" s="147"/>
      <c r="I46" s="147"/>
      <c r="J46" s="155"/>
      <c r="K46" s="138"/>
      <c r="L46" s="71"/>
      <c r="M46" s="126">
        <f t="shared" si="2"/>
        <v>0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'24'!L47</f>
        <v>0</v>
      </c>
      <c r="F47" s="132"/>
      <c r="G47" s="148">
        <v>20</v>
      </c>
      <c r="H47" s="148"/>
      <c r="I47" s="148"/>
      <c r="J47" s="156"/>
      <c r="K47" s="139"/>
      <c r="L47" s="72"/>
      <c r="M47" s="126">
        <f t="shared" si="2"/>
        <v>20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'24'!L48</f>
        <v>0</v>
      </c>
      <c r="F48" s="132"/>
      <c r="G48" s="148">
        <v>15</v>
      </c>
      <c r="H48" s="148"/>
      <c r="I48" s="148"/>
      <c r="J48" s="156"/>
      <c r="K48" s="139">
        <v>11</v>
      </c>
      <c r="L48" s="72"/>
      <c r="M48" s="126">
        <f t="shared" si="2"/>
        <v>4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'24'!L49</f>
        <v>0</v>
      </c>
      <c r="F49" s="132"/>
      <c r="G49" s="148">
        <v>65</v>
      </c>
      <c r="H49" s="148"/>
      <c r="I49" s="148"/>
      <c r="J49" s="156"/>
      <c r="K49" s="139"/>
      <c r="L49" s="72"/>
      <c r="M49" s="126">
        <f t="shared" si="2"/>
        <v>65</v>
      </c>
      <c r="N49" s="72" t="s">
        <v>267</v>
      </c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'24'!L50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'24'!L51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'24'!L52</f>
        <v>0</v>
      </c>
      <c r="F52" s="132"/>
      <c r="G52" s="148"/>
      <c r="H52" s="148"/>
      <c r="I52" s="148"/>
      <c r="J52" s="156"/>
      <c r="K52" s="139"/>
      <c r="L52" s="72"/>
      <c r="M52" s="126">
        <f t="shared" si="2"/>
        <v>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'24'!L53</f>
        <v>0</v>
      </c>
      <c r="F53" s="132"/>
      <c r="G53" s="148">
        <v>9</v>
      </c>
      <c r="H53" s="148"/>
      <c r="I53" s="148"/>
      <c r="J53" s="156"/>
      <c r="K53" s="139"/>
      <c r="L53" s="72">
        <v>8</v>
      </c>
      <c r="M53" s="126">
        <f t="shared" si="2"/>
        <v>1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'24'!L54</f>
        <v>0</v>
      </c>
      <c r="F54" s="132"/>
      <c r="G54" s="148"/>
      <c r="H54" s="148"/>
      <c r="I54" s="148"/>
      <c r="J54" s="156"/>
      <c r="K54" s="139"/>
      <c r="L54" s="72"/>
      <c r="M54" s="126">
        <f t="shared" si="2"/>
        <v>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'24'!L55</f>
        <v>0</v>
      </c>
      <c r="F55" s="132"/>
      <c r="G55" s="148"/>
      <c r="H55" s="148"/>
      <c r="I55" s="148"/>
      <c r="J55" s="156"/>
      <c r="K55" s="139"/>
      <c r="L55" s="72"/>
      <c r="M55" s="126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'24'!L56</f>
        <v>0</v>
      </c>
      <c r="F56" s="132"/>
      <c r="G56" s="148"/>
      <c r="H56" s="148"/>
      <c r="I56" s="148"/>
      <c r="J56" s="156"/>
      <c r="K56" s="139"/>
      <c r="L56" s="72"/>
      <c r="M56" s="126">
        <f t="shared" si="2"/>
        <v>0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'24'!L57</f>
        <v>0</v>
      </c>
      <c r="F57" s="132"/>
      <c r="G57" s="148"/>
      <c r="H57" s="148"/>
      <c r="I57" s="148"/>
      <c r="J57" s="156"/>
      <c r="K57" s="139"/>
      <c r="L57" s="72"/>
      <c r="M57" s="126">
        <f t="shared" si="2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'24'!L60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'24'!L61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4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3</v>
      </c>
      <c r="L63" s="106">
        <f t="shared" si="5"/>
        <v>0</v>
      </c>
      <c r="M63" s="123">
        <f t="shared" si="2"/>
        <v>1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'24'!L64</f>
        <v>0</v>
      </c>
      <c r="F64" s="131"/>
      <c r="G64" s="147"/>
      <c r="H64" s="147"/>
      <c r="I64" s="147"/>
      <c r="J64" s="155"/>
      <c r="K64" s="138"/>
      <c r="L64" s="71"/>
      <c r="M64" s="126">
        <f t="shared" si="2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'24'!L65</f>
        <v>0</v>
      </c>
      <c r="F65" s="132"/>
      <c r="G65" s="148">
        <v>1</v>
      </c>
      <c r="H65" s="148"/>
      <c r="I65" s="148"/>
      <c r="J65" s="156"/>
      <c r="K65" s="139"/>
      <c r="L65" s="72"/>
      <c r="M65" s="126">
        <f t="shared" si="2"/>
        <v>1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'24'!L66</f>
        <v>0</v>
      </c>
      <c r="F66" s="132"/>
      <c r="G66" s="148"/>
      <c r="H66" s="148"/>
      <c r="I66" s="148"/>
      <c r="J66" s="156"/>
      <c r="K66" s="139"/>
      <c r="L66" s="72"/>
      <c r="M66" s="126">
        <f t="shared" si="2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'24'!L67</f>
        <v>0</v>
      </c>
      <c r="F67" s="132"/>
      <c r="G67" s="148">
        <v>1</v>
      </c>
      <c r="H67" s="148"/>
      <c r="I67" s="148"/>
      <c r="J67" s="156"/>
      <c r="K67" s="139">
        <v>1</v>
      </c>
      <c r="L67" s="72"/>
      <c r="M67" s="126">
        <f t="shared" si="2"/>
        <v>0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'24'!L68</f>
        <v>0</v>
      </c>
      <c r="F68" s="132"/>
      <c r="G68" s="148"/>
      <c r="H68" s="148"/>
      <c r="I68" s="148"/>
      <c r="J68" s="156"/>
      <c r="K68" s="139"/>
      <c r="L68" s="72"/>
      <c r="M68" s="126">
        <f t="shared" si="2"/>
        <v>0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'24'!L69</f>
        <v>0</v>
      </c>
      <c r="F69" s="132"/>
      <c r="G69" s="148">
        <v>1</v>
      </c>
      <c r="H69" s="148"/>
      <c r="I69" s="148"/>
      <c r="J69" s="156"/>
      <c r="K69" s="139">
        <v>1</v>
      </c>
      <c r="L69" s="72"/>
      <c r="M69" s="126">
        <f t="shared" si="2"/>
        <v>0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'24'!L70</f>
        <v>0</v>
      </c>
      <c r="F70" s="132"/>
      <c r="G70" s="148"/>
      <c r="H70" s="148"/>
      <c r="I70" s="148"/>
      <c r="J70" s="156"/>
      <c r="K70" s="139"/>
      <c r="L70" s="72"/>
      <c r="M70" s="126">
        <f t="shared" si="2"/>
        <v>0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'24'!L71</f>
        <v>0</v>
      </c>
      <c r="F71" s="132"/>
      <c r="G71" s="148">
        <v>1</v>
      </c>
      <c r="H71" s="148"/>
      <c r="I71" s="148"/>
      <c r="J71" s="156"/>
      <c r="K71" s="139">
        <v>1</v>
      </c>
      <c r="L71" s="72"/>
      <c r="M71" s="126">
        <f t="shared" si="2"/>
        <v>0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11</v>
      </c>
      <c r="H73" s="109">
        <f t="shared" si="6"/>
        <v>0</v>
      </c>
      <c r="I73" s="109">
        <f t="shared" si="6"/>
        <v>0</v>
      </c>
      <c r="J73" s="109">
        <f t="shared" si="6"/>
        <v>0</v>
      </c>
      <c r="K73" s="109">
        <f t="shared" si="6"/>
        <v>0</v>
      </c>
      <c r="L73" s="109">
        <f t="shared" si="6"/>
        <v>0</v>
      </c>
      <c r="M73" s="123">
        <f t="shared" si="2"/>
        <v>11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'24'!L74</f>
        <v>0</v>
      </c>
      <c r="F74" s="132"/>
      <c r="G74" s="148">
        <v>4</v>
      </c>
      <c r="H74" s="148"/>
      <c r="I74" s="148"/>
      <c r="J74" s="156"/>
      <c r="K74" s="139"/>
      <c r="L74" s="72"/>
      <c r="M74" s="126">
        <f t="shared" si="2"/>
        <v>4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'24'!L75</f>
        <v>0</v>
      </c>
      <c r="F75" s="132"/>
      <c r="G75" s="148"/>
      <c r="H75" s="148"/>
      <c r="I75" s="148"/>
      <c r="J75" s="156"/>
      <c r="K75" s="139"/>
      <c r="L75" s="72"/>
      <c r="M75" s="126">
        <f t="shared" ref="M75:M139" si="7">(E75+F75+G75+H75+I75)-J75-K75-L75</f>
        <v>0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'24'!L76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'24'!L77</f>
        <v>0</v>
      </c>
      <c r="F77" s="132"/>
      <c r="G77" s="148">
        <v>7</v>
      </c>
      <c r="H77" s="148"/>
      <c r="I77" s="148"/>
      <c r="J77" s="156"/>
      <c r="K77" s="139"/>
      <c r="L77" s="72"/>
      <c r="M77" s="126">
        <f t="shared" si="7"/>
        <v>7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'24'!L78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'24'!L79</f>
        <v>0</v>
      </c>
      <c r="F79" s="132"/>
      <c r="G79" s="148"/>
      <c r="H79" s="148"/>
      <c r="I79" s="148"/>
      <c r="J79" s="156"/>
      <c r="K79" s="139"/>
      <c r="L79" s="72"/>
      <c r="M79" s="126">
        <f t="shared" si="7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'24'!L80</f>
        <v>0</v>
      </c>
      <c r="F80" s="132"/>
      <c r="G80" s="148"/>
      <c r="H80" s="148"/>
      <c r="I80" s="148"/>
      <c r="J80" s="156"/>
      <c r="K80" s="139"/>
      <c r="L80" s="72"/>
      <c r="M80" s="126">
        <f t="shared" si="7"/>
        <v>0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45</v>
      </c>
      <c r="F82" s="111">
        <f t="shared" si="8"/>
        <v>0</v>
      </c>
      <c r="G82" s="111">
        <f t="shared" si="8"/>
        <v>20</v>
      </c>
      <c r="H82" s="111">
        <f t="shared" si="8"/>
        <v>0</v>
      </c>
      <c r="I82" s="111">
        <f t="shared" si="8"/>
        <v>0</v>
      </c>
      <c r="J82" s="111">
        <f t="shared" si="8"/>
        <v>4</v>
      </c>
      <c r="K82" s="111">
        <f t="shared" si="8"/>
        <v>0</v>
      </c>
      <c r="L82" s="111">
        <f t="shared" si="8"/>
        <v>44</v>
      </c>
      <c r="M82" s="123">
        <f t="shared" si="7"/>
        <v>17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'24'!L83</f>
        <v>0</v>
      </c>
      <c r="F83" s="131"/>
      <c r="G83" s="147"/>
      <c r="H83" s="147"/>
      <c r="I83" s="147"/>
      <c r="J83" s="155"/>
      <c r="K83" s="138"/>
      <c r="L83" s="71"/>
      <c r="M83" s="126">
        <f t="shared" si="7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'24'!L84</f>
        <v>8</v>
      </c>
      <c r="F84" s="132"/>
      <c r="G84" s="148"/>
      <c r="H84" s="148"/>
      <c r="I84" s="148"/>
      <c r="J84" s="156"/>
      <c r="K84" s="139"/>
      <c r="L84" s="72">
        <v>3</v>
      </c>
      <c r="M84" s="126">
        <f t="shared" si="7"/>
        <v>5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'24'!L85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'24'!L86</f>
        <v>8</v>
      </c>
      <c r="F86" s="132"/>
      <c r="G86" s="148"/>
      <c r="H86" s="148"/>
      <c r="I86" s="148"/>
      <c r="J86" s="156"/>
      <c r="K86" s="139"/>
      <c r="L86" s="72">
        <v>5</v>
      </c>
      <c r="M86" s="126">
        <f t="shared" si="7"/>
        <v>3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'24'!L87</f>
        <v>11</v>
      </c>
      <c r="F87" s="132"/>
      <c r="G87" s="148">
        <v>4</v>
      </c>
      <c r="H87" s="148"/>
      <c r="I87" s="148"/>
      <c r="J87" s="156"/>
      <c r="K87" s="139"/>
      <c r="L87" s="72">
        <v>13</v>
      </c>
      <c r="M87" s="126">
        <f t="shared" si="7"/>
        <v>2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'24'!L88</f>
        <v>0</v>
      </c>
      <c r="F88" s="132"/>
      <c r="G88" s="148"/>
      <c r="H88" s="148"/>
      <c r="I88" s="148"/>
      <c r="J88" s="156"/>
      <c r="K88" s="139"/>
      <c r="L88" s="72"/>
      <c r="M88" s="126">
        <f t="shared" si="7"/>
        <v>0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'24'!L89</f>
        <v>10</v>
      </c>
      <c r="F89" s="132"/>
      <c r="G89" s="148"/>
      <c r="H89" s="148"/>
      <c r="I89" s="148"/>
      <c r="J89" s="156"/>
      <c r="K89" s="139"/>
      <c r="L89" s="72">
        <v>4</v>
      </c>
      <c r="M89" s="126">
        <f t="shared" si="7"/>
        <v>6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'24'!L90</f>
        <v>8</v>
      </c>
      <c r="F90" s="132"/>
      <c r="G90" s="148">
        <v>8</v>
      </c>
      <c r="H90" s="148"/>
      <c r="I90" s="148"/>
      <c r="J90" s="156">
        <v>4</v>
      </c>
      <c r="K90" s="139"/>
      <c r="L90" s="72">
        <v>11</v>
      </c>
      <c r="M90" s="126">
        <f t="shared" si="7"/>
        <v>1</v>
      </c>
      <c r="N90" s="72" t="s">
        <v>280</v>
      </c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'24'!L91</f>
        <v>0</v>
      </c>
      <c r="F91" s="132"/>
      <c r="G91" s="148">
        <v>8</v>
      </c>
      <c r="H91" s="148"/>
      <c r="I91" s="148"/>
      <c r="J91" s="156"/>
      <c r="K91" s="139"/>
      <c r="L91" s="72">
        <v>8</v>
      </c>
      <c r="M91" s="126">
        <f t="shared" si="7"/>
        <v>0</v>
      </c>
      <c r="N91" s="72"/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'24'!L94</f>
        <v>0</v>
      </c>
      <c r="F94" s="131"/>
      <c r="G94" s="147"/>
      <c r="H94" s="147"/>
      <c r="I94" s="147"/>
      <c r="J94" s="155"/>
      <c r="K94" s="138"/>
      <c r="L94" s="71"/>
      <c r="M94" s="126">
        <f t="shared" si="7"/>
        <v>0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'24'!L97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'24'!L98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'24'!L99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'24'!L100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'24'!L101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'24'!L102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'24'!L103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'24'!L104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'24'!L105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7</v>
      </c>
      <c r="F108" s="108">
        <f t="shared" si="11"/>
        <v>0</v>
      </c>
      <c r="G108" s="108">
        <f t="shared" si="11"/>
        <v>0</v>
      </c>
      <c r="H108" s="108">
        <f t="shared" si="11"/>
        <v>0</v>
      </c>
      <c r="I108" s="108">
        <f t="shared" si="11"/>
        <v>0</v>
      </c>
      <c r="J108" s="108">
        <f t="shared" si="11"/>
        <v>0</v>
      </c>
      <c r="K108" s="108">
        <f t="shared" si="11"/>
        <v>0</v>
      </c>
      <c r="L108" s="108">
        <f t="shared" si="11"/>
        <v>1</v>
      </c>
      <c r="M108" s="123">
        <f t="shared" si="7"/>
        <v>6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'24'!L109</f>
        <v>1</v>
      </c>
      <c r="F109" s="134"/>
      <c r="G109" s="151"/>
      <c r="H109" s="151"/>
      <c r="I109" s="151"/>
      <c r="J109" s="159"/>
      <c r="K109" s="144"/>
      <c r="L109" s="77"/>
      <c r="M109" s="126">
        <f t="shared" si="7"/>
        <v>1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'24'!L110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'24'!L111</f>
        <v>0</v>
      </c>
      <c r="F111" s="133"/>
      <c r="G111" s="149"/>
      <c r="H111" s="149"/>
      <c r="I111" s="149"/>
      <c r="J111" s="157"/>
      <c r="K111" s="140"/>
      <c r="L111" s="73"/>
      <c r="M111" s="126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'24'!L112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'24'!L113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'24'!L114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'24'!L115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'24'!L116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'24'!L117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'24'!L118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'24'!L119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'24'!L120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'24'!L121</f>
        <v>3</v>
      </c>
      <c r="F121" s="132"/>
      <c r="G121" s="148"/>
      <c r="H121" s="148"/>
      <c r="I121" s="148"/>
      <c r="J121" s="156"/>
      <c r="K121" s="139"/>
      <c r="L121" s="72"/>
      <c r="M121" s="126">
        <f t="shared" si="7"/>
        <v>3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'24'!L122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'24'!L123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'24'!L124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'24'!L125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'24'!L126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'24'!L127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'24'!L128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'24'!L129</f>
        <v>1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1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'24'!L130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'24'!L131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'24'!L132</f>
        <v>1</v>
      </c>
      <c r="F132" s="132"/>
      <c r="G132" s="148"/>
      <c r="H132" s="148"/>
      <c r="I132" s="148"/>
      <c r="J132" s="156"/>
      <c r="K132" s="139"/>
      <c r="L132" s="72">
        <v>1</v>
      </c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'24'!L133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'24'!L134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'24'!L135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'24'!L136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'24'!L137</f>
        <v>1</v>
      </c>
      <c r="F137" s="132"/>
      <c r="G137" s="148"/>
      <c r="H137" s="148"/>
      <c r="I137" s="148"/>
      <c r="J137" s="156"/>
      <c r="K137" s="139"/>
      <c r="L137" s="72"/>
      <c r="M137" s="126">
        <f t="shared" si="7"/>
        <v>1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'24'!L138</f>
        <v>0</v>
      </c>
      <c r="F138" s="132"/>
      <c r="G138" s="148"/>
      <c r="H138" s="148"/>
      <c r="I138" s="148"/>
      <c r="J138" s="156"/>
      <c r="K138" s="139"/>
      <c r="L138" s="72"/>
      <c r="M138" s="126">
        <f t="shared" si="7"/>
        <v>0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43</v>
      </c>
      <c r="F140" s="108">
        <f t="shared" si="12"/>
        <v>0</v>
      </c>
      <c r="G140" s="108">
        <f t="shared" si="12"/>
        <v>0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0</v>
      </c>
      <c r="L140" s="108">
        <v>0</v>
      </c>
      <c r="M140" s="123">
        <f t="shared" ref="M140:M203" si="13">(E140+F140+G140+H140+I140)-J140-K140-L140</f>
        <v>43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'24'!L141</f>
        <v>4</v>
      </c>
      <c r="G141" s="147"/>
      <c r="H141" s="147"/>
      <c r="I141" s="147"/>
      <c r="J141" s="155"/>
      <c r="K141" s="138"/>
      <c r="L141" s="71"/>
      <c r="M141" s="126">
        <f>(E141+K145+G141+H141+I141)-J141-K141-L141</f>
        <v>4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'24'!L142</f>
        <v>10</v>
      </c>
      <c r="F142" s="132"/>
      <c r="G142" s="148"/>
      <c r="H142" s="148"/>
      <c r="I142" s="148"/>
      <c r="J142" s="156"/>
      <c r="K142" s="139"/>
      <c r="L142" s="72">
        <v>10</v>
      </c>
      <c r="M142" s="126">
        <f t="shared" si="13"/>
        <v>0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'24'!L143</f>
        <v>9</v>
      </c>
      <c r="F143" s="132"/>
      <c r="G143" s="148"/>
      <c r="H143" s="148"/>
      <c r="I143" s="148"/>
      <c r="J143" s="156"/>
      <c r="K143" s="139"/>
      <c r="L143" s="72">
        <v>4</v>
      </c>
      <c r="M143" s="126">
        <f t="shared" si="13"/>
        <v>5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'24'!L144</f>
        <v>0</v>
      </c>
      <c r="F144" s="132"/>
      <c r="G144" s="148"/>
      <c r="H144" s="148"/>
      <c r="I144" s="148"/>
      <c r="J144" s="156"/>
      <c r="K144" s="139"/>
      <c r="L144" s="72"/>
      <c r="M144" s="126">
        <f t="shared" si="13"/>
        <v>0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'24'!L145</f>
        <v>7</v>
      </c>
      <c r="F145" s="132"/>
      <c r="G145" s="148"/>
      <c r="H145" s="148"/>
      <c r="I145" s="148"/>
      <c r="J145" s="156"/>
      <c r="K145" s="131"/>
      <c r="L145" s="72">
        <v>7</v>
      </c>
      <c r="M145" s="126">
        <f t="shared" si="13"/>
        <v>0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'24'!L146</f>
        <v>9</v>
      </c>
      <c r="F146" s="132"/>
      <c r="G146" s="148"/>
      <c r="H146" s="148"/>
      <c r="I146" s="148"/>
      <c r="J146" s="156"/>
      <c r="K146" s="139"/>
      <c r="L146" s="72">
        <v>6</v>
      </c>
      <c r="M146" s="126">
        <f t="shared" si="13"/>
        <v>3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'24'!L147</f>
        <v>4</v>
      </c>
      <c r="F147" s="132"/>
      <c r="G147" s="148"/>
      <c r="H147" s="148"/>
      <c r="I147" s="148"/>
      <c r="J147" s="156"/>
      <c r="K147" s="139"/>
      <c r="L147" s="72">
        <v>4</v>
      </c>
      <c r="M147" s="126">
        <f t="shared" si="13"/>
        <v>0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134</v>
      </c>
      <c r="F149" s="108">
        <f t="shared" si="14"/>
        <v>0</v>
      </c>
      <c r="G149" s="108">
        <f t="shared" si="14"/>
        <v>29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32</v>
      </c>
      <c r="L149" s="108">
        <f t="shared" si="14"/>
        <v>80</v>
      </c>
      <c r="M149" s="123">
        <f t="shared" si="13"/>
        <v>51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'24'!L150</f>
        <v>38</v>
      </c>
      <c r="F150" s="131"/>
      <c r="G150" s="147"/>
      <c r="H150" s="147"/>
      <c r="I150" s="147"/>
      <c r="J150" s="155"/>
      <c r="K150" s="138"/>
      <c r="L150" s="71">
        <v>29</v>
      </c>
      <c r="M150" s="126">
        <f t="shared" si="13"/>
        <v>9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'24'!L151</f>
        <v>16</v>
      </c>
      <c r="F151" s="132"/>
      <c r="G151" s="148"/>
      <c r="H151" s="148"/>
      <c r="I151" s="148"/>
      <c r="J151" s="156"/>
      <c r="K151" s="139"/>
      <c r="L151" s="72">
        <v>14</v>
      </c>
      <c r="M151" s="126">
        <f t="shared" si="13"/>
        <v>2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'24'!L152</f>
        <v>0</v>
      </c>
      <c r="F152" s="132"/>
      <c r="G152" s="148">
        <v>10</v>
      </c>
      <c r="H152" s="148"/>
      <c r="I152" s="148"/>
      <c r="J152" s="156"/>
      <c r="K152" s="139"/>
      <c r="L152" s="72">
        <v>8</v>
      </c>
      <c r="M152" s="126">
        <f t="shared" si="13"/>
        <v>2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'24'!L153</f>
        <v>0</v>
      </c>
      <c r="F153" s="132"/>
      <c r="G153" s="148">
        <v>10</v>
      </c>
      <c r="H153" s="148"/>
      <c r="I153" s="148"/>
      <c r="J153" s="156"/>
      <c r="K153" s="139"/>
      <c r="L153" s="72">
        <v>8</v>
      </c>
      <c r="M153" s="126">
        <f t="shared" si="13"/>
        <v>2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'24'!L154</f>
        <v>0</v>
      </c>
      <c r="F154" s="132"/>
      <c r="G154" s="148">
        <v>9</v>
      </c>
      <c r="H154" s="148"/>
      <c r="I154" s="148"/>
      <c r="J154" s="156"/>
      <c r="K154" s="139"/>
      <c r="L154" s="72">
        <v>7</v>
      </c>
      <c r="M154" s="126">
        <f t="shared" si="13"/>
        <v>2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'24'!L155</f>
        <v>40</v>
      </c>
      <c r="F155" s="132"/>
      <c r="G155" s="148"/>
      <c r="H155" s="148"/>
      <c r="I155" s="148"/>
      <c r="J155" s="156"/>
      <c r="K155" s="139">
        <v>32</v>
      </c>
      <c r="L155" s="72"/>
      <c r="M155" s="126">
        <f t="shared" si="13"/>
        <v>8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'24'!L156</f>
        <v>14</v>
      </c>
      <c r="F156" s="133"/>
      <c r="G156" s="149"/>
      <c r="H156" s="149"/>
      <c r="I156" s="149"/>
      <c r="J156" s="157"/>
      <c r="K156" s="140"/>
      <c r="L156" s="73">
        <v>2</v>
      </c>
      <c r="M156" s="126">
        <f t="shared" si="13"/>
        <v>12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'24'!L157</f>
        <v>20</v>
      </c>
      <c r="F157" s="133"/>
      <c r="G157" s="149"/>
      <c r="H157" s="149"/>
      <c r="I157" s="149"/>
      <c r="J157" s="157"/>
      <c r="K157" s="140"/>
      <c r="L157" s="73">
        <v>12</v>
      </c>
      <c r="M157" s="126">
        <f t="shared" si="13"/>
        <v>8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'24'!L158</f>
        <v>6</v>
      </c>
      <c r="F158" s="133"/>
      <c r="G158" s="149"/>
      <c r="H158" s="149"/>
      <c r="I158" s="149"/>
      <c r="J158" s="157"/>
      <c r="K158" s="140"/>
      <c r="L158" s="73"/>
      <c r="M158" s="126">
        <f t="shared" si="13"/>
        <v>6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'24'!L159</f>
        <v>0</v>
      </c>
      <c r="F159" s="133"/>
      <c r="G159" s="149"/>
      <c r="H159" s="149"/>
      <c r="I159" s="149"/>
      <c r="J159" s="157"/>
      <c r="K159" s="140"/>
      <c r="L159" s="73"/>
      <c r="M159" s="126">
        <f t="shared" si="13"/>
        <v>0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'24'!L160</f>
        <v>0</v>
      </c>
      <c r="F160" s="133"/>
      <c r="G160" s="149"/>
      <c r="H160" s="149"/>
      <c r="I160" s="149"/>
      <c r="J160" s="157"/>
      <c r="K160" s="140"/>
      <c r="L160" s="73"/>
      <c r="M160" s="126">
        <f t="shared" si="13"/>
        <v>0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'24'!L161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968</v>
      </c>
      <c r="M163" s="123">
        <f t="shared" si="13"/>
        <v>-968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'22'!L164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'22'!L165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'22'!L166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249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242</v>
      </c>
      <c r="M181" s="123">
        <f t="shared" si="13"/>
        <v>7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'24'!L182</f>
        <v>73</v>
      </c>
      <c r="F182" s="131"/>
      <c r="G182" s="131"/>
      <c r="H182" s="131"/>
      <c r="I182" s="131"/>
      <c r="J182" s="155"/>
      <c r="K182" s="138"/>
      <c r="L182" s="71">
        <v>72</v>
      </c>
      <c r="M182" s="126">
        <f t="shared" si="13"/>
        <v>1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'24'!L183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'24'!L184</f>
        <v>12</v>
      </c>
      <c r="F184" s="131"/>
      <c r="G184" s="131"/>
      <c r="H184" s="131"/>
      <c r="I184" s="131"/>
      <c r="J184" s="155"/>
      <c r="K184" s="138"/>
      <c r="L184" s="71">
        <v>12</v>
      </c>
      <c r="M184" s="126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'24'!L185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'24'!L186</f>
        <v>17</v>
      </c>
      <c r="F186" s="131"/>
      <c r="G186" s="131"/>
      <c r="H186" s="131"/>
      <c r="I186" s="131"/>
      <c r="J186" s="155"/>
      <c r="K186" s="138"/>
      <c r="L186" s="71">
        <v>13</v>
      </c>
      <c r="M186" s="126">
        <f t="shared" si="13"/>
        <v>4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'24'!L187</f>
        <v>29</v>
      </c>
      <c r="F187" s="131"/>
      <c r="G187" s="131"/>
      <c r="H187" s="131"/>
      <c r="I187" s="131"/>
      <c r="J187" s="155"/>
      <c r="K187" s="138"/>
      <c r="L187" s="71">
        <v>28</v>
      </c>
      <c r="M187" s="126">
        <f t="shared" si="13"/>
        <v>1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'24'!L188</f>
        <v>12</v>
      </c>
      <c r="F188" s="131"/>
      <c r="G188" s="131"/>
      <c r="H188" s="131"/>
      <c r="I188" s="131"/>
      <c r="J188" s="155"/>
      <c r="K188" s="138"/>
      <c r="L188" s="71">
        <v>12</v>
      </c>
      <c r="M188" s="126">
        <f t="shared" si="13"/>
        <v>0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'24'!L189</f>
        <v>30</v>
      </c>
      <c r="F189" s="131"/>
      <c r="G189" s="131"/>
      <c r="H189" s="131"/>
      <c r="I189" s="131"/>
      <c r="J189" s="155"/>
      <c r="K189" s="138"/>
      <c r="L189" s="71">
        <v>30</v>
      </c>
      <c r="M189" s="126">
        <f t="shared" si="13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'24'!L190</f>
        <v>20</v>
      </c>
      <c r="F190" s="131"/>
      <c r="G190" s="131"/>
      <c r="H190" s="131"/>
      <c r="I190" s="131"/>
      <c r="J190" s="155"/>
      <c r="K190" s="138"/>
      <c r="L190" s="71">
        <v>19</v>
      </c>
      <c r="M190" s="126">
        <f t="shared" si="13"/>
        <v>1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24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24</v>
      </c>
      <c r="M192" s="123">
        <f>(E192+F192+G192+H192+I192)-J192-K192-L192</f>
        <v>0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'24'!L194</f>
        <v>8</v>
      </c>
      <c r="F194" s="131"/>
      <c r="G194" s="131"/>
      <c r="H194" s="131"/>
      <c r="I194" s="131"/>
      <c r="J194" s="155"/>
      <c r="K194" s="138"/>
      <c r="L194" s="71">
        <v>8</v>
      </c>
      <c r="M194" s="126">
        <f t="shared" si="13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'24'!L195</f>
        <v>16</v>
      </c>
      <c r="F195" s="131"/>
      <c r="G195" s="131"/>
      <c r="H195" s="131"/>
      <c r="I195" s="131"/>
      <c r="J195" s="155"/>
      <c r="K195" s="138"/>
      <c r="L195" s="71">
        <v>16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222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218</v>
      </c>
      <c r="M197" s="123">
        <f t="shared" si="13"/>
        <v>4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'24'!L198</f>
        <v>17</v>
      </c>
      <c r="F198" s="131"/>
      <c r="G198" s="131"/>
      <c r="H198" s="131"/>
      <c r="I198" s="131"/>
      <c r="J198" s="155"/>
      <c r="K198" s="138"/>
      <c r="L198" s="71">
        <v>17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'24'!L199</f>
        <v>115</v>
      </c>
      <c r="F199" s="132"/>
      <c r="G199" s="132"/>
      <c r="H199" s="132"/>
      <c r="I199" s="132"/>
      <c r="J199" s="156"/>
      <c r="K199" s="139"/>
      <c r="L199" s="72">
        <v>115</v>
      </c>
      <c r="M199" s="129">
        <f t="shared" si="13"/>
        <v>0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'24'!L200</f>
        <v>12</v>
      </c>
      <c r="F200" s="132"/>
      <c r="G200" s="132"/>
      <c r="H200" s="132"/>
      <c r="I200" s="132"/>
      <c r="J200" s="156"/>
      <c r="K200" s="139"/>
      <c r="L200" s="72">
        <v>12</v>
      </c>
      <c r="M200" s="129">
        <f t="shared" si="13"/>
        <v>0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'24'!L201</f>
        <v>20</v>
      </c>
      <c r="F201" s="132"/>
      <c r="G201" s="132"/>
      <c r="H201" s="132"/>
      <c r="I201" s="132"/>
      <c r="J201" s="156"/>
      <c r="K201" s="139"/>
      <c r="L201" s="72">
        <v>20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'24'!L202</f>
        <v>19</v>
      </c>
      <c r="F202" s="132"/>
      <c r="G202" s="132"/>
      <c r="H202" s="132"/>
      <c r="I202" s="132"/>
      <c r="J202" s="156"/>
      <c r="K202" s="139"/>
      <c r="L202" s="72">
        <v>19</v>
      </c>
      <c r="M202" s="129">
        <f t="shared" si="13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'24'!L203</f>
        <v>18</v>
      </c>
      <c r="F203" s="132"/>
      <c r="G203" s="132"/>
      <c r="H203" s="132"/>
      <c r="I203" s="132"/>
      <c r="J203" s="156"/>
      <c r="K203" s="139"/>
      <c r="L203" s="72">
        <v>16</v>
      </c>
      <c r="M203" s="129">
        <f t="shared" si="13"/>
        <v>2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'24'!L204</f>
        <v>14</v>
      </c>
      <c r="F204" s="132"/>
      <c r="G204" s="132"/>
      <c r="H204" s="132"/>
      <c r="I204" s="132"/>
      <c r="J204" s="156"/>
      <c r="K204" s="139"/>
      <c r="L204" s="72">
        <v>14</v>
      </c>
      <c r="M204" s="129">
        <f t="shared" ref="M204:M205" si="20">(E204+F204+G204+H204+I204)-J204-K204-L204</f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'24'!L205</f>
        <v>7</v>
      </c>
      <c r="F205" s="132"/>
      <c r="G205" s="132"/>
      <c r="H205" s="132"/>
      <c r="I205" s="132"/>
      <c r="J205" s="156"/>
      <c r="K205" s="139"/>
      <c r="L205" s="72">
        <v>5</v>
      </c>
      <c r="M205" s="129">
        <f t="shared" si="20"/>
        <v>2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164" activePane="bottomRight" state="frozen"/>
      <selection activeCell="O74" sqref="O74"/>
      <selection pane="topRight" activeCell="O74" sqref="O74"/>
      <selection pane="bottomLeft" activeCell="O74" sqref="O74"/>
      <selection pane="bottomRight" activeCell="L204" sqref="L20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13</v>
      </c>
      <c r="F5" s="119">
        <f t="shared" si="0"/>
        <v>0</v>
      </c>
      <c r="G5" s="119">
        <f t="shared" si="0"/>
        <v>310</v>
      </c>
      <c r="H5" s="119">
        <f t="shared" si="0"/>
        <v>0</v>
      </c>
      <c r="I5" s="119">
        <f t="shared" si="0"/>
        <v>0</v>
      </c>
      <c r="J5" s="152">
        <f t="shared" si="0"/>
        <v>0</v>
      </c>
      <c r="K5" s="136">
        <f t="shared" si="0"/>
        <v>72</v>
      </c>
      <c r="L5" s="119">
        <f t="shared" si="0"/>
        <v>20</v>
      </c>
      <c r="M5" s="121">
        <f t="shared" si="0"/>
        <v>245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5</v>
      </c>
      <c r="F6" s="137">
        <f t="shared" si="1"/>
        <v>0</v>
      </c>
      <c r="G6" s="137">
        <f t="shared" si="1"/>
        <v>175</v>
      </c>
      <c r="H6" s="137">
        <f t="shared" si="1"/>
        <v>0</v>
      </c>
      <c r="I6" s="137">
        <f t="shared" si="1"/>
        <v>0</v>
      </c>
      <c r="J6" s="137">
        <f t="shared" si="1"/>
        <v>0</v>
      </c>
      <c r="K6" s="137">
        <f>SUM(K7:K43)</f>
        <v>31</v>
      </c>
      <c r="L6" s="137">
        <f t="shared" si="1"/>
        <v>18</v>
      </c>
      <c r="M6" s="137">
        <f t="shared" si="1"/>
        <v>145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'25'!L7</f>
        <v>0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'25'!L8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>(E8+F8+G8+H8+I8)-J8-K8-L8</f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'25'!L9</f>
        <v>0</v>
      </c>
      <c r="F9" s="132"/>
      <c r="G9" s="148">
        <v>4</v>
      </c>
      <c r="H9" s="148"/>
      <c r="I9" s="148"/>
      <c r="J9" s="156"/>
      <c r="K9" s="139"/>
      <c r="L9" s="72"/>
      <c r="M9" s="126">
        <f t="shared" si="2"/>
        <v>4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'25'!L10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'25'!L11</f>
        <v>0</v>
      </c>
      <c r="F11" s="132"/>
      <c r="G11" s="148">
        <v>6</v>
      </c>
      <c r="H11" s="148"/>
      <c r="I11" s="148"/>
      <c r="J11" s="156"/>
      <c r="K11" s="139">
        <v>3</v>
      </c>
      <c r="L11" s="72"/>
      <c r="M11" s="126">
        <f t="shared" si="2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'25'!L12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'25'!L13</f>
        <v>0</v>
      </c>
      <c r="F13" s="132"/>
      <c r="G13" s="148">
        <v>5</v>
      </c>
      <c r="H13" s="148"/>
      <c r="I13" s="148"/>
      <c r="J13" s="156"/>
      <c r="K13" s="139">
        <v>1</v>
      </c>
      <c r="L13" s="72"/>
      <c r="M13" s="126">
        <f t="shared" si="2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'25'!L14</f>
        <v>0</v>
      </c>
      <c r="F14" s="132"/>
      <c r="G14" s="148">
        <v>4</v>
      </c>
      <c r="H14" s="148"/>
      <c r="I14" s="148"/>
      <c r="J14" s="156"/>
      <c r="K14" s="139"/>
      <c r="L14" s="72"/>
      <c r="M14" s="126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'25'!L15</f>
        <v>0</v>
      </c>
      <c r="F15" s="132"/>
      <c r="G15" s="148">
        <v>4</v>
      </c>
      <c r="H15" s="148"/>
      <c r="I15" s="148"/>
      <c r="J15" s="156"/>
      <c r="K15" s="139"/>
      <c r="L15" s="72"/>
      <c r="M15" s="126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'25'!L16</f>
        <v>0</v>
      </c>
      <c r="F16" s="132"/>
      <c r="G16" s="148">
        <v>6</v>
      </c>
      <c r="H16" s="148"/>
      <c r="I16" s="148"/>
      <c r="J16" s="156"/>
      <c r="K16" s="139"/>
      <c r="L16" s="72"/>
      <c r="M16" s="126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'25'!L17</f>
        <v>0</v>
      </c>
      <c r="F17" s="132"/>
      <c r="G17" s="148">
        <v>4</v>
      </c>
      <c r="H17" s="148"/>
      <c r="I17" s="148"/>
      <c r="J17" s="156"/>
      <c r="K17" s="139"/>
      <c r="L17" s="72"/>
      <c r="M17" s="126">
        <f t="shared" si="2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'25'!L18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'25'!L19</f>
        <v>0</v>
      </c>
      <c r="F19" s="132"/>
      <c r="G19" s="148">
        <v>6</v>
      </c>
      <c r="H19" s="148"/>
      <c r="I19" s="148"/>
      <c r="J19" s="156"/>
      <c r="K19" s="139"/>
      <c r="L19" s="72"/>
      <c r="M19" s="126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'25'!L20</f>
        <v>1</v>
      </c>
      <c r="F20" s="132"/>
      <c r="G20" s="148"/>
      <c r="H20" s="148"/>
      <c r="I20" s="148"/>
      <c r="J20" s="156"/>
      <c r="K20" s="139"/>
      <c r="L20" s="72"/>
      <c r="M20" s="126">
        <f t="shared" si="2"/>
        <v>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'25'!L21</f>
        <v>0</v>
      </c>
      <c r="F21" s="132"/>
      <c r="G21" s="148">
        <v>6</v>
      </c>
      <c r="H21" s="148"/>
      <c r="I21" s="148"/>
      <c r="J21" s="156"/>
      <c r="K21" s="139"/>
      <c r="L21" s="72"/>
      <c r="M21" s="126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'25'!L22</f>
        <v>4</v>
      </c>
      <c r="F22" s="132"/>
      <c r="G22" s="148">
        <v>20</v>
      </c>
      <c r="H22" s="148"/>
      <c r="I22" s="148"/>
      <c r="J22" s="156"/>
      <c r="K22" s="139"/>
      <c r="L22" s="72">
        <v>18</v>
      </c>
      <c r="M22" s="126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'25'!L23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'25'!L24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'25'!L25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'25'!L26</f>
        <v>0</v>
      </c>
      <c r="F26" s="132"/>
      <c r="G26" s="148">
        <v>6</v>
      </c>
      <c r="H26" s="148"/>
      <c r="I26" s="148"/>
      <c r="J26" s="156"/>
      <c r="K26" s="139">
        <v>2</v>
      </c>
      <c r="L26" s="72"/>
      <c r="M26" s="126">
        <f t="shared" si="2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'25'!L27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'25'!L28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'25'!L29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'25'!L30</f>
        <v>0</v>
      </c>
      <c r="F30" s="132"/>
      <c r="G30" s="148">
        <v>4</v>
      </c>
      <c r="H30" s="148"/>
      <c r="I30" s="148"/>
      <c r="J30" s="156"/>
      <c r="K30" s="139"/>
      <c r="L30" s="72"/>
      <c r="M30" s="126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'25'!L31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'25'!L32</f>
        <v>0</v>
      </c>
      <c r="F32" s="132"/>
      <c r="G32" s="148">
        <v>4</v>
      </c>
      <c r="H32" s="148"/>
      <c r="I32" s="148"/>
      <c r="J32" s="156"/>
      <c r="K32" s="139">
        <v>1</v>
      </c>
      <c r="L32" s="72"/>
      <c r="M32" s="126">
        <f t="shared" si="2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'25'!L33</f>
        <v>0</v>
      </c>
      <c r="F33" s="132"/>
      <c r="G33" s="148">
        <v>6</v>
      </c>
      <c r="H33" s="148"/>
      <c r="I33" s="148"/>
      <c r="J33" s="156"/>
      <c r="K33" s="139">
        <v>3</v>
      </c>
      <c r="L33" s="72"/>
      <c r="M33" s="126">
        <f t="shared" si="2"/>
        <v>3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'25'!L34</f>
        <v>0</v>
      </c>
      <c r="F34" s="132"/>
      <c r="G34" s="148">
        <v>4</v>
      </c>
      <c r="H34" s="148"/>
      <c r="I34" s="148"/>
      <c r="J34" s="156"/>
      <c r="K34" s="139">
        <v>1</v>
      </c>
      <c r="L34" s="72"/>
      <c r="M34" s="126">
        <f t="shared" si="2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'25'!L35</f>
        <v>0</v>
      </c>
      <c r="F35" s="132"/>
      <c r="G35" s="148">
        <v>6</v>
      </c>
      <c r="H35" s="148"/>
      <c r="I35" s="148"/>
      <c r="J35" s="156"/>
      <c r="K35" s="139"/>
      <c r="L35" s="72"/>
      <c r="M35" s="126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'25'!L36</f>
        <v>0</v>
      </c>
      <c r="F36" s="132"/>
      <c r="G36" s="148">
        <v>4</v>
      </c>
      <c r="H36" s="148"/>
      <c r="I36" s="148"/>
      <c r="J36" s="156"/>
      <c r="K36" s="139"/>
      <c r="L36" s="72"/>
      <c r="M36" s="126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'25'!L37</f>
        <v>0</v>
      </c>
      <c r="F37" s="132"/>
      <c r="G37" s="148">
        <v>6</v>
      </c>
      <c r="H37" s="148"/>
      <c r="I37" s="148"/>
      <c r="J37" s="156"/>
      <c r="K37" s="139">
        <v>1</v>
      </c>
      <c r="L37" s="72"/>
      <c r="M37" s="126">
        <f t="shared" si="2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'25'!L38</f>
        <v>0</v>
      </c>
      <c r="F38" s="132"/>
      <c r="G38" s="148">
        <v>16</v>
      </c>
      <c r="H38" s="148"/>
      <c r="I38" s="148"/>
      <c r="J38" s="156"/>
      <c r="K38" s="139">
        <v>5</v>
      </c>
      <c r="L38" s="72"/>
      <c r="M38" s="126">
        <f t="shared" si="2"/>
        <v>11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'25'!L39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2"/>
        <v>6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'25'!L40</f>
        <v>0</v>
      </c>
      <c r="F40" s="133"/>
      <c r="G40" s="149"/>
      <c r="H40" s="149"/>
      <c r="I40" s="149"/>
      <c r="J40" s="157"/>
      <c r="K40" s="140"/>
      <c r="L40" s="73"/>
      <c r="M40" s="126">
        <f t="shared" si="2"/>
        <v>0</v>
      </c>
      <c r="N40" s="73"/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'25'!L41</f>
        <v>0</v>
      </c>
      <c r="F41" s="133"/>
      <c r="G41" s="149">
        <v>10</v>
      </c>
      <c r="H41" s="149"/>
      <c r="I41" s="149"/>
      <c r="J41" s="157"/>
      <c r="K41" s="140">
        <v>8</v>
      </c>
      <c r="L41" s="73"/>
      <c r="M41" s="126">
        <f t="shared" si="2"/>
        <v>2</v>
      </c>
      <c r="N41" s="73"/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'25'!L42</f>
        <v>0</v>
      </c>
      <c r="F42" s="133"/>
      <c r="G42" s="149">
        <v>10</v>
      </c>
      <c r="H42" s="149"/>
      <c r="I42" s="149"/>
      <c r="J42" s="157"/>
      <c r="K42" s="140">
        <v>4</v>
      </c>
      <c r="L42" s="73"/>
      <c r="M42" s="126">
        <f t="shared" si="2"/>
        <v>6</v>
      </c>
      <c r="N42" s="73"/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'25'!L43</f>
        <v>0</v>
      </c>
      <c r="F43" s="133"/>
      <c r="G43" s="149">
        <v>5</v>
      </c>
      <c r="H43" s="149"/>
      <c r="I43" s="149"/>
      <c r="J43" s="157"/>
      <c r="K43" s="140">
        <v>2</v>
      </c>
      <c r="L43" s="73"/>
      <c r="M43" s="126">
        <f t="shared" si="2"/>
        <v>3</v>
      </c>
      <c r="N43" s="73"/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8</v>
      </c>
      <c r="F45" s="106">
        <f>SUM(F46:F57)</f>
        <v>0</v>
      </c>
      <c r="G45" s="106">
        <f t="shared" ref="G45:L45" si="3">SUM(G46:G57)</f>
        <v>108</v>
      </c>
      <c r="H45" s="106">
        <f t="shared" si="3"/>
        <v>0</v>
      </c>
      <c r="I45" s="106">
        <f t="shared" si="3"/>
        <v>0</v>
      </c>
      <c r="J45" s="106">
        <f t="shared" si="3"/>
        <v>0</v>
      </c>
      <c r="K45" s="106">
        <f t="shared" si="3"/>
        <v>36</v>
      </c>
      <c r="L45" s="106">
        <f t="shared" si="3"/>
        <v>2</v>
      </c>
      <c r="M45" s="123">
        <f>(E45+F45+G45+H45+I45)-J45-K45-L45</f>
        <v>78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'25'!L46</f>
        <v>0</v>
      </c>
      <c r="F46" s="131"/>
      <c r="G46" s="147"/>
      <c r="H46" s="147"/>
      <c r="I46" s="147"/>
      <c r="J46" s="155"/>
      <c r="K46" s="138"/>
      <c r="L46" s="71"/>
      <c r="M46" s="126">
        <f t="shared" si="2"/>
        <v>0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'25'!L47</f>
        <v>0</v>
      </c>
      <c r="F47" s="132"/>
      <c r="G47" s="148">
        <v>15</v>
      </c>
      <c r="H47" s="148"/>
      <c r="I47" s="148"/>
      <c r="J47" s="156"/>
      <c r="K47" s="139">
        <v>5</v>
      </c>
      <c r="L47" s="72"/>
      <c r="M47" s="126">
        <f t="shared" si="2"/>
        <v>10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'25'!L48</f>
        <v>0</v>
      </c>
      <c r="F48" s="132"/>
      <c r="G48" s="148">
        <v>10</v>
      </c>
      <c r="H48" s="148"/>
      <c r="I48" s="148"/>
      <c r="J48" s="156"/>
      <c r="K48" s="139">
        <v>5</v>
      </c>
      <c r="L48" s="72"/>
      <c r="M48" s="126">
        <f t="shared" si="2"/>
        <v>5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'25'!L49</f>
        <v>0</v>
      </c>
      <c r="F49" s="132"/>
      <c r="G49" s="148">
        <v>65</v>
      </c>
      <c r="H49" s="148"/>
      <c r="I49" s="148"/>
      <c r="J49" s="156"/>
      <c r="K49" s="139">
        <v>26</v>
      </c>
      <c r="L49" s="72"/>
      <c r="M49" s="126">
        <f t="shared" si="2"/>
        <v>39</v>
      </c>
      <c r="N49" s="72"/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'25'!L50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'25'!L51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'25'!L52</f>
        <v>0</v>
      </c>
      <c r="F52" s="132"/>
      <c r="G52" s="148"/>
      <c r="H52" s="148"/>
      <c r="I52" s="148"/>
      <c r="J52" s="156"/>
      <c r="K52" s="139"/>
      <c r="L52" s="72"/>
      <c r="M52" s="126">
        <f t="shared" si="2"/>
        <v>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'25'!L53</f>
        <v>8</v>
      </c>
      <c r="F53" s="132"/>
      <c r="G53" s="148"/>
      <c r="H53" s="148"/>
      <c r="I53" s="148"/>
      <c r="J53" s="156"/>
      <c r="K53" s="139"/>
      <c r="L53" s="72">
        <v>2</v>
      </c>
      <c r="M53" s="126">
        <f t="shared" si="2"/>
        <v>6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'25'!L54</f>
        <v>0</v>
      </c>
      <c r="F54" s="132"/>
      <c r="G54" s="148"/>
      <c r="H54" s="148"/>
      <c r="I54" s="148"/>
      <c r="J54" s="156"/>
      <c r="K54" s="139"/>
      <c r="L54" s="72"/>
      <c r="M54" s="126">
        <f t="shared" si="2"/>
        <v>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'25'!L55</f>
        <v>0</v>
      </c>
      <c r="F55" s="132"/>
      <c r="G55" s="148">
        <v>6</v>
      </c>
      <c r="H55" s="148"/>
      <c r="I55" s="148"/>
      <c r="J55" s="156"/>
      <c r="K55" s="139"/>
      <c r="L55" s="72"/>
      <c r="M55" s="126">
        <f t="shared" si="2"/>
        <v>6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'25'!L56</f>
        <v>0</v>
      </c>
      <c r="F56" s="132"/>
      <c r="G56" s="148">
        <v>6</v>
      </c>
      <c r="H56" s="148"/>
      <c r="I56" s="148"/>
      <c r="J56" s="156"/>
      <c r="K56" s="139"/>
      <c r="L56" s="72"/>
      <c r="M56" s="126">
        <f t="shared" si="2"/>
        <v>6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'25'!L57</f>
        <v>0</v>
      </c>
      <c r="F57" s="132"/>
      <c r="G57" s="148">
        <v>6</v>
      </c>
      <c r="H57" s="148"/>
      <c r="I57" s="148"/>
      <c r="J57" s="156"/>
      <c r="K57" s="139"/>
      <c r="L57" s="72"/>
      <c r="M57" s="126">
        <f t="shared" si="2"/>
        <v>6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'25'!L60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'25'!L61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7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5</v>
      </c>
      <c r="L63" s="106">
        <f t="shared" si="5"/>
        <v>0</v>
      </c>
      <c r="M63" s="123">
        <f t="shared" si="2"/>
        <v>2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'25'!L64</f>
        <v>0</v>
      </c>
      <c r="F64" s="131"/>
      <c r="G64" s="147">
        <v>1</v>
      </c>
      <c r="H64" s="147"/>
      <c r="I64" s="147"/>
      <c r="J64" s="155"/>
      <c r="K64" s="138">
        <v>1</v>
      </c>
      <c r="L64" s="71"/>
      <c r="M64" s="126">
        <f t="shared" si="2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'25'!L65</f>
        <v>0</v>
      </c>
      <c r="F65" s="132"/>
      <c r="G65" s="148">
        <v>1</v>
      </c>
      <c r="H65" s="148"/>
      <c r="I65" s="148"/>
      <c r="J65" s="156"/>
      <c r="K65" s="139">
        <v>1</v>
      </c>
      <c r="L65" s="72"/>
      <c r="M65" s="126">
        <f t="shared" si="2"/>
        <v>0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'25'!L66</f>
        <v>0</v>
      </c>
      <c r="F66" s="132"/>
      <c r="G66" s="148">
        <v>1</v>
      </c>
      <c r="H66" s="148"/>
      <c r="I66" s="148"/>
      <c r="J66" s="156"/>
      <c r="K66" s="139"/>
      <c r="L66" s="72"/>
      <c r="M66" s="126">
        <f t="shared" si="2"/>
        <v>1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'25'!L67</f>
        <v>0</v>
      </c>
      <c r="F67" s="132"/>
      <c r="G67" s="148">
        <v>1</v>
      </c>
      <c r="H67" s="148"/>
      <c r="I67" s="148"/>
      <c r="J67" s="156"/>
      <c r="K67" s="139">
        <v>1</v>
      </c>
      <c r="L67" s="72"/>
      <c r="M67" s="126">
        <f t="shared" si="2"/>
        <v>0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'25'!L68</f>
        <v>0</v>
      </c>
      <c r="F68" s="132"/>
      <c r="G68" s="148"/>
      <c r="H68" s="148"/>
      <c r="I68" s="148"/>
      <c r="J68" s="156"/>
      <c r="K68" s="139"/>
      <c r="L68" s="72"/>
      <c r="M68" s="126">
        <f t="shared" si="2"/>
        <v>0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'25'!L69</f>
        <v>0</v>
      </c>
      <c r="F69" s="132"/>
      <c r="G69" s="148"/>
      <c r="H69" s="148"/>
      <c r="I69" s="148"/>
      <c r="J69" s="156"/>
      <c r="K69" s="139"/>
      <c r="L69" s="72"/>
      <c r="M69" s="126">
        <f t="shared" si="2"/>
        <v>0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'25'!L70</f>
        <v>0</v>
      </c>
      <c r="F70" s="132"/>
      <c r="G70" s="148">
        <v>1</v>
      </c>
      <c r="H70" s="148"/>
      <c r="I70" s="148"/>
      <c r="J70" s="156"/>
      <c r="K70" s="139"/>
      <c r="L70" s="72"/>
      <c r="M70" s="126">
        <f t="shared" si="2"/>
        <v>1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'25'!L71</f>
        <v>0</v>
      </c>
      <c r="F71" s="132"/>
      <c r="G71" s="148">
        <v>2</v>
      </c>
      <c r="H71" s="148"/>
      <c r="I71" s="148"/>
      <c r="J71" s="156"/>
      <c r="K71" s="139">
        <v>2</v>
      </c>
      <c r="L71" s="72"/>
      <c r="M71" s="126">
        <f t="shared" si="2"/>
        <v>0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20</v>
      </c>
      <c r="H73" s="109">
        <f t="shared" si="6"/>
        <v>0</v>
      </c>
      <c r="I73" s="109">
        <f t="shared" si="6"/>
        <v>0</v>
      </c>
      <c r="J73" s="109">
        <f t="shared" si="6"/>
        <v>0</v>
      </c>
      <c r="K73" s="109">
        <f t="shared" si="6"/>
        <v>0</v>
      </c>
      <c r="L73" s="109">
        <f t="shared" si="6"/>
        <v>0</v>
      </c>
      <c r="M73" s="123">
        <f t="shared" si="2"/>
        <v>20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'25'!L74</f>
        <v>0</v>
      </c>
      <c r="F74" s="132"/>
      <c r="G74" s="148">
        <v>4</v>
      </c>
      <c r="H74" s="148"/>
      <c r="I74" s="148"/>
      <c r="J74" s="156"/>
      <c r="K74" s="139"/>
      <c r="L74" s="72"/>
      <c r="M74" s="126">
        <f t="shared" si="2"/>
        <v>4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'25'!L75</f>
        <v>0</v>
      </c>
      <c r="F75" s="132"/>
      <c r="G75" s="148"/>
      <c r="H75" s="148"/>
      <c r="I75" s="148"/>
      <c r="J75" s="156"/>
      <c r="K75" s="139"/>
      <c r="L75" s="72"/>
      <c r="M75" s="126">
        <f t="shared" ref="M75:M139" si="7">(E75+F75+G75+H75+I75)-J75-K75-L75</f>
        <v>0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'25'!L76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'25'!L77</f>
        <v>0</v>
      </c>
      <c r="F77" s="132"/>
      <c r="G77" s="148">
        <v>3</v>
      </c>
      <c r="H77" s="148"/>
      <c r="I77" s="148"/>
      <c r="J77" s="156"/>
      <c r="K77" s="139"/>
      <c r="L77" s="72"/>
      <c r="M77" s="126">
        <f t="shared" si="7"/>
        <v>3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'25'!L78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'25'!L79</f>
        <v>0</v>
      </c>
      <c r="F79" s="132"/>
      <c r="G79" s="148">
        <v>6</v>
      </c>
      <c r="H79" s="148"/>
      <c r="I79" s="148"/>
      <c r="J79" s="156"/>
      <c r="K79" s="139"/>
      <c r="L79" s="72"/>
      <c r="M79" s="126">
        <f t="shared" si="7"/>
        <v>6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'25'!L80</f>
        <v>0</v>
      </c>
      <c r="F80" s="132"/>
      <c r="G80" s="148">
        <v>7</v>
      </c>
      <c r="H80" s="148"/>
      <c r="I80" s="148"/>
      <c r="J80" s="156"/>
      <c r="K80" s="139"/>
      <c r="L80" s="72"/>
      <c r="M80" s="126">
        <f t="shared" si="7"/>
        <v>7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44</v>
      </c>
      <c r="F82" s="111">
        <f t="shared" si="8"/>
        <v>0</v>
      </c>
      <c r="G82" s="111">
        <f t="shared" si="8"/>
        <v>20</v>
      </c>
      <c r="H82" s="111">
        <f t="shared" si="8"/>
        <v>0</v>
      </c>
      <c r="I82" s="111">
        <f t="shared" si="8"/>
        <v>0</v>
      </c>
      <c r="J82" s="111">
        <f t="shared" si="8"/>
        <v>5</v>
      </c>
      <c r="K82" s="111">
        <f t="shared" si="8"/>
        <v>0</v>
      </c>
      <c r="L82" s="111">
        <f t="shared" si="8"/>
        <v>40</v>
      </c>
      <c r="M82" s="123">
        <f t="shared" si="7"/>
        <v>19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'25'!L83</f>
        <v>0</v>
      </c>
      <c r="F83" s="131"/>
      <c r="G83" s="147"/>
      <c r="H83" s="147"/>
      <c r="I83" s="147"/>
      <c r="J83" s="155"/>
      <c r="K83" s="138"/>
      <c r="L83" s="71"/>
      <c r="M83" s="126">
        <f t="shared" si="7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'25'!L84</f>
        <v>3</v>
      </c>
      <c r="F84" s="132"/>
      <c r="G84" s="148"/>
      <c r="H84" s="148"/>
      <c r="I84" s="148"/>
      <c r="J84" s="156"/>
      <c r="K84" s="139"/>
      <c r="L84" s="72">
        <v>3</v>
      </c>
      <c r="M84" s="126">
        <f t="shared" si="7"/>
        <v>0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'25'!L85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'25'!L86</f>
        <v>5</v>
      </c>
      <c r="F86" s="132"/>
      <c r="G86" s="148"/>
      <c r="H86" s="148"/>
      <c r="I86" s="148"/>
      <c r="J86" s="156"/>
      <c r="K86" s="139"/>
      <c r="L86" s="72">
        <v>1</v>
      </c>
      <c r="M86" s="126">
        <f t="shared" si="7"/>
        <v>4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'25'!L87</f>
        <v>13</v>
      </c>
      <c r="F87" s="132"/>
      <c r="G87" s="148">
        <v>4</v>
      </c>
      <c r="H87" s="148"/>
      <c r="I87" s="148"/>
      <c r="J87" s="156"/>
      <c r="K87" s="139"/>
      <c r="L87" s="72">
        <v>13</v>
      </c>
      <c r="M87" s="126">
        <f t="shared" si="7"/>
        <v>4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'25'!L88</f>
        <v>0</v>
      </c>
      <c r="F88" s="132"/>
      <c r="G88" s="148"/>
      <c r="H88" s="148"/>
      <c r="I88" s="148"/>
      <c r="J88" s="156"/>
      <c r="K88" s="139"/>
      <c r="L88" s="72"/>
      <c r="M88" s="126">
        <f t="shared" si="7"/>
        <v>0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'25'!L89</f>
        <v>4</v>
      </c>
      <c r="F89" s="132"/>
      <c r="G89" s="148"/>
      <c r="H89" s="148"/>
      <c r="I89" s="148"/>
      <c r="J89" s="156"/>
      <c r="K89" s="139"/>
      <c r="L89" s="72">
        <v>1</v>
      </c>
      <c r="M89" s="126">
        <f t="shared" si="7"/>
        <v>3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'25'!L90</f>
        <v>11</v>
      </c>
      <c r="F90" s="132"/>
      <c r="G90" s="148">
        <v>8</v>
      </c>
      <c r="H90" s="148"/>
      <c r="I90" s="148"/>
      <c r="J90" s="156">
        <v>3</v>
      </c>
      <c r="K90" s="139"/>
      <c r="L90" s="72">
        <v>12</v>
      </c>
      <c r="M90" s="126">
        <f t="shared" si="7"/>
        <v>4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'25'!L91</f>
        <v>8</v>
      </c>
      <c r="F91" s="132"/>
      <c r="G91" s="148">
        <v>8</v>
      </c>
      <c r="H91" s="148"/>
      <c r="I91" s="148"/>
      <c r="J91" s="156">
        <v>2</v>
      </c>
      <c r="K91" s="139"/>
      <c r="L91" s="72">
        <v>10</v>
      </c>
      <c r="M91" s="126">
        <f t="shared" si="7"/>
        <v>4</v>
      </c>
      <c r="N91" s="72"/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'25'!L94</f>
        <v>0</v>
      </c>
      <c r="F94" s="131"/>
      <c r="G94" s="147"/>
      <c r="H94" s="147"/>
      <c r="I94" s="147"/>
      <c r="J94" s="155"/>
      <c r="K94" s="138"/>
      <c r="L94" s="71"/>
      <c r="M94" s="126">
        <f t="shared" si="7"/>
        <v>0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'25'!L97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'25'!L98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'25'!L99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'25'!L100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'25'!L101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'25'!L102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'25'!L103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'25'!L104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'25'!L105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1</v>
      </c>
      <c r="F108" s="108">
        <f t="shared" si="11"/>
        <v>0</v>
      </c>
      <c r="G108" s="108">
        <f t="shared" si="11"/>
        <v>16</v>
      </c>
      <c r="H108" s="108">
        <f t="shared" si="11"/>
        <v>0</v>
      </c>
      <c r="I108" s="108">
        <f t="shared" si="11"/>
        <v>0</v>
      </c>
      <c r="J108" s="108">
        <f t="shared" si="11"/>
        <v>0</v>
      </c>
      <c r="K108" s="108">
        <f t="shared" si="11"/>
        <v>0</v>
      </c>
      <c r="L108" s="108">
        <f t="shared" si="11"/>
        <v>11</v>
      </c>
      <c r="M108" s="123">
        <f t="shared" si="7"/>
        <v>6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'25'!L109</f>
        <v>0</v>
      </c>
      <c r="F109" s="134"/>
      <c r="G109" s="151">
        <v>1</v>
      </c>
      <c r="H109" s="151"/>
      <c r="I109" s="151"/>
      <c r="J109" s="159"/>
      <c r="K109" s="144"/>
      <c r="L109" s="77">
        <v>1</v>
      </c>
      <c r="M109" s="126">
        <f t="shared" si="7"/>
        <v>0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'25'!L110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'25'!L111</f>
        <v>0</v>
      </c>
      <c r="F111" s="133"/>
      <c r="G111" s="149">
        <v>1</v>
      </c>
      <c r="H111" s="149"/>
      <c r="I111" s="149"/>
      <c r="J111" s="157"/>
      <c r="K111" s="140"/>
      <c r="L111" s="73">
        <v>1</v>
      </c>
      <c r="M111" s="126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'25'!L112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'25'!L113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'25'!L114</f>
        <v>0</v>
      </c>
      <c r="F114" s="132"/>
      <c r="G114" s="148">
        <v>1</v>
      </c>
      <c r="H114" s="148"/>
      <c r="I114" s="148"/>
      <c r="J114" s="156"/>
      <c r="K114" s="139"/>
      <c r="L114" s="72">
        <v>1</v>
      </c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'25'!L115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'25'!L116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'25'!L117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'25'!L118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'25'!L119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'25'!L120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'25'!L121</f>
        <v>0</v>
      </c>
      <c r="F121" s="132"/>
      <c r="G121" s="148">
        <v>5</v>
      </c>
      <c r="H121" s="148"/>
      <c r="I121" s="148"/>
      <c r="J121" s="156"/>
      <c r="K121" s="139"/>
      <c r="L121" s="72">
        <v>3</v>
      </c>
      <c r="M121" s="126">
        <f t="shared" si="7"/>
        <v>2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'25'!L122</f>
        <v>0</v>
      </c>
      <c r="F122" s="132"/>
      <c r="G122" s="148">
        <v>1</v>
      </c>
      <c r="H122" s="148"/>
      <c r="I122" s="148"/>
      <c r="J122" s="156"/>
      <c r="K122" s="139"/>
      <c r="L122" s="72"/>
      <c r="M122" s="126">
        <f t="shared" si="7"/>
        <v>1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'25'!L123</f>
        <v>0</v>
      </c>
      <c r="F123" s="132"/>
      <c r="G123" s="148">
        <v>1</v>
      </c>
      <c r="H123" s="148"/>
      <c r="I123" s="148"/>
      <c r="J123" s="156"/>
      <c r="K123" s="139"/>
      <c r="L123" s="72"/>
      <c r="M123" s="126">
        <f t="shared" si="7"/>
        <v>1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'25'!L124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'25'!L125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'25'!L126</f>
        <v>0</v>
      </c>
      <c r="F126" s="132"/>
      <c r="G126" s="148">
        <v>1</v>
      </c>
      <c r="H126" s="148"/>
      <c r="I126" s="148"/>
      <c r="J126" s="156"/>
      <c r="K126" s="139"/>
      <c r="L126" s="72"/>
      <c r="M126" s="126">
        <f t="shared" si="7"/>
        <v>1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'25'!L127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'25'!L128</f>
        <v>0</v>
      </c>
      <c r="F128" s="132"/>
      <c r="G128" s="148">
        <v>2</v>
      </c>
      <c r="H128" s="148"/>
      <c r="I128" s="148"/>
      <c r="J128" s="156"/>
      <c r="K128" s="139"/>
      <c r="L128" s="72">
        <v>2</v>
      </c>
      <c r="M128" s="126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'25'!L129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'25'!L130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'25'!L131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'25'!L132</f>
        <v>1</v>
      </c>
      <c r="F132" s="132"/>
      <c r="G132" s="148"/>
      <c r="H132" s="148"/>
      <c r="I132" s="148"/>
      <c r="J132" s="156"/>
      <c r="K132" s="139"/>
      <c r="L132" s="72">
        <v>1</v>
      </c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'25'!L133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'25'!L134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'25'!L135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'25'!L136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'25'!L137</f>
        <v>0</v>
      </c>
      <c r="F137" s="132"/>
      <c r="G137" s="148">
        <v>1</v>
      </c>
      <c r="H137" s="148"/>
      <c r="I137" s="148"/>
      <c r="J137" s="156"/>
      <c r="K137" s="139"/>
      <c r="L137" s="72"/>
      <c r="M137" s="126">
        <f t="shared" si="7"/>
        <v>1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'25'!L138</f>
        <v>0</v>
      </c>
      <c r="F138" s="132"/>
      <c r="G138" s="148">
        <v>2</v>
      </c>
      <c r="H138" s="148"/>
      <c r="I138" s="148"/>
      <c r="J138" s="156"/>
      <c r="K138" s="139"/>
      <c r="L138" s="72">
        <v>2</v>
      </c>
      <c r="M138" s="126">
        <f t="shared" si="7"/>
        <v>0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31</v>
      </c>
      <c r="F140" s="108">
        <f t="shared" si="12"/>
        <v>0</v>
      </c>
      <c r="G140" s="108">
        <f t="shared" si="12"/>
        <v>18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6</v>
      </c>
      <c r="L140" s="108">
        <v>0</v>
      </c>
      <c r="M140" s="123">
        <f t="shared" ref="M140:M203" si="13">(E140+F140+G140+H140+I140)-J140-K140-L140</f>
        <v>43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'25'!L141</f>
        <v>0</v>
      </c>
      <c r="G141" s="147">
        <v>9</v>
      </c>
      <c r="H141" s="147"/>
      <c r="I141" s="147"/>
      <c r="J141" s="155"/>
      <c r="K141" s="138"/>
      <c r="L141" s="71">
        <v>5</v>
      </c>
      <c r="M141" s="126">
        <f>(E141+K145+G141+H141+I141)-J141-K141-L141</f>
        <v>4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'25'!L142</f>
        <v>10</v>
      </c>
      <c r="F142" s="132"/>
      <c r="G142" s="148"/>
      <c r="H142" s="148"/>
      <c r="I142" s="148"/>
      <c r="J142" s="156"/>
      <c r="K142" s="139"/>
      <c r="L142" s="72">
        <v>8</v>
      </c>
      <c r="M142" s="126">
        <f t="shared" si="13"/>
        <v>2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'25'!L143</f>
        <v>4</v>
      </c>
      <c r="F143" s="132"/>
      <c r="G143" s="148"/>
      <c r="H143" s="148"/>
      <c r="I143" s="148"/>
      <c r="J143" s="156"/>
      <c r="K143" s="139"/>
      <c r="L143" s="72">
        <v>4</v>
      </c>
      <c r="M143" s="126">
        <f t="shared" si="13"/>
        <v>0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'25'!L144</f>
        <v>0</v>
      </c>
      <c r="F144" s="132"/>
      <c r="G144" s="148"/>
      <c r="H144" s="148"/>
      <c r="I144" s="148"/>
      <c r="J144" s="156"/>
      <c r="K144" s="139"/>
      <c r="L144" s="72"/>
      <c r="M144" s="126">
        <f t="shared" si="13"/>
        <v>0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'25'!L145</f>
        <v>7</v>
      </c>
      <c r="F145" s="132"/>
      <c r="G145" s="148"/>
      <c r="H145" s="148"/>
      <c r="I145" s="148"/>
      <c r="J145" s="156"/>
      <c r="K145" s="131"/>
      <c r="L145" s="72">
        <v>4</v>
      </c>
      <c r="M145" s="126">
        <f t="shared" si="13"/>
        <v>3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'25'!L146</f>
        <v>6</v>
      </c>
      <c r="F146" s="132"/>
      <c r="G146" s="148">
        <v>9</v>
      </c>
      <c r="H146" s="148"/>
      <c r="I146" s="148"/>
      <c r="J146" s="156"/>
      <c r="K146" s="139">
        <v>6</v>
      </c>
      <c r="L146" s="72">
        <v>7</v>
      </c>
      <c r="M146" s="126">
        <f t="shared" si="13"/>
        <v>2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'25'!L147</f>
        <v>4</v>
      </c>
      <c r="F147" s="132"/>
      <c r="G147" s="148"/>
      <c r="H147" s="148"/>
      <c r="I147" s="148"/>
      <c r="J147" s="156"/>
      <c r="K147" s="139"/>
      <c r="L147" s="72"/>
      <c r="M147" s="126">
        <f t="shared" si="13"/>
        <v>4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80</v>
      </c>
      <c r="F149" s="108">
        <f t="shared" si="14"/>
        <v>0</v>
      </c>
      <c r="G149" s="108">
        <f t="shared" si="14"/>
        <v>28</v>
      </c>
      <c r="H149" s="108">
        <f t="shared" si="14"/>
        <v>42</v>
      </c>
      <c r="I149" s="108">
        <f t="shared" si="14"/>
        <v>0</v>
      </c>
      <c r="J149" s="108">
        <f t="shared" si="14"/>
        <v>0</v>
      </c>
      <c r="K149" s="108">
        <f t="shared" si="14"/>
        <v>27</v>
      </c>
      <c r="L149" s="108">
        <f t="shared" si="14"/>
        <v>55</v>
      </c>
      <c r="M149" s="123">
        <f t="shared" si="13"/>
        <v>68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'25'!L150</f>
        <v>29</v>
      </c>
      <c r="F150" s="131"/>
      <c r="G150" s="147"/>
      <c r="H150" s="147"/>
      <c r="I150" s="147"/>
      <c r="J150" s="155"/>
      <c r="K150" s="138">
        <v>27</v>
      </c>
      <c r="L150" s="71"/>
      <c r="M150" s="126">
        <f t="shared" si="13"/>
        <v>2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'25'!L151</f>
        <v>14</v>
      </c>
      <c r="F151" s="132"/>
      <c r="G151" s="148"/>
      <c r="H151" s="148"/>
      <c r="I151" s="148"/>
      <c r="J151" s="156"/>
      <c r="K151" s="139"/>
      <c r="L151" s="72">
        <v>9</v>
      </c>
      <c r="M151" s="126">
        <f t="shared" si="13"/>
        <v>5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'25'!L152</f>
        <v>8</v>
      </c>
      <c r="F152" s="132"/>
      <c r="G152" s="148"/>
      <c r="H152" s="148"/>
      <c r="I152" s="148"/>
      <c r="J152" s="156"/>
      <c r="K152" s="139"/>
      <c r="L152" s="72">
        <v>7</v>
      </c>
      <c r="M152" s="126">
        <f t="shared" si="13"/>
        <v>1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'25'!L153</f>
        <v>8</v>
      </c>
      <c r="F153" s="132"/>
      <c r="G153" s="148"/>
      <c r="H153" s="148"/>
      <c r="I153" s="148"/>
      <c r="J153" s="156"/>
      <c r="K153" s="139"/>
      <c r="L153" s="72">
        <v>7</v>
      </c>
      <c r="M153" s="126">
        <f t="shared" si="13"/>
        <v>1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'25'!L154</f>
        <v>7</v>
      </c>
      <c r="F154" s="132"/>
      <c r="G154" s="148"/>
      <c r="H154" s="148"/>
      <c r="I154" s="148"/>
      <c r="J154" s="156"/>
      <c r="K154" s="139"/>
      <c r="L154" s="72">
        <v>6</v>
      </c>
      <c r="M154" s="126">
        <f t="shared" si="13"/>
        <v>1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'25'!L155</f>
        <v>0</v>
      </c>
      <c r="F155" s="132"/>
      <c r="G155" s="148"/>
      <c r="H155" s="148"/>
      <c r="I155" s="148"/>
      <c r="J155" s="156"/>
      <c r="K155" s="139"/>
      <c r="L155" s="72"/>
      <c r="M155" s="126">
        <f t="shared" si="13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'25'!L156</f>
        <v>2</v>
      </c>
      <c r="F156" s="133"/>
      <c r="G156" s="149">
        <v>14</v>
      </c>
      <c r="H156" s="149">
        <v>14</v>
      </c>
      <c r="I156" s="149"/>
      <c r="J156" s="157"/>
      <c r="K156" s="140"/>
      <c r="L156" s="73">
        <v>10</v>
      </c>
      <c r="M156" s="126">
        <f t="shared" si="13"/>
        <v>20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'25'!L157</f>
        <v>12</v>
      </c>
      <c r="F157" s="133"/>
      <c r="G157" s="149"/>
      <c r="H157" s="149">
        <v>14</v>
      </c>
      <c r="I157" s="149"/>
      <c r="J157" s="157"/>
      <c r="K157" s="140"/>
      <c r="L157" s="73">
        <v>14</v>
      </c>
      <c r="M157" s="126">
        <f t="shared" si="13"/>
        <v>12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'25'!L158</f>
        <v>0</v>
      </c>
      <c r="F158" s="133"/>
      <c r="G158" s="149">
        <v>14</v>
      </c>
      <c r="H158" s="149"/>
      <c r="I158" s="149"/>
      <c r="J158" s="157"/>
      <c r="K158" s="140"/>
      <c r="L158" s="73"/>
      <c r="M158" s="126">
        <f t="shared" si="13"/>
        <v>14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'25'!L159</f>
        <v>0</v>
      </c>
      <c r="F159" s="133"/>
      <c r="G159" s="149"/>
      <c r="H159" s="149">
        <v>14</v>
      </c>
      <c r="I159" s="149"/>
      <c r="J159" s="157"/>
      <c r="K159" s="140"/>
      <c r="L159" s="73">
        <v>2</v>
      </c>
      <c r="M159" s="126">
        <f t="shared" si="13"/>
        <v>12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'25'!L160</f>
        <v>0</v>
      </c>
      <c r="F160" s="133"/>
      <c r="G160" s="149"/>
      <c r="H160" s="149"/>
      <c r="I160" s="149"/>
      <c r="J160" s="157"/>
      <c r="K160" s="140"/>
      <c r="L160" s="73"/>
      <c r="M160" s="126">
        <f t="shared" si="13"/>
        <v>0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'25'!L161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1376</v>
      </c>
      <c r="M163" s="123">
        <f t="shared" si="13"/>
        <v>-1376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'25'!L164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'25'!L165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'25'!L166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242</v>
      </c>
      <c r="F181" s="108">
        <f t="shared" si="17"/>
        <v>168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399</v>
      </c>
      <c r="M181" s="123">
        <f t="shared" si="13"/>
        <v>11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'25'!L182</f>
        <v>72</v>
      </c>
      <c r="F182" s="131"/>
      <c r="G182" s="131"/>
      <c r="H182" s="131"/>
      <c r="I182" s="131"/>
      <c r="J182" s="155"/>
      <c r="K182" s="138"/>
      <c r="L182" s="71">
        <v>71</v>
      </c>
      <c r="M182" s="126">
        <f t="shared" si="13"/>
        <v>1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'25'!L183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'25'!L184</f>
        <v>12</v>
      </c>
      <c r="F184" s="131"/>
      <c r="G184" s="131"/>
      <c r="H184" s="131"/>
      <c r="I184" s="131"/>
      <c r="J184" s="155"/>
      <c r="K184" s="138"/>
      <c r="L184" s="71">
        <v>12</v>
      </c>
      <c r="M184" s="126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'25'!L185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'25'!L186</f>
        <v>13</v>
      </c>
      <c r="F186" s="131">
        <v>120</v>
      </c>
      <c r="G186" s="131"/>
      <c r="H186" s="131"/>
      <c r="I186" s="131"/>
      <c r="J186" s="155"/>
      <c r="K186" s="138"/>
      <c r="L186" s="71">
        <v>125</v>
      </c>
      <c r="M186" s="126">
        <f t="shared" si="13"/>
        <v>8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'25'!L187</f>
        <v>28</v>
      </c>
      <c r="F187" s="131"/>
      <c r="G187" s="131"/>
      <c r="H187" s="131"/>
      <c r="I187" s="131"/>
      <c r="J187" s="155"/>
      <c r="K187" s="138"/>
      <c r="L187" s="71">
        <v>28</v>
      </c>
      <c r="M187" s="126">
        <f t="shared" si="13"/>
        <v>0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'25'!L188</f>
        <v>12</v>
      </c>
      <c r="F188" s="131">
        <v>24</v>
      </c>
      <c r="G188" s="131"/>
      <c r="H188" s="131"/>
      <c r="I188" s="131"/>
      <c r="J188" s="155"/>
      <c r="K188" s="138"/>
      <c r="L188" s="71">
        <v>34</v>
      </c>
      <c r="M188" s="126">
        <f t="shared" si="13"/>
        <v>2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'25'!L189</f>
        <v>30</v>
      </c>
      <c r="F189" s="131"/>
      <c r="G189" s="131"/>
      <c r="H189" s="131"/>
      <c r="I189" s="131"/>
      <c r="J189" s="155"/>
      <c r="K189" s="138"/>
      <c r="L189" s="71">
        <v>30</v>
      </c>
      <c r="M189" s="126">
        <f t="shared" si="13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'25'!L190</f>
        <v>19</v>
      </c>
      <c r="F190" s="131">
        <v>24</v>
      </c>
      <c r="G190" s="131"/>
      <c r="H190" s="131"/>
      <c r="I190" s="131"/>
      <c r="J190" s="155"/>
      <c r="K190" s="138"/>
      <c r="L190" s="71">
        <v>43</v>
      </c>
      <c r="M190" s="126">
        <f t="shared" si="13"/>
        <v>0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24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22</v>
      </c>
      <c r="M192" s="123">
        <f>(E192+F192+G192+H192+I192)-J192-K192-L192</f>
        <v>2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'25'!L194</f>
        <v>8</v>
      </c>
      <c r="F194" s="131"/>
      <c r="G194" s="131"/>
      <c r="H194" s="131"/>
      <c r="I194" s="131"/>
      <c r="J194" s="155"/>
      <c r="K194" s="138"/>
      <c r="L194" s="71">
        <v>7</v>
      </c>
      <c r="M194" s="126">
        <f t="shared" si="13"/>
        <v>1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'25'!L195</f>
        <v>16</v>
      </c>
      <c r="F195" s="131"/>
      <c r="G195" s="131"/>
      <c r="H195" s="131"/>
      <c r="I195" s="131"/>
      <c r="J195" s="155"/>
      <c r="K195" s="138"/>
      <c r="L195" s="71">
        <v>15</v>
      </c>
      <c r="M195" s="126">
        <f t="shared" si="13"/>
        <v>1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218</v>
      </c>
      <c r="F197" s="106">
        <f t="shared" si="19"/>
        <v>60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267</v>
      </c>
      <c r="M197" s="123">
        <f t="shared" si="13"/>
        <v>11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'25'!L198</f>
        <v>17</v>
      </c>
      <c r="F198" s="131"/>
      <c r="G198" s="131"/>
      <c r="H198" s="131"/>
      <c r="I198" s="131"/>
      <c r="J198" s="155"/>
      <c r="K198" s="138"/>
      <c r="L198" s="71">
        <v>17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'25'!L199</f>
        <v>115</v>
      </c>
      <c r="F199" s="132"/>
      <c r="G199" s="132"/>
      <c r="H199" s="132"/>
      <c r="I199" s="132"/>
      <c r="J199" s="156"/>
      <c r="K199" s="139"/>
      <c r="L199" s="72">
        <v>107</v>
      </c>
      <c r="M199" s="129">
        <f t="shared" si="13"/>
        <v>8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'25'!L200</f>
        <v>12</v>
      </c>
      <c r="F200" s="132">
        <v>60</v>
      </c>
      <c r="G200" s="132"/>
      <c r="H200" s="132"/>
      <c r="I200" s="132"/>
      <c r="J200" s="156"/>
      <c r="K200" s="139"/>
      <c r="L200" s="72">
        <v>70</v>
      </c>
      <c r="M200" s="129">
        <f t="shared" si="13"/>
        <v>2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'25'!L201</f>
        <v>20</v>
      </c>
      <c r="F201" s="132"/>
      <c r="G201" s="132"/>
      <c r="H201" s="132"/>
      <c r="I201" s="132"/>
      <c r="J201" s="156"/>
      <c r="K201" s="139"/>
      <c r="L201" s="72">
        <v>20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'25'!L202</f>
        <v>19</v>
      </c>
      <c r="F202" s="132"/>
      <c r="G202" s="132"/>
      <c r="H202" s="132"/>
      <c r="I202" s="132"/>
      <c r="J202" s="156"/>
      <c r="K202" s="139"/>
      <c r="L202" s="72">
        <v>19</v>
      </c>
      <c r="M202" s="129">
        <f t="shared" si="13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'25'!L203</f>
        <v>16</v>
      </c>
      <c r="F203" s="132"/>
      <c r="G203" s="132"/>
      <c r="H203" s="132"/>
      <c r="I203" s="132"/>
      <c r="J203" s="156"/>
      <c r="K203" s="139"/>
      <c r="L203" s="72">
        <v>16</v>
      </c>
      <c r="M203" s="129">
        <f t="shared" si="13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'25'!L204</f>
        <v>14</v>
      </c>
      <c r="F204" s="132"/>
      <c r="G204" s="132"/>
      <c r="H204" s="132"/>
      <c r="I204" s="132"/>
      <c r="J204" s="156"/>
      <c r="K204" s="139"/>
      <c r="L204" s="72">
        <v>14</v>
      </c>
      <c r="M204" s="129">
        <f t="shared" ref="M204:M205" si="20">(E204+F204+G204+H204+I204)-J204-K204-L204</f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'25'!L205</f>
        <v>5</v>
      </c>
      <c r="F205" s="132"/>
      <c r="G205" s="132"/>
      <c r="H205" s="132"/>
      <c r="I205" s="132"/>
      <c r="J205" s="156"/>
      <c r="K205" s="139"/>
      <c r="L205" s="72">
        <v>4</v>
      </c>
      <c r="M205" s="129">
        <f t="shared" si="20"/>
        <v>1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95" activePane="bottomRight" state="frozen"/>
      <selection activeCell="O74" sqref="O74"/>
      <selection pane="topRight" activeCell="O74" sqref="O74"/>
      <selection pane="bottomLeft" activeCell="O74" sqref="O74"/>
      <selection pane="bottomRight" activeCell="M200" sqref="M20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20</v>
      </c>
      <c r="F5" s="119">
        <f t="shared" si="0"/>
        <v>0</v>
      </c>
      <c r="G5" s="119">
        <f t="shared" si="0"/>
        <v>557</v>
      </c>
      <c r="H5" s="119">
        <f t="shared" si="0"/>
        <v>60</v>
      </c>
      <c r="I5" s="119">
        <f t="shared" si="0"/>
        <v>0</v>
      </c>
      <c r="J5" s="152">
        <f t="shared" si="0"/>
        <v>1</v>
      </c>
      <c r="K5" s="136">
        <f t="shared" si="0"/>
        <v>144</v>
      </c>
      <c r="L5" s="119">
        <f t="shared" si="0"/>
        <v>11</v>
      </c>
      <c r="M5" s="121">
        <f t="shared" si="0"/>
        <v>481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18</v>
      </c>
      <c r="F6" s="137">
        <f t="shared" si="1"/>
        <v>0</v>
      </c>
      <c r="G6" s="137">
        <f t="shared" si="1"/>
        <v>289</v>
      </c>
      <c r="H6" s="137">
        <f t="shared" si="1"/>
        <v>60</v>
      </c>
      <c r="I6" s="137">
        <f t="shared" si="1"/>
        <v>0</v>
      </c>
      <c r="J6" s="137">
        <f t="shared" si="1"/>
        <v>0</v>
      </c>
      <c r="K6" s="137">
        <f>SUM(K7:K43)</f>
        <v>113</v>
      </c>
      <c r="L6" s="137">
        <f t="shared" si="1"/>
        <v>10</v>
      </c>
      <c r="M6" s="137">
        <f t="shared" si="1"/>
        <v>244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'26'!L7</f>
        <v>0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'26'!L8</f>
        <v>0</v>
      </c>
      <c r="F8" s="132"/>
      <c r="G8" s="148">
        <v>10</v>
      </c>
      <c r="H8" s="148"/>
      <c r="I8" s="148"/>
      <c r="J8" s="156"/>
      <c r="K8" s="139"/>
      <c r="L8" s="72"/>
      <c r="M8" s="126">
        <f>(E8+F8+G8+H8+I8)-J8-K8-L8</f>
        <v>10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'26'!L9</f>
        <v>0</v>
      </c>
      <c r="F9" s="132"/>
      <c r="G9" s="148">
        <v>8</v>
      </c>
      <c r="H9" s="148"/>
      <c r="I9" s="148"/>
      <c r="J9" s="156"/>
      <c r="K9" s="139">
        <v>4</v>
      </c>
      <c r="L9" s="72"/>
      <c r="M9" s="126">
        <f t="shared" si="2"/>
        <v>4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'26'!L10</f>
        <v>0</v>
      </c>
      <c r="F10" s="132"/>
      <c r="G10" s="148">
        <v>10</v>
      </c>
      <c r="H10" s="148"/>
      <c r="I10" s="148"/>
      <c r="J10" s="156"/>
      <c r="K10" s="139">
        <v>5</v>
      </c>
      <c r="L10" s="72"/>
      <c r="M10" s="126">
        <f t="shared" si="2"/>
        <v>5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'26'!L11</f>
        <v>0</v>
      </c>
      <c r="F11" s="132"/>
      <c r="G11" s="148">
        <v>8</v>
      </c>
      <c r="H11" s="148"/>
      <c r="I11" s="148"/>
      <c r="J11" s="156"/>
      <c r="K11" s="139">
        <v>2</v>
      </c>
      <c r="L11" s="72"/>
      <c r="M11" s="126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'26'!L12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'26'!L13</f>
        <v>0</v>
      </c>
      <c r="F13" s="132"/>
      <c r="G13" s="148">
        <v>10</v>
      </c>
      <c r="H13" s="148"/>
      <c r="I13" s="148"/>
      <c r="J13" s="156"/>
      <c r="K13" s="139"/>
      <c r="L13" s="72"/>
      <c r="M13" s="126">
        <f t="shared" si="2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'26'!L14</f>
        <v>0</v>
      </c>
      <c r="F14" s="132"/>
      <c r="G14" s="148">
        <v>10</v>
      </c>
      <c r="H14" s="148"/>
      <c r="I14" s="148"/>
      <c r="J14" s="156"/>
      <c r="K14" s="139">
        <v>5</v>
      </c>
      <c r="L14" s="72"/>
      <c r="M14" s="126">
        <f t="shared" si="2"/>
        <v>5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'26'!L15</f>
        <v>0</v>
      </c>
      <c r="F15" s="132"/>
      <c r="G15" s="148">
        <v>10</v>
      </c>
      <c r="H15" s="148"/>
      <c r="I15" s="148"/>
      <c r="J15" s="156"/>
      <c r="K15" s="139">
        <v>5</v>
      </c>
      <c r="L15" s="72"/>
      <c r="M15" s="126">
        <f t="shared" si="2"/>
        <v>5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'26'!L16</f>
        <v>0</v>
      </c>
      <c r="F16" s="132"/>
      <c r="G16" s="148">
        <v>10</v>
      </c>
      <c r="H16" s="148">
        <v>6</v>
      </c>
      <c r="I16" s="148"/>
      <c r="J16" s="156"/>
      <c r="K16" s="139">
        <v>7</v>
      </c>
      <c r="L16" s="72"/>
      <c r="M16" s="126">
        <f t="shared" si="2"/>
        <v>9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'26'!L17</f>
        <v>0</v>
      </c>
      <c r="F17" s="132"/>
      <c r="G17" s="148">
        <v>10</v>
      </c>
      <c r="H17" s="148"/>
      <c r="I17" s="148"/>
      <c r="J17" s="156"/>
      <c r="K17" s="139">
        <v>1</v>
      </c>
      <c r="L17" s="72"/>
      <c r="M17" s="126">
        <f t="shared" si="2"/>
        <v>9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'26'!L18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'26'!L19</f>
        <v>0</v>
      </c>
      <c r="F19" s="132"/>
      <c r="G19" s="148">
        <v>10</v>
      </c>
      <c r="H19" s="148"/>
      <c r="I19" s="148"/>
      <c r="J19" s="156"/>
      <c r="K19" s="139"/>
      <c r="L19" s="72"/>
      <c r="M19" s="126">
        <f t="shared" si="2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'26'!L20</f>
        <v>0</v>
      </c>
      <c r="F20" s="132"/>
      <c r="G20" s="148"/>
      <c r="H20" s="148"/>
      <c r="I20" s="148"/>
      <c r="J20" s="156"/>
      <c r="K20" s="139"/>
      <c r="L20" s="72"/>
      <c r="M20" s="126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'26'!L21</f>
        <v>0</v>
      </c>
      <c r="F21" s="132"/>
      <c r="G21" s="148">
        <v>10</v>
      </c>
      <c r="H21" s="148">
        <v>6</v>
      </c>
      <c r="I21" s="148"/>
      <c r="J21" s="156"/>
      <c r="K21" s="139">
        <v>3</v>
      </c>
      <c r="L21" s="72"/>
      <c r="M21" s="126">
        <f t="shared" si="2"/>
        <v>13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'26'!L22</f>
        <v>18</v>
      </c>
      <c r="F22" s="132"/>
      <c r="G22" s="148"/>
      <c r="H22" s="148"/>
      <c r="I22" s="148"/>
      <c r="J22" s="156"/>
      <c r="K22" s="139"/>
      <c r="L22" s="72">
        <v>10</v>
      </c>
      <c r="M22" s="126">
        <f t="shared" si="2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'26'!L23</f>
        <v>0</v>
      </c>
      <c r="F23" s="132"/>
      <c r="G23" s="148">
        <v>10</v>
      </c>
      <c r="H23" s="148"/>
      <c r="I23" s="148"/>
      <c r="J23" s="156"/>
      <c r="K23" s="139">
        <v>5</v>
      </c>
      <c r="L23" s="72"/>
      <c r="M23" s="126">
        <f t="shared" si="2"/>
        <v>5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'26'!L24</f>
        <v>0</v>
      </c>
      <c r="F24" s="132"/>
      <c r="G24" s="148">
        <v>10</v>
      </c>
      <c r="H24" s="148"/>
      <c r="I24" s="148"/>
      <c r="J24" s="156"/>
      <c r="K24" s="139"/>
      <c r="L24" s="72"/>
      <c r="M24" s="126">
        <f t="shared" si="2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'26'!L25</f>
        <v>0</v>
      </c>
      <c r="F25" s="132"/>
      <c r="G25" s="148">
        <v>10</v>
      </c>
      <c r="H25" s="148"/>
      <c r="I25" s="148"/>
      <c r="J25" s="156"/>
      <c r="K25" s="139"/>
      <c r="L25" s="72"/>
      <c r="M25" s="126">
        <f t="shared" si="2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'26'!L26</f>
        <v>0</v>
      </c>
      <c r="F26" s="132"/>
      <c r="G26" s="148">
        <v>10</v>
      </c>
      <c r="H26" s="148"/>
      <c r="I26" s="148"/>
      <c r="J26" s="156"/>
      <c r="K26" s="139">
        <v>4</v>
      </c>
      <c r="L26" s="72"/>
      <c r="M26" s="126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'26'!L27</f>
        <v>0</v>
      </c>
      <c r="F27" s="132"/>
      <c r="G27" s="148">
        <v>10</v>
      </c>
      <c r="H27" s="148">
        <v>6</v>
      </c>
      <c r="I27" s="148"/>
      <c r="J27" s="156"/>
      <c r="K27" s="139">
        <v>8</v>
      </c>
      <c r="L27" s="72"/>
      <c r="M27" s="126">
        <f t="shared" si="2"/>
        <v>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'26'!L28</f>
        <v>0</v>
      </c>
      <c r="F28" s="132"/>
      <c r="G28" s="148">
        <v>12</v>
      </c>
      <c r="H28" s="148">
        <v>12</v>
      </c>
      <c r="I28" s="148"/>
      <c r="J28" s="156"/>
      <c r="K28" s="139">
        <v>12</v>
      </c>
      <c r="L28" s="72"/>
      <c r="M28" s="126">
        <f t="shared" si="2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'26'!L29</f>
        <v>0</v>
      </c>
      <c r="F29" s="132"/>
      <c r="G29" s="148">
        <v>12</v>
      </c>
      <c r="H29" s="148">
        <v>12</v>
      </c>
      <c r="I29" s="148"/>
      <c r="J29" s="156"/>
      <c r="K29" s="139">
        <v>12</v>
      </c>
      <c r="L29" s="72"/>
      <c r="M29" s="126">
        <f t="shared" si="2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'26'!L30</f>
        <v>0</v>
      </c>
      <c r="F30" s="132"/>
      <c r="G30" s="148">
        <v>10</v>
      </c>
      <c r="H30" s="148"/>
      <c r="I30" s="148"/>
      <c r="J30" s="156"/>
      <c r="K30" s="139">
        <v>1</v>
      </c>
      <c r="L30" s="72"/>
      <c r="M30" s="126">
        <f t="shared" si="2"/>
        <v>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'26'!L31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'26'!L32</f>
        <v>0</v>
      </c>
      <c r="F32" s="132"/>
      <c r="G32" s="148">
        <v>10</v>
      </c>
      <c r="H32" s="148"/>
      <c r="I32" s="148"/>
      <c r="J32" s="156"/>
      <c r="K32" s="139">
        <v>2</v>
      </c>
      <c r="L32" s="72"/>
      <c r="M32" s="126">
        <f t="shared" si="2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'26'!L33</f>
        <v>0</v>
      </c>
      <c r="F33" s="132"/>
      <c r="G33" s="148">
        <v>8</v>
      </c>
      <c r="H33" s="148"/>
      <c r="I33" s="148"/>
      <c r="J33" s="156"/>
      <c r="K33" s="139"/>
      <c r="L33" s="72"/>
      <c r="M33" s="126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'26'!L34</f>
        <v>0</v>
      </c>
      <c r="F34" s="132"/>
      <c r="G34" s="148">
        <v>8</v>
      </c>
      <c r="H34" s="148"/>
      <c r="I34" s="148"/>
      <c r="J34" s="156"/>
      <c r="K34" s="139">
        <v>4</v>
      </c>
      <c r="L34" s="72"/>
      <c r="M34" s="126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'26'!L35</f>
        <v>0</v>
      </c>
      <c r="F35" s="132"/>
      <c r="G35" s="148">
        <v>10</v>
      </c>
      <c r="H35" s="148">
        <v>6</v>
      </c>
      <c r="I35" s="148"/>
      <c r="J35" s="156"/>
      <c r="K35" s="139">
        <v>3</v>
      </c>
      <c r="L35" s="72"/>
      <c r="M35" s="126">
        <f t="shared" si="2"/>
        <v>13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'26'!L36</f>
        <v>0</v>
      </c>
      <c r="F36" s="132"/>
      <c r="G36" s="148">
        <v>10</v>
      </c>
      <c r="H36" s="148"/>
      <c r="I36" s="148"/>
      <c r="J36" s="156"/>
      <c r="K36" s="139">
        <v>3</v>
      </c>
      <c r="L36" s="72"/>
      <c r="M36" s="126">
        <f t="shared" si="2"/>
        <v>7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'26'!L37</f>
        <v>0</v>
      </c>
      <c r="F37" s="132"/>
      <c r="G37" s="148">
        <v>10</v>
      </c>
      <c r="H37" s="148"/>
      <c r="I37" s="148"/>
      <c r="J37" s="156"/>
      <c r="K37" s="139">
        <v>1</v>
      </c>
      <c r="L37" s="72"/>
      <c r="M37" s="126">
        <f t="shared" si="2"/>
        <v>9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'26'!L38</f>
        <v>0</v>
      </c>
      <c r="F38" s="132"/>
      <c r="G38" s="148">
        <v>32</v>
      </c>
      <c r="H38" s="148"/>
      <c r="I38" s="148"/>
      <c r="J38" s="156"/>
      <c r="K38" s="139">
        <v>15</v>
      </c>
      <c r="L38" s="72"/>
      <c r="M38" s="126">
        <f t="shared" si="2"/>
        <v>17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'26'!L39</f>
        <v>0</v>
      </c>
      <c r="F39" s="132"/>
      <c r="G39" s="148">
        <v>11</v>
      </c>
      <c r="H39" s="148">
        <v>12</v>
      </c>
      <c r="I39" s="148"/>
      <c r="J39" s="156"/>
      <c r="K39" s="139">
        <v>11</v>
      </c>
      <c r="L39" s="72"/>
      <c r="M39" s="126">
        <f t="shared" si="2"/>
        <v>12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'26'!L40</f>
        <v>0</v>
      </c>
      <c r="F40" s="133"/>
      <c r="G40" s="149"/>
      <c r="H40" s="149"/>
      <c r="I40" s="149"/>
      <c r="J40" s="157"/>
      <c r="K40" s="140"/>
      <c r="L40" s="73"/>
      <c r="M40" s="126">
        <f t="shared" si="2"/>
        <v>0</v>
      </c>
      <c r="N40" s="73"/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'26'!L41</f>
        <v>0</v>
      </c>
      <c r="F41" s="133"/>
      <c r="G41" s="149"/>
      <c r="H41" s="149"/>
      <c r="I41" s="149"/>
      <c r="J41" s="157"/>
      <c r="K41" s="140"/>
      <c r="L41" s="73"/>
      <c r="M41" s="126">
        <f t="shared" si="2"/>
        <v>0</v>
      </c>
      <c r="N41" s="73"/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'26'!L42</f>
        <v>0</v>
      </c>
      <c r="F42" s="133"/>
      <c r="G42" s="149"/>
      <c r="H42" s="149"/>
      <c r="I42" s="149"/>
      <c r="J42" s="157"/>
      <c r="K42" s="140"/>
      <c r="L42" s="73"/>
      <c r="M42" s="126">
        <f t="shared" si="2"/>
        <v>0</v>
      </c>
      <c r="N42" s="73"/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'26'!L43</f>
        <v>0</v>
      </c>
      <c r="F43" s="133"/>
      <c r="G43" s="149"/>
      <c r="H43" s="149"/>
      <c r="I43" s="149"/>
      <c r="J43" s="157"/>
      <c r="K43" s="140"/>
      <c r="L43" s="73"/>
      <c r="M43" s="126">
        <f t="shared" si="2"/>
        <v>0</v>
      </c>
      <c r="N43" s="73"/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2</v>
      </c>
      <c r="F45" s="106">
        <f>SUM(F46:F57)</f>
        <v>0</v>
      </c>
      <c r="G45" s="106">
        <f t="shared" ref="G45:L45" si="3">SUM(G46:G57)</f>
        <v>218</v>
      </c>
      <c r="H45" s="106">
        <f t="shared" si="3"/>
        <v>0</v>
      </c>
      <c r="I45" s="106">
        <f t="shared" si="3"/>
        <v>0</v>
      </c>
      <c r="J45" s="106">
        <f t="shared" si="3"/>
        <v>1</v>
      </c>
      <c r="K45" s="106">
        <f t="shared" si="3"/>
        <v>25</v>
      </c>
      <c r="L45" s="106">
        <f t="shared" si="3"/>
        <v>1</v>
      </c>
      <c r="M45" s="123">
        <f>(E45+F45+G45+H45+I45)-J45-K45-L45</f>
        <v>193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'26'!L46</f>
        <v>0</v>
      </c>
      <c r="F46" s="131"/>
      <c r="G46" s="147">
        <v>10</v>
      </c>
      <c r="H46" s="147"/>
      <c r="I46" s="147"/>
      <c r="J46" s="155"/>
      <c r="K46" s="138">
        <v>7</v>
      </c>
      <c r="L46" s="71"/>
      <c r="M46" s="126">
        <f t="shared" si="2"/>
        <v>3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'26'!L47</f>
        <v>0</v>
      </c>
      <c r="F47" s="132"/>
      <c r="G47" s="148">
        <v>40</v>
      </c>
      <c r="H47" s="148"/>
      <c r="I47" s="148"/>
      <c r="J47" s="156"/>
      <c r="K47" s="139"/>
      <c r="L47" s="72"/>
      <c r="M47" s="126">
        <f t="shared" si="2"/>
        <v>40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'26'!L48</f>
        <v>0</v>
      </c>
      <c r="F48" s="132"/>
      <c r="G48" s="148">
        <v>20</v>
      </c>
      <c r="H48" s="148"/>
      <c r="I48" s="148"/>
      <c r="J48" s="156"/>
      <c r="K48" s="139"/>
      <c r="L48" s="72"/>
      <c r="M48" s="126">
        <f t="shared" si="2"/>
        <v>20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'26'!L49</f>
        <v>0</v>
      </c>
      <c r="F49" s="132"/>
      <c r="G49" s="148">
        <v>98</v>
      </c>
      <c r="H49" s="148"/>
      <c r="I49" s="148"/>
      <c r="J49" s="156"/>
      <c r="K49" s="139"/>
      <c r="L49" s="72"/>
      <c r="M49" s="126">
        <f t="shared" si="2"/>
        <v>98</v>
      </c>
      <c r="N49" s="72"/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'26'!L50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'26'!L51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'26'!L52</f>
        <v>0</v>
      </c>
      <c r="F52" s="132"/>
      <c r="G52" s="148">
        <v>10</v>
      </c>
      <c r="H52" s="148"/>
      <c r="I52" s="148"/>
      <c r="J52" s="156"/>
      <c r="K52" s="139">
        <v>4</v>
      </c>
      <c r="L52" s="72"/>
      <c r="M52" s="126">
        <f t="shared" si="2"/>
        <v>6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'26'!L53</f>
        <v>2</v>
      </c>
      <c r="F53" s="132"/>
      <c r="G53" s="148"/>
      <c r="H53" s="148"/>
      <c r="I53" s="148"/>
      <c r="J53" s="156"/>
      <c r="K53" s="139"/>
      <c r="L53" s="72">
        <v>1</v>
      </c>
      <c r="M53" s="126">
        <f t="shared" si="2"/>
        <v>1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'26'!L54</f>
        <v>0</v>
      </c>
      <c r="F54" s="132"/>
      <c r="G54" s="148">
        <v>10</v>
      </c>
      <c r="H54" s="148"/>
      <c r="I54" s="148"/>
      <c r="J54" s="156"/>
      <c r="K54" s="139">
        <v>8</v>
      </c>
      <c r="L54" s="72"/>
      <c r="M54" s="126">
        <f t="shared" si="2"/>
        <v>2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'26'!L55</f>
        <v>0</v>
      </c>
      <c r="F55" s="132"/>
      <c r="G55" s="148">
        <v>10</v>
      </c>
      <c r="H55" s="148"/>
      <c r="I55" s="148"/>
      <c r="J55" s="156"/>
      <c r="K55" s="139">
        <v>6</v>
      </c>
      <c r="L55" s="72"/>
      <c r="M55" s="126">
        <f t="shared" si="2"/>
        <v>4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'26'!L56</f>
        <v>0</v>
      </c>
      <c r="F56" s="132"/>
      <c r="G56" s="148">
        <v>10</v>
      </c>
      <c r="H56" s="148"/>
      <c r="I56" s="148"/>
      <c r="J56" s="156">
        <v>1</v>
      </c>
      <c r="K56" s="139"/>
      <c r="L56" s="72"/>
      <c r="M56" s="126">
        <f t="shared" si="2"/>
        <v>9</v>
      </c>
      <c r="N56" s="72" t="s">
        <v>282</v>
      </c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'26'!L57</f>
        <v>0</v>
      </c>
      <c r="F57" s="132"/>
      <c r="G57" s="148">
        <v>10</v>
      </c>
      <c r="H57" s="148"/>
      <c r="I57" s="148"/>
      <c r="J57" s="156"/>
      <c r="K57" s="139"/>
      <c r="L57" s="72"/>
      <c r="M57" s="126">
        <f t="shared" si="2"/>
        <v>10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'26'!L60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'26'!L61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12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3</v>
      </c>
      <c r="L63" s="106">
        <f t="shared" si="5"/>
        <v>0</v>
      </c>
      <c r="M63" s="123">
        <f t="shared" si="2"/>
        <v>9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'26'!L64</f>
        <v>0</v>
      </c>
      <c r="F64" s="131"/>
      <c r="G64" s="147">
        <v>1</v>
      </c>
      <c r="H64" s="147"/>
      <c r="I64" s="147"/>
      <c r="J64" s="155"/>
      <c r="K64" s="138">
        <v>1</v>
      </c>
      <c r="L64" s="71"/>
      <c r="M64" s="126">
        <f t="shared" si="2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'26'!L65</f>
        <v>0</v>
      </c>
      <c r="F65" s="132"/>
      <c r="G65" s="148">
        <v>2</v>
      </c>
      <c r="H65" s="148"/>
      <c r="I65" s="148"/>
      <c r="J65" s="156"/>
      <c r="K65" s="139">
        <v>1</v>
      </c>
      <c r="L65" s="72"/>
      <c r="M65" s="126">
        <f t="shared" si="2"/>
        <v>1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'26'!L66</f>
        <v>0</v>
      </c>
      <c r="F66" s="132"/>
      <c r="G66" s="148">
        <v>1</v>
      </c>
      <c r="H66" s="148"/>
      <c r="I66" s="148"/>
      <c r="J66" s="156"/>
      <c r="K66" s="139"/>
      <c r="L66" s="72"/>
      <c r="M66" s="126">
        <f t="shared" si="2"/>
        <v>1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'26'!L67</f>
        <v>0</v>
      </c>
      <c r="F67" s="132"/>
      <c r="G67" s="148">
        <v>2</v>
      </c>
      <c r="H67" s="148"/>
      <c r="I67" s="148"/>
      <c r="J67" s="156"/>
      <c r="K67" s="139">
        <v>1</v>
      </c>
      <c r="L67" s="72"/>
      <c r="M67" s="126">
        <f t="shared" si="2"/>
        <v>1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'26'!L68</f>
        <v>0</v>
      </c>
      <c r="F68" s="132"/>
      <c r="G68" s="148">
        <v>1</v>
      </c>
      <c r="H68" s="148"/>
      <c r="I68" s="148"/>
      <c r="J68" s="156"/>
      <c r="K68" s="139"/>
      <c r="L68" s="72"/>
      <c r="M68" s="126">
        <f t="shared" si="2"/>
        <v>1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'26'!L69</f>
        <v>0</v>
      </c>
      <c r="F69" s="132"/>
      <c r="G69" s="148">
        <v>2</v>
      </c>
      <c r="H69" s="148"/>
      <c r="I69" s="148"/>
      <c r="J69" s="156"/>
      <c r="K69" s="139"/>
      <c r="L69" s="72"/>
      <c r="M69" s="126">
        <f t="shared" si="2"/>
        <v>2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'26'!L70</f>
        <v>0</v>
      </c>
      <c r="F70" s="132"/>
      <c r="G70" s="148">
        <v>1</v>
      </c>
      <c r="H70" s="148"/>
      <c r="I70" s="148"/>
      <c r="J70" s="156"/>
      <c r="K70" s="139"/>
      <c r="L70" s="72"/>
      <c r="M70" s="126">
        <f t="shared" si="2"/>
        <v>1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'26'!L71</f>
        <v>0</v>
      </c>
      <c r="F71" s="132"/>
      <c r="G71" s="148">
        <v>2</v>
      </c>
      <c r="H71" s="148"/>
      <c r="I71" s="148"/>
      <c r="J71" s="156"/>
      <c r="K71" s="139"/>
      <c r="L71" s="72"/>
      <c r="M71" s="126">
        <f t="shared" si="2"/>
        <v>2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38</v>
      </c>
      <c r="H73" s="109">
        <f t="shared" si="6"/>
        <v>0</v>
      </c>
      <c r="I73" s="109">
        <f t="shared" si="6"/>
        <v>0</v>
      </c>
      <c r="J73" s="109">
        <f t="shared" si="6"/>
        <v>0</v>
      </c>
      <c r="K73" s="109">
        <f t="shared" si="6"/>
        <v>3</v>
      </c>
      <c r="L73" s="109">
        <f t="shared" si="6"/>
        <v>0</v>
      </c>
      <c r="M73" s="123">
        <f t="shared" si="2"/>
        <v>35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'26'!L74</f>
        <v>0</v>
      </c>
      <c r="F74" s="132"/>
      <c r="G74" s="148">
        <v>8</v>
      </c>
      <c r="H74" s="148"/>
      <c r="I74" s="148"/>
      <c r="J74" s="156"/>
      <c r="K74" s="139"/>
      <c r="L74" s="72"/>
      <c r="M74" s="126">
        <f t="shared" si="2"/>
        <v>8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'26'!L75</f>
        <v>0</v>
      </c>
      <c r="F75" s="132"/>
      <c r="G75" s="148">
        <v>10</v>
      </c>
      <c r="H75" s="148"/>
      <c r="I75" s="148"/>
      <c r="J75" s="156"/>
      <c r="K75" s="139">
        <v>3</v>
      </c>
      <c r="L75" s="72"/>
      <c r="M75" s="126">
        <f t="shared" ref="M75:M139" si="7">(E75+F75+G75+H75+I75)-J75-K75-L75</f>
        <v>7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'26'!L76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'26'!L77</f>
        <v>0</v>
      </c>
      <c r="F77" s="132"/>
      <c r="G77" s="148">
        <v>7</v>
      </c>
      <c r="H77" s="148"/>
      <c r="I77" s="148"/>
      <c r="J77" s="156"/>
      <c r="K77" s="139"/>
      <c r="L77" s="72"/>
      <c r="M77" s="126">
        <f t="shared" si="7"/>
        <v>7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'26'!L78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'26'!L79</f>
        <v>0</v>
      </c>
      <c r="F79" s="132"/>
      <c r="G79" s="148">
        <v>6</v>
      </c>
      <c r="H79" s="148"/>
      <c r="I79" s="148"/>
      <c r="J79" s="156"/>
      <c r="K79" s="139"/>
      <c r="L79" s="72"/>
      <c r="M79" s="126">
        <f t="shared" si="7"/>
        <v>6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'26'!L80</f>
        <v>0</v>
      </c>
      <c r="F80" s="132"/>
      <c r="G80" s="148">
        <v>7</v>
      </c>
      <c r="H80" s="148"/>
      <c r="I80" s="148"/>
      <c r="J80" s="156"/>
      <c r="K80" s="139"/>
      <c r="L80" s="72"/>
      <c r="M80" s="126">
        <f t="shared" si="7"/>
        <v>7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40</v>
      </c>
      <c r="F82" s="111">
        <f t="shared" si="8"/>
        <v>0</v>
      </c>
      <c r="G82" s="111">
        <f t="shared" si="8"/>
        <v>40</v>
      </c>
      <c r="H82" s="111">
        <f t="shared" si="8"/>
        <v>0</v>
      </c>
      <c r="I82" s="111">
        <f t="shared" si="8"/>
        <v>0</v>
      </c>
      <c r="J82" s="111">
        <f t="shared" si="8"/>
        <v>15</v>
      </c>
      <c r="K82" s="111">
        <f t="shared" si="8"/>
        <v>0</v>
      </c>
      <c r="L82" s="111">
        <f t="shared" si="8"/>
        <v>35</v>
      </c>
      <c r="M82" s="123">
        <f t="shared" si="7"/>
        <v>30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'26'!L83</f>
        <v>0</v>
      </c>
      <c r="F83" s="131"/>
      <c r="G83" s="147"/>
      <c r="H83" s="147"/>
      <c r="I83" s="147"/>
      <c r="J83" s="155"/>
      <c r="K83" s="138"/>
      <c r="L83" s="71"/>
      <c r="M83" s="126">
        <f t="shared" si="7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'26'!L84</f>
        <v>3</v>
      </c>
      <c r="F84" s="132"/>
      <c r="G84" s="148">
        <v>10</v>
      </c>
      <c r="H84" s="148"/>
      <c r="I84" s="148"/>
      <c r="J84" s="156">
        <v>3</v>
      </c>
      <c r="K84" s="139"/>
      <c r="L84" s="72">
        <v>6</v>
      </c>
      <c r="M84" s="126">
        <f t="shared" si="7"/>
        <v>4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'26'!L85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'26'!L86</f>
        <v>1</v>
      </c>
      <c r="F86" s="132"/>
      <c r="G86" s="148">
        <v>10</v>
      </c>
      <c r="H86" s="148"/>
      <c r="I86" s="148"/>
      <c r="J86" s="156">
        <v>1</v>
      </c>
      <c r="K86" s="139"/>
      <c r="L86" s="72">
        <v>8</v>
      </c>
      <c r="M86" s="126">
        <f t="shared" si="7"/>
        <v>2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'26'!L87</f>
        <v>13</v>
      </c>
      <c r="F87" s="132"/>
      <c r="G87" s="148">
        <v>8</v>
      </c>
      <c r="H87" s="148"/>
      <c r="I87" s="148"/>
      <c r="J87" s="156">
        <v>3</v>
      </c>
      <c r="K87" s="139"/>
      <c r="L87" s="72">
        <v>9</v>
      </c>
      <c r="M87" s="126">
        <f t="shared" si="7"/>
        <v>9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'26'!L88</f>
        <v>0</v>
      </c>
      <c r="F88" s="132"/>
      <c r="G88" s="148"/>
      <c r="H88" s="148"/>
      <c r="I88" s="148"/>
      <c r="J88" s="156"/>
      <c r="K88" s="139"/>
      <c r="L88" s="72"/>
      <c r="M88" s="126">
        <f t="shared" si="7"/>
        <v>0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'26'!L89</f>
        <v>1</v>
      </c>
      <c r="F89" s="132"/>
      <c r="G89" s="148"/>
      <c r="H89" s="148"/>
      <c r="I89" s="148"/>
      <c r="J89" s="156"/>
      <c r="K89" s="139"/>
      <c r="L89" s="72"/>
      <c r="M89" s="126">
        <f t="shared" si="7"/>
        <v>1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'26'!L90</f>
        <v>12</v>
      </c>
      <c r="F90" s="132"/>
      <c r="G90" s="148">
        <v>4</v>
      </c>
      <c r="H90" s="148"/>
      <c r="I90" s="148"/>
      <c r="J90" s="156">
        <v>6</v>
      </c>
      <c r="K90" s="139"/>
      <c r="L90" s="72">
        <v>4</v>
      </c>
      <c r="M90" s="126">
        <f t="shared" si="7"/>
        <v>6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'26'!L91</f>
        <v>10</v>
      </c>
      <c r="F91" s="132"/>
      <c r="G91" s="148">
        <v>8</v>
      </c>
      <c r="H91" s="148"/>
      <c r="I91" s="148"/>
      <c r="J91" s="156">
        <v>2</v>
      </c>
      <c r="K91" s="139"/>
      <c r="L91" s="72">
        <v>8</v>
      </c>
      <c r="M91" s="126">
        <f t="shared" si="7"/>
        <v>8</v>
      </c>
      <c r="N91" s="72"/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'26'!L94</f>
        <v>0</v>
      </c>
      <c r="F94" s="131"/>
      <c r="G94" s="147"/>
      <c r="H94" s="147"/>
      <c r="I94" s="147"/>
      <c r="J94" s="155"/>
      <c r="K94" s="138"/>
      <c r="L94" s="71"/>
      <c r="M94" s="126">
        <f t="shared" si="7"/>
        <v>0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'26'!L97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'26'!L98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'26'!L99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'26'!L100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'26'!L101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'26'!L102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'26'!L103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'26'!L104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'26'!L105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11</v>
      </c>
      <c r="F108" s="108">
        <f t="shared" si="11"/>
        <v>0</v>
      </c>
      <c r="G108" s="108">
        <f t="shared" si="11"/>
        <v>6</v>
      </c>
      <c r="H108" s="108">
        <f t="shared" si="11"/>
        <v>1</v>
      </c>
      <c r="I108" s="108">
        <f t="shared" si="11"/>
        <v>0</v>
      </c>
      <c r="J108" s="108">
        <f t="shared" si="11"/>
        <v>0</v>
      </c>
      <c r="K108" s="108">
        <f t="shared" si="11"/>
        <v>0</v>
      </c>
      <c r="L108" s="108">
        <f t="shared" si="11"/>
        <v>7</v>
      </c>
      <c r="M108" s="123">
        <f t="shared" si="7"/>
        <v>11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'26'!L109</f>
        <v>1</v>
      </c>
      <c r="F109" s="134"/>
      <c r="G109" s="151"/>
      <c r="H109" s="151"/>
      <c r="I109" s="151"/>
      <c r="J109" s="159"/>
      <c r="K109" s="144"/>
      <c r="L109" s="77"/>
      <c r="M109" s="126">
        <f t="shared" si="7"/>
        <v>1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'26'!L110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'26'!L111</f>
        <v>1</v>
      </c>
      <c r="F111" s="133"/>
      <c r="G111" s="149"/>
      <c r="H111" s="149"/>
      <c r="I111" s="149"/>
      <c r="J111" s="157"/>
      <c r="K111" s="140"/>
      <c r="L111" s="73">
        <v>1</v>
      </c>
      <c r="M111" s="126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'26'!L112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'26'!L113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'26'!L114</f>
        <v>1</v>
      </c>
      <c r="F114" s="132"/>
      <c r="G114" s="148"/>
      <c r="H114" s="148"/>
      <c r="I114" s="148"/>
      <c r="J114" s="156"/>
      <c r="K114" s="139"/>
      <c r="L114" s="72"/>
      <c r="M114" s="126">
        <f t="shared" si="7"/>
        <v>1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'26'!L115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'26'!L116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'26'!L117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'26'!L118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'26'!L119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'26'!L120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'26'!L121</f>
        <v>3</v>
      </c>
      <c r="F121" s="132"/>
      <c r="G121" s="148">
        <v>3</v>
      </c>
      <c r="H121" s="148"/>
      <c r="I121" s="148"/>
      <c r="J121" s="156"/>
      <c r="K121" s="139"/>
      <c r="L121" s="72">
        <v>3</v>
      </c>
      <c r="M121" s="126">
        <f t="shared" si="7"/>
        <v>3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'26'!L122</f>
        <v>0</v>
      </c>
      <c r="F122" s="132"/>
      <c r="G122" s="148">
        <v>1</v>
      </c>
      <c r="H122" s="148"/>
      <c r="I122" s="148"/>
      <c r="J122" s="156"/>
      <c r="K122" s="139"/>
      <c r="L122" s="72"/>
      <c r="M122" s="126">
        <f t="shared" si="7"/>
        <v>1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'26'!L123</f>
        <v>0</v>
      </c>
      <c r="F123" s="132"/>
      <c r="G123" s="148">
        <v>1</v>
      </c>
      <c r="H123" s="148">
        <v>1</v>
      </c>
      <c r="I123" s="148"/>
      <c r="J123" s="156"/>
      <c r="K123" s="139"/>
      <c r="L123" s="72"/>
      <c r="M123" s="126">
        <f t="shared" si="7"/>
        <v>2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'26'!L124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'26'!L125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'26'!L126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'26'!L127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'26'!L128</f>
        <v>2</v>
      </c>
      <c r="F128" s="132"/>
      <c r="G128" s="148"/>
      <c r="H128" s="148"/>
      <c r="I128" s="148"/>
      <c r="J128" s="156"/>
      <c r="K128" s="139"/>
      <c r="L128" s="72"/>
      <c r="M128" s="126">
        <f t="shared" si="7"/>
        <v>2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'26'!L129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'26'!L130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'26'!L131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'26'!L132</f>
        <v>1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1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'26'!L133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'26'!L134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'26'!L135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'26'!L136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'26'!L137</f>
        <v>0</v>
      </c>
      <c r="F137" s="132"/>
      <c r="G137" s="148">
        <v>1</v>
      </c>
      <c r="H137" s="148"/>
      <c r="I137" s="148"/>
      <c r="J137" s="156"/>
      <c r="K137" s="139"/>
      <c r="L137" s="72">
        <v>1</v>
      </c>
      <c r="M137" s="126">
        <f t="shared" si="7"/>
        <v>0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'26'!L138</f>
        <v>2</v>
      </c>
      <c r="F138" s="132"/>
      <c r="G138" s="148"/>
      <c r="H138" s="148"/>
      <c r="I138" s="148"/>
      <c r="J138" s="156"/>
      <c r="K138" s="139"/>
      <c r="L138" s="72">
        <v>2</v>
      </c>
      <c r="M138" s="126">
        <f t="shared" si="7"/>
        <v>0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28</v>
      </c>
      <c r="F140" s="108">
        <f t="shared" si="12"/>
        <v>0</v>
      </c>
      <c r="G140" s="108">
        <f t="shared" si="12"/>
        <v>21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0</v>
      </c>
      <c r="L140" s="108">
        <v>0</v>
      </c>
      <c r="M140" s="123">
        <f t="shared" ref="M140:M203" si="13">(E140+F140+G140+H140+I140)-J140-K140-L140</f>
        <v>49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'26'!L141</f>
        <v>5</v>
      </c>
      <c r="G141" s="147">
        <v>12</v>
      </c>
      <c r="H141" s="147"/>
      <c r="I141" s="147"/>
      <c r="J141" s="155"/>
      <c r="K141" s="138"/>
      <c r="L141" s="71">
        <v>8</v>
      </c>
      <c r="M141" s="126">
        <f>(E141+K145+G141+H141+I141)-J141-K141-L141</f>
        <v>9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'26'!L142</f>
        <v>8</v>
      </c>
      <c r="F142" s="132"/>
      <c r="G142" s="148"/>
      <c r="H142" s="148"/>
      <c r="I142" s="148"/>
      <c r="J142" s="156"/>
      <c r="K142" s="139"/>
      <c r="L142" s="72">
        <v>1</v>
      </c>
      <c r="M142" s="126">
        <f t="shared" si="13"/>
        <v>7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'26'!L143</f>
        <v>4</v>
      </c>
      <c r="F143" s="132"/>
      <c r="G143" s="148"/>
      <c r="H143" s="148"/>
      <c r="I143" s="148"/>
      <c r="J143" s="156"/>
      <c r="K143" s="139"/>
      <c r="L143" s="72"/>
      <c r="M143" s="126">
        <f t="shared" si="13"/>
        <v>4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'26'!L144</f>
        <v>0</v>
      </c>
      <c r="F144" s="132"/>
      <c r="G144" s="148"/>
      <c r="H144" s="148"/>
      <c r="I144" s="148"/>
      <c r="J144" s="156"/>
      <c r="K144" s="139"/>
      <c r="L144" s="72"/>
      <c r="M144" s="126">
        <f t="shared" si="13"/>
        <v>0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'26'!L145</f>
        <v>4</v>
      </c>
      <c r="F145" s="132"/>
      <c r="G145" s="148"/>
      <c r="H145" s="148"/>
      <c r="I145" s="148"/>
      <c r="J145" s="156"/>
      <c r="K145" s="131"/>
      <c r="L145" s="72"/>
      <c r="M145" s="126">
        <f t="shared" si="13"/>
        <v>4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'26'!L146</f>
        <v>7</v>
      </c>
      <c r="F146" s="132"/>
      <c r="G146" s="148"/>
      <c r="H146" s="148"/>
      <c r="I146" s="148"/>
      <c r="J146" s="156"/>
      <c r="K146" s="139"/>
      <c r="L146" s="72">
        <v>6</v>
      </c>
      <c r="M146" s="126">
        <f t="shared" si="13"/>
        <v>1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'26'!L147</f>
        <v>0</v>
      </c>
      <c r="F147" s="132"/>
      <c r="G147" s="148">
        <v>9</v>
      </c>
      <c r="H147" s="148"/>
      <c r="I147" s="148"/>
      <c r="J147" s="156"/>
      <c r="K147" s="139"/>
      <c r="L147" s="72">
        <v>9</v>
      </c>
      <c r="M147" s="126">
        <f t="shared" si="13"/>
        <v>0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55</v>
      </c>
      <c r="F149" s="108">
        <f t="shared" si="14"/>
        <v>0</v>
      </c>
      <c r="G149" s="108">
        <f t="shared" si="14"/>
        <v>120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4</v>
      </c>
      <c r="L149" s="108">
        <f t="shared" si="14"/>
        <v>107</v>
      </c>
      <c r="M149" s="123">
        <f t="shared" si="13"/>
        <v>64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'26'!L150</f>
        <v>0</v>
      </c>
      <c r="F150" s="131"/>
      <c r="G150" s="147">
        <v>64</v>
      </c>
      <c r="H150" s="147"/>
      <c r="I150" s="147"/>
      <c r="J150" s="155"/>
      <c r="K150" s="138"/>
      <c r="L150" s="71">
        <v>60</v>
      </c>
      <c r="M150" s="126">
        <f t="shared" si="13"/>
        <v>4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'26'!L151</f>
        <v>9</v>
      </c>
      <c r="F151" s="132"/>
      <c r="G151" s="148"/>
      <c r="H151" s="148"/>
      <c r="I151" s="148"/>
      <c r="J151" s="156"/>
      <c r="K151" s="139">
        <v>4</v>
      </c>
      <c r="L151" s="72"/>
      <c r="M151" s="126">
        <f t="shared" si="13"/>
        <v>5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'26'!L152</f>
        <v>7</v>
      </c>
      <c r="F152" s="132"/>
      <c r="G152" s="148"/>
      <c r="H152" s="148"/>
      <c r="I152" s="148"/>
      <c r="J152" s="156"/>
      <c r="K152" s="139"/>
      <c r="L152" s="72">
        <v>3</v>
      </c>
      <c r="M152" s="126">
        <f t="shared" si="13"/>
        <v>4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'26'!L153</f>
        <v>7</v>
      </c>
      <c r="F153" s="132"/>
      <c r="G153" s="148"/>
      <c r="H153" s="148"/>
      <c r="I153" s="148"/>
      <c r="J153" s="156"/>
      <c r="K153" s="139"/>
      <c r="L153" s="72">
        <v>3</v>
      </c>
      <c r="M153" s="126">
        <f t="shared" si="13"/>
        <v>4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'26'!L154</f>
        <v>6</v>
      </c>
      <c r="F154" s="132"/>
      <c r="G154" s="148"/>
      <c r="H154" s="148"/>
      <c r="I154" s="148"/>
      <c r="J154" s="156"/>
      <c r="K154" s="139"/>
      <c r="L154" s="72">
        <v>3</v>
      </c>
      <c r="M154" s="126">
        <f t="shared" si="13"/>
        <v>3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'26'!L155</f>
        <v>0</v>
      </c>
      <c r="F155" s="132"/>
      <c r="G155" s="148"/>
      <c r="H155" s="148"/>
      <c r="I155" s="148"/>
      <c r="J155" s="156"/>
      <c r="K155" s="139"/>
      <c r="L155" s="72"/>
      <c r="M155" s="126">
        <f t="shared" si="13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'26'!L156</f>
        <v>10</v>
      </c>
      <c r="F156" s="133"/>
      <c r="G156" s="149">
        <v>14</v>
      </c>
      <c r="H156" s="149"/>
      <c r="I156" s="149"/>
      <c r="J156" s="157"/>
      <c r="K156" s="140"/>
      <c r="L156" s="73">
        <v>9</v>
      </c>
      <c r="M156" s="126">
        <f t="shared" si="13"/>
        <v>15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'26'!L157</f>
        <v>14</v>
      </c>
      <c r="F157" s="133"/>
      <c r="G157" s="149">
        <v>14</v>
      </c>
      <c r="H157" s="149"/>
      <c r="I157" s="149"/>
      <c r="J157" s="157"/>
      <c r="K157" s="140"/>
      <c r="L157" s="73">
        <v>18</v>
      </c>
      <c r="M157" s="126">
        <f t="shared" si="13"/>
        <v>10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'26'!L158</f>
        <v>0</v>
      </c>
      <c r="F158" s="133"/>
      <c r="G158" s="149"/>
      <c r="H158" s="149"/>
      <c r="I158" s="149"/>
      <c r="J158" s="157"/>
      <c r="K158" s="140"/>
      <c r="L158" s="73"/>
      <c r="M158" s="126">
        <f t="shared" si="13"/>
        <v>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'26'!L159</f>
        <v>2</v>
      </c>
      <c r="F159" s="133"/>
      <c r="G159" s="149">
        <v>28</v>
      </c>
      <c r="H159" s="149"/>
      <c r="I159" s="149"/>
      <c r="J159" s="157"/>
      <c r="K159" s="140"/>
      <c r="L159" s="73">
        <v>11</v>
      </c>
      <c r="M159" s="126">
        <f t="shared" si="13"/>
        <v>19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'26'!L160</f>
        <v>0</v>
      </c>
      <c r="F160" s="133"/>
      <c r="G160" s="149"/>
      <c r="H160" s="149"/>
      <c r="I160" s="149"/>
      <c r="J160" s="157"/>
      <c r="K160" s="140"/>
      <c r="L160" s="73"/>
      <c r="M160" s="126">
        <f t="shared" si="13"/>
        <v>0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'26'!L161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1290</v>
      </c>
      <c r="M163" s="123">
        <f t="shared" si="13"/>
        <v>-1290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'26'!L164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'26'!L165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'26'!L166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399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370</v>
      </c>
      <c r="M181" s="123">
        <f t="shared" si="13"/>
        <v>29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'26'!L182</f>
        <v>71</v>
      </c>
      <c r="F182" s="131"/>
      <c r="G182" s="131"/>
      <c r="H182" s="131"/>
      <c r="I182" s="131"/>
      <c r="J182" s="155"/>
      <c r="K182" s="138"/>
      <c r="L182" s="71">
        <v>65</v>
      </c>
      <c r="M182" s="126">
        <f t="shared" si="13"/>
        <v>6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'26'!L183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'26'!L184</f>
        <v>12</v>
      </c>
      <c r="F184" s="131"/>
      <c r="G184" s="131"/>
      <c r="H184" s="131"/>
      <c r="I184" s="131"/>
      <c r="J184" s="155"/>
      <c r="K184" s="138"/>
      <c r="L184" s="71">
        <v>12</v>
      </c>
      <c r="M184" s="126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'26'!L185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'26'!L186</f>
        <v>125</v>
      </c>
      <c r="F186" s="131"/>
      <c r="G186" s="131"/>
      <c r="H186" s="131"/>
      <c r="I186" s="131"/>
      <c r="J186" s="155"/>
      <c r="K186" s="138"/>
      <c r="L186" s="71">
        <v>111</v>
      </c>
      <c r="M186" s="126">
        <f t="shared" si="13"/>
        <v>14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'26'!L187</f>
        <v>28</v>
      </c>
      <c r="F187" s="131"/>
      <c r="G187" s="131"/>
      <c r="H187" s="131"/>
      <c r="I187" s="131"/>
      <c r="J187" s="155"/>
      <c r="K187" s="138"/>
      <c r="L187" s="71">
        <v>25</v>
      </c>
      <c r="M187" s="126">
        <f t="shared" si="13"/>
        <v>3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'26'!L188</f>
        <v>34</v>
      </c>
      <c r="F188" s="131"/>
      <c r="G188" s="131"/>
      <c r="H188" s="131"/>
      <c r="I188" s="131"/>
      <c r="J188" s="155"/>
      <c r="K188" s="138"/>
      <c r="L188" s="71">
        <v>32</v>
      </c>
      <c r="M188" s="126">
        <f t="shared" si="13"/>
        <v>2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'26'!L189</f>
        <v>30</v>
      </c>
      <c r="F189" s="131"/>
      <c r="G189" s="131"/>
      <c r="H189" s="131"/>
      <c r="I189" s="131"/>
      <c r="J189" s="155"/>
      <c r="K189" s="138"/>
      <c r="L189" s="71">
        <v>28</v>
      </c>
      <c r="M189" s="126">
        <f t="shared" si="13"/>
        <v>2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'26'!L190</f>
        <v>43</v>
      </c>
      <c r="F190" s="131"/>
      <c r="G190" s="131"/>
      <c r="H190" s="131"/>
      <c r="I190" s="131"/>
      <c r="J190" s="155"/>
      <c r="K190" s="138"/>
      <c r="L190" s="71">
        <v>41</v>
      </c>
      <c r="M190" s="126">
        <f t="shared" si="13"/>
        <v>2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22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22</v>
      </c>
      <c r="M192" s="123">
        <f>(E192+F192+G192+H192+I192)-J192-K192-L192</f>
        <v>0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'26'!L194</f>
        <v>7</v>
      </c>
      <c r="F194" s="131"/>
      <c r="G194" s="131"/>
      <c r="H194" s="131"/>
      <c r="I194" s="131"/>
      <c r="J194" s="155"/>
      <c r="K194" s="138"/>
      <c r="L194" s="71">
        <v>7</v>
      </c>
      <c r="M194" s="126">
        <f t="shared" si="13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'26'!L195</f>
        <v>15</v>
      </c>
      <c r="F195" s="131"/>
      <c r="G195" s="131"/>
      <c r="H195" s="131"/>
      <c r="I195" s="131"/>
      <c r="J195" s="155"/>
      <c r="K195" s="138"/>
      <c r="L195" s="71">
        <v>15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267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253</v>
      </c>
      <c r="M197" s="123">
        <f t="shared" si="13"/>
        <v>14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'26'!L198</f>
        <v>17</v>
      </c>
      <c r="F198" s="131"/>
      <c r="G198" s="131"/>
      <c r="H198" s="131"/>
      <c r="I198" s="131"/>
      <c r="J198" s="155"/>
      <c r="K198" s="138"/>
      <c r="L198" s="71">
        <v>17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'26'!L199</f>
        <v>107</v>
      </c>
      <c r="F199" s="132"/>
      <c r="G199" s="132"/>
      <c r="H199" s="132"/>
      <c r="I199" s="132"/>
      <c r="J199" s="156"/>
      <c r="K199" s="139"/>
      <c r="L199" s="72">
        <v>105</v>
      </c>
      <c r="M199" s="129">
        <f t="shared" si="13"/>
        <v>2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'26'!L200</f>
        <v>70</v>
      </c>
      <c r="F200" s="132"/>
      <c r="G200" s="132"/>
      <c r="H200" s="132"/>
      <c r="I200" s="132"/>
      <c r="J200" s="156"/>
      <c r="K200" s="139"/>
      <c r="L200" s="72">
        <v>65</v>
      </c>
      <c r="M200" s="129">
        <f t="shared" si="13"/>
        <v>5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'26'!L201</f>
        <v>20</v>
      </c>
      <c r="F201" s="132"/>
      <c r="G201" s="132"/>
      <c r="H201" s="132"/>
      <c r="I201" s="132"/>
      <c r="J201" s="156"/>
      <c r="K201" s="139"/>
      <c r="L201" s="72">
        <v>18</v>
      </c>
      <c r="M201" s="129">
        <f t="shared" si="13"/>
        <v>2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'26'!L202</f>
        <v>19</v>
      </c>
      <c r="F202" s="132"/>
      <c r="G202" s="132"/>
      <c r="H202" s="132"/>
      <c r="I202" s="132"/>
      <c r="J202" s="156"/>
      <c r="K202" s="139"/>
      <c r="L202" s="72">
        <v>18</v>
      </c>
      <c r="M202" s="129">
        <f t="shared" si="13"/>
        <v>1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'26'!L203</f>
        <v>16</v>
      </c>
      <c r="F203" s="132"/>
      <c r="G203" s="132"/>
      <c r="H203" s="132"/>
      <c r="I203" s="132"/>
      <c r="J203" s="156"/>
      <c r="K203" s="139"/>
      <c r="L203" s="72">
        <v>14</v>
      </c>
      <c r="M203" s="129">
        <f t="shared" si="13"/>
        <v>2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'26'!L204</f>
        <v>14</v>
      </c>
      <c r="F204" s="132"/>
      <c r="G204" s="132"/>
      <c r="H204" s="132"/>
      <c r="I204" s="132"/>
      <c r="J204" s="156"/>
      <c r="K204" s="139"/>
      <c r="L204" s="72">
        <v>14</v>
      </c>
      <c r="M204" s="129">
        <f t="shared" ref="M204:M205" si="20">(E204+F204+G204+H204+I204)-J204-K204-L204</f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'26'!L205</f>
        <v>4</v>
      </c>
      <c r="F205" s="132"/>
      <c r="G205" s="132"/>
      <c r="H205" s="132"/>
      <c r="I205" s="132"/>
      <c r="J205" s="156"/>
      <c r="K205" s="139"/>
      <c r="L205" s="72">
        <v>2</v>
      </c>
      <c r="M205" s="129">
        <f t="shared" si="20"/>
        <v>2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201"/>
  <sheetViews>
    <sheetView workbookViewId="0">
      <pane xSplit="4" ySplit="4" topLeftCell="E119" activePane="bottomRight" state="frozen"/>
      <selection activeCell="O74" sqref="O74"/>
      <selection pane="topRight" activeCell="O74" sqref="O74"/>
      <selection pane="bottomLeft" activeCell="O74" sqref="O74"/>
      <selection pane="bottomRight" activeCell="J15" sqref="J1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9.28515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10.4257812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13</v>
      </c>
      <c r="F5" s="119">
        <f>F6+F41+F55+F59+F69</f>
        <v>0</v>
      </c>
      <c r="G5" s="119">
        <f t="shared" si="0"/>
        <v>662</v>
      </c>
      <c r="H5" s="119">
        <f t="shared" si="0"/>
        <v>362</v>
      </c>
      <c r="I5" s="119">
        <f t="shared" si="0"/>
        <v>0</v>
      </c>
      <c r="J5" s="152">
        <f t="shared" si="0"/>
        <v>4</v>
      </c>
      <c r="K5" s="136">
        <f t="shared" si="0"/>
        <v>98</v>
      </c>
      <c r="L5" s="119">
        <f>L6+L41+L55+L59+L69</f>
        <v>12</v>
      </c>
      <c r="M5" s="121">
        <f t="shared" si="0"/>
        <v>923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5</v>
      </c>
      <c r="F6" s="137">
        <f t="shared" si="1"/>
        <v>0</v>
      </c>
      <c r="G6" s="137">
        <f t="shared" si="1"/>
        <v>322</v>
      </c>
      <c r="H6" s="137">
        <f t="shared" si="1"/>
        <v>280</v>
      </c>
      <c r="I6" s="137">
        <f t="shared" si="1"/>
        <v>0</v>
      </c>
      <c r="J6" s="137">
        <f t="shared" si="1"/>
        <v>2</v>
      </c>
      <c r="K6" s="137">
        <f>SUM(K7:K39)</f>
        <v>46</v>
      </c>
      <c r="L6" s="137">
        <f t="shared" ref="L6:M6" si="2">SUM(L7:L39)</f>
        <v>7</v>
      </c>
      <c r="M6" s="137">
        <f t="shared" si="2"/>
        <v>552</v>
      </c>
      <c r="N6" s="88"/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v>3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/>
      <c r="F8" s="132"/>
      <c r="G8" s="148">
        <v>12</v>
      </c>
      <c r="H8" s="148">
        <v>12</v>
      </c>
      <c r="I8" s="148"/>
      <c r="J8" s="156"/>
      <c r="K8" s="139"/>
      <c r="L8" s="72"/>
      <c r="M8" s="126">
        <f t="shared" si="3"/>
        <v>24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/>
      <c r="F9" s="132"/>
      <c r="G9" s="148"/>
      <c r="H9" s="148"/>
      <c r="I9" s="148"/>
      <c r="J9" s="156"/>
      <c r="K9" s="139"/>
      <c r="L9" s="72"/>
      <c r="M9" s="126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/>
      <c r="F10" s="132"/>
      <c r="G10" s="148">
        <v>12</v>
      </c>
      <c r="H10" s="148">
        <v>12</v>
      </c>
      <c r="I10" s="148"/>
      <c r="J10" s="156"/>
      <c r="K10" s="139"/>
      <c r="L10" s="72"/>
      <c r="M10" s="126">
        <f t="shared" si="3"/>
        <v>24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/>
      <c r="F11" s="132"/>
      <c r="G11" s="148">
        <v>8</v>
      </c>
      <c r="H11" s="148">
        <v>8</v>
      </c>
      <c r="I11" s="148"/>
      <c r="J11" s="156"/>
      <c r="K11" s="139"/>
      <c r="L11" s="72"/>
      <c r="M11" s="126">
        <f t="shared" si="3"/>
        <v>16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/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/>
      <c r="F13" s="132"/>
      <c r="G13" s="148">
        <v>12</v>
      </c>
      <c r="H13" s="148">
        <v>12</v>
      </c>
      <c r="I13" s="148"/>
      <c r="J13" s="156"/>
      <c r="K13" s="139"/>
      <c r="L13" s="72"/>
      <c r="M13" s="126">
        <f t="shared" si="3"/>
        <v>24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/>
      <c r="F14" s="132"/>
      <c r="G14" s="148">
        <v>12</v>
      </c>
      <c r="H14" s="148">
        <v>8</v>
      </c>
      <c r="I14" s="148"/>
      <c r="J14" s="156"/>
      <c r="K14" s="139"/>
      <c r="L14" s="72"/>
      <c r="M14" s="126">
        <f t="shared" si="3"/>
        <v>20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/>
      <c r="F15" s="132"/>
      <c r="G15" s="148">
        <v>12</v>
      </c>
      <c r="H15" s="148">
        <v>12</v>
      </c>
      <c r="I15" s="148"/>
      <c r="J15" s="156">
        <v>1</v>
      </c>
      <c r="K15" s="139">
        <v>5</v>
      </c>
      <c r="L15" s="72"/>
      <c r="M15" s="126">
        <f t="shared" si="3"/>
        <v>18</v>
      </c>
      <c r="N15" s="72" t="s">
        <v>267</v>
      </c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/>
      <c r="F16" s="132"/>
      <c r="G16" s="148">
        <v>12</v>
      </c>
      <c r="H16" s="148">
        <v>12</v>
      </c>
      <c r="I16" s="148"/>
      <c r="J16" s="156"/>
      <c r="K16" s="139">
        <v>4</v>
      </c>
      <c r="L16" s="72"/>
      <c r="M16" s="126">
        <f t="shared" si="3"/>
        <v>20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/>
      <c r="F17" s="132"/>
      <c r="G17" s="148"/>
      <c r="H17" s="148"/>
      <c r="I17" s="148"/>
      <c r="J17" s="156"/>
      <c r="K17" s="139"/>
      <c r="L17" s="72"/>
      <c r="M17" s="126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/>
      <c r="F18" s="132"/>
      <c r="G18" s="148"/>
      <c r="H18" s="148"/>
      <c r="I18" s="148"/>
      <c r="J18" s="156"/>
      <c r="K18" s="139"/>
      <c r="L18" s="72"/>
      <c r="M18" s="126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/>
      <c r="F19" s="132"/>
      <c r="G19" s="148">
        <v>12</v>
      </c>
      <c r="H19" s="148">
        <v>12</v>
      </c>
      <c r="I19" s="148"/>
      <c r="J19" s="156"/>
      <c r="K19" s="139"/>
      <c r="L19" s="72"/>
      <c r="M19" s="126">
        <f t="shared" si="3"/>
        <v>24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/>
      <c r="F20" s="132"/>
      <c r="G20" s="148">
        <v>8</v>
      </c>
      <c r="H20" s="148"/>
      <c r="I20" s="148"/>
      <c r="J20" s="156"/>
      <c r="K20" s="139"/>
      <c r="L20" s="72">
        <v>4</v>
      </c>
      <c r="M20" s="126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/>
      <c r="F21" s="132"/>
      <c r="G21" s="148">
        <v>12</v>
      </c>
      <c r="H21" s="148">
        <v>12</v>
      </c>
      <c r="I21" s="148"/>
      <c r="J21" s="156"/>
      <c r="K21" s="139">
        <v>1</v>
      </c>
      <c r="L21" s="72"/>
      <c r="M21" s="126">
        <f t="shared" si="3"/>
        <v>23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v>2</v>
      </c>
      <c r="F22" s="132"/>
      <c r="G22" s="148">
        <v>20</v>
      </c>
      <c r="H22" s="148"/>
      <c r="I22" s="148"/>
      <c r="J22" s="156"/>
      <c r="K22" s="139"/>
      <c r="L22" s="72">
        <v>3</v>
      </c>
      <c r="M22" s="126">
        <f t="shared" si="3"/>
        <v>19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/>
      <c r="F23" s="132"/>
      <c r="G23" s="148">
        <v>12</v>
      </c>
      <c r="H23" s="148"/>
      <c r="I23" s="148"/>
      <c r="J23" s="156"/>
      <c r="K23" s="139"/>
      <c r="L23" s="72"/>
      <c r="M23" s="126">
        <f t="shared" si="3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/>
      <c r="F24" s="132"/>
      <c r="G24" s="148">
        <v>12</v>
      </c>
      <c r="H24" s="148"/>
      <c r="I24" s="148"/>
      <c r="J24" s="156"/>
      <c r="K24" s="139"/>
      <c r="L24" s="72"/>
      <c r="M24" s="126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/>
      <c r="F25" s="132"/>
      <c r="G25" s="148">
        <v>12</v>
      </c>
      <c r="H25" s="148"/>
      <c r="I25" s="148"/>
      <c r="J25" s="156"/>
      <c r="K25" s="139"/>
      <c r="L25" s="72"/>
      <c r="M25" s="126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/>
      <c r="F26" s="132"/>
      <c r="G26" s="148">
        <v>12</v>
      </c>
      <c r="H26" s="148"/>
      <c r="I26" s="148"/>
      <c r="J26" s="156"/>
      <c r="K26" s="139"/>
      <c r="L26" s="72"/>
      <c r="M26" s="126">
        <f t="shared" si="3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/>
      <c r="F27" s="132"/>
      <c r="G27" s="148">
        <v>12</v>
      </c>
      <c r="H27" s="148">
        <v>12</v>
      </c>
      <c r="I27" s="148"/>
      <c r="J27" s="156"/>
      <c r="K27" s="139"/>
      <c r="L27" s="72"/>
      <c r="M27" s="126">
        <f t="shared" si="3"/>
        <v>24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/>
      <c r="F28" s="132"/>
      <c r="G28" s="148">
        <v>12</v>
      </c>
      <c r="H28" s="148">
        <v>48</v>
      </c>
      <c r="I28" s="148"/>
      <c r="J28" s="156"/>
      <c r="K28" s="139">
        <v>3</v>
      </c>
      <c r="L28" s="72"/>
      <c r="M28" s="126">
        <f t="shared" si="3"/>
        <v>57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/>
      <c r="F29" s="132"/>
      <c r="G29" s="148">
        <v>12</v>
      </c>
      <c r="H29" s="148"/>
      <c r="I29" s="148"/>
      <c r="J29" s="156"/>
      <c r="K29" s="139"/>
      <c r="L29" s="72"/>
      <c r="M29" s="126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/>
      <c r="F30" s="132"/>
      <c r="G30" s="148">
        <v>10</v>
      </c>
      <c r="H30" s="148">
        <v>10</v>
      </c>
      <c r="I30" s="148"/>
      <c r="J30" s="156"/>
      <c r="K30" s="139">
        <v>1</v>
      </c>
      <c r="L30" s="72"/>
      <c r="M30" s="126">
        <f t="shared" si="3"/>
        <v>19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/>
      <c r="F31" s="132"/>
      <c r="G31" s="148"/>
      <c r="H31" s="148">
        <v>12</v>
      </c>
      <c r="I31" s="148"/>
      <c r="J31" s="156"/>
      <c r="K31" s="139">
        <v>6</v>
      </c>
      <c r="L31" s="72"/>
      <c r="M31" s="126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/>
      <c r="F32" s="132"/>
      <c r="G32" s="148">
        <v>12</v>
      </c>
      <c r="H32" s="148"/>
      <c r="I32" s="148"/>
      <c r="J32" s="156"/>
      <c r="K32" s="139"/>
      <c r="L32" s="72"/>
      <c r="M32" s="126">
        <f t="shared" si="3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/>
      <c r="F33" s="132"/>
      <c r="G33" s="148">
        <v>8</v>
      </c>
      <c r="H33" s="148">
        <v>8</v>
      </c>
      <c r="I33" s="148"/>
      <c r="J33" s="156"/>
      <c r="K33" s="139"/>
      <c r="L33" s="72"/>
      <c r="M33" s="126">
        <f t="shared" si="3"/>
        <v>16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/>
      <c r="F34" s="132"/>
      <c r="G34" s="148">
        <v>8</v>
      </c>
      <c r="H34" s="148">
        <v>16</v>
      </c>
      <c r="I34" s="148"/>
      <c r="J34" s="156"/>
      <c r="K34" s="139"/>
      <c r="L34" s="72"/>
      <c r="M34" s="126">
        <f t="shared" si="3"/>
        <v>24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/>
      <c r="F35" s="132"/>
      <c r="G35" s="148">
        <v>12</v>
      </c>
      <c r="H35" s="148">
        <v>12</v>
      </c>
      <c r="I35" s="148"/>
      <c r="J35" s="156"/>
      <c r="K35" s="139">
        <v>1</v>
      </c>
      <c r="L35" s="72"/>
      <c r="M35" s="126">
        <f t="shared" si="3"/>
        <v>23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/>
      <c r="F36" s="132"/>
      <c r="G36" s="148">
        <v>12</v>
      </c>
      <c r="H36" s="148">
        <v>12</v>
      </c>
      <c r="I36" s="148"/>
      <c r="J36" s="156"/>
      <c r="K36" s="139">
        <v>5</v>
      </c>
      <c r="L36" s="72"/>
      <c r="M36" s="126">
        <f t="shared" si="3"/>
        <v>19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/>
      <c r="F37" s="132"/>
      <c r="G37" s="148"/>
      <c r="H37" s="148"/>
      <c r="I37" s="148"/>
      <c r="J37" s="156"/>
      <c r="K37" s="139"/>
      <c r="L37" s="72"/>
      <c r="M37" s="126">
        <f t="shared" si="3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/>
      <c r="F38" s="132"/>
      <c r="G38" s="148">
        <v>32</v>
      </c>
      <c r="H38" s="148">
        <v>16</v>
      </c>
      <c r="I38" s="148"/>
      <c r="J38" s="156">
        <v>1</v>
      </c>
      <c r="K38" s="139">
        <v>9</v>
      </c>
      <c r="L38" s="72"/>
      <c r="M38" s="126">
        <f t="shared" si="3"/>
        <v>38</v>
      </c>
      <c r="N38" s="72" t="s">
        <v>266</v>
      </c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/>
      <c r="F39" s="132"/>
      <c r="G39" s="148">
        <v>12</v>
      </c>
      <c r="H39" s="148">
        <v>34</v>
      </c>
      <c r="I39" s="148"/>
      <c r="J39" s="156"/>
      <c r="K39" s="139">
        <v>11</v>
      </c>
      <c r="L39" s="72"/>
      <c r="M39" s="126">
        <f t="shared" si="3"/>
        <v>35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4</v>
      </c>
      <c r="F41" s="106">
        <f>SUM(F42:F53)</f>
        <v>0</v>
      </c>
      <c r="G41" s="106">
        <f t="shared" ref="G41:L41" si="4">SUM(G42:G53)</f>
        <v>283</v>
      </c>
      <c r="H41" s="106">
        <f t="shared" si="4"/>
        <v>59</v>
      </c>
      <c r="I41" s="106">
        <f t="shared" si="4"/>
        <v>0</v>
      </c>
      <c r="J41" s="106">
        <f t="shared" si="4"/>
        <v>2</v>
      </c>
      <c r="K41" s="106">
        <f t="shared" si="4"/>
        <v>48</v>
      </c>
      <c r="L41" s="106">
        <f t="shared" si="4"/>
        <v>2</v>
      </c>
      <c r="M41" s="123">
        <f>(E41+F41+G41+H41+I41)-J41-K41-L41</f>
        <v>294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/>
      <c r="F42" s="131"/>
      <c r="G42" s="147">
        <v>10</v>
      </c>
      <c r="H42" s="147">
        <v>10</v>
      </c>
      <c r="I42" s="147"/>
      <c r="J42" s="155"/>
      <c r="K42" s="138">
        <v>4</v>
      </c>
      <c r="L42" s="71"/>
      <c r="M42" s="126">
        <f t="shared" si="3"/>
        <v>16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/>
      <c r="F43" s="132"/>
      <c r="G43" s="148">
        <v>50</v>
      </c>
      <c r="H43" s="148">
        <v>20</v>
      </c>
      <c r="I43" s="148"/>
      <c r="J43" s="156">
        <v>2</v>
      </c>
      <c r="K43" s="139">
        <v>1</v>
      </c>
      <c r="L43" s="72"/>
      <c r="M43" s="126">
        <f t="shared" si="3"/>
        <v>67</v>
      </c>
      <c r="N43" s="72" t="s">
        <v>267</v>
      </c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/>
      <c r="F44" s="132"/>
      <c r="G44" s="148">
        <v>50</v>
      </c>
      <c r="H44" s="148"/>
      <c r="I44" s="148"/>
      <c r="J44" s="156"/>
      <c r="K44" s="139">
        <v>8</v>
      </c>
      <c r="L44" s="72"/>
      <c r="M44" s="126">
        <f t="shared" si="3"/>
        <v>42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/>
      <c r="F45" s="132"/>
      <c r="G45" s="148">
        <v>63</v>
      </c>
      <c r="H45" s="148"/>
      <c r="I45" s="148"/>
      <c r="J45" s="156"/>
      <c r="K45" s="139">
        <v>30</v>
      </c>
      <c r="L45" s="72"/>
      <c r="M45" s="126">
        <f t="shared" si="3"/>
        <v>33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/>
      <c r="F46" s="132"/>
      <c r="G46" s="148">
        <v>14</v>
      </c>
      <c r="H46" s="148"/>
      <c r="I46" s="148"/>
      <c r="J46" s="156"/>
      <c r="K46" s="139"/>
      <c r="L46" s="72"/>
      <c r="M46" s="126">
        <f t="shared" si="3"/>
        <v>14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/>
      <c r="F47" s="132"/>
      <c r="G47" s="148">
        <v>35</v>
      </c>
      <c r="H47" s="148"/>
      <c r="I47" s="148"/>
      <c r="J47" s="156"/>
      <c r="K47" s="139"/>
      <c r="L47" s="72"/>
      <c r="M47" s="126">
        <f t="shared" si="3"/>
        <v>35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/>
      <c r="F48" s="132"/>
      <c r="G48" s="148">
        <v>10</v>
      </c>
      <c r="H48" s="148"/>
      <c r="I48" s="148"/>
      <c r="J48" s="156"/>
      <c r="K48" s="139">
        <v>4</v>
      </c>
      <c r="L48" s="72"/>
      <c r="M48" s="126">
        <f t="shared" si="3"/>
        <v>6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v>4</v>
      </c>
      <c r="F49" s="132"/>
      <c r="G49" s="148"/>
      <c r="H49" s="148"/>
      <c r="I49" s="148"/>
      <c r="J49" s="156"/>
      <c r="K49" s="139"/>
      <c r="L49" s="72">
        <v>2</v>
      </c>
      <c r="M49" s="126">
        <f t="shared" si="3"/>
        <v>2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/>
      <c r="F50" s="132"/>
      <c r="G50" s="148">
        <v>10</v>
      </c>
      <c r="H50" s="148"/>
      <c r="I50" s="148"/>
      <c r="J50" s="156"/>
      <c r="K50" s="139">
        <v>1</v>
      </c>
      <c r="L50" s="72"/>
      <c r="M50" s="126">
        <f t="shared" si="3"/>
        <v>9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/>
      <c r="F51" s="132"/>
      <c r="G51" s="148">
        <v>9</v>
      </c>
      <c r="H51" s="148">
        <v>9</v>
      </c>
      <c r="I51" s="148"/>
      <c r="J51" s="156"/>
      <c r="K51" s="139"/>
      <c r="L51" s="72"/>
      <c r="M51" s="126">
        <f t="shared" si="3"/>
        <v>18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/>
      <c r="F52" s="132"/>
      <c r="G52" s="148">
        <v>16</v>
      </c>
      <c r="H52" s="148">
        <v>10</v>
      </c>
      <c r="I52" s="148"/>
      <c r="J52" s="156"/>
      <c r="K52" s="139"/>
      <c r="L52" s="72"/>
      <c r="M52" s="126">
        <f t="shared" si="3"/>
        <v>26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/>
      <c r="F53" s="132"/>
      <c r="G53" s="148">
        <v>16</v>
      </c>
      <c r="H53" s="148">
        <v>10</v>
      </c>
      <c r="I53" s="148"/>
      <c r="J53" s="156"/>
      <c r="K53" s="139"/>
      <c r="L53" s="72"/>
      <c r="M53" s="126">
        <f t="shared" si="3"/>
        <v>26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4</v>
      </c>
      <c r="F55" s="110">
        <f t="shared" si="5"/>
        <v>0</v>
      </c>
      <c r="G55" s="110">
        <f t="shared" si="5"/>
        <v>0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3</v>
      </c>
      <c r="M55" s="123">
        <f t="shared" si="3"/>
        <v>1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/>
      <c r="F56" s="132"/>
      <c r="G56" s="148"/>
      <c r="H56" s="148"/>
      <c r="I56" s="148"/>
      <c r="J56" s="156"/>
      <c r="K56" s="139"/>
      <c r="L56" s="72"/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v>4</v>
      </c>
      <c r="F57" s="132"/>
      <c r="G57" s="148"/>
      <c r="H57" s="148"/>
      <c r="I57" s="148"/>
      <c r="J57" s="156"/>
      <c r="K57" s="139"/>
      <c r="L57" s="72">
        <v>3</v>
      </c>
      <c r="M57" s="126">
        <f t="shared" si="3"/>
        <v>1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16</v>
      </c>
      <c r="H59" s="106">
        <f t="shared" si="6"/>
        <v>16</v>
      </c>
      <c r="I59" s="106">
        <f t="shared" si="6"/>
        <v>0</v>
      </c>
      <c r="J59" s="106">
        <f t="shared" si="6"/>
        <v>0</v>
      </c>
      <c r="K59" s="106">
        <f t="shared" si="6"/>
        <v>4</v>
      </c>
      <c r="L59" s="106">
        <f t="shared" si="6"/>
        <v>0</v>
      </c>
      <c r="M59" s="123">
        <f t="shared" si="3"/>
        <v>28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/>
      <c r="F60" s="131"/>
      <c r="G60" s="147">
        <v>1</v>
      </c>
      <c r="H60" s="147">
        <v>1</v>
      </c>
      <c r="I60" s="147"/>
      <c r="J60" s="155"/>
      <c r="K60" s="138"/>
      <c r="L60" s="71"/>
      <c r="M60" s="126">
        <f t="shared" si="3"/>
        <v>2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/>
      <c r="F61" s="132"/>
      <c r="G61" s="148">
        <v>3</v>
      </c>
      <c r="H61" s="148">
        <v>3</v>
      </c>
      <c r="I61" s="148"/>
      <c r="J61" s="156"/>
      <c r="K61" s="139">
        <v>1</v>
      </c>
      <c r="L61" s="72"/>
      <c r="M61" s="126">
        <f t="shared" si="3"/>
        <v>5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/>
      <c r="F62" s="132"/>
      <c r="G62" s="148">
        <v>1</v>
      </c>
      <c r="H62" s="148">
        <v>1</v>
      </c>
      <c r="I62" s="148"/>
      <c r="J62" s="156"/>
      <c r="K62" s="139"/>
      <c r="L62" s="72"/>
      <c r="M62" s="126">
        <f t="shared" si="3"/>
        <v>2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/>
      <c r="F63" s="132"/>
      <c r="G63" s="148">
        <v>3</v>
      </c>
      <c r="H63" s="148">
        <v>6</v>
      </c>
      <c r="I63" s="148"/>
      <c r="J63" s="156"/>
      <c r="K63" s="139">
        <v>3</v>
      </c>
      <c r="L63" s="72"/>
      <c r="M63" s="126">
        <f t="shared" si="3"/>
        <v>6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/>
      <c r="F64" s="132"/>
      <c r="G64" s="148">
        <v>1</v>
      </c>
      <c r="H64" s="148">
        <v>1</v>
      </c>
      <c r="I64" s="148"/>
      <c r="J64" s="156"/>
      <c r="K64" s="139"/>
      <c r="L64" s="72"/>
      <c r="M64" s="126">
        <f t="shared" si="3"/>
        <v>2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/>
      <c r="F65" s="132"/>
      <c r="G65" s="148">
        <v>3</v>
      </c>
      <c r="H65" s="148">
        <v>3</v>
      </c>
      <c r="I65" s="148"/>
      <c r="J65" s="156"/>
      <c r="K65" s="139"/>
      <c r="L65" s="72"/>
      <c r="M65" s="126">
        <f t="shared" si="3"/>
        <v>6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/>
      <c r="F66" s="132"/>
      <c r="G66" s="148">
        <v>1</v>
      </c>
      <c r="H66" s="148">
        <v>1</v>
      </c>
      <c r="I66" s="148"/>
      <c r="J66" s="156"/>
      <c r="K66" s="139"/>
      <c r="L66" s="72"/>
      <c r="M66" s="126">
        <f t="shared" si="3"/>
        <v>2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/>
      <c r="F67" s="132"/>
      <c r="G67" s="148">
        <v>3</v>
      </c>
      <c r="H67" s="148"/>
      <c r="I67" s="148"/>
      <c r="J67" s="156"/>
      <c r="K67" s="139"/>
      <c r="L67" s="72"/>
      <c r="M67" s="126">
        <f t="shared" si="3"/>
        <v>3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3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41</v>
      </c>
      <c r="H69" s="109">
        <f t="shared" si="7"/>
        <v>7</v>
      </c>
      <c r="I69" s="109">
        <f t="shared" si="7"/>
        <v>0</v>
      </c>
      <c r="J69" s="109">
        <f t="shared" si="7"/>
        <v>0</v>
      </c>
      <c r="K69" s="109">
        <f t="shared" si="7"/>
        <v>0</v>
      </c>
      <c r="L69" s="109">
        <f t="shared" si="7"/>
        <v>0</v>
      </c>
      <c r="M69" s="123">
        <f t="shared" si="3"/>
        <v>48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/>
      <c r="F70" s="132"/>
      <c r="G70" s="148">
        <v>8</v>
      </c>
      <c r="H70" s="148"/>
      <c r="I70" s="148"/>
      <c r="J70" s="156"/>
      <c r="K70" s="139"/>
      <c r="L70" s="72"/>
      <c r="M70" s="126">
        <f t="shared" si="3"/>
        <v>8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/>
      <c r="F71" s="132"/>
      <c r="G71" s="148">
        <v>7</v>
      </c>
      <c r="H71" s="148">
        <v>7</v>
      </c>
      <c r="I71" s="148"/>
      <c r="J71" s="156"/>
      <c r="K71" s="139"/>
      <c r="L71" s="72"/>
      <c r="M71" s="126">
        <f t="shared" ref="M71:M135" si="8">(E71+F71+G71+H71+I71)-J71-K71-L71</f>
        <v>14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/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/>
      <c r="F73" s="132"/>
      <c r="G73" s="148">
        <v>14</v>
      </c>
      <c r="H73" s="148"/>
      <c r="I73" s="148"/>
      <c r="J73" s="156"/>
      <c r="K73" s="139"/>
      <c r="L73" s="72"/>
      <c r="M73" s="126">
        <f t="shared" si="8"/>
        <v>14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/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/>
      <c r="F75" s="132"/>
      <c r="G75" s="148">
        <v>5</v>
      </c>
      <c r="H75" s="148"/>
      <c r="I75" s="148"/>
      <c r="J75" s="156"/>
      <c r="K75" s="139"/>
      <c r="L75" s="72"/>
      <c r="M75" s="126">
        <f t="shared" si="8"/>
        <v>5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/>
      <c r="F76" s="132"/>
      <c r="G76" s="148">
        <v>7</v>
      </c>
      <c r="H76" s="148"/>
      <c r="I76" s="148"/>
      <c r="J76" s="156"/>
      <c r="K76" s="139"/>
      <c r="L76" s="72"/>
      <c r="M76" s="126">
        <f t="shared" si="8"/>
        <v>7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32</v>
      </c>
      <c r="F78" s="111">
        <f t="shared" si="9"/>
        <v>0</v>
      </c>
      <c r="G78" s="111">
        <f t="shared" si="9"/>
        <v>48</v>
      </c>
      <c r="H78" s="111">
        <f t="shared" si="9"/>
        <v>8</v>
      </c>
      <c r="I78" s="111">
        <f t="shared" si="9"/>
        <v>0</v>
      </c>
      <c r="J78" s="111">
        <f t="shared" si="9"/>
        <v>14</v>
      </c>
      <c r="K78" s="111">
        <f t="shared" si="9"/>
        <v>0</v>
      </c>
      <c r="L78" s="111">
        <f t="shared" si="9"/>
        <v>47</v>
      </c>
      <c r="M78" s="123">
        <f t="shared" si="8"/>
        <v>27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v>2</v>
      </c>
      <c r="F79" s="131"/>
      <c r="G79" s="147"/>
      <c r="H79" s="147"/>
      <c r="I79" s="147"/>
      <c r="J79" s="155"/>
      <c r="K79" s="138"/>
      <c r="L79" s="71"/>
      <c r="M79" s="126">
        <f t="shared" si="8"/>
        <v>2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v>4</v>
      </c>
      <c r="F80" s="132"/>
      <c r="G80" s="148">
        <v>10</v>
      </c>
      <c r="H80" s="148"/>
      <c r="I80" s="148"/>
      <c r="J80" s="156"/>
      <c r="K80" s="139"/>
      <c r="L80" s="72">
        <v>10</v>
      </c>
      <c r="M80" s="126">
        <f t="shared" si="8"/>
        <v>4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/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/>
      <c r="F82" s="132"/>
      <c r="G82" s="148">
        <v>10</v>
      </c>
      <c r="H82" s="148"/>
      <c r="I82" s="148"/>
      <c r="J82" s="156"/>
      <c r="K82" s="139"/>
      <c r="L82" s="72">
        <v>9</v>
      </c>
      <c r="M82" s="126">
        <f t="shared" si="8"/>
        <v>1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v>9</v>
      </c>
      <c r="F83" s="132"/>
      <c r="G83" s="148">
        <v>8</v>
      </c>
      <c r="H83" s="148"/>
      <c r="I83" s="148"/>
      <c r="J83" s="156">
        <v>4</v>
      </c>
      <c r="K83" s="139"/>
      <c r="L83" s="72">
        <v>5</v>
      </c>
      <c r="M83" s="126">
        <f t="shared" si="8"/>
        <v>8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v>2</v>
      </c>
      <c r="F84" s="132"/>
      <c r="G84" s="148"/>
      <c r="H84" s="148">
        <v>8</v>
      </c>
      <c r="I84" s="148"/>
      <c r="J84" s="156"/>
      <c r="K84" s="139"/>
      <c r="L84" s="72">
        <v>8</v>
      </c>
      <c r="M84" s="126">
        <f t="shared" si="8"/>
        <v>2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v>1</v>
      </c>
      <c r="F85" s="132"/>
      <c r="G85" s="148">
        <v>8</v>
      </c>
      <c r="H85" s="148"/>
      <c r="I85" s="148"/>
      <c r="J85" s="156"/>
      <c r="K85" s="139"/>
      <c r="L85" s="72">
        <v>8</v>
      </c>
      <c r="M85" s="126">
        <f t="shared" si="8"/>
        <v>1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v>11</v>
      </c>
      <c r="F86" s="132"/>
      <c r="G86" s="148">
        <v>8</v>
      </c>
      <c r="H86" s="148"/>
      <c r="I86" s="148"/>
      <c r="J86" s="156">
        <v>8</v>
      </c>
      <c r="K86" s="139"/>
      <c r="L86" s="72">
        <v>6</v>
      </c>
      <c r="M86" s="126">
        <f t="shared" si="8"/>
        <v>5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v>3</v>
      </c>
      <c r="F87" s="132"/>
      <c r="G87" s="148">
        <v>4</v>
      </c>
      <c r="H87" s="148"/>
      <c r="I87" s="148"/>
      <c r="J87" s="156">
        <v>2</v>
      </c>
      <c r="K87" s="139"/>
      <c r="L87" s="72">
        <v>1</v>
      </c>
      <c r="M87" s="126">
        <f t="shared" si="8"/>
        <v>4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G89" si="10">SUM(E90)</f>
        <v>1</v>
      </c>
      <c r="F89" s="109">
        <f t="shared" si="10"/>
        <v>0</v>
      </c>
      <c r="G89" s="109">
        <f t="shared" si="10"/>
        <v>0</v>
      </c>
      <c r="H89" s="109">
        <f>SUM(H90)</f>
        <v>10</v>
      </c>
      <c r="I89" s="109">
        <f t="shared" ref="I89:M89" si="11">SUM(I90)</f>
        <v>0</v>
      </c>
      <c r="J89" s="109">
        <f t="shared" si="11"/>
        <v>0</v>
      </c>
      <c r="K89" s="109">
        <f t="shared" si="11"/>
        <v>0</v>
      </c>
      <c r="L89" s="109">
        <f t="shared" si="11"/>
        <v>6</v>
      </c>
      <c r="M89" s="109">
        <f t="shared" si="11"/>
        <v>5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v>1</v>
      </c>
      <c r="F90" s="131"/>
      <c r="G90" s="147"/>
      <c r="H90" s="147">
        <v>10</v>
      </c>
      <c r="I90" s="147"/>
      <c r="J90" s="155"/>
      <c r="K90" s="138"/>
      <c r="L90" s="71">
        <v>6</v>
      </c>
      <c r="M90" s="126">
        <f t="shared" si="8"/>
        <v>5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2">SUM(E93:E101)</f>
        <v>0</v>
      </c>
      <c r="F92" s="109">
        <f t="shared" si="12"/>
        <v>0</v>
      </c>
      <c r="G92" s="109">
        <f t="shared" si="12"/>
        <v>0</v>
      </c>
      <c r="H92" s="109">
        <f t="shared" si="12"/>
        <v>0</v>
      </c>
      <c r="I92" s="109">
        <f t="shared" si="12"/>
        <v>0</v>
      </c>
      <c r="J92" s="109">
        <f t="shared" si="12"/>
        <v>0</v>
      </c>
      <c r="K92" s="109">
        <f t="shared" si="12"/>
        <v>0</v>
      </c>
      <c r="L92" s="109">
        <f t="shared" si="12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/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/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/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/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/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/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/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/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/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3">SUM(E105:E134)</f>
        <v>4</v>
      </c>
      <c r="F104" s="108">
        <f t="shared" si="13"/>
        <v>0</v>
      </c>
      <c r="G104" s="108">
        <f t="shared" si="13"/>
        <v>9</v>
      </c>
      <c r="H104" s="108">
        <f t="shared" si="13"/>
        <v>8</v>
      </c>
      <c r="I104" s="108">
        <f t="shared" si="13"/>
        <v>0</v>
      </c>
      <c r="J104" s="108">
        <f t="shared" si="13"/>
        <v>0</v>
      </c>
      <c r="K104" s="108">
        <f t="shared" si="13"/>
        <v>0</v>
      </c>
      <c r="L104" s="108">
        <f t="shared" si="13"/>
        <v>5</v>
      </c>
      <c r="M104" s="123">
        <f t="shared" si="8"/>
        <v>16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/>
      <c r="F105" s="134"/>
      <c r="G105" s="151">
        <v>2</v>
      </c>
      <c r="H105" s="151"/>
      <c r="I105" s="151"/>
      <c r="J105" s="159"/>
      <c r="K105" s="144"/>
      <c r="L105" s="77"/>
      <c r="M105" s="126">
        <f t="shared" si="8"/>
        <v>2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/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/>
      <c r="F107" s="133"/>
      <c r="G107" s="149">
        <v>1</v>
      </c>
      <c r="H107" s="149"/>
      <c r="I107" s="149"/>
      <c r="J107" s="157"/>
      <c r="K107" s="140"/>
      <c r="L107" s="73"/>
      <c r="M107" s="126">
        <f t="shared" si="8"/>
        <v>1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/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/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/>
      <c r="F110" s="132"/>
      <c r="G110" s="148"/>
      <c r="H110" s="148"/>
      <c r="I110" s="148"/>
      <c r="J110" s="156"/>
      <c r="K110" s="139"/>
      <c r="L110" s="72"/>
      <c r="M110" s="126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/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/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/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/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/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/>
      <c r="F116" s="132"/>
      <c r="G116" s="148"/>
      <c r="H116" s="148"/>
      <c r="I116" s="148"/>
      <c r="J116" s="156"/>
      <c r="K116" s="139"/>
      <c r="L116" s="72"/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v>4</v>
      </c>
      <c r="F117" s="132"/>
      <c r="G117" s="148"/>
      <c r="H117" s="148">
        <v>4</v>
      </c>
      <c r="I117" s="148"/>
      <c r="J117" s="156"/>
      <c r="K117" s="139"/>
      <c r="L117" s="72">
        <v>1</v>
      </c>
      <c r="M117" s="126">
        <f t="shared" si="8"/>
        <v>7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/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/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/>
      <c r="F120" s="132"/>
      <c r="G120" s="148"/>
      <c r="H120" s="148"/>
      <c r="I120" s="148"/>
      <c r="J120" s="156"/>
      <c r="K120" s="139"/>
      <c r="L120" s="72"/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/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/>
      <c r="F122" s="132"/>
      <c r="G122" s="148">
        <v>1</v>
      </c>
      <c r="H122" s="148"/>
      <c r="I122" s="148"/>
      <c r="J122" s="156"/>
      <c r="K122" s="139"/>
      <c r="L122" s="72"/>
      <c r="M122" s="126">
        <f t="shared" si="8"/>
        <v>1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/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/>
      <c r="F124" s="132"/>
      <c r="G124" s="148">
        <v>3</v>
      </c>
      <c r="H124" s="148"/>
      <c r="I124" s="148"/>
      <c r="J124" s="156"/>
      <c r="K124" s="139"/>
      <c r="L124" s="72">
        <v>2</v>
      </c>
      <c r="M124" s="126">
        <f t="shared" si="8"/>
        <v>1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/>
      <c r="F125" s="132"/>
      <c r="G125" s="148"/>
      <c r="H125" s="148">
        <v>2</v>
      </c>
      <c r="I125" s="148"/>
      <c r="J125" s="156"/>
      <c r="K125" s="139"/>
      <c r="L125" s="72">
        <v>1</v>
      </c>
      <c r="M125" s="126">
        <f t="shared" si="8"/>
        <v>1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/>
      <c r="F126" s="132"/>
      <c r="G126" s="148">
        <v>1</v>
      </c>
      <c r="H126" s="148"/>
      <c r="I126" s="148"/>
      <c r="J126" s="156"/>
      <c r="K126" s="139"/>
      <c r="L126" s="72">
        <v>1</v>
      </c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/>
      <c r="F127" s="132"/>
      <c r="G127" s="148">
        <v>1</v>
      </c>
      <c r="H127" s="148"/>
      <c r="I127" s="148"/>
      <c r="J127" s="156"/>
      <c r="K127" s="139"/>
      <c r="L127" s="72"/>
      <c r="M127" s="126">
        <f t="shared" si="8"/>
        <v>1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/>
      <c r="F128" s="132"/>
      <c r="G128" s="148"/>
      <c r="H128" s="148">
        <v>1</v>
      </c>
      <c r="I128" s="148"/>
      <c r="J128" s="156"/>
      <c r="K128" s="139"/>
      <c r="L128" s="72"/>
      <c r="M128" s="126">
        <f t="shared" si="8"/>
        <v>1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/>
      <c r="F129" s="132"/>
      <c r="G129" s="148"/>
      <c r="H129" s="148">
        <v>1</v>
      </c>
      <c r="I129" s="148"/>
      <c r="J129" s="156"/>
      <c r="K129" s="139"/>
      <c r="L129" s="72"/>
      <c r="M129" s="126">
        <f t="shared" si="8"/>
        <v>1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/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/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/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/>
      <c r="F133" s="132"/>
      <c r="G133" s="148"/>
      <c r="H133" s="148"/>
      <c r="I133" s="148"/>
      <c r="J133" s="156"/>
      <c r="K133" s="139"/>
      <c r="L133" s="72"/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/>
      <c r="F134" s="132"/>
      <c r="G134" s="148"/>
      <c r="H134" s="148"/>
      <c r="I134" s="148"/>
      <c r="J134" s="156"/>
      <c r="K134" s="139"/>
      <c r="L134" s="72"/>
      <c r="M134" s="126">
        <f t="shared" si="8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4">SUM(E137:E143)</f>
        <v>21</v>
      </c>
      <c r="F136" s="108">
        <f t="shared" si="14"/>
        <v>0</v>
      </c>
      <c r="G136" s="108">
        <f t="shared" si="14"/>
        <v>27</v>
      </c>
      <c r="H136" s="108">
        <f t="shared" si="14"/>
        <v>26</v>
      </c>
      <c r="I136" s="108">
        <f t="shared" si="14"/>
        <v>0</v>
      </c>
      <c r="J136" s="108">
        <f t="shared" si="14"/>
        <v>0</v>
      </c>
      <c r="K136" s="108">
        <f t="shared" si="14"/>
        <v>0</v>
      </c>
      <c r="L136" s="108">
        <f t="shared" si="14"/>
        <v>33</v>
      </c>
      <c r="M136" s="123">
        <f t="shared" ref="M136:M199" si="15">(E136+F136+G136+H136+I136)-J136-K136-L136</f>
        <v>41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/>
      <c r="G137" s="147">
        <v>9</v>
      </c>
      <c r="H137" s="147">
        <v>6</v>
      </c>
      <c r="I137" s="147"/>
      <c r="J137" s="155"/>
      <c r="K137" s="138"/>
      <c r="L137" s="71"/>
      <c r="M137" s="126">
        <f>(E137+K141+G137+H137+I137)-J137-K137-L137</f>
        <v>15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v>6</v>
      </c>
      <c r="F138" s="132"/>
      <c r="G138" s="148"/>
      <c r="H138" s="148">
        <v>10</v>
      </c>
      <c r="I138" s="148"/>
      <c r="J138" s="156"/>
      <c r="K138" s="139"/>
      <c r="L138" s="72">
        <v>11</v>
      </c>
      <c r="M138" s="126">
        <f t="shared" si="15"/>
        <v>5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/>
      <c r="F139" s="132"/>
      <c r="G139" s="148"/>
      <c r="H139" s="148">
        <v>10</v>
      </c>
      <c r="I139" s="148"/>
      <c r="J139" s="156"/>
      <c r="K139" s="139"/>
      <c r="L139" s="72">
        <v>5</v>
      </c>
      <c r="M139" s="126">
        <f t="shared" si="15"/>
        <v>5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/>
      <c r="F140" s="132"/>
      <c r="G140" s="148"/>
      <c r="H140" s="148"/>
      <c r="I140" s="148"/>
      <c r="J140" s="156"/>
      <c r="K140" s="139"/>
      <c r="L140" s="72"/>
      <c r="M140" s="126">
        <f t="shared" si="15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v>6</v>
      </c>
      <c r="F141" s="132"/>
      <c r="G141" s="148"/>
      <c r="H141" s="148"/>
      <c r="I141" s="148"/>
      <c r="J141" s="156"/>
      <c r="K141" s="131"/>
      <c r="L141" s="72">
        <v>2</v>
      </c>
      <c r="M141" s="126">
        <f t="shared" si="15"/>
        <v>4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v>2</v>
      </c>
      <c r="F142" s="132"/>
      <c r="G142" s="148">
        <v>6</v>
      </c>
      <c r="H142" s="148"/>
      <c r="I142" s="148"/>
      <c r="J142" s="156"/>
      <c r="K142" s="139"/>
      <c r="L142" s="72">
        <v>2</v>
      </c>
      <c r="M142" s="126">
        <f t="shared" si="15"/>
        <v>6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v>7</v>
      </c>
      <c r="F143" s="132"/>
      <c r="G143" s="148">
        <v>12</v>
      </c>
      <c r="H143" s="148"/>
      <c r="I143" s="148"/>
      <c r="J143" s="156"/>
      <c r="K143" s="139"/>
      <c r="L143" s="72">
        <v>13</v>
      </c>
      <c r="M143" s="126">
        <f t="shared" si="15"/>
        <v>6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5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6">SUM(E146:E155)</f>
        <v>76</v>
      </c>
      <c r="F145" s="108">
        <f t="shared" si="16"/>
        <v>0</v>
      </c>
      <c r="G145" s="108">
        <f t="shared" si="16"/>
        <v>0</v>
      </c>
      <c r="H145" s="108">
        <f t="shared" si="16"/>
        <v>168</v>
      </c>
      <c r="I145" s="108">
        <f t="shared" si="16"/>
        <v>0</v>
      </c>
      <c r="J145" s="108">
        <f t="shared" si="16"/>
        <v>0</v>
      </c>
      <c r="K145" s="108">
        <f t="shared" si="16"/>
        <v>0</v>
      </c>
      <c r="L145" s="108">
        <f t="shared" si="16"/>
        <v>92</v>
      </c>
      <c r="M145" s="123">
        <f t="shared" si="15"/>
        <v>152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/>
      <c r="F146" s="131"/>
      <c r="G146" s="147"/>
      <c r="H146" s="147">
        <v>64</v>
      </c>
      <c r="I146" s="147"/>
      <c r="J146" s="155"/>
      <c r="K146" s="138"/>
      <c r="L146" s="71">
        <v>44</v>
      </c>
      <c r="M146" s="126">
        <f t="shared" si="15"/>
        <v>20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v>11</v>
      </c>
      <c r="F147" s="132"/>
      <c r="G147" s="148"/>
      <c r="H147" s="148">
        <v>20</v>
      </c>
      <c r="I147" s="148"/>
      <c r="J147" s="156"/>
      <c r="K147" s="139"/>
      <c r="L147" s="72">
        <v>17</v>
      </c>
      <c r="M147" s="126">
        <f t="shared" si="15"/>
        <v>14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/>
      <c r="F148" s="132"/>
      <c r="G148" s="148"/>
      <c r="H148" s="148"/>
      <c r="I148" s="148"/>
      <c r="J148" s="156"/>
      <c r="K148" s="139"/>
      <c r="L148" s="72"/>
      <c r="M148" s="126">
        <f t="shared" si="15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/>
      <c r="F149" s="132"/>
      <c r="G149" s="148"/>
      <c r="H149" s="148"/>
      <c r="I149" s="148"/>
      <c r="J149" s="156"/>
      <c r="K149" s="139"/>
      <c r="L149" s="72"/>
      <c r="M149" s="126">
        <f t="shared" si="15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/>
      <c r="F150" s="132"/>
      <c r="G150" s="148"/>
      <c r="H150" s="148"/>
      <c r="I150" s="148"/>
      <c r="J150" s="156"/>
      <c r="K150" s="139"/>
      <c r="L150" s="72"/>
      <c r="M150" s="126">
        <f t="shared" si="15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v>31</v>
      </c>
      <c r="F151" s="132"/>
      <c r="G151" s="148"/>
      <c r="H151" s="148"/>
      <c r="I151" s="148"/>
      <c r="J151" s="156"/>
      <c r="K151" s="139"/>
      <c r="L151" s="72"/>
      <c r="M151" s="126">
        <f t="shared" si="15"/>
        <v>31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v>16</v>
      </c>
      <c r="F152" s="133"/>
      <c r="G152" s="149"/>
      <c r="H152" s="149">
        <v>28</v>
      </c>
      <c r="I152" s="149"/>
      <c r="J152" s="157"/>
      <c r="K152" s="140"/>
      <c r="L152" s="73">
        <v>7</v>
      </c>
      <c r="M152" s="126">
        <f t="shared" si="15"/>
        <v>37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v>15</v>
      </c>
      <c r="F153" s="133"/>
      <c r="G153" s="149"/>
      <c r="H153" s="149">
        <v>28</v>
      </c>
      <c r="I153" s="149"/>
      <c r="J153" s="157"/>
      <c r="K153" s="140"/>
      <c r="L153" s="73">
        <v>12</v>
      </c>
      <c r="M153" s="126">
        <f t="shared" si="15"/>
        <v>31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v>3</v>
      </c>
      <c r="F154" s="133"/>
      <c r="G154" s="149"/>
      <c r="H154" s="149">
        <v>28</v>
      </c>
      <c r="I154" s="149"/>
      <c r="J154" s="157"/>
      <c r="K154" s="140"/>
      <c r="L154" s="73">
        <v>12</v>
      </c>
      <c r="M154" s="126">
        <f t="shared" si="15"/>
        <v>19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/>
      <c r="F155" s="133"/>
      <c r="G155" s="149"/>
      <c r="H155" s="149"/>
      <c r="I155" s="149"/>
      <c r="J155" s="157"/>
      <c r="K155" s="140"/>
      <c r="L155" s="73"/>
      <c r="M155" s="126">
        <f t="shared" si="15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/>
      <c r="F156" s="133"/>
      <c r="G156" s="149"/>
      <c r="H156" s="149"/>
      <c r="I156" s="149"/>
      <c r="J156" s="157"/>
      <c r="K156" s="140"/>
      <c r="L156" s="73"/>
      <c r="M156" s="126">
        <f t="shared" si="15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/>
      <c r="F157" s="133"/>
      <c r="G157" s="149"/>
      <c r="H157" s="149"/>
      <c r="I157" s="149"/>
      <c r="J157" s="157"/>
      <c r="K157" s="140"/>
      <c r="L157" s="73"/>
      <c r="M157" s="126">
        <f t="shared" si="15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5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4</v>
      </c>
      <c r="F159" s="106">
        <f>SUM(F160:F162)</f>
        <v>0</v>
      </c>
      <c r="G159" s="106">
        <f t="shared" ref="G159:K159" si="17">SUM(G160:G1824)</f>
        <v>0</v>
      </c>
      <c r="H159" s="106">
        <f t="shared" si="17"/>
        <v>0</v>
      </c>
      <c r="I159" s="106">
        <f t="shared" si="17"/>
        <v>0</v>
      </c>
      <c r="J159" s="106">
        <f t="shared" si="17"/>
        <v>0</v>
      </c>
      <c r="K159" s="106">
        <f t="shared" si="17"/>
        <v>0</v>
      </c>
      <c r="L159" s="106">
        <f ca="1">SUM(L159:L162)</f>
        <v>0</v>
      </c>
      <c r="M159" s="106">
        <f ca="1">SUM(M159:M162)</f>
        <v>0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v>1</v>
      </c>
      <c r="F160" s="131"/>
      <c r="G160" s="147"/>
      <c r="H160" s="147"/>
      <c r="I160" s="147"/>
      <c r="J160" s="155"/>
      <c r="K160" s="138"/>
      <c r="L160" s="71">
        <v>1</v>
      </c>
      <c r="M160" s="126">
        <f t="shared" si="15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v>3</v>
      </c>
      <c r="F161" s="131"/>
      <c r="G161" s="147"/>
      <c r="H161" s="147"/>
      <c r="I161" s="147"/>
      <c r="J161" s="155"/>
      <c r="K161" s="138"/>
      <c r="L161" s="71">
        <v>3</v>
      </c>
      <c r="M161" s="126">
        <f t="shared" si="15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/>
      <c r="F162" s="131"/>
      <c r="G162" s="147"/>
      <c r="H162" s="147"/>
      <c r="I162" s="147"/>
      <c r="J162" s="155"/>
      <c r="K162" s="138"/>
      <c r="L162" s="71"/>
      <c r="M162" s="126">
        <f t="shared" si="15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5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8">SUM(F165:F175)</f>
        <v>0</v>
      </c>
      <c r="G164" s="109"/>
      <c r="H164" s="109"/>
      <c r="I164" s="109"/>
      <c r="J164" s="153"/>
      <c r="K164" s="141"/>
      <c r="L164" s="109"/>
      <c r="M164" s="123">
        <f t="shared" si="15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5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5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5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5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5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5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5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5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5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5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5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5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9">SUM(E178:E186)</f>
        <v>519</v>
      </c>
      <c r="F177" s="108">
        <f t="shared" si="19"/>
        <v>0</v>
      </c>
      <c r="G177" s="108">
        <f t="shared" si="19"/>
        <v>0</v>
      </c>
      <c r="H177" s="108">
        <f t="shared" si="19"/>
        <v>0</v>
      </c>
      <c r="I177" s="108">
        <f t="shared" si="19"/>
        <v>0</v>
      </c>
      <c r="J177" s="108">
        <f t="shared" si="19"/>
        <v>0</v>
      </c>
      <c r="K177" s="108">
        <f t="shared" si="19"/>
        <v>0</v>
      </c>
      <c r="L177" s="108">
        <f t="shared" si="19"/>
        <v>453</v>
      </c>
      <c r="M177" s="123">
        <f t="shared" si="15"/>
        <v>66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v>152</v>
      </c>
      <c r="F178" s="131"/>
      <c r="G178" s="131"/>
      <c r="H178" s="131"/>
      <c r="I178" s="131"/>
      <c r="J178" s="155"/>
      <c r="K178" s="138"/>
      <c r="L178" s="71">
        <v>138</v>
      </c>
      <c r="M178" s="126">
        <f t="shared" si="15"/>
        <v>14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v>16</v>
      </c>
      <c r="F179" s="131"/>
      <c r="G179" s="131"/>
      <c r="H179" s="131"/>
      <c r="I179" s="131"/>
      <c r="J179" s="155"/>
      <c r="K179" s="138"/>
      <c r="L179" s="71">
        <v>12</v>
      </c>
      <c r="M179" s="126">
        <f t="shared" si="15"/>
        <v>4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v>24</v>
      </c>
      <c r="F180" s="131"/>
      <c r="G180" s="131"/>
      <c r="H180" s="131"/>
      <c r="I180" s="131"/>
      <c r="J180" s="155"/>
      <c r="K180" s="138"/>
      <c r="L180" s="71">
        <v>24</v>
      </c>
      <c r="M180" s="126">
        <f t="shared" si="15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v>10</v>
      </c>
      <c r="F181" s="131"/>
      <c r="G181" s="131"/>
      <c r="H181" s="131"/>
      <c r="I181" s="131"/>
      <c r="J181" s="155"/>
      <c r="K181" s="138"/>
      <c r="L181" s="71">
        <v>10</v>
      </c>
      <c r="M181" s="126">
        <f t="shared" si="15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v>119</v>
      </c>
      <c r="F182" s="131"/>
      <c r="G182" s="131"/>
      <c r="H182" s="131"/>
      <c r="I182" s="131"/>
      <c r="J182" s="155"/>
      <c r="K182" s="138"/>
      <c r="L182" s="71">
        <v>88</v>
      </c>
      <c r="M182" s="126">
        <f t="shared" si="15"/>
        <v>31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v>56</v>
      </c>
      <c r="F183" s="131"/>
      <c r="G183" s="131"/>
      <c r="H183" s="131"/>
      <c r="I183" s="131"/>
      <c r="J183" s="155"/>
      <c r="K183" s="138"/>
      <c r="L183" s="71">
        <v>50</v>
      </c>
      <c r="M183" s="126">
        <f t="shared" si="15"/>
        <v>6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v>44</v>
      </c>
      <c r="F184" s="131"/>
      <c r="G184" s="131"/>
      <c r="H184" s="131"/>
      <c r="I184" s="131"/>
      <c r="J184" s="155"/>
      <c r="K184" s="138"/>
      <c r="L184" s="71">
        <v>41</v>
      </c>
      <c r="M184" s="126">
        <f t="shared" si="15"/>
        <v>3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v>47</v>
      </c>
      <c r="F185" s="131"/>
      <c r="G185" s="131"/>
      <c r="H185" s="131"/>
      <c r="I185" s="131"/>
      <c r="J185" s="155"/>
      <c r="K185" s="138"/>
      <c r="L185" s="71">
        <v>42</v>
      </c>
      <c r="M185" s="126">
        <f t="shared" si="15"/>
        <v>5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v>51</v>
      </c>
      <c r="F186" s="131"/>
      <c r="G186" s="131"/>
      <c r="H186" s="131"/>
      <c r="I186" s="131"/>
      <c r="J186" s="155"/>
      <c r="K186" s="138"/>
      <c r="L186" s="71">
        <v>48</v>
      </c>
      <c r="M186" s="126">
        <f t="shared" si="15"/>
        <v>3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5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20">SUM(E190:E191)</f>
        <v>24</v>
      </c>
      <c r="F188" s="109">
        <f t="shared" si="20"/>
        <v>0</v>
      </c>
      <c r="G188" s="109">
        <f t="shared" si="20"/>
        <v>0</v>
      </c>
      <c r="H188" s="109">
        <f t="shared" si="20"/>
        <v>0</v>
      </c>
      <c r="I188" s="109">
        <f t="shared" si="20"/>
        <v>0</v>
      </c>
      <c r="J188" s="109">
        <f t="shared" si="20"/>
        <v>0</v>
      </c>
      <c r="K188" s="109">
        <f>SUM(K190:K191)</f>
        <v>0</v>
      </c>
      <c r="L188" s="109">
        <f>SUM(L190:L191)</f>
        <v>20</v>
      </c>
      <c r="M188" s="123">
        <f>(E188+F188+G188+H188+I188)-J188-K188-L188</f>
        <v>4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5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v>5</v>
      </c>
      <c r="F190" s="131"/>
      <c r="G190" s="131"/>
      <c r="H190" s="131"/>
      <c r="I190" s="131"/>
      <c r="J190" s="155"/>
      <c r="K190" s="138"/>
      <c r="L190" s="71">
        <v>2</v>
      </c>
      <c r="M190" s="126">
        <f t="shared" si="15"/>
        <v>3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v>19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5"/>
        <v>1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5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1">SUM(E194:E201)</f>
        <v>160</v>
      </c>
      <c r="F193" s="106">
        <f t="shared" si="21"/>
        <v>0</v>
      </c>
      <c r="G193" s="106">
        <f t="shared" si="21"/>
        <v>0</v>
      </c>
      <c r="H193" s="106">
        <f t="shared" si="21"/>
        <v>0</v>
      </c>
      <c r="I193" s="106">
        <f t="shared" si="21"/>
        <v>0</v>
      </c>
      <c r="J193" s="106">
        <f t="shared" si="21"/>
        <v>0</v>
      </c>
      <c r="K193" s="106">
        <f t="shared" si="21"/>
        <v>0</v>
      </c>
      <c r="L193" s="106">
        <f t="shared" si="21"/>
        <v>134</v>
      </c>
      <c r="M193" s="123">
        <f t="shared" si="15"/>
        <v>26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v>14</v>
      </c>
      <c r="F194" s="131"/>
      <c r="G194" s="131"/>
      <c r="H194" s="131"/>
      <c r="I194" s="131"/>
      <c r="J194" s="155"/>
      <c r="K194" s="138"/>
      <c r="L194" s="71">
        <v>14</v>
      </c>
      <c r="M194" s="126">
        <f t="shared" si="15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v>81</v>
      </c>
      <c r="F195" s="132"/>
      <c r="G195" s="132"/>
      <c r="H195" s="132"/>
      <c r="I195" s="132"/>
      <c r="J195" s="156"/>
      <c r="K195" s="139"/>
      <c r="L195" s="72">
        <v>60</v>
      </c>
      <c r="M195" s="129">
        <f t="shared" si="15"/>
        <v>21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v>0</v>
      </c>
      <c r="F196" s="132"/>
      <c r="G196" s="132"/>
      <c r="H196" s="132"/>
      <c r="I196" s="132"/>
      <c r="J196" s="156"/>
      <c r="K196" s="139"/>
      <c r="L196" s="72">
        <v>0</v>
      </c>
      <c r="M196" s="129">
        <f t="shared" si="15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v>11</v>
      </c>
      <c r="F197" s="132"/>
      <c r="G197" s="132"/>
      <c r="H197" s="132"/>
      <c r="I197" s="132"/>
      <c r="J197" s="156"/>
      <c r="K197" s="139"/>
      <c r="L197" s="72">
        <v>11</v>
      </c>
      <c r="M197" s="129">
        <f t="shared" si="15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v>19</v>
      </c>
      <c r="F198" s="132"/>
      <c r="G198" s="132"/>
      <c r="H198" s="132"/>
      <c r="I198" s="132"/>
      <c r="J198" s="156"/>
      <c r="K198" s="139"/>
      <c r="L198" s="72">
        <v>16</v>
      </c>
      <c r="M198" s="129">
        <f t="shared" si="15"/>
        <v>3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v>14</v>
      </c>
      <c r="F199" s="132"/>
      <c r="G199" s="132"/>
      <c r="H199" s="132"/>
      <c r="I199" s="132"/>
      <c r="J199" s="156"/>
      <c r="K199" s="139"/>
      <c r="L199" s="72">
        <v>14</v>
      </c>
      <c r="M199" s="129">
        <f t="shared" si="15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v>12</v>
      </c>
      <c r="F200" s="132"/>
      <c r="G200" s="132"/>
      <c r="H200" s="132"/>
      <c r="I200" s="132"/>
      <c r="J200" s="156"/>
      <c r="K200" s="139"/>
      <c r="L200" s="72">
        <v>12</v>
      </c>
      <c r="M200" s="129">
        <f t="shared" ref="M200:M201" si="22">(E200+F200+G200+H200+I200)-J200-K200-L200</f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v>9</v>
      </c>
      <c r="F201" s="132"/>
      <c r="G201" s="132"/>
      <c r="H201" s="132"/>
      <c r="I201" s="132"/>
      <c r="J201" s="156"/>
      <c r="K201" s="139"/>
      <c r="L201" s="72">
        <v>7</v>
      </c>
      <c r="M201" s="129">
        <f t="shared" si="22"/>
        <v>2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187" activePane="bottomRight" state="frozen"/>
      <selection activeCell="O74" sqref="O74"/>
      <selection pane="topRight" activeCell="O74" sqref="O74"/>
      <selection pane="bottomLeft" activeCell="O74" sqref="O74"/>
      <selection pane="bottomRight" activeCell="L201" sqref="L20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11</v>
      </c>
      <c r="F5" s="119">
        <f t="shared" si="0"/>
        <v>0</v>
      </c>
      <c r="G5" s="119">
        <f t="shared" si="0"/>
        <v>669</v>
      </c>
      <c r="H5" s="119">
        <f t="shared" si="0"/>
        <v>123</v>
      </c>
      <c r="I5" s="119">
        <f t="shared" si="0"/>
        <v>0</v>
      </c>
      <c r="J5" s="152">
        <f t="shared" si="0"/>
        <v>0</v>
      </c>
      <c r="K5" s="136">
        <f t="shared" si="0"/>
        <v>21</v>
      </c>
      <c r="L5" s="119">
        <f t="shared" si="0"/>
        <v>22</v>
      </c>
      <c r="M5" s="121">
        <f t="shared" si="0"/>
        <v>763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10</v>
      </c>
      <c r="F6" s="137">
        <f t="shared" si="1"/>
        <v>0</v>
      </c>
      <c r="G6" s="137">
        <f t="shared" si="1"/>
        <v>342</v>
      </c>
      <c r="H6" s="137">
        <f t="shared" si="1"/>
        <v>118</v>
      </c>
      <c r="I6" s="137">
        <f t="shared" si="1"/>
        <v>0</v>
      </c>
      <c r="J6" s="137">
        <f t="shared" si="1"/>
        <v>0</v>
      </c>
      <c r="K6" s="137">
        <f>SUM(K7:K43)</f>
        <v>15</v>
      </c>
      <c r="L6" s="137">
        <f t="shared" si="1"/>
        <v>22</v>
      </c>
      <c r="M6" s="137">
        <f t="shared" si="1"/>
        <v>436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'27'!L7</f>
        <v>0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'27'!L8</f>
        <v>0</v>
      </c>
      <c r="F8" s="132"/>
      <c r="G8" s="148">
        <v>12</v>
      </c>
      <c r="H8" s="148">
        <v>8</v>
      </c>
      <c r="I8" s="148"/>
      <c r="J8" s="156"/>
      <c r="K8" s="139"/>
      <c r="L8" s="72"/>
      <c r="M8" s="126">
        <f>(E8+F8+G8+H8+I8)-J8-K8-L8</f>
        <v>20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'27'!L9</f>
        <v>0</v>
      </c>
      <c r="F9" s="132"/>
      <c r="G9" s="148">
        <v>6</v>
      </c>
      <c r="H9" s="148"/>
      <c r="I9" s="148"/>
      <c r="J9" s="156"/>
      <c r="K9" s="139"/>
      <c r="L9" s="72"/>
      <c r="M9" s="126">
        <f t="shared" si="2"/>
        <v>6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'27'!L10</f>
        <v>0</v>
      </c>
      <c r="F10" s="132"/>
      <c r="G10" s="148">
        <v>12</v>
      </c>
      <c r="H10" s="148">
        <v>8</v>
      </c>
      <c r="I10" s="148"/>
      <c r="J10" s="156"/>
      <c r="K10" s="139"/>
      <c r="L10" s="72"/>
      <c r="M10" s="126">
        <f t="shared" si="2"/>
        <v>20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'27'!L11</f>
        <v>0</v>
      </c>
      <c r="F11" s="132"/>
      <c r="G11" s="148">
        <v>8</v>
      </c>
      <c r="H11" s="148"/>
      <c r="I11" s="148"/>
      <c r="J11" s="156"/>
      <c r="K11" s="139"/>
      <c r="L11" s="72"/>
      <c r="M11" s="126">
        <f t="shared" si="2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'27'!L12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'27'!L13</f>
        <v>0</v>
      </c>
      <c r="F13" s="132"/>
      <c r="G13" s="148">
        <v>12</v>
      </c>
      <c r="H13" s="148">
        <v>6</v>
      </c>
      <c r="I13" s="148"/>
      <c r="J13" s="156"/>
      <c r="K13" s="139"/>
      <c r="L13" s="72"/>
      <c r="M13" s="126">
        <f t="shared" si="2"/>
        <v>18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'27'!L14</f>
        <v>0</v>
      </c>
      <c r="F14" s="132"/>
      <c r="G14" s="148">
        <v>12</v>
      </c>
      <c r="H14" s="148"/>
      <c r="I14" s="148"/>
      <c r="J14" s="156"/>
      <c r="K14" s="139"/>
      <c r="L14" s="72"/>
      <c r="M14" s="126">
        <f t="shared" si="2"/>
        <v>12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'27'!L15</f>
        <v>0</v>
      </c>
      <c r="F15" s="132"/>
      <c r="G15" s="148">
        <v>12</v>
      </c>
      <c r="H15" s="148"/>
      <c r="I15" s="148"/>
      <c r="J15" s="156"/>
      <c r="K15" s="139">
        <v>4</v>
      </c>
      <c r="L15" s="72"/>
      <c r="M15" s="126">
        <f t="shared" si="2"/>
        <v>8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'27'!L16</f>
        <v>0</v>
      </c>
      <c r="F16" s="132"/>
      <c r="G16" s="148">
        <v>12</v>
      </c>
      <c r="H16" s="148">
        <v>8</v>
      </c>
      <c r="I16" s="148"/>
      <c r="J16" s="156"/>
      <c r="K16" s="139"/>
      <c r="L16" s="72"/>
      <c r="M16" s="126">
        <f t="shared" si="2"/>
        <v>20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'27'!L17</f>
        <v>0</v>
      </c>
      <c r="F17" s="132"/>
      <c r="G17" s="148">
        <v>10</v>
      </c>
      <c r="H17" s="148"/>
      <c r="I17" s="148"/>
      <c r="J17" s="156"/>
      <c r="K17" s="139"/>
      <c r="L17" s="72"/>
      <c r="M17" s="126">
        <f t="shared" si="2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'27'!L18</f>
        <v>0</v>
      </c>
      <c r="F18" s="132"/>
      <c r="G18" s="148"/>
      <c r="H18" s="148">
        <v>8</v>
      </c>
      <c r="I18" s="148"/>
      <c r="J18" s="156"/>
      <c r="K18" s="139"/>
      <c r="L18" s="72"/>
      <c r="M18" s="126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'27'!L19</f>
        <v>0</v>
      </c>
      <c r="F19" s="132"/>
      <c r="G19" s="148">
        <v>12</v>
      </c>
      <c r="H19" s="148"/>
      <c r="I19" s="148"/>
      <c r="J19" s="156"/>
      <c r="K19" s="139"/>
      <c r="L19" s="72"/>
      <c r="M19" s="126">
        <f t="shared" si="2"/>
        <v>12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'27'!L20</f>
        <v>0</v>
      </c>
      <c r="F20" s="132"/>
      <c r="G20" s="148"/>
      <c r="H20" s="148">
        <v>12</v>
      </c>
      <c r="I20" s="148"/>
      <c r="J20" s="156"/>
      <c r="K20" s="139"/>
      <c r="L20" s="72">
        <v>9</v>
      </c>
      <c r="M20" s="126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'27'!L21</f>
        <v>0</v>
      </c>
      <c r="F21" s="132"/>
      <c r="G21" s="148">
        <v>12</v>
      </c>
      <c r="H21" s="148">
        <v>10</v>
      </c>
      <c r="I21" s="148"/>
      <c r="J21" s="156"/>
      <c r="K21" s="139"/>
      <c r="L21" s="72"/>
      <c r="M21" s="126">
        <f t="shared" si="2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'27'!L22</f>
        <v>10</v>
      </c>
      <c r="F22" s="132"/>
      <c r="G22" s="148"/>
      <c r="H22" s="148">
        <v>20</v>
      </c>
      <c r="I22" s="148"/>
      <c r="J22" s="156"/>
      <c r="K22" s="139"/>
      <c r="L22" s="72">
        <v>13</v>
      </c>
      <c r="M22" s="126">
        <f t="shared" si="2"/>
        <v>17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'27'!L23</f>
        <v>0</v>
      </c>
      <c r="F23" s="132"/>
      <c r="G23" s="148">
        <v>11</v>
      </c>
      <c r="H23" s="148"/>
      <c r="I23" s="148"/>
      <c r="J23" s="156"/>
      <c r="K23" s="139"/>
      <c r="L23" s="72"/>
      <c r="M23" s="126">
        <f t="shared" si="2"/>
        <v>11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'27'!L24</f>
        <v>0</v>
      </c>
      <c r="F24" s="132"/>
      <c r="G24" s="148">
        <v>12</v>
      </c>
      <c r="H24" s="148"/>
      <c r="I24" s="148"/>
      <c r="J24" s="156"/>
      <c r="K24" s="139"/>
      <c r="L24" s="72"/>
      <c r="M24" s="126">
        <f t="shared" si="2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'27'!L25</f>
        <v>0</v>
      </c>
      <c r="F25" s="132"/>
      <c r="G25" s="148">
        <v>12</v>
      </c>
      <c r="H25" s="148"/>
      <c r="I25" s="148"/>
      <c r="J25" s="156"/>
      <c r="K25" s="139"/>
      <c r="L25" s="72"/>
      <c r="M25" s="126">
        <f t="shared" si="2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'27'!L26</f>
        <v>0</v>
      </c>
      <c r="F26" s="132"/>
      <c r="G26" s="148">
        <v>12</v>
      </c>
      <c r="H26" s="148"/>
      <c r="I26" s="148"/>
      <c r="J26" s="156"/>
      <c r="K26" s="139"/>
      <c r="L26" s="72"/>
      <c r="M26" s="126">
        <f t="shared" si="2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'27'!L27</f>
        <v>0</v>
      </c>
      <c r="F27" s="132"/>
      <c r="G27" s="148">
        <v>12</v>
      </c>
      <c r="H27" s="148">
        <v>8</v>
      </c>
      <c r="I27" s="148"/>
      <c r="J27" s="156"/>
      <c r="K27" s="139"/>
      <c r="L27" s="72"/>
      <c r="M27" s="126">
        <f t="shared" si="2"/>
        <v>20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'27'!L28</f>
        <v>0</v>
      </c>
      <c r="F28" s="132"/>
      <c r="G28" s="148">
        <v>24</v>
      </c>
      <c r="H28" s="148"/>
      <c r="I28" s="148"/>
      <c r="J28" s="156"/>
      <c r="K28" s="139"/>
      <c r="L28" s="72"/>
      <c r="M28" s="126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'27'!L29</f>
        <v>0</v>
      </c>
      <c r="F29" s="132"/>
      <c r="G29" s="148">
        <v>23</v>
      </c>
      <c r="H29" s="148"/>
      <c r="I29" s="148"/>
      <c r="J29" s="156"/>
      <c r="K29" s="139"/>
      <c r="L29" s="72"/>
      <c r="M29" s="126">
        <f t="shared" si="2"/>
        <v>23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'27'!L30</f>
        <v>0</v>
      </c>
      <c r="F30" s="132"/>
      <c r="G30" s="148">
        <v>10</v>
      </c>
      <c r="H30" s="148"/>
      <c r="I30" s="148"/>
      <c r="J30" s="156"/>
      <c r="K30" s="139"/>
      <c r="L30" s="72"/>
      <c r="M30" s="126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'27'!L31</f>
        <v>0</v>
      </c>
      <c r="F31" s="132"/>
      <c r="G31" s="148"/>
      <c r="H31" s="148">
        <v>8</v>
      </c>
      <c r="I31" s="148"/>
      <c r="J31" s="156"/>
      <c r="K31" s="139">
        <v>4</v>
      </c>
      <c r="L31" s="72"/>
      <c r="M31" s="126">
        <f t="shared" si="2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'27'!L32</f>
        <v>0</v>
      </c>
      <c r="F32" s="132"/>
      <c r="G32" s="148">
        <v>12</v>
      </c>
      <c r="H32" s="148"/>
      <c r="I32" s="148"/>
      <c r="J32" s="156"/>
      <c r="K32" s="139"/>
      <c r="L32" s="72"/>
      <c r="M32" s="126">
        <f t="shared" si="2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'27'!L33</f>
        <v>0</v>
      </c>
      <c r="F33" s="132"/>
      <c r="G33" s="148">
        <v>8</v>
      </c>
      <c r="H33" s="148"/>
      <c r="I33" s="148"/>
      <c r="J33" s="156"/>
      <c r="K33" s="139"/>
      <c r="L33" s="72"/>
      <c r="M33" s="126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'27'!L34</f>
        <v>0</v>
      </c>
      <c r="F34" s="132"/>
      <c r="G34" s="148">
        <v>8</v>
      </c>
      <c r="H34" s="148"/>
      <c r="I34" s="148"/>
      <c r="J34" s="156"/>
      <c r="K34" s="139"/>
      <c r="L34" s="72"/>
      <c r="M34" s="126">
        <f t="shared" si="2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'27'!L35</f>
        <v>0</v>
      </c>
      <c r="F35" s="132"/>
      <c r="G35" s="148">
        <v>12</v>
      </c>
      <c r="H35" s="148">
        <v>10</v>
      </c>
      <c r="I35" s="148"/>
      <c r="J35" s="156"/>
      <c r="K35" s="139">
        <v>3</v>
      </c>
      <c r="L35" s="72"/>
      <c r="M35" s="126">
        <f t="shared" si="2"/>
        <v>19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'27'!L36</f>
        <v>0</v>
      </c>
      <c r="F36" s="132"/>
      <c r="G36" s="148">
        <v>12</v>
      </c>
      <c r="H36" s="148"/>
      <c r="I36" s="148"/>
      <c r="J36" s="156"/>
      <c r="K36" s="139">
        <v>1</v>
      </c>
      <c r="L36" s="72"/>
      <c r="M36" s="126">
        <f t="shared" si="2"/>
        <v>11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'27'!L37</f>
        <v>0</v>
      </c>
      <c r="F37" s="132"/>
      <c r="G37" s="148">
        <v>10</v>
      </c>
      <c r="H37" s="148"/>
      <c r="I37" s="148"/>
      <c r="J37" s="156"/>
      <c r="K37" s="139"/>
      <c r="L37" s="72"/>
      <c r="M37" s="126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'27'!L38</f>
        <v>0</v>
      </c>
      <c r="F38" s="132"/>
      <c r="G38" s="148">
        <v>32</v>
      </c>
      <c r="H38" s="148"/>
      <c r="I38" s="148"/>
      <c r="J38" s="156"/>
      <c r="K38" s="139"/>
      <c r="L38" s="72"/>
      <c r="M38" s="126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'27'!L39</f>
        <v>0</v>
      </c>
      <c r="F39" s="132"/>
      <c r="G39" s="148">
        <v>12</v>
      </c>
      <c r="H39" s="148">
        <v>12</v>
      </c>
      <c r="I39" s="148"/>
      <c r="J39" s="156"/>
      <c r="K39" s="139"/>
      <c r="L39" s="72"/>
      <c r="M39" s="126">
        <f t="shared" si="2"/>
        <v>24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'27'!L40</f>
        <v>0</v>
      </c>
      <c r="F40" s="133"/>
      <c r="G40" s="149"/>
      <c r="H40" s="149"/>
      <c r="I40" s="149"/>
      <c r="J40" s="157"/>
      <c r="K40" s="140"/>
      <c r="L40" s="73"/>
      <c r="M40" s="126">
        <f t="shared" si="2"/>
        <v>0</v>
      </c>
      <c r="N40" s="73"/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'27'!L41</f>
        <v>0</v>
      </c>
      <c r="F41" s="133"/>
      <c r="G41" s="149">
        <v>10</v>
      </c>
      <c r="H41" s="149"/>
      <c r="I41" s="149"/>
      <c r="J41" s="157"/>
      <c r="K41" s="140"/>
      <c r="L41" s="73"/>
      <c r="M41" s="126">
        <f t="shared" si="2"/>
        <v>10</v>
      </c>
      <c r="N41" s="73"/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'27'!L42</f>
        <v>0</v>
      </c>
      <c r="F42" s="133"/>
      <c r="G42" s="149">
        <v>10</v>
      </c>
      <c r="H42" s="149"/>
      <c r="I42" s="149"/>
      <c r="J42" s="157">
        <v>1</v>
      </c>
      <c r="K42" s="140">
        <v>2</v>
      </c>
      <c r="L42" s="73"/>
      <c r="M42" s="126">
        <f t="shared" si="2"/>
        <v>7</v>
      </c>
      <c r="N42" s="73" t="s">
        <v>279</v>
      </c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'27'!L43</f>
        <v>0</v>
      </c>
      <c r="F43" s="133"/>
      <c r="G43" s="149">
        <v>10</v>
      </c>
      <c r="H43" s="149"/>
      <c r="I43" s="149"/>
      <c r="J43" s="157"/>
      <c r="K43" s="140">
        <v>1</v>
      </c>
      <c r="L43" s="73"/>
      <c r="M43" s="126">
        <f t="shared" si="2"/>
        <v>9</v>
      </c>
      <c r="N43" s="73"/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1</v>
      </c>
      <c r="F45" s="106">
        <f>SUM(F46:F57)</f>
        <v>0</v>
      </c>
      <c r="G45" s="106">
        <f t="shared" ref="G45:L45" si="3">SUM(G46:G57)</f>
        <v>280</v>
      </c>
      <c r="H45" s="106">
        <f t="shared" si="3"/>
        <v>0</v>
      </c>
      <c r="I45" s="106">
        <f t="shared" si="3"/>
        <v>0</v>
      </c>
      <c r="J45" s="106">
        <f t="shared" si="3"/>
        <v>0</v>
      </c>
      <c r="K45" s="106">
        <f t="shared" si="3"/>
        <v>4</v>
      </c>
      <c r="L45" s="106">
        <f t="shared" si="3"/>
        <v>0</v>
      </c>
      <c r="M45" s="123">
        <f>(E45+F45+G45+H45+I45)-J45-K45-L45</f>
        <v>277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'27'!L46</f>
        <v>0</v>
      </c>
      <c r="F46" s="131"/>
      <c r="G46" s="147">
        <v>10</v>
      </c>
      <c r="H46" s="147"/>
      <c r="I46" s="147"/>
      <c r="J46" s="155"/>
      <c r="K46" s="138"/>
      <c r="L46" s="71"/>
      <c r="M46" s="126">
        <f t="shared" si="2"/>
        <v>10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'27'!L47</f>
        <v>0</v>
      </c>
      <c r="F47" s="132"/>
      <c r="G47" s="148">
        <v>40</v>
      </c>
      <c r="H47" s="148"/>
      <c r="I47" s="148"/>
      <c r="J47" s="156"/>
      <c r="K47" s="139"/>
      <c r="L47" s="72"/>
      <c r="M47" s="126">
        <f t="shared" si="2"/>
        <v>40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'27'!L48</f>
        <v>0</v>
      </c>
      <c r="F48" s="132"/>
      <c r="G48" s="148">
        <v>20</v>
      </c>
      <c r="H48" s="148"/>
      <c r="I48" s="148"/>
      <c r="J48" s="156"/>
      <c r="K48" s="139"/>
      <c r="L48" s="72"/>
      <c r="M48" s="126">
        <f t="shared" si="2"/>
        <v>20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'27'!L49</f>
        <v>0</v>
      </c>
      <c r="F49" s="132"/>
      <c r="G49" s="148">
        <v>166</v>
      </c>
      <c r="H49" s="148"/>
      <c r="I49" s="148"/>
      <c r="J49" s="156"/>
      <c r="K49" s="139"/>
      <c r="L49" s="72"/>
      <c r="M49" s="126">
        <f t="shared" si="2"/>
        <v>166</v>
      </c>
      <c r="N49" s="72"/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'27'!L50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'27'!L51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'27'!L52</f>
        <v>0</v>
      </c>
      <c r="F52" s="132"/>
      <c r="G52" s="148">
        <v>10</v>
      </c>
      <c r="H52" s="148"/>
      <c r="I52" s="148"/>
      <c r="J52" s="156"/>
      <c r="K52" s="139">
        <v>4</v>
      </c>
      <c r="L52" s="72"/>
      <c r="M52" s="126">
        <f t="shared" si="2"/>
        <v>6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'27'!L53</f>
        <v>1</v>
      </c>
      <c r="F53" s="132"/>
      <c r="G53" s="148"/>
      <c r="H53" s="148"/>
      <c r="I53" s="148"/>
      <c r="J53" s="156"/>
      <c r="K53" s="139"/>
      <c r="L53" s="72"/>
      <c r="M53" s="126">
        <f t="shared" si="2"/>
        <v>1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'27'!L54</f>
        <v>0</v>
      </c>
      <c r="F54" s="132"/>
      <c r="G54" s="148">
        <v>10</v>
      </c>
      <c r="H54" s="148"/>
      <c r="I54" s="148"/>
      <c r="J54" s="156"/>
      <c r="K54" s="139"/>
      <c r="L54" s="72"/>
      <c r="M54" s="126">
        <f t="shared" si="2"/>
        <v>10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'27'!L55</f>
        <v>0</v>
      </c>
      <c r="F55" s="132"/>
      <c r="G55" s="148">
        <v>10</v>
      </c>
      <c r="H55" s="148"/>
      <c r="I55" s="148"/>
      <c r="J55" s="156"/>
      <c r="K55" s="139"/>
      <c r="L55" s="72"/>
      <c r="M55" s="126">
        <f t="shared" si="2"/>
        <v>10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'27'!L56</f>
        <v>0</v>
      </c>
      <c r="F56" s="132"/>
      <c r="G56" s="148">
        <v>7</v>
      </c>
      <c r="H56" s="148"/>
      <c r="I56" s="148"/>
      <c r="J56" s="156"/>
      <c r="K56" s="139"/>
      <c r="L56" s="72"/>
      <c r="M56" s="126">
        <f t="shared" si="2"/>
        <v>7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'27'!L57</f>
        <v>0</v>
      </c>
      <c r="F57" s="132"/>
      <c r="G57" s="148">
        <v>7</v>
      </c>
      <c r="H57" s="148"/>
      <c r="I57" s="148"/>
      <c r="J57" s="156"/>
      <c r="K57" s="139"/>
      <c r="L57" s="72"/>
      <c r="M57" s="126">
        <f t="shared" si="2"/>
        <v>7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5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5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'27'!L60</f>
        <v>0</v>
      </c>
      <c r="F60" s="132"/>
      <c r="G60" s="148"/>
      <c r="H60" s="148">
        <v>5</v>
      </c>
      <c r="I60" s="148"/>
      <c r="J60" s="156"/>
      <c r="K60" s="139"/>
      <c r="L60" s="72"/>
      <c r="M60" s="126">
        <f t="shared" si="2"/>
        <v>5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'27'!L61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13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2</v>
      </c>
      <c r="L63" s="106">
        <f t="shared" si="5"/>
        <v>0</v>
      </c>
      <c r="M63" s="123">
        <f t="shared" si="2"/>
        <v>11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'27'!L64</f>
        <v>0</v>
      </c>
      <c r="F64" s="131"/>
      <c r="G64" s="147">
        <v>1</v>
      </c>
      <c r="H64" s="147"/>
      <c r="I64" s="147"/>
      <c r="J64" s="155"/>
      <c r="K64" s="138"/>
      <c r="L64" s="71"/>
      <c r="M64" s="126">
        <f t="shared" si="2"/>
        <v>1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'27'!L65</f>
        <v>0</v>
      </c>
      <c r="F65" s="132"/>
      <c r="G65" s="148">
        <v>2</v>
      </c>
      <c r="H65" s="148"/>
      <c r="I65" s="148"/>
      <c r="J65" s="156"/>
      <c r="K65" s="139">
        <v>1</v>
      </c>
      <c r="L65" s="72"/>
      <c r="M65" s="126">
        <f t="shared" si="2"/>
        <v>1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'27'!L66</f>
        <v>0</v>
      </c>
      <c r="F66" s="132"/>
      <c r="G66" s="148">
        <v>1</v>
      </c>
      <c r="H66" s="148"/>
      <c r="I66" s="148"/>
      <c r="J66" s="156"/>
      <c r="K66" s="139"/>
      <c r="L66" s="72"/>
      <c r="M66" s="126">
        <f t="shared" si="2"/>
        <v>1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'27'!L67</f>
        <v>0</v>
      </c>
      <c r="F67" s="132"/>
      <c r="G67" s="148">
        <v>2</v>
      </c>
      <c r="H67" s="148"/>
      <c r="I67" s="148"/>
      <c r="J67" s="156"/>
      <c r="K67" s="139"/>
      <c r="L67" s="72"/>
      <c r="M67" s="126">
        <f t="shared" si="2"/>
        <v>2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'27'!L68</f>
        <v>0</v>
      </c>
      <c r="F68" s="132"/>
      <c r="G68" s="148">
        <v>1</v>
      </c>
      <c r="H68" s="148"/>
      <c r="I68" s="148"/>
      <c r="J68" s="156"/>
      <c r="K68" s="139"/>
      <c r="L68" s="72"/>
      <c r="M68" s="126">
        <f t="shared" si="2"/>
        <v>1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'27'!L69</f>
        <v>0</v>
      </c>
      <c r="F69" s="132"/>
      <c r="G69" s="148">
        <v>2</v>
      </c>
      <c r="H69" s="148"/>
      <c r="I69" s="148"/>
      <c r="J69" s="156"/>
      <c r="K69" s="139"/>
      <c r="L69" s="72"/>
      <c r="M69" s="126">
        <f t="shared" si="2"/>
        <v>2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'27'!L70</f>
        <v>0</v>
      </c>
      <c r="F70" s="132"/>
      <c r="G70" s="148">
        <v>2</v>
      </c>
      <c r="H70" s="148"/>
      <c r="I70" s="148"/>
      <c r="J70" s="156"/>
      <c r="K70" s="139">
        <v>1</v>
      </c>
      <c r="L70" s="72"/>
      <c r="M70" s="126">
        <f t="shared" si="2"/>
        <v>1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'27'!L71</f>
        <v>0</v>
      </c>
      <c r="F71" s="132"/>
      <c r="G71" s="148">
        <v>2</v>
      </c>
      <c r="H71" s="148"/>
      <c r="I71" s="148"/>
      <c r="J71" s="156"/>
      <c r="K71" s="139"/>
      <c r="L71" s="72"/>
      <c r="M71" s="126">
        <f t="shared" si="2"/>
        <v>2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34</v>
      </c>
      <c r="H73" s="109">
        <f t="shared" si="6"/>
        <v>0</v>
      </c>
      <c r="I73" s="109">
        <f t="shared" si="6"/>
        <v>0</v>
      </c>
      <c r="J73" s="109">
        <f t="shared" si="6"/>
        <v>0</v>
      </c>
      <c r="K73" s="109">
        <f t="shared" si="6"/>
        <v>0</v>
      </c>
      <c r="L73" s="109">
        <f t="shared" si="6"/>
        <v>0</v>
      </c>
      <c r="M73" s="123">
        <f t="shared" si="2"/>
        <v>34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'27'!L74</f>
        <v>0</v>
      </c>
      <c r="F74" s="132"/>
      <c r="G74" s="148"/>
      <c r="H74" s="148"/>
      <c r="I74" s="148"/>
      <c r="J74" s="156"/>
      <c r="K74" s="139"/>
      <c r="L74" s="72"/>
      <c r="M74" s="126">
        <f t="shared" si="2"/>
        <v>0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'27'!L75</f>
        <v>0</v>
      </c>
      <c r="F75" s="132"/>
      <c r="G75" s="148">
        <v>7</v>
      </c>
      <c r="H75" s="148"/>
      <c r="I75" s="148"/>
      <c r="J75" s="156"/>
      <c r="K75" s="139"/>
      <c r="L75" s="72"/>
      <c r="M75" s="126">
        <f t="shared" ref="M75:M139" si="7">(E75+F75+G75+H75+I75)-J75-K75-L75</f>
        <v>7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'27'!L76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'27'!L77</f>
        <v>0</v>
      </c>
      <c r="F77" s="132"/>
      <c r="G77" s="148">
        <v>7</v>
      </c>
      <c r="H77" s="148"/>
      <c r="I77" s="148"/>
      <c r="J77" s="156"/>
      <c r="K77" s="139"/>
      <c r="L77" s="72"/>
      <c r="M77" s="126">
        <f t="shared" si="7"/>
        <v>7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'27'!L78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'27'!L79</f>
        <v>0</v>
      </c>
      <c r="F79" s="132"/>
      <c r="G79" s="148">
        <v>6</v>
      </c>
      <c r="H79" s="148"/>
      <c r="I79" s="148"/>
      <c r="J79" s="156"/>
      <c r="K79" s="139"/>
      <c r="L79" s="72"/>
      <c r="M79" s="126">
        <f t="shared" si="7"/>
        <v>6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'27'!L80</f>
        <v>0</v>
      </c>
      <c r="F80" s="132"/>
      <c r="G80" s="148">
        <v>14</v>
      </c>
      <c r="H80" s="148"/>
      <c r="I80" s="148"/>
      <c r="J80" s="156"/>
      <c r="K80" s="139"/>
      <c r="L80" s="72"/>
      <c r="M80" s="126">
        <f t="shared" si="7"/>
        <v>14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35</v>
      </c>
      <c r="F82" s="111">
        <f t="shared" si="8"/>
        <v>0</v>
      </c>
      <c r="G82" s="111">
        <f t="shared" si="8"/>
        <v>12</v>
      </c>
      <c r="H82" s="111">
        <f t="shared" si="8"/>
        <v>0</v>
      </c>
      <c r="I82" s="111">
        <f t="shared" si="8"/>
        <v>0</v>
      </c>
      <c r="J82" s="111">
        <f t="shared" si="8"/>
        <v>8</v>
      </c>
      <c r="K82" s="111">
        <f t="shared" si="8"/>
        <v>0</v>
      </c>
      <c r="L82" s="111">
        <f t="shared" si="8"/>
        <v>11</v>
      </c>
      <c r="M82" s="123">
        <f t="shared" si="7"/>
        <v>28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'27'!L83</f>
        <v>0</v>
      </c>
      <c r="F83" s="131"/>
      <c r="G83" s="147"/>
      <c r="H83" s="147"/>
      <c r="I83" s="147"/>
      <c r="J83" s="155"/>
      <c r="K83" s="138"/>
      <c r="L83" s="71"/>
      <c r="M83" s="126">
        <f t="shared" si="7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'27'!L84</f>
        <v>6</v>
      </c>
      <c r="F84" s="132"/>
      <c r="G84" s="148"/>
      <c r="H84" s="148"/>
      <c r="I84" s="148"/>
      <c r="J84" s="156"/>
      <c r="K84" s="139"/>
      <c r="L84" s="72"/>
      <c r="M84" s="126">
        <f t="shared" si="7"/>
        <v>6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'27'!L85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'27'!L86</f>
        <v>8</v>
      </c>
      <c r="F86" s="132"/>
      <c r="G86" s="148"/>
      <c r="H86" s="148"/>
      <c r="I86" s="148"/>
      <c r="J86" s="156"/>
      <c r="K86" s="139"/>
      <c r="L86" s="72"/>
      <c r="M86" s="126">
        <f t="shared" si="7"/>
        <v>8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'27'!L87</f>
        <v>9</v>
      </c>
      <c r="F87" s="132"/>
      <c r="G87" s="148">
        <v>8</v>
      </c>
      <c r="H87" s="148"/>
      <c r="I87" s="148"/>
      <c r="J87" s="156">
        <v>2</v>
      </c>
      <c r="K87" s="139"/>
      <c r="L87" s="72">
        <v>5</v>
      </c>
      <c r="M87" s="126">
        <f t="shared" si="7"/>
        <v>10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'27'!L88</f>
        <v>0</v>
      </c>
      <c r="F88" s="132"/>
      <c r="G88" s="148"/>
      <c r="H88" s="148"/>
      <c r="I88" s="148"/>
      <c r="J88" s="156"/>
      <c r="K88" s="139"/>
      <c r="L88" s="72"/>
      <c r="M88" s="126">
        <f t="shared" si="7"/>
        <v>0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'27'!L89</f>
        <v>0</v>
      </c>
      <c r="F89" s="132"/>
      <c r="G89" s="148"/>
      <c r="H89" s="148"/>
      <c r="I89" s="148"/>
      <c r="J89" s="156"/>
      <c r="K89" s="139"/>
      <c r="L89" s="72"/>
      <c r="M89" s="126">
        <f t="shared" si="7"/>
        <v>0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'27'!L90</f>
        <v>4</v>
      </c>
      <c r="F90" s="132"/>
      <c r="G90" s="148"/>
      <c r="H90" s="148"/>
      <c r="I90" s="148"/>
      <c r="J90" s="156">
        <v>2</v>
      </c>
      <c r="K90" s="139"/>
      <c r="L90" s="72"/>
      <c r="M90" s="126">
        <f t="shared" si="7"/>
        <v>2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'27'!L91</f>
        <v>8</v>
      </c>
      <c r="F91" s="132"/>
      <c r="G91" s="148">
        <v>4</v>
      </c>
      <c r="H91" s="148"/>
      <c r="I91" s="148"/>
      <c r="J91" s="156">
        <v>4</v>
      </c>
      <c r="K91" s="139"/>
      <c r="L91" s="72">
        <v>6</v>
      </c>
      <c r="M91" s="126">
        <f t="shared" si="7"/>
        <v>2</v>
      </c>
      <c r="N91" s="72"/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'27'!L94</f>
        <v>0</v>
      </c>
      <c r="F94" s="131"/>
      <c r="G94" s="147"/>
      <c r="H94" s="147"/>
      <c r="I94" s="147"/>
      <c r="J94" s="155"/>
      <c r="K94" s="138"/>
      <c r="L94" s="71"/>
      <c r="M94" s="126">
        <f t="shared" si="7"/>
        <v>0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'27'!L97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'27'!L98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'27'!L99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'27'!L100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'27'!L101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'27'!L102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'27'!L103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'27'!L104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'27'!L105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7</v>
      </c>
      <c r="F108" s="108">
        <f t="shared" si="11"/>
        <v>0</v>
      </c>
      <c r="G108" s="108">
        <f t="shared" si="11"/>
        <v>5</v>
      </c>
      <c r="H108" s="108">
        <f t="shared" si="11"/>
        <v>2</v>
      </c>
      <c r="I108" s="108">
        <f t="shared" si="11"/>
        <v>0</v>
      </c>
      <c r="J108" s="108">
        <f t="shared" si="11"/>
        <v>0</v>
      </c>
      <c r="K108" s="108">
        <f t="shared" si="11"/>
        <v>0</v>
      </c>
      <c r="L108" s="108">
        <f t="shared" si="11"/>
        <v>6</v>
      </c>
      <c r="M108" s="123">
        <f t="shared" si="7"/>
        <v>8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'27'!L109</f>
        <v>0</v>
      </c>
      <c r="F109" s="134"/>
      <c r="G109" s="151">
        <v>1</v>
      </c>
      <c r="H109" s="151"/>
      <c r="I109" s="151"/>
      <c r="J109" s="159"/>
      <c r="K109" s="144"/>
      <c r="L109" s="77">
        <v>1</v>
      </c>
      <c r="M109" s="126">
        <f t="shared" si="7"/>
        <v>0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'27'!L110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'27'!L111</f>
        <v>1</v>
      </c>
      <c r="F111" s="133"/>
      <c r="G111" s="149"/>
      <c r="H111" s="149"/>
      <c r="I111" s="149"/>
      <c r="J111" s="157"/>
      <c r="K111" s="140"/>
      <c r="L111" s="73">
        <v>1</v>
      </c>
      <c r="M111" s="126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'27'!L112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'27'!L113</f>
        <v>0</v>
      </c>
      <c r="F113" s="132"/>
      <c r="G113" s="148">
        <v>1</v>
      </c>
      <c r="H113" s="148"/>
      <c r="I113" s="148"/>
      <c r="J113" s="156"/>
      <c r="K113" s="139"/>
      <c r="L113" s="72">
        <v>1</v>
      </c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'27'!L114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'27'!L115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'27'!L116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'27'!L117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'27'!L118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'27'!L119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'27'!L120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'27'!L121</f>
        <v>3</v>
      </c>
      <c r="F121" s="132"/>
      <c r="G121" s="148">
        <v>2</v>
      </c>
      <c r="H121" s="148">
        <v>2</v>
      </c>
      <c r="I121" s="148"/>
      <c r="J121" s="156"/>
      <c r="K121" s="139"/>
      <c r="L121" s="72">
        <v>1</v>
      </c>
      <c r="M121" s="126">
        <f t="shared" si="7"/>
        <v>6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'27'!L122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'27'!L123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'27'!L124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'27'!L125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'27'!L126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'27'!L127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'27'!L128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'27'!L129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'27'!L130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'27'!L131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'27'!L132</f>
        <v>0</v>
      </c>
      <c r="F132" s="132"/>
      <c r="G132" s="148">
        <v>1</v>
      </c>
      <c r="H132" s="148"/>
      <c r="I132" s="148"/>
      <c r="J132" s="156"/>
      <c r="K132" s="139"/>
      <c r="L132" s="72"/>
      <c r="M132" s="126">
        <f t="shared" si="7"/>
        <v>1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'27'!L133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'27'!L134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'27'!L135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'27'!L136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'27'!L137</f>
        <v>1</v>
      </c>
      <c r="F137" s="132"/>
      <c r="G137" s="148"/>
      <c r="H137" s="148"/>
      <c r="I137" s="148"/>
      <c r="J137" s="156"/>
      <c r="K137" s="139"/>
      <c r="L137" s="72"/>
      <c r="M137" s="126">
        <f t="shared" si="7"/>
        <v>1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'27'!L138</f>
        <v>2</v>
      </c>
      <c r="F138" s="132"/>
      <c r="G138" s="148"/>
      <c r="H138" s="148"/>
      <c r="I138" s="148"/>
      <c r="J138" s="156"/>
      <c r="K138" s="139"/>
      <c r="L138" s="72">
        <v>2</v>
      </c>
      <c r="M138" s="126">
        <f t="shared" si="7"/>
        <v>0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24</v>
      </c>
      <c r="F140" s="108">
        <f t="shared" si="12"/>
        <v>0</v>
      </c>
      <c r="G140" s="108">
        <f t="shared" si="12"/>
        <v>17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0</v>
      </c>
      <c r="L140" s="108">
        <v>0</v>
      </c>
      <c r="M140" s="123">
        <f t="shared" ref="M140:M203" si="13">(E140+F140+G140+H140+I140)-J140-K140-L140</f>
        <v>41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'27'!L141</f>
        <v>8</v>
      </c>
      <c r="G141" s="147"/>
      <c r="H141" s="147"/>
      <c r="I141" s="147"/>
      <c r="J141" s="155"/>
      <c r="K141" s="138"/>
      <c r="L141" s="71"/>
      <c r="M141" s="126">
        <f>(E141+K145+G141+H141+I141)-J141-K141-L141</f>
        <v>8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'27'!L142</f>
        <v>1</v>
      </c>
      <c r="F142" s="132"/>
      <c r="G142" s="148">
        <v>9</v>
      </c>
      <c r="H142" s="148"/>
      <c r="I142" s="148"/>
      <c r="J142" s="156"/>
      <c r="K142" s="139"/>
      <c r="L142" s="72">
        <v>7</v>
      </c>
      <c r="M142" s="126">
        <f t="shared" si="13"/>
        <v>3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'27'!L143</f>
        <v>0</v>
      </c>
      <c r="F143" s="132"/>
      <c r="G143" s="148"/>
      <c r="H143" s="148"/>
      <c r="I143" s="148"/>
      <c r="J143" s="156"/>
      <c r="K143" s="139"/>
      <c r="L143" s="72"/>
      <c r="M143" s="126">
        <f t="shared" si="13"/>
        <v>0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'27'!L144</f>
        <v>0</v>
      </c>
      <c r="F144" s="132"/>
      <c r="G144" s="148"/>
      <c r="H144" s="148"/>
      <c r="I144" s="148"/>
      <c r="J144" s="156"/>
      <c r="K144" s="139"/>
      <c r="L144" s="72"/>
      <c r="M144" s="126">
        <f t="shared" si="13"/>
        <v>0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'27'!L145</f>
        <v>0</v>
      </c>
      <c r="F145" s="132"/>
      <c r="G145" s="148">
        <v>8</v>
      </c>
      <c r="H145" s="148"/>
      <c r="I145" s="148"/>
      <c r="J145" s="156"/>
      <c r="K145" s="131"/>
      <c r="L145" s="72"/>
      <c r="M145" s="126">
        <f t="shared" si="13"/>
        <v>8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'27'!L146</f>
        <v>6</v>
      </c>
      <c r="F146" s="132"/>
      <c r="G146" s="148"/>
      <c r="H146" s="148"/>
      <c r="I146" s="148"/>
      <c r="J146" s="156"/>
      <c r="K146" s="139"/>
      <c r="L146" s="72"/>
      <c r="M146" s="126">
        <f t="shared" si="13"/>
        <v>6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'27'!L147</f>
        <v>9</v>
      </c>
      <c r="F147" s="132"/>
      <c r="G147" s="148"/>
      <c r="H147" s="148"/>
      <c r="I147" s="148"/>
      <c r="J147" s="156"/>
      <c r="K147" s="139"/>
      <c r="L147" s="72">
        <v>7</v>
      </c>
      <c r="M147" s="126">
        <f t="shared" si="13"/>
        <v>2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107</v>
      </c>
      <c r="F149" s="108">
        <f t="shared" si="14"/>
        <v>0</v>
      </c>
      <c r="G149" s="108">
        <f t="shared" si="14"/>
        <v>84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0</v>
      </c>
      <c r="L149" s="108">
        <f t="shared" si="14"/>
        <v>51</v>
      </c>
      <c r="M149" s="123">
        <f t="shared" si="13"/>
        <v>140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'27'!L150</f>
        <v>60</v>
      </c>
      <c r="F150" s="131"/>
      <c r="G150" s="147"/>
      <c r="H150" s="147"/>
      <c r="I150" s="147"/>
      <c r="J150" s="155"/>
      <c r="K150" s="138"/>
      <c r="L150" s="71">
        <v>5</v>
      </c>
      <c r="M150" s="126">
        <f t="shared" si="13"/>
        <v>55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'27'!L151</f>
        <v>0</v>
      </c>
      <c r="F151" s="132"/>
      <c r="G151" s="148"/>
      <c r="H151" s="148"/>
      <c r="I151" s="148"/>
      <c r="J151" s="156"/>
      <c r="K151" s="139"/>
      <c r="L151" s="72"/>
      <c r="M151" s="126">
        <f t="shared" si="13"/>
        <v>0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'27'!L152</f>
        <v>3</v>
      </c>
      <c r="F152" s="132"/>
      <c r="G152" s="148"/>
      <c r="H152" s="148"/>
      <c r="I152" s="148"/>
      <c r="J152" s="156"/>
      <c r="K152" s="139"/>
      <c r="L152" s="72"/>
      <c r="M152" s="126">
        <f t="shared" si="13"/>
        <v>3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'27'!L153</f>
        <v>3</v>
      </c>
      <c r="F153" s="132"/>
      <c r="G153" s="148"/>
      <c r="H153" s="148"/>
      <c r="I153" s="148"/>
      <c r="J153" s="156"/>
      <c r="K153" s="139"/>
      <c r="L153" s="72"/>
      <c r="M153" s="126">
        <f t="shared" si="13"/>
        <v>3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'27'!L154</f>
        <v>3</v>
      </c>
      <c r="F154" s="132"/>
      <c r="G154" s="148"/>
      <c r="H154" s="148"/>
      <c r="I154" s="148"/>
      <c r="J154" s="156"/>
      <c r="K154" s="139"/>
      <c r="L154" s="72"/>
      <c r="M154" s="126">
        <f t="shared" si="13"/>
        <v>3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'27'!L155</f>
        <v>0</v>
      </c>
      <c r="F155" s="132"/>
      <c r="G155" s="148">
        <v>84</v>
      </c>
      <c r="H155" s="148"/>
      <c r="I155" s="148"/>
      <c r="J155" s="156"/>
      <c r="K155" s="139"/>
      <c r="L155" s="72">
        <v>46</v>
      </c>
      <c r="M155" s="126">
        <f t="shared" si="13"/>
        <v>38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'27'!L156</f>
        <v>9</v>
      </c>
      <c r="F156" s="133"/>
      <c r="G156" s="149"/>
      <c r="H156" s="149"/>
      <c r="I156" s="149"/>
      <c r="J156" s="157"/>
      <c r="K156" s="140"/>
      <c r="L156" s="73"/>
      <c r="M156" s="126">
        <f t="shared" si="13"/>
        <v>9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'27'!L157</f>
        <v>18</v>
      </c>
      <c r="F157" s="133"/>
      <c r="G157" s="149"/>
      <c r="H157" s="149"/>
      <c r="I157" s="149"/>
      <c r="J157" s="157"/>
      <c r="K157" s="140"/>
      <c r="L157" s="73"/>
      <c r="M157" s="126">
        <f t="shared" si="13"/>
        <v>18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'27'!L158</f>
        <v>0</v>
      </c>
      <c r="F158" s="133"/>
      <c r="G158" s="149"/>
      <c r="H158" s="149"/>
      <c r="I158" s="149"/>
      <c r="J158" s="157"/>
      <c r="K158" s="140"/>
      <c r="L158" s="73"/>
      <c r="M158" s="126">
        <f t="shared" si="13"/>
        <v>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'27'!L159</f>
        <v>11</v>
      </c>
      <c r="F159" s="133"/>
      <c r="G159" s="149"/>
      <c r="H159" s="149"/>
      <c r="I159" s="149"/>
      <c r="J159" s="157"/>
      <c r="K159" s="140"/>
      <c r="L159" s="73"/>
      <c r="M159" s="126">
        <f t="shared" si="13"/>
        <v>11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'27'!L160</f>
        <v>0</v>
      </c>
      <c r="F160" s="133"/>
      <c r="G160" s="149"/>
      <c r="H160" s="149"/>
      <c r="I160" s="149"/>
      <c r="J160" s="157"/>
      <c r="K160" s="140"/>
      <c r="L160" s="73"/>
      <c r="M160" s="126">
        <f t="shared" si="13"/>
        <v>0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'27'!L161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1192</v>
      </c>
      <c r="M163" s="123">
        <f t="shared" si="13"/>
        <v>-1192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'27'!L164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'27'!L165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'27'!L166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370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319</v>
      </c>
      <c r="M181" s="123">
        <f t="shared" si="13"/>
        <v>51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'27'!L182</f>
        <v>65</v>
      </c>
      <c r="F182" s="131"/>
      <c r="G182" s="131"/>
      <c r="H182" s="131"/>
      <c r="I182" s="131"/>
      <c r="J182" s="155"/>
      <c r="K182" s="138"/>
      <c r="L182" s="71">
        <v>61</v>
      </c>
      <c r="M182" s="126">
        <f t="shared" si="13"/>
        <v>4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'27'!L183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'27'!L184</f>
        <v>12</v>
      </c>
      <c r="F184" s="131"/>
      <c r="G184" s="131"/>
      <c r="H184" s="131"/>
      <c r="I184" s="131"/>
      <c r="J184" s="155"/>
      <c r="K184" s="138"/>
      <c r="L184" s="71">
        <v>11</v>
      </c>
      <c r="M184" s="126">
        <f t="shared" si="13"/>
        <v>1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'27'!L185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'27'!L186</f>
        <v>111</v>
      </c>
      <c r="F186" s="131"/>
      <c r="G186" s="131"/>
      <c r="H186" s="131"/>
      <c r="I186" s="131"/>
      <c r="J186" s="155"/>
      <c r="K186" s="138"/>
      <c r="L186" s="71">
        <v>79</v>
      </c>
      <c r="M186" s="126">
        <f t="shared" si="13"/>
        <v>32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'27'!L187</f>
        <v>25</v>
      </c>
      <c r="F187" s="131"/>
      <c r="G187" s="131"/>
      <c r="H187" s="131"/>
      <c r="I187" s="131"/>
      <c r="J187" s="155"/>
      <c r="K187" s="138"/>
      <c r="L187" s="71">
        <v>21</v>
      </c>
      <c r="M187" s="126">
        <f t="shared" si="13"/>
        <v>4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'27'!L188</f>
        <v>32</v>
      </c>
      <c r="F188" s="131"/>
      <c r="G188" s="131"/>
      <c r="H188" s="131"/>
      <c r="I188" s="131"/>
      <c r="J188" s="155"/>
      <c r="K188" s="138"/>
      <c r="L188" s="71">
        <v>27</v>
      </c>
      <c r="M188" s="126">
        <f t="shared" si="13"/>
        <v>5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'27'!L189</f>
        <v>28</v>
      </c>
      <c r="F189" s="131"/>
      <c r="G189" s="131"/>
      <c r="H189" s="131"/>
      <c r="I189" s="131"/>
      <c r="J189" s="155"/>
      <c r="K189" s="138"/>
      <c r="L189" s="71">
        <v>28</v>
      </c>
      <c r="M189" s="126">
        <f t="shared" si="13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'27'!L190</f>
        <v>41</v>
      </c>
      <c r="F190" s="131"/>
      <c r="G190" s="131"/>
      <c r="H190" s="131"/>
      <c r="I190" s="131"/>
      <c r="J190" s="155"/>
      <c r="K190" s="138"/>
      <c r="L190" s="71">
        <v>36</v>
      </c>
      <c r="M190" s="126">
        <f t="shared" si="13"/>
        <v>5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22</v>
      </c>
      <c r="F192" s="109">
        <f t="shared" si="18"/>
        <v>17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36</v>
      </c>
      <c r="M192" s="123">
        <f>(E192+F192+G192+H192+I192)-J192-K192-L192</f>
        <v>3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'27'!L194</f>
        <v>7</v>
      </c>
      <c r="F194" s="131">
        <v>17</v>
      </c>
      <c r="G194" s="131"/>
      <c r="H194" s="131"/>
      <c r="I194" s="131"/>
      <c r="J194" s="155"/>
      <c r="K194" s="138"/>
      <c r="L194" s="71">
        <v>21</v>
      </c>
      <c r="M194" s="126">
        <f t="shared" si="13"/>
        <v>3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'27'!L195</f>
        <v>15</v>
      </c>
      <c r="F195" s="131"/>
      <c r="G195" s="131"/>
      <c r="H195" s="131"/>
      <c r="I195" s="131"/>
      <c r="J195" s="155"/>
      <c r="K195" s="138"/>
      <c r="L195" s="71">
        <v>15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253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241</v>
      </c>
      <c r="M197" s="123">
        <f t="shared" si="13"/>
        <v>12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'27'!L198</f>
        <v>17</v>
      </c>
      <c r="F198" s="131"/>
      <c r="G198" s="131"/>
      <c r="H198" s="131"/>
      <c r="I198" s="131"/>
      <c r="J198" s="155"/>
      <c r="K198" s="138"/>
      <c r="L198" s="71">
        <v>15</v>
      </c>
      <c r="M198" s="126">
        <f t="shared" si="13"/>
        <v>2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'27'!L199</f>
        <v>105</v>
      </c>
      <c r="F199" s="132"/>
      <c r="G199" s="132"/>
      <c r="H199" s="132"/>
      <c r="I199" s="132"/>
      <c r="J199" s="156"/>
      <c r="K199" s="139"/>
      <c r="L199" s="72">
        <v>100</v>
      </c>
      <c r="M199" s="129">
        <f t="shared" si="13"/>
        <v>5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'27'!L200</f>
        <v>65</v>
      </c>
      <c r="F200" s="132"/>
      <c r="G200" s="132"/>
      <c r="H200" s="132"/>
      <c r="I200" s="132"/>
      <c r="J200" s="156"/>
      <c r="K200" s="139"/>
      <c r="L200" s="72">
        <v>62</v>
      </c>
      <c r="M200" s="129">
        <f t="shared" si="13"/>
        <v>3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'27'!L201</f>
        <v>18</v>
      </c>
      <c r="F201" s="132"/>
      <c r="G201" s="132"/>
      <c r="H201" s="132"/>
      <c r="I201" s="132"/>
      <c r="J201" s="156"/>
      <c r="K201" s="139"/>
      <c r="L201" s="72">
        <v>18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'27'!L202</f>
        <v>18</v>
      </c>
      <c r="F202" s="132"/>
      <c r="G202" s="132"/>
      <c r="H202" s="132"/>
      <c r="I202" s="132"/>
      <c r="J202" s="156"/>
      <c r="K202" s="139"/>
      <c r="L202" s="72">
        <v>18</v>
      </c>
      <c r="M202" s="129">
        <f t="shared" si="13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'27'!L203</f>
        <v>14</v>
      </c>
      <c r="F203" s="132"/>
      <c r="G203" s="132"/>
      <c r="H203" s="132"/>
      <c r="I203" s="132"/>
      <c r="J203" s="156"/>
      <c r="K203" s="139"/>
      <c r="L203" s="72">
        <v>13</v>
      </c>
      <c r="M203" s="129">
        <f t="shared" si="13"/>
        <v>1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'27'!L204</f>
        <v>14</v>
      </c>
      <c r="F204" s="132"/>
      <c r="G204" s="132"/>
      <c r="H204" s="132"/>
      <c r="I204" s="132"/>
      <c r="J204" s="156"/>
      <c r="K204" s="139"/>
      <c r="L204" s="72">
        <v>13</v>
      </c>
      <c r="M204" s="129">
        <f t="shared" ref="M204:M205" si="20">(E204+F204+G204+H204+I204)-J204-K204-L204</f>
        <v>1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'27'!L205</f>
        <v>2</v>
      </c>
      <c r="F205" s="132"/>
      <c r="G205" s="132"/>
      <c r="H205" s="132"/>
      <c r="I205" s="132"/>
      <c r="J205" s="156"/>
      <c r="K205" s="139"/>
      <c r="L205" s="72">
        <v>2</v>
      </c>
      <c r="M205" s="129">
        <f t="shared" si="20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77" activePane="bottomRight" state="frozen"/>
      <selection activeCell="O74" sqref="O74"/>
      <selection pane="topRight" activeCell="O74" sqref="O74"/>
      <selection pane="bottomLeft" activeCell="O74" sqref="O74"/>
      <selection pane="bottomRight" activeCell="K73" sqref="K7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22</v>
      </c>
      <c r="F5" s="119">
        <f t="shared" si="0"/>
        <v>0</v>
      </c>
      <c r="G5" s="119">
        <f t="shared" si="0"/>
        <v>241</v>
      </c>
      <c r="H5" s="119">
        <f t="shared" si="0"/>
        <v>0</v>
      </c>
      <c r="I5" s="119">
        <f t="shared" si="0"/>
        <v>0</v>
      </c>
      <c r="J5" s="152">
        <f t="shared" si="0"/>
        <v>1</v>
      </c>
      <c r="K5" s="136">
        <f t="shared" si="0"/>
        <v>36</v>
      </c>
      <c r="L5" s="119">
        <f t="shared" si="0"/>
        <v>8</v>
      </c>
      <c r="M5" s="121">
        <f t="shared" si="0"/>
        <v>222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22</v>
      </c>
      <c r="F6" s="137">
        <f t="shared" si="1"/>
        <v>0</v>
      </c>
      <c r="G6" s="137">
        <f t="shared" si="1"/>
        <v>122</v>
      </c>
      <c r="H6" s="137">
        <f t="shared" si="1"/>
        <v>0</v>
      </c>
      <c r="I6" s="137">
        <f t="shared" si="1"/>
        <v>0</v>
      </c>
      <c r="J6" s="137">
        <f t="shared" si="1"/>
        <v>1</v>
      </c>
      <c r="K6" s="137">
        <f>SUM(K7:K43)</f>
        <v>17</v>
      </c>
      <c r="L6" s="137">
        <f t="shared" si="1"/>
        <v>8</v>
      </c>
      <c r="M6" s="137">
        <f t="shared" si="1"/>
        <v>122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'28'!L7</f>
        <v>0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'28'!L8</f>
        <v>0</v>
      </c>
      <c r="F8" s="132"/>
      <c r="G8" s="148">
        <v>4</v>
      </c>
      <c r="H8" s="148"/>
      <c r="I8" s="148"/>
      <c r="J8" s="156"/>
      <c r="K8" s="139">
        <v>1</v>
      </c>
      <c r="L8" s="72"/>
      <c r="M8" s="126">
        <f>(E8+F8+G8+H8+I8)-J8-K8-L8</f>
        <v>3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'28'!L9</f>
        <v>0</v>
      </c>
      <c r="F9" s="132"/>
      <c r="G9" s="148"/>
      <c r="H9" s="148"/>
      <c r="I9" s="148"/>
      <c r="J9" s="156"/>
      <c r="K9" s="139"/>
      <c r="L9" s="72"/>
      <c r="M9" s="126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'28'!L10</f>
        <v>0</v>
      </c>
      <c r="F10" s="132"/>
      <c r="G10" s="148">
        <v>4</v>
      </c>
      <c r="H10" s="148"/>
      <c r="I10" s="148"/>
      <c r="J10" s="156"/>
      <c r="K10" s="139"/>
      <c r="L10" s="72"/>
      <c r="M10" s="126">
        <f t="shared" si="2"/>
        <v>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'28'!L11</f>
        <v>0</v>
      </c>
      <c r="F11" s="132"/>
      <c r="G11" s="148">
        <v>4</v>
      </c>
      <c r="H11" s="148"/>
      <c r="I11" s="148"/>
      <c r="J11" s="156"/>
      <c r="K11" s="139">
        <v>2</v>
      </c>
      <c r="L11" s="72"/>
      <c r="M11" s="126">
        <f t="shared" si="2"/>
        <v>2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'28'!L12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'28'!L13</f>
        <v>0</v>
      </c>
      <c r="F13" s="132"/>
      <c r="G13" s="148">
        <v>4</v>
      </c>
      <c r="H13" s="148"/>
      <c r="I13" s="148"/>
      <c r="J13" s="156"/>
      <c r="K13" s="139">
        <v>1</v>
      </c>
      <c r="L13" s="72"/>
      <c r="M13" s="126">
        <f t="shared" si="2"/>
        <v>3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'28'!L14</f>
        <v>0</v>
      </c>
      <c r="F14" s="132"/>
      <c r="G14" s="148">
        <v>4</v>
      </c>
      <c r="H14" s="148"/>
      <c r="I14" s="148"/>
      <c r="J14" s="156"/>
      <c r="K14" s="139"/>
      <c r="L14" s="72"/>
      <c r="M14" s="126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'28'!L15</f>
        <v>0</v>
      </c>
      <c r="F15" s="132"/>
      <c r="G15" s="148">
        <v>4</v>
      </c>
      <c r="H15" s="148"/>
      <c r="I15" s="148"/>
      <c r="J15" s="156"/>
      <c r="K15" s="139">
        <v>1</v>
      </c>
      <c r="L15" s="72"/>
      <c r="M15" s="126">
        <f t="shared" si="2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'28'!L16</f>
        <v>0</v>
      </c>
      <c r="F16" s="132"/>
      <c r="G16" s="148">
        <v>4</v>
      </c>
      <c r="H16" s="148"/>
      <c r="I16" s="148"/>
      <c r="J16" s="156"/>
      <c r="K16" s="139">
        <v>1</v>
      </c>
      <c r="L16" s="72"/>
      <c r="M16" s="126">
        <f t="shared" si="2"/>
        <v>3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'28'!L17</f>
        <v>0</v>
      </c>
      <c r="F17" s="132"/>
      <c r="G17" s="148">
        <v>4</v>
      </c>
      <c r="H17" s="148"/>
      <c r="I17" s="148"/>
      <c r="J17" s="156"/>
      <c r="K17" s="139">
        <v>2</v>
      </c>
      <c r="L17" s="72"/>
      <c r="M17" s="126">
        <f t="shared" si="2"/>
        <v>2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'28'!L18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'28'!L19</f>
        <v>0</v>
      </c>
      <c r="F19" s="132"/>
      <c r="G19" s="148">
        <v>4</v>
      </c>
      <c r="H19" s="148"/>
      <c r="I19" s="148"/>
      <c r="J19" s="156"/>
      <c r="K19" s="139"/>
      <c r="L19" s="72"/>
      <c r="M19" s="126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'28'!L20</f>
        <v>9</v>
      </c>
      <c r="F20" s="132"/>
      <c r="G20" s="148"/>
      <c r="H20" s="148"/>
      <c r="I20" s="148"/>
      <c r="J20" s="156"/>
      <c r="K20" s="139"/>
      <c r="L20" s="72">
        <v>7</v>
      </c>
      <c r="M20" s="126">
        <f t="shared" si="2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'28'!L21</f>
        <v>0</v>
      </c>
      <c r="F21" s="132"/>
      <c r="G21" s="148">
        <v>4</v>
      </c>
      <c r="H21" s="148"/>
      <c r="I21" s="148"/>
      <c r="J21" s="156"/>
      <c r="K21" s="139"/>
      <c r="L21" s="72"/>
      <c r="M21" s="126">
        <f t="shared" si="2"/>
        <v>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'28'!L22</f>
        <v>13</v>
      </c>
      <c r="F22" s="132"/>
      <c r="G22" s="148"/>
      <c r="H22" s="148"/>
      <c r="I22" s="148"/>
      <c r="J22" s="156"/>
      <c r="K22" s="139"/>
      <c r="L22" s="72">
        <v>1</v>
      </c>
      <c r="M22" s="126">
        <f t="shared" si="2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'28'!L23</f>
        <v>0</v>
      </c>
      <c r="F23" s="132"/>
      <c r="G23" s="148">
        <v>4</v>
      </c>
      <c r="H23" s="148"/>
      <c r="I23" s="148"/>
      <c r="J23" s="156"/>
      <c r="K23" s="139"/>
      <c r="L23" s="72"/>
      <c r="M23" s="126">
        <f t="shared" si="2"/>
        <v>4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'28'!L24</f>
        <v>0</v>
      </c>
      <c r="F24" s="132"/>
      <c r="G24" s="148">
        <v>4</v>
      </c>
      <c r="H24" s="148"/>
      <c r="I24" s="148"/>
      <c r="J24" s="156"/>
      <c r="K24" s="139"/>
      <c r="L24" s="72"/>
      <c r="M24" s="126">
        <f t="shared" si="2"/>
        <v>4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'28'!L25</f>
        <v>0</v>
      </c>
      <c r="F25" s="132"/>
      <c r="G25" s="148">
        <v>4</v>
      </c>
      <c r="H25" s="148"/>
      <c r="I25" s="148"/>
      <c r="J25" s="156"/>
      <c r="K25" s="139"/>
      <c r="L25" s="72"/>
      <c r="M25" s="126">
        <f t="shared" si="2"/>
        <v>4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'28'!L26</f>
        <v>0</v>
      </c>
      <c r="F26" s="132"/>
      <c r="G26" s="148">
        <v>4</v>
      </c>
      <c r="H26" s="148"/>
      <c r="I26" s="148"/>
      <c r="J26" s="156"/>
      <c r="K26" s="139">
        <v>1</v>
      </c>
      <c r="L26" s="72"/>
      <c r="M26" s="126">
        <f t="shared" si="2"/>
        <v>3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'28'!L27</f>
        <v>0</v>
      </c>
      <c r="F27" s="132"/>
      <c r="G27" s="148">
        <v>4</v>
      </c>
      <c r="H27" s="148"/>
      <c r="I27" s="148"/>
      <c r="J27" s="156">
        <v>1</v>
      </c>
      <c r="K27" s="139"/>
      <c r="L27" s="72"/>
      <c r="M27" s="126">
        <f t="shared" si="2"/>
        <v>3</v>
      </c>
      <c r="N27" s="72" t="s">
        <v>266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'28'!L28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'28'!L29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'28'!L30</f>
        <v>0</v>
      </c>
      <c r="F30" s="132"/>
      <c r="G30" s="148">
        <v>4</v>
      </c>
      <c r="H30" s="148"/>
      <c r="I30" s="148"/>
      <c r="J30" s="156"/>
      <c r="K30" s="139">
        <v>1</v>
      </c>
      <c r="L30" s="72"/>
      <c r="M30" s="126">
        <f t="shared" si="2"/>
        <v>3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'28'!L31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'28'!L32</f>
        <v>0</v>
      </c>
      <c r="F32" s="132"/>
      <c r="G32" s="148">
        <v>4</v>
      </c>
      <c r="H32" s="148"/>
      <c r="I32" s="148"/>
      <c r="J32" s="156"/>
      <c r="K32" s="139"/>
      <c r="L32" s="72"/>
      <c r="M32" s="126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'28'!L33</f>
        <v>0</v>
      </c>
      <c r="F33" s="132"/>
      <c r="G33" s="148">
        <v>4</v>
      </c>
      <c r="H33" s="148"/>
      <c r="I33" s="148"/>
      <c r="J33" s="156"/>
      <c r="K33" s="139"/>
      <c r="L33" s="72"/>
      <c r="M33" s="126">
        <f t="shared" si="2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'28'!L34</f>
        <v>0</v>
      </c>
      <c r="F34" s="132"/>
      <c r="G34" s="148">
        <v>4</v>
      </c>
      <c r="H34" s="148"/>
      <c r="I34" s="148"/>
      <c r="J34" s="156"/>
      <c r="K34" s="139">
        <v>1</v>
      </c>
      <c r="L34" s="72"/>
      <c r="M34" s="126">
        <f t="shared" si="2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'28'!L35</f>
        <v>0</v>
      </c>
      <c r="F35" s="132"/>
      <c r="G35" s="148">
        <v>4</v>
      </c>
      <c r="H35" s="148"/>
      <c r="I35" s="148"/>
      <c r="J35" s="156"/>
      <c r="K35" s="139"/>
      <c r="L35" s="72"/>
      <c r="M35" s="126">
        <f t="shared" si="2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'28'!L36</f>
        <v>0</v>
      </c>
      <c r="F36" s="132"/>
      <c r="G36" s="148">
        <v>4</v>
      </c>
      <c r="H36" s="148"/>
      <c r="I36" s="148"/>
      <c r="J36" s="156"/>
      <c r="K36" s="139">
        <v>2</v>
      </c>
      <c r="L36" s="72"/>
      <c r="M36" s="126">
        <f t="shared" si="2"/>
        <v>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'28'!L37</f>
        <v>0</v>
      </c>
      <c r="F37" s="132"/>
      <c r="G37" s="148">
        <v>4</v>
      </c>
      <c r="H37" s="148"/>
      <c r="I37" s="148"/>
      <c r="J37" s="156"/>
      <c r="K37" s="139"/>
      <c r="L37" s="72"/>
      <c r="M37" s="126">
        <f t="shared" si="2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'28'!L38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'28'!L39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2"/>
        <v>6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'28'!L40</f>
        <v>0</v>
      </c>
      <c r="F40" s="133"/>
      <c r="G40" s="149"/>
      <c r="H40" s="149"/>
      <c r="I40" s="149"/>
      <c r="J40" s="157"/>
      <c r="K40" s="140"/>
      <c r="L40" s="73"/>
      <c r="M40" s="126">
        <f t="shared" si="2"/>
        <v>0</v>
      </c>
      <c r="N40" s="73"/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'28'!L41</f>
        <v>0</v>
      </c>
      <c r="F41" s="133"/>
      <c r="G41" s="149">
        <v>4</v>
      </c>
      <c r="H41" s="149"/>
      <c r="I41" s="149"/>
      <c r="J41" s="157"/>
      <c r="K41" s="140">
        <v>2</v>
      </c>
      <c r="L41" s="73"/>
      <c r="M41" s="126">
        <f t="shared" si="2"/>
        <v>2</v>
      </c>
      <c r="N41" s="73"/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'28'!L42</f>
        <v>0</v>
      </c>
      <c r="F42" s="133"/>
      <c r="G42" s="149">
        <v>4</v>
      </c>
      <c r="H42" s="149"/>
      <c r="I42" s="149"/>
      <c r="J42" s="157"/>
      <c r="K42" s="140">
        <v>2</v>
      </c>
      <c r="L42" s="73"/>
      <c r="M42" s="126">
        <f t="shared" si="2"/>
        <v>2</v>
      </c>
      <c r="N42" s="73"/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'28'!L43</f>
        <v>0</v>
      </c>
      <c r="F43" s="133"/>
      <c r="G43" s="149">
        <v>4</v>
      </c>
      <c r="H43" s="149"/>
      <c r="I43" s="149"/>
      <c r="J43" s="157"/>
      <c r="K43" s="140"/>
      <c r="L43" s="73"/>
      <c r="M43" s="126">
        <f t="shared" si="2"/>
        <v>4</v>
      </c>
      <c r="N43" s="73"/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0</v>
      </c>
      <c r="F45" s="106">
        <f>SUM(F46:F57)</f>
        <v>0</v>
      </c>
      <c r="G45" s="106">
        <f t="shared" ref="G45:L45" si="3">SUM(G46:G57)</f>
        <v>101</v>
      </c>
      <c r="H45" s="106">
        <f t="shared" si="3"/>
        <v>0</v>
      </c>
      <c r="I45" s="106">
        <f t="shared" si="3"/>
        <v>0</v>
      </c>
      <c r="J45" s="106">
        <f t="shared" si="3"/>
        <v>0</v>
      </c>
      <c r="K45" s="106">
        <f t="shared" si="3"/>
        <v>13</v>
      </c>
      <c r="L45" s="106">
        <f t="shared" si="3"/>
        <v>0</v>
      </c>
      <c r="M45" s="123">
        <f>(E45+F45+G45+H45+I45)-J45-K45-L45</f>
        <v>88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'28'!L46</f>
        <v>0</v>
      </c>
      <c r="F46" s="131"/>
      <c r="G46" s="147"/>
      <c r="H46" s="147"/>
      <c r="I46" s="147"/>
      <c r="J46" s="155"/>
      <c r="K46" s="138"/>
      <c r="L46" s="71"/>
      <c r="M46" s="126">
        <f t="shared" si="2"/>
        <v>0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'28'!L47</f>
        <v>0</v>
      </c>
      <c r="F47" s="132"/>
      <c r="G47" s="148">
        <v>11</v>
      </c>
      <c r="H47" s="148"/>
      <c r="I47" s="148"/>
      <c r="J47" s="156"/>
      <c r="K47" s="139"/>
      <c r="L47" s="72"/>
      <c r="M47" s="126">
        <f t="shared" si="2"/>
        <v>11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'28'!L48</f>
        <v>0</v>
      </c>
      <c r="F48" s="132"/>
      <c r="G48" s="148">
        <v>20</v>
      </c>
      <c r="H48" s="148"/>
      <c r="I48" s="148"/>
      <c r="J48" s="156"/>
      <c r="K48" s="139">
        <v>3</v>
      </c>
      <c r="L48" s="72"/>
      <c r="M48" s="126">
        <f t="shared" si="2"/>
        <v>17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'28'!L49</f>
        <v>0</v>
      </c>
      <c r="F49" s="132"/>
      <c r="G49" s="148">
        <v>70</v>
      </c>
      <c r="H49" s="148"/>
      <c r="I49" s="148"/>
      <c r="J49" s="156"/>
      <c r="K49" s="139">
        <v>10</v>
      </c>
      <c r="L49" s="72"/>
      <c r="M49" s="126">
        <f t="shared" si="2"/>
        <v>60</v>
      </c>
      <c r="N49" s="72"/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'28'!L50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'28'!L51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'28'!L52</f>
        <v>0</v>
      </c>
      <c r="F52" s="132"/>
      <c r="G52" s="148"/>
      <c r="H52" s="148"/>
      <c r="I52" s="148"/>
      <c r="J52" s="156"/>
      <c r="K52" s="139"/>
      <c r="L52" s="72"/>
      <c r="M52" s="126">
        <f t="shared" si="2"/>
        <v>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'28'!L53</f>
        <v>0</v>
      </c>
      <c r="F53" s="132"/>
      <c r="G53" s="148"/>
      <c r="H53" s="148"/>
      <c r="I53" s="148"/>
      <c r="J53" s="156"/>
      <c r="K53" s="139"/>
      <c r="L53" s="72"/>
      <c r="M53" s="126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'28'!L54</f>
        <v>0</v>
      </c>
      <c r="F54" s="132"/>
      <c r="G54" s="148"/>
      <c r="H54" s="148"/>
      <c r="I54" s="148"/>
      <c r="J54" s="156"/>
      <c r="K54" s="139"/>
      <c r="L54" s="72"/>
      <c r="M54" s="126">
        <f t="shared" si="2"/>
        <v>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'28'!L55</f>
        <v>0</v>
      </c>
      <c r="F55" s="132"/>
      <c r="G55" s="148"/>
      <c r="H55" s="148"/>
      <c r="I55" s="148"/>
      <c r="J55" s="156"/>
      <c r="K55" s="139"/>
      <c r="L55" s="72"/>
      <c r="M55" s="126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'28'!L56</f>
        <v>0</v>
      </c>
      <c r="F56" s="132"/>
      <c r="G56" s="148"/>
      <c r="H56" s="148"/>
      <c r="I56" s="148"/>
      <c r="J56" s="156"/>
      <c r="K56" s="139"/>
      <c r="L56" s="72"/>
      <c r="M56" s="126">
        <f t="shared" si="2"/>
        <v>0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'28'!L57</f>
        <v>0</v>
      </c>
      <c r="F57" s="132"/>
      <c r="G57" s="148"/>
      <c r="H57" s="148"/>
      <c r="I57" s="148"/>
      <c r="J57" s="156"/>
      <c r="K57" s="139"/>
      <c r="L57" s="72"/>
      <c r="M57" s="126">
        <f t="shared" si="2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'28'!L60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'28'!L61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4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1</v>
      </c>
      <c r="L63" s="106">
        <f t="shared" si="5"/>
        <v>0</v>
      </c>
      <c r="M63" s="123">
        <f t="shared" si="2"/>
        <v>3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'28'!L64</f>
        <v>0</v>
      </c>
      <c r="F64" s="131"/>
      <c r="G64" s="147"/>
      <c r="H64" s="147"/>
      <c r="I64" s="147"/>
      <c r="J64" s="155"/>
      <c r="K64" s="138"/>
      <c r="L64" s="71"/>
      <c r="M64" s="126">
        <f t="shared" si="2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'28'!L65</f>
        <v>0</v>
      </c>
      <c r="F65" s="132"/>
      <c r="G65" s="148">
        <v>1</v>
      </c>
      <c r="H65" s="148"/>
      <c r="I65" s="148"/>
      <c r="J65" s="156"/>
      <c r="K65" s="139"/>
      <c r="L65" s="72"/>
      <c r="M65" s="126">
        <f t="shared" si="2"/>
        <v>1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'28'!L66</f>
        <v>0</v>
      </c>
      <c r="F66" s="132"/>
      <c r="G66" s="148"/>
      <c r="H66" s="148"/>
      <c r="I66" s="148"/>
      <c r="J66" s="156"/>
      <c r="K66" s="139"/>
      <c r="L66" s="72"/>
      <c r="M66" s="126">
        <f t="shared" si="2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'28'!L67</f>
        <v>0</v>
      </c>
      <c r="F67" s="132"/>
      <c r="G67" s="148">
        <v>1</v>
      </c>
      <c r="H67" s="148"/>
      <c r="I67" s="148"/>
      <c r="J67" s="156"/>
      <c r="K67" s="139"/>
      <c r="L67" s="72"/>
      <c r="M67" s="126">
        <f t="shared" si="2"/>
        <v>1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'28'!L68</f>
        <v>0</v>
      </c>
      <c r="F68" s="132"/>
      <c r="G68" s="148"/>
      <c r="H68" s="148"/>
      <c r="I68" s="148"/>
      <c r="J68" s="156"/>
      <c r="K68" s="139"/>
      <c r="L68" s="72"/>
      <c r="M68" s="126">
        <f t="shared" si="2"/>
        <v>0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'28'!L69</f>
        <v>0</v>
      </c>
      <c r="F69" s="132"/>
      <c r="G69" s="148">
        <v>1</v>
      </c>
      <c r="H69" s="148"/>
      <c r="I69" s="148"/>
      <c r="J69" s="156"/>
      <c r="K69" s="139"/>
      <c r="L69" s="72"/>
      <c r="M69" s="126">
        <f t="shared" si="2"/>
        <v>1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'28'!L70</f>
        <v>0</v>
      </c>
      <c r="F70" s="132"/>
      <c r="G70" s="148"/>
      <c r="H70" s="148"/>
      <c r="I70" s="148"/>
      <c r="J70" s="156"/>
      <c r="K70" s="139"/>
      <c r="L70" s="72"/>
      <c r="M70" s="126">
        <f t="shared" si="2"/>
        <v>0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'28'!L71</f>
        <v>0</v>
      </c>
      <c r="F71" s="132"/>
      <c r="G71" s="148">
        <v>1</v>
      </c>
      <c r="H71" s="148"/>
      <c r="I71" s="148"/>
      <c r="J71" s="156"/>
      <c r="K71" s="139">
        <v>1</v>
      </c>
      <c r="L71" s="72"/>
      <c r="M71" s="126">
        <f t="shared" si="2"/>
        <v>0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14</v>
      </c>
      <c r="H73" s="109">
        <f t="shared" si="6"/>
        <v>0</v>
      </c>
      <c r="I73" s="109">
        <f t="shared" si="6"/>
        <v>0</v>
      </c>
      <c r="J73" s="109">
        <f t="shared" si="6"/>
        <v>0</v>
      </c>
      <c r="K73" s="109">
        <f t="shared" si="6"/>
        <v>5</v>
      </c>
      <c r="L73" s="109">
        <f t="shared" si="6"/>
        <v>0</v>
      </c>
      <c r="M73" s="123">
        <f t="shared" si="2"/>
        <v>9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'28'!L74</f>
        <v>0</v>
      </c>
      <c r="F74" s="132"/>
      <c r="G74" s="148"/>
      <c r="H74" s="148"/>
      <c r="I74" s="148"/>
      <c r="J74" s="156"/>
      <c r="K74" s="139"/>
      <c r="L74" s="72"/>
      <c r="M74" s="126">
        <f t="shared" si="2"/>
        <v>0</v>
      </c>
      <c r="N74" s="72"/>
    </row>
    <row r="75" spans="1:14" s="10" customFormat="1" ht="28.5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'28'!L75</f>
        <v>0</v>
      </c>
      <c r="F75" s="132"/>
      <c r="G75" s="148">
        <v>7</v>
      </c>
      <c r="H75" s="148"/>
      <c r="I75" s="148"/>
      <c r="J75" s="156"/>
      <c r="K75" s="139">
        <v>4</v>
      </c>
      <c r="L75" s="72"/>
      <c r="M75" s="126">
        <f t="shared" ref="M75:M139" si="7">(E75+F75+G75+H75+I75)-J75-K75-L75</f>
        <v>3</v>
      </c>
      <c r="N75" s="72" t="s">
        <v>283</v>
      </c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'28'!L76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'28'!L77</f>
        <v>0</v>
      </c>
      <c r="F77" s="132"/>
      <c r="G77" s="148"/>
      <c r="H77" s="148"/>
      <c r="I77" s="148"/>
      <c r="J77" s="156"/>
      <c r="K77" s="139"/>
      <c r="L77" s="72"/>
      <c r="M77" s="126">
        <f t="shared" si="7"/>
        <v>0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'28'!L78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'28'!L79</f>
        <v>0</v>
      </c>
      <c r="F79" s="132"/>
      <c r="G79" s="148"/>
      <c r="H79" s="148"/>
      <c r="I79" s="148"/>
      <c r="J79" s="156"/>
      <c r="K79" s="139"/>
      <c r="L79" s="72"/>
      <c r="M79" s="126">
        <f t="shared" si="7"/>
        <v>0</v>
      </c>
      <c r="N79" s="72"/>
    </row>
    <row r="80" spans="1:14" s="9" customFormat="1" ht="28.5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'28'!L80</f>
        <v>0</v>
      </c>
      <c r="F80" s="132"/>
      <c r="G80" s="148">
        <v>7</v>
      </c>
      <c r="H80" s="148"/>
      <c r="I80" s="148"/>
      <c r="J80" s="156"/>
      <c r="K80" s="139">
        <v>1</v>
      </c>
      <c r="L80" s="72"/>
      <c r="M80" s="126">
        <f t="shared" si="7"/>
        <v>6</v>
      </c>
      <c r="N80" s="72" t="s">
        <v>283</v>
      </c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11</v>
      </c>
      <c r="F82" s="111">
        <f t="shared" si="8"/>
        <v>0</v>
      </c>
      <c r="G82" s="111">
        <f t="shared" si="8"/>
        <v>42</v>
      </c>
      <c r="H82" s="111">
        <f t="shared" si="8"/>
        <v>0</v>
      </c>
      <c r="I82" s="111">
        <f t="shared" si="8"/>
        <v>0</v>
      </c>
      <c r="J82" s="111">
        <f t="shared" si="8"/>
        <v>0</v>
      </c>
      <c r="K82" s="111">
        <f t="shared" si="8"/>
        <v>4</v>
      </c>
      <c r="L82" s="111">
        <f t="shared" si="8"/>
        <v>38</v>
      </c>
      <c r="M82" s="123">
        <f t="shared" si="7"/>
        <v>11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'28'!L83</f>
        <v>0</v>
      </c>
      <c r="F83" s="131"/>
      <c r="G83" s="147"/>
      <c r="H83" s="147"/>
      <c r="I83" s="147"/>
      <c r="J83" s="155"/>
      <c r="K83" s="138"/>
      <c r="L83" s="71"/>
      <c r="M83" s="126">
        <f t="shared" si="7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'28'!L84</f>
        <v>0</v>
      </c>
      <c r="F84" s="132"/>
      <c r="G84" s="148">
        <v>6</v>
      </c>
      <c r="H84" s="148"/>
      <c r="I84" s="148"/>
      <c r="J84" s="156"/>
      <c r="K84" s="139"/>
      <c r="L84" s="72">
        <v>5</v>
      </c>
      <c r="M84" s="126">
        <f t="shared" si="7"/>
        <v>1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'28'!L85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'28'!L86</f>
        <v>0</v>
      </c>
      <c r="F86" s="132"/>
      <c r="G86" s="148">
        <v>8</v>
      </c>
      <c r="H86" s="148"/>
      <c r="I86" s="148"/>
      <c r="J86" s="156"/>
      <c r="K86" s="139"/>
      <c r="L86" s="72">
        <v>7</v>
      </c>
      <c r="M86" s="126">
        <f t="shared" si="7"/>
        <v>1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'28'!L87</f>
        <v>5</v>
      </c>
      <c r="F87" s="132"/>
      <c r="G87" s="148">
        <v>8</v>
      </c>
      <c r="H87" s="148"/>
      <c r="I87" s="148"/>
      <c r="J87" s="156"/>
      <c r="K87" s="139">
        <v>2</v>
      </c>
      <c r="L87" s="72">
        <v>10</v>
      </c>
      <c r="M87" s="126">
        <f t="shared" si="7"/>
        <v>1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'28'!L88</f>
        <v>0</v>
      </c>
      <c r="F88" s="132"/>
      <c r="G88" s="148">
        <v>6</v>
      </c>
      <c r="H88" s="148"/>
      <c r="I88" s="148"/>
      <c r="J88" s="156"/>
      <c r="K88" s="139"/>
      <c r="L88" s="72">
        <v>6</v>
      </c>
      <c r="M88" s="126">
        <f t="shared" si="7"/>
        <v>0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'28'!L89</f>
        <v>0</v>
      </c>
      <c r="F89" s="132"/>
      <c r="G89" s="148">
        <v>6</v>
      </c>
      <c r="H89" s="148"/>
      <c r="I89" s="148"/>
      <c r="J89" s="156"/>
      <c r="K89" s="139"/>
      <c r="L89" s="72">
        <v>5</v>
      </c>
      <c r="M89" s="126">
        <f t="shared" si="7"/>
        <v>1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'28'!L90</f>
        <v>0</v>
      </c>
      <c r="F90" s="132"/>
      <c r="G90" s="148">
        <v>8</v>
      </c>
      <c r="H90" s="148"/>
      <c r="I90" s="148"/>
      <c r="J90" s="156"/>
      <c r="K90" s="139"/>
      <c r="L90" s="72">
        <v>4</v>
      </c>
      <c r="M90" s="126">
        <f t="shared" si="7"/>
        <v>4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'28'!L91</f>
        <v>6</v>
      </c>
      <c r="F91" s="132"/>
      <c r="G91" s="148"/>
      <c r="H91" s="148"/>
      <c r="I91" s="148"/>
      <c r="J91" s="156"/>
      <c r="K91" s="139">
        <v>2</v>
      </c>
      <c r="L91" s="72">
        <v>1</v>
      </c>
      <c r="M91" s="126">
        <f t="shared" si="7"/>
        <v>3</v>
      </c>
      <c r="N91" s="72"/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'28'!L94</f>
        <v>0</v>
      </c>
      <c r="F94" s="131"/>
      <c r="G94" s="147"/>
      <c r="H94" s="147"/>
      <c r="I94" s="147"/>
      <c r="J94" s="155"/>
      <c r="K94" s="138"/>
      <c r="L94" s="71"/>
      <c r="M94" s="126">
        <f t="shared" si="7"/>
        <v>0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'28'!L97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'28'!L98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'28'!L99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'28'!L100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'28'!L101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'28'!L102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'28'!L103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'28'!L104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'28'!L105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6</v>
      </c>
      <c r="F108" s="108">
        <f t="shared" si="11"/>
        <v>0</v>
      </c>
      <c r="G108" s="108">
        <f t="shared" si="11"/>
        <v>7</v>
      </c>
      <c r="H108" s="108">
        <f t="shared" si="11"/>
        <v>0</v>
      </c>
      <c r="I108" s="108">
        <f t="shared" si="11"/>
        <v>0</v>
      </c>
      <c r="J108" s="108">
        <f t="shared" si="11"/>
        <v>0</v>
      </c>
      <c r="K108" s="108">
        <f t="shared" si="11"/>
        <v>0</v>
      </c>
      <c r="L108" s="108">
        <f t="shared" si="11"/>
        <v>9</v>
      </c>
      <c r="M108" s="123">
        <f t="shared" si="7"/>
        <v>4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'28'!L109</f>
        <v>1</v>
      </c>
      <c r="F109" s="134"/>
      <c r="G109" s="151"/>
      <c r="H109" s="151"/>
      <c r="I109" s="151"/>
      <c r="J109" s="159"/>
      <c r="K109" s="144"/>
      <c r="L109" s="77">
        <v>1</v>
      </c>
      <c r="M109" s="126">
        <f t="shared" si="7"/>
        <v>0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'28'!L110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'28'!L111</f>
        <v>1</v>
      </c>
      <c r="F111" s="133"/>
      <c r="G111" s="149"/>
      <c r="H111" s="149"/>
      <c r="I111" s="149"/>
      <c r="J111" s="157"/>
      <c r="K111" s="140"/>
      <c r="L111" s="73">
        <v>1</v>
      </c>
      <c r="M111" s="126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'28'!L112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'28'!L113</f>
        <v>1</v>
      </c>
      <c r="F113" s="132"/>
      <c r="G113" s="148"/>
      <c r="H113" s="148"/>
      <c r="I113" s="148"/>
      <c r="J113" s="156"/>
      <c r="K113" s="139"/>
      <c r="L113" s="72">
        <v>1</v>
      </c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'28'!L114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'28'!L115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'28'!L116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'28'!L117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'28'!L118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'28'!L119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'28'!L120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'28'!L121</f>
        <v>1</v>
      </c>
      <c r="F121" s="132"/>
      <c r="G121" s="148">
        <v>4</v>
      </c>
      <c r="H121" s="148"/>
      <c r="I121" s="148"/>
      <c r="J121" s="156"/>
      <c r="K121" s="139"/>
      <c r="L121" s="72">
        <v>2</v>
      </c>
      <c r="M121" s="126">
        <f t="shared" si="7"/>
        <v>3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'28'!L122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'28'!L123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'28'!L124</f>
        <v>0</v>
      </c>
      <c r="F124" s="132"/>
      <c r="G124" s="148">
        <v>1</v>
      </c>
      <c r="H124" s="148"/>
      <c r="I124" s="148"/>
      <c r="J124" s="156"/>
      <c r="K124" s="139"/>
      <c r="L124" s="72">
        <v>1</v>
      </c>
      <c r="M124" s="126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'28'!L125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'28'!L126</f>
        <v>0</v>
      </c>
      <c r="F126" s="132"/>
      <c r="G126" s="148">
        <v>1</v>
      </c>
      <c r="H126" s="148"/>
      <c r="I126" s="148"/>
      <c r="J126" s="156"/>
      <c r="K126" s="139"/>
      <c r="L126" s="72">
        <v>1</v>
      </c>
      <c r="M126" s="126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'28'!L127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'28'!L128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'28'!L129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'28'!L130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'28'!L131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'28'!L132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'28'!L133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'28'!L134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'28'!L135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'28'!L136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'28'!L137</f>
        <v>0</v>
      </c>
      <c r="F137" s="132"/>
      <c r="G137" s="148">
        <v>1</v>
      </c>
      <c r="H137" s="148"/>
      <c r="I137" s="148"/>
      <c r="J137" s="156"/>
      <c r="K137" s="139"/>
      <c r="L137" s="72"/>
      <c r="M137" s="126">
        <f t="shared" si="7"/>
        <v>1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'28'!L138</f>
        <v>2</v>
      </c>
      <c r="F138" s="132"/>
      <c r="G138" s="148"/>
      <c r="H138" s="148"/>
      <c r="I138" s="148"/>
      <c r="J138" s="156"/>
      <c r="K138" s="139"/>
      <c r="L138" s="72">
        <v>2</v>
      </c>
      <c r="M138" s="126">
        <f t="shared" si="7"/>
        <v>0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14</v>
      </c>
      <c r="F140" s="108">
        <f t="shared" si="12"/>
        <v>0</v>
      </c>
      <c r="G140" s="108">
        <f t="shared" si="12"/>
        <v>33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0</v>
      </c>
      <c r="L140" s="108">
        <v>0</v>
      </c>
      <c r="M140" s="123">
        <f t="shared" ref="M140:M203" si="13">(E140+F140+G140+H140+I140)-J140-K140-L140</f>
        <v>47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'28'!L141</f>
        <v>0</v>
      </c>
      <c r="G141" s="147">
        <v>6</v>
      </c>
      <c r="H141" s="147"/>
      <c r="I141" s="147"/>
      <c r="J141" s="155"/>
      <c r="K141" s="138"/>
      <c r="L141" s="71">
        <v>6</v>
      </c>
      <c r="M141" s="126">
        <f>(E141+K145+G141+H141+I141)-J141-K141-L141</f>
        <v>0</v>
      </c>
      <c r="N141" s="71"/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'28'!L142</f>
        <v>7</v>
      </c>
      <c r="F142" s="132"/>
      <c r="G142" s="148"/>
      <c r="H142" s="148"/>
      <c r="I142" s="148"/>
      <c r="J142" s="156"/>
      <c r="K142" s="139"/>
      <c r="L142" s="72">
        <v>3</v>
      </c>
      <c r="M142" s="126">
        <f t="shared" si="13"/>
        <v>4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'28'!L143</f>
        <v>0</v>
      </c>
      <c r="F143" s="132"/>
      <c r="G143" s="148">
        <v>10</v>
      </c>
      <c r="H143" s="148"/>
      <c r="I143" s="148"/>
      <c r="J143" s="156"/>
      <c r="K143" s="139"/>
      <c r="L143" s="72">
        <v>7</v>
      </c>
      <c r="M143" s="126">
        <f t="shared" si="13"/>
        <v>3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'28'!L144</f>
        <v>0</v>
      </c>
      <c r="F144" s="132"/>
      <c r="G144" s="148"/>
      <c r="H144" s="148"/>
      <c r="I144" s="148"/>
      <c r="J144" s="156"/>
      <c r="K144" s="139"/>
      <c r="L144" s="72"/>
      <c r="M144" s="126">
        <f t="shared" si="13"/>
        <v>0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'28'!L145</f>
        <v>0</v>
      </c>
      <c r="F145" s="132"/>
      <c r="G145" s="148">
        <v>8</v>
      </c>
      <c r="H145" s="148"/>
      <c r="I145" s="148"/>
      <c r="J145" s="156"/>
      <c r="K145" s="131"/>
      <c r="L145" s="72">
        <v>6</v>
      </c>
      <c r="M145" s="126">
        <f t="shared" si="13"/>
        <v>2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'28'!L146</f>
        <v>0</v>
      </c>
      <c r="F146" s="132"/>
      <c r="G146" s="148">
        <v>9</v>
      </c>
      <c r="H146" s="148"/>
      <c r="I146" s="148"/>
      <c r="J146" s="156"/>
      <c r="K146" s="139"/>
      <c r="L146" s="72">
        <v>3</v>
      </c>
      <c r="M146" s="126">
        <f t="shared" si="13"/>
        <v>6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'28'!L147</f>
        <v>7</v>
      </c>
      <c r="F147" s="132"/>
      <c r="G147" s="148"/>
      <c r="H147" s="148"/>
      <c r="I147" s="148"/>
      <c r="J147" s="156"/>
      <c r="K147" s="139"/>
      <c r="L147" s="72">
        <v>5</v>
      </c>
      <c r="M147" s="126">
        <f t="shared" si="13"/>
        <v>2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51</v>
      </c>
      <c r="F149" s="108">
        <f t="shared" si="14"/>
        <v>0</v>
      </c>
      <c r="G149" s="108">
        <f t="shared" si="14"/>
        <v>126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0</v>
      </c>
      <c r="L149" s="108">
        <f t="shared" si="14"/>
        <v>133</v>
      </c>
      <c r="M149" s="123">
        <f t="shared" si="13"/>
        <v>44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'28'!L150</f>
        <v>5</v>
      </c>
      <c r="F150" s="131"/>
      <c r="G150" s="147">
        <v>64</v>
      </c>
      <c r="H150" s="147"/>
      <c r="I150" s="147"/>
      <c r="J150" s="155"/>
      <c r="K150" s="138"/>
      <c r="L150" s="71">
        <v>57</v>
      </c>
      <c r="M150" s="126">
        <f t="shared" si="13"/>
        <v>12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'28'!L151</f>
        <v>0</v>
      </c>
      <c r="F151" s="132"/>
      <c r="G151" s="148">
        <v>20</v>
      </c>
      <c r="H151" s="148"/>
      <c r="I151" s="148"/>
      <c r="J151" s="156"/>
      <c r="K151" s="139"/>
      <c r="L151" s="72">
        <v>16</v>
      </c>
      <c r="M151" s="126">
        <f t="shared" si="13"/>
        <v>4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'28'!L152</f>
        <v>0</v>
      </c>
      <c r="F152" s="132"/>
      <c r="G152" s="148"/>
      <c r="H152" s="148"/>
      <c r="I152" s="148"/>
      <c r="J152" s="156"/>
      <c r="K152" s="139"/>
      <c r="L152" s="72"/>
      <c r="M152" s="126">
        <f t="shared" si="13"/>
        <v>0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'28'!L153</f>
        <v>0</v>
      </c>
      <c r="F153" s="132"/>
      <c r="G153" s="148"/>
      <c r="H153" s="148"/>
      <c r="I153" s="148"/>
      <c r="J153" s="156"/>
      <c r="K153" s="139"/>
      <c r="L153" s="72"/>
      <c r="M153" s="126">
        <f t="shared" si="13"/>
        <v>0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'28'!L154</f>
        <v>0</v>
      </c>
      <c r="F154" s="132"/>
      <c r="G154" s="148"/>
      <c r="H154" s="148"/>
      <c r="I154" s="148"/>
      <c r="J154" s="156"/>
      <c r="K154" s="139"/>
      <c r="L154" s="72"/>
      <c r="M154" s="126">
        <f t="shared" si="13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'28'!L155</f>
        <v>46</v>
      </c>
      <c r="F155" s="132"/>
      <c r="G155" s="148"/>
      <c r="H155" s="148"/>
      <c r="I155" s="148"/>
      <c r="J155" s="156"/>
      <c r="K155" s="139"/>
      <c r="L155" s="72">
        <v>43</v>
      </c>
      <c r="M155" s="126">
        <f t="shared" si="13"/>
        <v>3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'28'!L156</f>
        <v>0</v>
      </c>
      <c r="F156" s="133"/>
      <c r="G156" s="149">
        <v>14</v>
      </c>
      <c r="H156" s="149"/>
      <c r="I156" s="149"/>
      <c r="J156" s="157"/>
      <c r="K156" s="140"/>
      <c r="L156" s="73">
        <v>6</v>
      </c>
      <c r="M156" s="126">
        <f t="shared" si="13"/>
        <v>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'28'!L157</f>
        <v>0</v>
      </c>
      <c r="F157" s="133"/>
      <c r="G157" s="149">
        <v>14</v>
      </c>
      <c r="H157" s="149"/>
      <c r="I157" s="149"/>
      <c r="J157" s="157"/>
      <c r="K157" s="140"/>
      <c r="L157" s="73">
        <v>10</v>
      </c>
      <c r="M157" s="126">
        <f t="shared" si="13"/>
        <v>4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'28'!L158</f>
        <v>0</v>
      </c>
      <c r="F158" s="133"/>
      <c r="G158" s="149"/>
      <c r="H158" s="149"/>
      <c r="I158" s="149"/>
      <c r="J158" s="157"/>
      <c r="K158" s="140"/>
      <c r="L158" s="73"/>
      <c r="M158" s="126">
        <f t="shared" si="13"/>
        <v>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'28'!L159</f>
        <v>0</v>
      </c>
      <c r="F159" s="133"/>
      <c r="G159" s="149">
        <v>14</v>
      </c>
      <c r="H159" s="149"/>
      <c r="I159" s="149"/>
      <c r="J159" s="157"/>
      <c r="K159" s="140"/>
      <c r="L159" s="73">
        <v>1</v>
      </c>
      <c r="M159" s="126">
        <f t="shared" si="13"/>
        <v>13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'28'!L160</f>
        <v>0</v>
      </c>
      <c r="F160" s="133"/>
      <c r="G160" s="149"/>
      <c r="H160" s="149"/>
      <c r="I160" s="149"/>
      <c r="J160" s="157"/>
      <c r="K160" s="140"/>
      <c r="L160" s="73"/>
      <c r="M160" s="126">
        <f t="shared" si="13"/>
        <v>0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'28'!L161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1174</v>
      </c>
      <c r="M163" s="123">
        <f t="shared" si="13"/>
        <v>-1174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'28'!L164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'28'!L165</f>
        <v>0</v>
      </c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'28'!L166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319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311</v>
      </c>
      <c r="M181" s="123">
        <f t="shared" si="13"/>
        <v>8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'28'!L182</f>
        <v>61</v>
      </c>
      <c r="F182" s="131"/>
      <c r="G182" s="131"/>
      <c r="H182" s="131"/>
      <c r="I182" s="131"/>
      <c r="J182" s="155"/>
      <c r="K182" s="138"/>
      <c r="L182" s="71">
        <v>61</v>
      </c>
      <c r="M182" s="126">
        <f t="shared" si="13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'28'!L183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'28'!L184</f>
        <v>11</v>
      </c>
      <c r="F184" s="131"/>
      <c r="G184" s="131"/>
      <c r="H184" s="131"/>
      <c r="I184" s="131"/>
      <c r="J184" s="155"/>
      <c r="K184" s="138"/>
      <c r="L184" s="71">
        <v>10</v>
      </c>
      <c r="M184" s="126">
        <f t="shared" si="13"/>
        <v>1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'28'!L185</f>
        <v>8</v>
      </c>
      <c r="F185" s="131"/>
      <c r="G185" s="131"/>
      <c r="H185" s="131"/>
      <c r="I185" s="131"/>
      <c r="J185" s="155"/>
      <c r="K185" s="138"/>
      <c r="L185" s="71">
        <v>8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'28'!L186</f>
        <v>79</v>
      </c>
      <c r="F186" s="131"/>
      <c r="G186" s="131"/>
      <c r="H186" s="131"/>
      <c r="I186" s="131"/>
      <c r="J186" s="155"/>
      <c r="K186" s="138"/>
      <c r="L186" s="71">
        <v>74</v>
      </c>
      <c r="M186" s="126">
        <f t="shared" si="13"/>
        <v>5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'28'!L187</f>
        <v>21</v>
      </c>
      <c r="F187" s="131"/>
      <c r="G187" s="131"/>
      <c r="H187" s="131"/>
      <c r="I187" s="131"/>
      <c r="J187" s="155"/>
      <c r="K187" s="138"/>
      <c r="L187" s="71">
        <v>20</v>
      </c>
      <c r="M187" s="126">
        <f t="shared" si="13"/>
        <v>1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'28'!L188</f>
        <v>27</v>
      </c>
      <c r="F188" s="131"/>
      <c r="G188" s="131"/>
      <c r="H188" s="131"/>
      <c r="I188" s="131"/>
      <c r="J188" s="155"/>
      <c r="K188" s="138"/>
      <c r="L188" s="71">
        <v>26</v>
      </c>
      <c r="M188" s="126">
        <f t="shared" si="13"/>
        <v>1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'28'!L189</f>
        <v>28</v>
      </c>
      <c r="F189" s="131"/>
      <c r="G189" s="131"/>
      <c r="H189" s="131"/>
      <c r="I189" s="131"/>
      <c r="J189" s="155"/>
      <c r="K189" s="138"/>
      <c r="L189" s="71">
        <v>28</v>
      </c>
      <c r="M189" s="126">
        <f t="shared" si="13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'28'!L190</f>
        <v>36</v>
      </c>
      <c r="F190" s="131"/>
      <c r="G190" s="131"/>
      <c r="H190" s="131"/>
      <c r="I190" s="131"/>
      <c r="J190" s="155"/>
      <c r="K190" s="138"/>
      <c r="L190" s="71">
        <v>36</v>
      </c>
      <c r="M190" s="126">
        <f t="shared" si="13"/>
        <v>0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36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35</v>
      </c>
      <c r="M192" s="123">
        <f>(E192+F192+G192+H192+I192)-J192-K192-L192</f>
        <v>1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'28'!L194</f>
        <v>21</v>
      </c>
      <c r="F194" s="131"/>
      <c r="G194" s="131"/>
      <c r="H194" s="131"/>
      <c r="I194" s="131"/>
      <c r="J194" s="155"/>
      <c r="K194" s="138"/>
      <c r="L194" s="71">
        <v>20</v>
      </c>
      <c r="M194" s="126">
        <f t="shared" si="13"/>
        <v>1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'28'!L195</f>
        <v>15</v>
      </c>
      <c r="F195" s="131"/>
      <c r="G195" s="131"/>
      <c r="H195" s="131"/>
      <c r="I195" s="131"/>
      <c r="J195" s="155"/>
      <c r="K195" s="138"/>
      <c r="L195" s="71">
        <v>15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241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241</v>
      </c>
      <c r="M197" s="123">
        <f t="shared" si="13"/>
        <v>0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'28'!L198</f>
        <v>15</v>
      </c>
      <c r="F198" s="131"/>
      <c r="G198" s="131"/>
      <c r="H198" s="131"/>
      <c r="I198" s="131"/>
      <c r="J198" s="155"/>
      <c r="K198" s="138"/>
      <c r="L198" s="71">
        <v>15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'28'!L199</f>
        <v>100</v>
      </c>
      <c r="F199" s="132"/>
      <c r="G199" s="132"/>
      <c r="H199" s="132"/>
      <c r="I199" s="132"/>
      <c r="J199" s="156"/>
      <c r="K199" s="139"/>
      <c r="L199" s="72">
        <v>100</v>
      </c>
      <c r="M199" s="129">
        <f t="shared" si="13"/>
        <v>0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'28'!L200</f>
        <v>62</v>
      </c>
      <c r="F200" s="132"/>
      <c r="G200" s="132"/>
      <c r="H200" s="132"/>
      <c r="I200" s="132"/>
      <c r="J200" s="156"/>
      <c r="K200" s="139"/>
      <c r="L200" s="72">
        <v>62</v>
      </c>
      <c r="M200" s="129">
        <f t="shared" si="13"/>
        <v>0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'28'!L201</f>
        <v>18</v>
      </c>
      <c r="F201" s="132"/>
      <c r="G201" s="132"/>
      <c r="H201" s="132"/>
      <c r="I201" s="132"/>
      <c r="J201" s="156"/>
      <c r="K201" s="139"/>
      <c r="L201" s="72">
        <v>18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'28'!L202</f>
        <v>18</v>
      </c>
      <c r="F202" s="132"/>
      <c r="G202" s="132"/>
      <c r="H202" s="132"/>
      <c r="I202" s="132"/>
      <c r="J202" s="156"/>
      <c r="K202" s="139"/>
      <c r="L202" s="72">
        <v>18</v>
      </c>
      <c r="M202" s="129">
        <f t="shared" si="13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'28'!L203</f>
        <v>13</v>
      </c>
      <c r="F203" s="132"/>
      <c r="G203" s="132"/>
      <c r="H203" s="132"/>
      <c r="I203" s="132"/>
      <c r="J203" s="156"/>
      <c r="K203" s="139"/>
      <c r="L203" s="72">
        <v>13</v>
      </c>
      <c r="M203" s="129">
        <f t="shared" si="13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'28'!L204</f>
        <v>13</v>
      </c>
      <c r="F204" s="132"/>
      <c r="G204" s="132"/>
      <c r="H204" s="132"/>
      <c r="I204" s="132"/>
      <c r="J204" s="156"/>
      <c r="K204" s="139"/>
      <c r="L204" s="72">
        <v>13</v>
      </c>
      <c r="M204" s="129">
        <f t="shared" ref="M204:M205" si="20">(E204+F204+G204+H204+I204)-J204-K204-L204</f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'28'!L205</f>
        <v>2</v>
      </c>
      <c r="F205" s="132"/>
      <c r="G205" s="132"/>
      <c r="H205" s="132"/>
      <c r="I205" s="132"/>
      <c r="J205" s="156"/>
      <c r="K205" s="139"/>
      <c r="L205" s="72">
        <v>2</v>
      </c>
      <c r="M205" s="129">
        <f t="shared" si="20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M199" sqref="M19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8</v>
      </c>
      <c r="F5" s="119">
        <f t="shared" si="0"/>
        <v>0</v>
      </c>
      <c r="G5" s="119">
        <f t="shared" si="0"/>
        <v>240</v>
      </c>
      <c r="H5" s="119">
        <f t="shared" si="0"/>
        <v>0</v>
      </c>
      <c r="I5" s="119">
        <f t="shared" si="0"/>
        <v>0</v>
      </c>
      <c r="J5" s="152">
        <f t="shared" si="0"/>
        <v>1</v>
      </c>
      <c r="K5" s="136">
        <f t="shared" si="0"/>
        <v>12</v>
      </c>
      <c r="L5" s="119">
        <f t="shared" si="0"/>
        <v>1</v>
      </c>
      <c r="M5" s="121">
        <f t="shared" si="0"/>
        <v>234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8</v>
      </c>
      <c r="F6" s="137">
        <f t="shared" si="1"/>
        <v>0</v>
      </c>
      <c r="G6" s="137">
        <f t="shared" si="1"/>
        <v>130</v>
      </c>
      <c r="H6" s="137">
        <f t="shared" si="1"/>
        <v>0</v>
      </c>
      <c r="I6" s="137">
        <f t="shared" si="1"/>
        <v>0</v>
      </c>
      <c r="J6" s="137">
        <f t="shared" si="1"/>
        <v>0</v>
      </c>
      <c r="K6" s="137">
        <f>SUM(K7:K43)</f>
        <v>4</v>
      </c>
      <c r="L6" s="137">
        <f t="shared" si="1"/>
        <v>1</v>
      </c>
      <c r="M6" s="137">
        <f t="shared" si="1"/>
        <v>133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'29'!L7</f>
        <v>0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'29'!L8</f>
        <v>0</v>
      </c>
      <c r="F8" s="132"/>
      <c r="G8" s="148">
        <v>4</v>
      </c>
      <c r="H8" s="148"/>
      <c r="I8" s="148"/>
      <c r="J8" s="156"/>
      <c r="K8" s="139"/>
      <c r="L8" s="72"/>
      <c r="M8" s="126">
        <f>(E8+F8+G8+H8+I8)-J8-K8-L8</f>
        <v>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'29'!L9</f>
        <v>0</v>
      </c>
      <c r="F9" s="132"/>
      <c r="G9" s="148"/>
      <c r="H9" s="148"/>
      <c r="I9" s="148"/>
      <c r="J9" s="156"/>
      <c r="K9" s="139"/>
      <c r="L9" s="72"/>
      <c r="M9" s="126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'29'!L10</f>
        <v>0</v>
      </c>
      <c r="F10" s="132"/>
      <c r="G10" s="148">
        <v>4</v>
      </c>
      <c r="H10" s="148"/>
      <c r="I10" s="148"/>
      <c r="J10" s="156"/>
      <c r="K10" s="139"/>
      <c r="L10" s="72"/>
      <c r="M10" s="126">
        <f t="shared" si="2"/>
        <v>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'29'!L11</f>
        <v>0</v>
      </c>
      <c r="F11" s="132"/>
      <c r="G11" s="148">
        <v>4</v>
      </c>
      <c r="H11" s="148"/>
      <c r="I11" s="148"/>
      <c r="J11" s="156"/>
      <c r="K11" s="139"/>
      <c r="L11" s="72"/>
      <c r="M11" s="126">
        <f t="shared" si="2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'29'!L12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'29'!L13</f>
        <v>0</v>
      </c>
      <c r="F13" s="132"/>
      <c r="G13" s="148">
        <v>4</v>
      </c>
      <c r="H13" s="148"/>
      <c r="I13" s="148"/>
      <c r="J13" s="156"/>
      <c r="K13" s="139"/>
      <c r="L13" s="72"/>
      <c r="M13" s="126">
        <f t="shared" si="2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'29'!L14</f>
        <v>0</v>
      </c>
      <c r="F14" s="132"/>
      <c r="G14" s="148">
        <v>4</v>
      </c>
      <c r="H14" s="148"/>
      <c r="I14" s="148"/>
      <c r="J14" s="156"/>
      <c r="K14" s="139"/>
      <c r="L14" s="72"/>
      <c r="M14" s="126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'29'!L15</f>
        <v>0</v>
      </c>
      <c r="F15" s="132"/>
      <c r="G15" s="148">
        <v>4</v>
      </c>
      <c r="H15" s="148"/>
      <c r="I15" s="148"/>
      <c r="J15" s="156"/>
      <c r="K15" s="139"/>
      <c r="L15" s="72"/>
      <c r="M15" s="126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'29'!L16</f>
        <v>0</v>
      </c>
      <c r="F16" s="132"/>
      <c r="G16" s="148">
        <v>4</v>
      </c>
      <c r="H16" s="148"/>
      <c r="I16" s="148"/>
      <c r="J16" s="156"/>
      <c r="K16" s="139"/>
      <c r="L16" s="72"/>
      <c r="M16" s="126">
        <f t="shared" si="2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'29'!L17</f>
        <v>0</v>
      </c>
      <c r="F17" s="132"/>
      <c r="G17" s="148">
        <v>4</v>
      </c>
      <c r="H17" s="148"/>
      <c r="I17" s="148"/>
      <c r="J17" s="156"/>
      <c r="K17" s="139">
        <v>1</v>
      </c>
      <c r="L17" s="72"/>
      <c r="M17" s="126">
        <f t="shared" si="2"/>
        <v>3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'29'!L18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'29'!L19</f>
        <v>0</v>
      </c>
      <c r="F19" s="132"/>
      <c r="G19" s="148">
        <v>4</v>
      </c>
      <c r="H19" s="148"/>
      <c r="I19" s="148"/>
      <c r="J19" s="156"/>
      <c r="K19" s="139"/>
      <c r="L19" s="72"/>
      <c r="M19" s="126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'29'!L20</f>
        <v>7</v>
      </c>
      <c r="F20" s="132"/>
      <c r="G20" s="148"/>
      <c r="H20" s="148"/>
      <c r="I20" s="148"/>
      <c r="J20" s="156"/>
      <c r="K20" s="139"/>
      <c r="L20" s="72">
        <v>1</v>
      </c>
      <c r="M20" s="126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'29'!L21</f>
        <v>0</v>
      </c>
      <c r="F21" s="132"/>
      <c r="G21" s="148">
        <v>4</v>
      </c>
      <c r="H21" s="148"/>
      <c r="I21" s="148"/>
      <c r="J21" s="156"/>
      <c r="K21" s="139"/>
      <c r="L21" s="72"/>
      <c r="M21" s="126">
        <f t="shared" si="2"/>
        <v>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'29'!L22</f>
        <v>1</v>
      </c>
      <c r="F22" s="132"/>
      <c r="G22" s="148"/>
      <c r="H22" s="148"/>
      <c r="I22" s="148"/>
      <c r="J22" s="156"/>
      <c r="K22" s="139"/>
      <c r="L22" s="72"/>
      <c r="M22" s="126">
        <f t="shared" si="2"/>
        <v>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'29'!L23</f>
        <v>0</v>
      </c>
      <c r="F23" s="132"/>
      <c r="G23" s="148">
        <v>6</v>
      </c>
      <c r="H23" s="148"/>
      <c r="I23" s="148"/>
      <c r="J23" s="156"/>
      <c r="K23" s="139">
        <v>1</v>
      </c>
      <c r="L23" s="72"/>
      <c r="M23" s="126">
        <f t="shared" si="2"/>
        <v>5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'29'!L24</f>
        <v>0</v>
      </c>
      <c r="F24" s="132"/>
      <c r="G24" s="148">
        <v>6</v>
      </c>
      <c r="H24" s="148"/>
      <c r="I24" s="148"/>
      <c r="J24" s="156"/>
      <c r="K24" s="139">
        <v>1</v>
      </c>
      <c r="L24" s="72"/>
      <c r="M24" s="126">
        <f t="shared" si="2"/>
        <v>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'29'!L25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'29'!L26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'29'!L27</f>
        <v>0</v>
      </c>
      <c r="F27" s="132"/>
      <c r="G27" s="148">
        <v>4</v>
      </c>
      <c r="H27" s="148"/>
      <c r="I27" s="148"/>
      <c r="J27" s="156"/>
      <c r="K27" s="139"/>
      <c r="L27" s="72"/>
      <c r="M27" s="126">
        <f t="shared" si="2"/>
        <v>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'29'!L28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'29'!L29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'29'!L30</f>
        <v>0</v>
      </c>
      <c r="F30" s="132"/>
      <c r="G30" s="148">
        <v>4</v>
      </c>
      <c r="H30" s="148"/>
      <c r="I30" s="148"/>
      <c r="J30" s="156"/>
      <c r="K30" s="139"/>
      <c r="L30" s="72"/>
      <c r="M30" s="126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'29'!L31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'29'!L32</f>
        <v>0</v>
      </c>
      <c r="F32" s="132"/>
      <c r="G32" s="148">
        <v>4</v>
      </c>
      <c r="H32" s="148"/>
      <c r="I32" s="148"/>
      <c r="J32" s="156"/>
      <c r="K32" s="139"/>
      <c r="L32" s="72"/>
      <c r="M32" s="126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'29'!L33</f>
        <v>0</v>
      </c>
      <c r="F33" s="132"/>
      <c r="G33" s="148">
        <v>4</v>
      </c>
      <c r="H33" s="148"/>
      <c r="I33" s="148"/>
      <c r="J33" s="156"/>
      <c r="K33" s="139"/>
      <c r="L33" s="72"/>
      <c r="M33" s="126">
        <f t="shared" si="2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'29'!L34</f>
        <v>0</v>
      </c>
      <c r="F34" s="132"/>
      <c r="G34" s="148">
        <v>4</v>
      </c>
      <c r="H34" s="148"/>
      <c r="I34" s="148"/>
      <c r="J34" s="156"/>
      <c r="K34" s="139"/>
      <c r="L34" s="72"/>
      <c r="M34" s="126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'29'!L35</f>
        <v>0</v>
      </c>
      <c r="F35" s="132"/>
      <c r="G35" s="148">
        <v>4</v>
      </c>
      <c r="H35" s="148"/>
      <c r="I35" s="148"/>
      <c r="J35" s="156"/>
      <c r="K35" s="139"/>
      <c r="L35" s="72"/>
      <c r="M35" s="126">
        <f t="shared" si="2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'29'!L36</f>
        <v>0</v>
      </c>
      <c r="F36" s="132"/>
      <c r="G36" s="148">
        <v>4</v>
      </c>
      <c r="H36" s="148"/>
      <c r="I36" s="148"/>
      <c r="J36" s="156"/>
      <c r="K36" s="139"/>
      <c r="L36" s="72"/>
      <c r="M36" s="126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'29'!L37</f>
        <v>0</v>
      </c>
      <c r="F37" s="132"/>
      <c r="G37" s="148">
        <v>4</v>
      </c>
      <c r="H37" s="148"/>
      <c r="I37" s="148"/>
      <c r="J37" s="156"/>
      <c r="K37" s="139"/>
      <c r="L37" s="72"/>
      <c r="M37" s="126">
        <f t="shared" si="2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'29'!L38</f>
        <v>0</v>
      </c>
      <c r="F38" s="132"/>
      <c r="G38" s="148">
        <v>16</v>
      </c>
      <c r="H38" s="148"/>
      <c r="I38" s="148"/>
      <c r="J38" s="156"/>
      <c r="K38" s="139">
        <v>1</v>
      </c>
      <c r="L38" s="72"/>
      <c r="M38" s="126">
        <f t="shared" si="2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'29'!L39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2"/>
        <v>6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'29'!L40</f>
        <v>0</v>
      </c>
      <c r="F40" s="133"/>
      <c r="G40" s="149">
        <v>4</v>
      </c>
      <c r="H40" s="149"/>
      <c r="I40" s="149"/>
      <c r="J40" s="157"/>
      <c r="K40" s="140"/>
      <c r="L40" s="73"/>
      <c r="M40" s="126">
        <f t="shared" si="2"/>
        <v>4</v>
      </c>
      <c r="N40" s="73"/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'29'!L41</f>
        <v>0</v>
      </c>
      <c r="F41" s="133"/>
      <c r="G41" s="149">
        <v>4</v>
      </c>
      <c r="H41" s="149"/>
      <c r="I41" s="149"/>
      <c r="J41" s="157"/>
      <c r="K41" s="140"/>
      <c r="L41" s="73"/>
      <c r="M41" s="126">
        <f t="shared" si="2"/>
        <v>4</v>
      </c>
      <c r="N41" s="73"/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'29'!L42</f>
        <v>0</v>
      </c>
      <c r="F42" s="133"/>
      <c r="G42" s="149">
        <v>4</v>
      </c>
      <c r="H42" s="149"/>
      <c r="I42" s="149"/>
      <c r="J42" s="157"/>
      <c r="K42" s="140"/>
      <c r="L42" s="73"/>
      <c r="M42" s="126">
        <f t="shared" si="2"/>
        <v>4</v>
      </c>
      <c r="N42" s="73"/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'29'!L43</f>
        <v>0</v>
      </c>
      <c r="F43" s="133"/>
      <c r="G43" s="149">
        <v>4</v>
      </c>
      <c r="H43" s="149"/>
      <c r="I43" s="149"/>
      <c r="J43" s="157"/>
      <c r="K43" s="140"/>
      <c r="L43" s="73"/>
      <c r="M43" s="126">
        <f t="shared" si="2"/>
        <v>4</v>
      </c>
      <c r="N43" s="73"/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0</v>
      </c>
      <c r="F45" s="106">
        <f>SUM(F46:F57)</f>
        <v>0</v>
      </c>
      <c r="G45" s="106">
        <f t="shared" ref="G45:L45" si="3">SUM(G46:G57)</f>
        <v>92</v>
      </c>
      <c r="H45" s="106">
        <f t="shared" si="3"/>
        <v>0</v>
      </c>
      <c r="I45" s="106">
        <f t="shared" si="3"/>
        <v>0</v>
      </c>
      <c r="J45" s="106">
        <f t="shared" si="3"/>
        <v>0</v>
      </c>
      <c r="K45" s="106">
        <f t="shared" si="3"/>
        <v>7</v>
      </c>
      <c r="L45" s="106">
        <f t="shared" si="3"/>
        <v>0</v>
      </c>
      <c r="M45" s="123">
        <f>(E45+F45+G45+H45+I45)-J45-K45-L45</f>
        <v>85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'29'!L46</f>
        <v>0</v>
      </c>
      <c r="F46" s="131"/>
      <c r="G46" s="147"/>
      <c r="H46" s="147"/>
      <c r="I46" s="147"/>
      <c r="J46" s="155"/>
      <c r="K46" s="138"/>
      <c r="L46" s="71"/>
      <c r="M46" s="126">
        <f t="shared" si="2"/>
        <v>0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'29'!L47</f>
        <v>0</v>
      </c>
      <c r="F47" s="132"/>
      <c r="G47" s="148">
        <v>30</v>
      </c>
      <c r="H47" s="148"/>
      <c r="I47" s="148"/>
      <c r="J47" s="156"/>
      <c r="K47" s="139">
        <v>2</v>
      </c>
      <c r="L47" s="72"/>
      <c r="M47" s="126">
        <f t="shared" si="2"/>
        <v>28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'29'!L48</f>
        <v>0</v>
      </c>
      <c r="F48" s="132"/>
      <c r="G48" s="148">
        <v>15</v>
      </c>
      <c r="H48" s="148"/>
      <c r="I48" s="148"/>
      <c r="J48" s="156"/>
      <c r="K48" s="139">
        <v>5</v>
      </c>
      <c r="L48" s="72"/>
      <c r="M48" s="126">
        <f t="shared" si="2"/>
        <v>10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'29'!L49</f>
        <v>0</v>
      </c>
      <c r="F49" s="132"/>
      <c r="G49" s="148">
        <v>35</v>
      </c>
      <c r="H49" s="148"/>
      <c r="I49" s="148"/>
      <c r="J49" s="156"/>
      <c r="K49" s="139"/>
      <c r="L49" s="72"/>
      <c r="M49" s="126">
        <f t="shared" si="2"/>
        <v>35</v>
      </c>
      <c r="N49" s="72"/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'29'!L50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'29'!L51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'29'!L52</f>
        <v>0</v>
      </c>
      <c r="F52" s="132"/>
      <c r="G52" s="148"/>
      <c r="H52" s="148"/>
      <c r="I52" s="148"/>
      <c r="J52" s="156"/>
      <c r="K52" s="139"/>
      <c r="L52" s="72"/>
      <c r="M52" s="126">
        <f t="shared" si="2"/>
        <v>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'29'!L53</f>
        <v>0</v>
      </c>
      <c r="F53" s="132"/>
      <c r="G53" s="148"/>
      <c r="H53" s="148"/>
      <c r="I53" s="148"/>
      <c r="J53" s="156"/>
      <c r="K53" s="139"/>
      <c r="L53" s="72"/>
      <c r="M53" s="126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'29'!L54</f>
        <v>0</v>
      </c>
      <c r="F54" s="132"/>
      <c r="G54" s="148"/>
      <c r="H54" s="148"/>
      <c r="I54" s="148"/>
      <c r="J54" s="156"/>
      <c r="K54" s="139"/>
      <c r="L54" s="72"/>
      <c r="M54" s="126">
        <f t="shared" si="2"/>
        <v>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'29'!L55</f>
        <v>0</v>
      </c>
      <c r="F55" s="132"/>
      <c r="G55" s="148"/>
      <c r="H55" s="148"/>
      <c r="I55" s="148"/>
      <c r="J55" s="156"/>
      <c r="K55" s="139"/>
      <c r="L55" s="72"/>
      <c r="M55" s="126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'29'!L56</f>
        <v>0</v>
      </c>
      <c r="F56" s="132"/>
      <c r="G56" s="148">
        <v>6</v>
      </c>
      <c r="H56" s="148"/>
      <c r="I56" s="148"/>
      <c r="J56" s="156"/>
      <c r="K56" s="139"/>
      <c r="L56" s="72"/>
      <c r="M56" s="126">
        <f t="shared" si="2"/>
        <v>6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'29'!L57</f>
        <v>0</v>
      </c>
      <c r="F57" s="132"/>
      <c r="G57" s="148">
        <v>6</v>
      </c>
      <c r="H57" s="148"/>
      <c r="I57" s="148"/>
      <c r="J57" s="156"/>
      <c r="K57" s="139"/>
      <c r="L57" s="72"/>
      <c r="M57" s="126">
        <f t="shared" si="2"/>
        <v>6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'29'!L60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'29'!L61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4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1</v>
      </c>
      <c r="L63" s="106">
        <f t="shared" si="5"/>
        <v>0</v>
      </c>
      <c r="M63" s="123">
        <f t="shared" si="2"/>
        <v>3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'29'!L64</f>
        <v>0</v>
      </c>
      <c r="F64" s="131"/>
      <c r="G64" s="147"/>
      <c r="H64" s="147"/>
      <c r="I64" s="147"/>
      <c r="J64" s="155"/>
      <c r="K64" s="138"/>
      <c r="L64" s="71"/>
      <c r="M64" s="126">
        <f t="shared" si="2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'29'!L65</f>
        <v>0</v>
      </c>
      <c r="F65" s="132"/>
      <c r="G65" s="148"/>
      <c r="H65" s="148"/>
      <c r="I65" s="148"/>
      <c r="J65" s="156"/>
      <c r="K65" s="139"/>
      <c r="L65" s="72"/>
      <c r="M65" s="126">
        <f t="shared" si="2"/>
        <v>0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'29'!L66</f>
        <v>0</v>
      </c>
      <c r="F66" s="132"/>
      <c r="G66" s="148"/>
      <c r="H66" s="148"/>
      <c r="I66" s="148"/>
      <c r="J66" s="156"/>
      <c r="K66" s="139"/>
      <c r="L66" s="72"/>
      <c r="M66" s="126">
        <f t="shared" si="2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'29'!L67</f>
        <v>0</v>
      </c>
      <c r="F67" s="132"/>
      <c r="G67" s="148"/>
      <c r="H67" s="148"/>
      <c r="I67" s="148"/>
      <c r="J67" s="156"/>
      <c r="K67" s="139"/>
      <c r="L67" s="72"/>
      <c r="M67" s="126">
        <f t="shared" si="2"/>
        <v>0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'29'!L68</f>
        <v>0</v>
      </c>
      <c r="F68" s="132"/>
      <c r="G68" s="148">
        <v>1</v>
      </c>
      <c r="H68" s="148"/>
      <c r="I68" s="148"/>
      <c r="J68" s="156"/>
      <c r="K68" s="139"/>
      <c r="L68" s="72"/>
      <c r="M68" s="126">
        <f t="shared" si="2"/>
        <v>1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'29'!L69</f>
        <v>0</v>
      </c>
      <c r="F69" s="132"/>
      <c r="G69" s="148">
        <v>1</v>
      </c>
      <c r="H69" s="148"/>
      <c r="I69" s="148"/>
      <c r="J69" s="156"/>
      <c r="K69" s="139"/>
      <c r="L69" s="72"/>
      <c r="M69" s="126">
        <f t="shared" si="2"/>
        <v>1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'29'!L70</f>
        <v>0</v>
      </c>
      <c r="F70" s="132"/>
      <c r="G70" s="148">
        <v>1</v>
      </c>
      <c r="H70" s="148"/>
      <c r="I70" s="148"/>
      <c r="J70" s="156"/>
      <c r="K70" s="139"/>
      <c r="L70" s="72"/>
      <c r="M70" s="126">
        <f t="shared" si="2"/>
        <v>1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'29'!L71</f>
        <v>0</v>
      </c>
      <c r="F71" s="132"/>
      <c r="G71" s="148">
        <v>1</v>
      </c>
      <c r="H71" s="148"/>
      <c r="I71" s="148"/>
      <c r="J71" s="156"/>
      <c r="K71" s="139">
        <v>1</v>
      </c>
      <c r="L71" s="72"/>
      <c r="M71" s="126">
        <f t="shared" si="2"/>
        <v>0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14</v>
      </c>
      <c r="H73" s="109">
        <f t="shared" si="6"/>
        <v>0</v>
      </c>
      <c r="I73" s="109">
        <f t="shared" si="6"/>
        <v>0</v>
      </c>
      <c r="J73" s="109">
        <f t="shared" si="6"/>
        <v>1</v>
      </c>
      <c r="K73" s="109">
        <f t="shared" si="6"/>
        <v>0</v>
      </c>
      <c r="L73" s="109">
        <f t="shared" si="6"/>
        <v>0</v>
      </c>
      <c r="M73" s="123">
        <f t="shared" si="2"/>
        <v>13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'29'!L74</f>
        <v>0</v>
      </c>
      <c r="F74" s="132"/>
      <c r="G74" s="148">
        <v>4</v>
      </c>
      <c r="H74" s="148"/>
      <c r="I74" s="148"/>
      <c r="J74" s="156">
        <v>1</v>
      </c>
      <c r="K74" s="139"/>
      <c r="L74" s="72"/>
      <c r="M74" s="126">
        <f t="shared" si="2"/>
        <v>3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'29'!L75</f>
        <v>0</v>
      </c>
      <c r="F75" s="132"/>
      <c r="G75" s="148">
        <v>7</v>
      </c>
      <c r="H75" s="148"/>
      <c r="I75" s="148"/>
      <c r="J75" s="156"/>
      <c r="K75" s="139"/>
      <c r="L75" s="72"/>
      <c r="M75" s="126">
        <f t="shared" ref="M75:M139" si="7">(E75+F75+G75+H75+I75)-J75-K75-L75</f>
        <v>7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'29'!L76</f>
        <v>0</v>
      </c>
      <c r="F76" s="132"/>
      <c r="G76" s="148"/>
      <c r="H76" s="148"/>
      <c r="I76" s="148"/>
      <c r="J76" s="156"/>
      <c r="K76" s="139"/>
      <c r="L76" s="72"/>
      <c r="M76" s="126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'29'!L77</f>
        <v>0</v>
      </c>
      <c r="F77" s="132"/>
      <c r="G77" s="148"/>
      <c r="H77" s="148"/>
      <c r="I77" s="148"/>
      <c r="J77" s="156"/>
      <c r="K77" s="139"/>
      <c r="L77" s="72"/>
      <c r="M77" s="126">
        <f t="shared" si="7"/>
        <v>0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'29'!L78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'29'!L79</f>
        <v>0</v>
      </c>
      <c r="F79" s="132"/>
      <c r="G79" s="148"/>
      <c r="H79" s="148"/>
      <c r="I79" s="148"/>
      <c r="J79" s="156"/>
      <c r="K79" s="139"/>
      <c r="L79" s="72"/>
      <c r="M79" s="126">
        <f t="shared" si="7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'29'!L80</f>
        <v>0</v>
      </c>
      <c r="F80" s="132"/>
      <c r="G80" s="148">
        <v>3</v>
      </c>
      <c r="H80" s="148"/>
      <c r="I80" s="148"/>
      <c r="J80" s="156"/>
      <c r="K80" s="139"/>
      <c r="L80" s="72"/>
      <c r="M80" s="126">
        <f t="shared" si="7"/>
        <v>3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38</v>
      </c>
      <c r="F82" s="111">
        <f t="shared" si="8"/>
        <v>0</v>
      </c>
      <c r="G82" s="111">
        <f t="shared" si="8"/>
        <v>16</v>
      </c>
      <c r="H82" s="111">
        <f t="shared" si="8"/>
        <v>0</v>
      </c>
      <c r="I82" s="111">
        <f t="shared" si="8"/>
        <v>0</v>
      </c>
      <c r="J82" s="111">
        <f t="shared" si="8"/>
        <v>5</v>
      </c>
      <c r="K82" s="111">
        <f t="shared" si="8"/>
        <v>0</v>
      </c>
      <c r="L82" s="111">
        <f t="shared" si="8"/>
        <v>26</v>
      </c>
      <c r="M82" s="123">
        <f t="shared" si="7"/>
        <v>23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'29'!L83</f>
        <v>0</v>
      </c>
      <c r="F83" s="131"/>
      <c r="G83" s="147"/>
      <c r="H83" s="147"/>
      <c r="I83" s="147"/>
      <c r="J83" s="155"/>
      <c r="K83" s="138"/>
      <c r="L83" s="71"/>
      <c r="M83" s="126">
        <f t="shared" si="7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'29'!L84</f>
        <v>5</v>
      </c>
      <c r="F84" s="132"/>
      <c r="G84" s="148"/>
      <c r="H84" s="148"/>
      <c r="I84" s="148"/>
      <c r="J84" s="156"/>
      <c r="K84" s="139"/>
      <c r="L84" s="72">
        <v>1</v>
      </c>
      <c r="M84" s="126">
        <f t="shared" si="7"/>
        <v>4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'29'!L85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'29'!L86</f>
        <v>7</v>
      </c>
      <c r="F86" s="132"/>
      <c r="G86" s="148"/>
      <c r="H86" s="148"/>
      <c r="I86" s="148"/>
      <c r="J86" s="156"/>
      <c r="K86" s="139"/>
      <c r="L86" s="72">
        <v>3</v>
      </c>
      <c r="M86" s="126">
        <f t="shared" si="7"/>
        <v>4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'29'!L87</f>
        <v>10</v>
      </c>
      <c r="F87" s="132"/>
      <c r="G87" s="148"/>
      <c r="H87" s="148"/>
      <c r="I87" s="148"/>
      <c r="J87" s="156">
        <v>2</v>
      </c>
      <c r="K87" s="139"/>
      <c r="L87" s="72">
        <v>1</v>
      </c>
      <c r="M87" s="126">
        <f t="shared" si="7"/>
        <v>7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'29'!L88</f>
        <v>6</v>
      </c>
      <c r="F88" s="132"/>
      <c r="G88" s="148"/>
      <c r="H88" s="148"/>
      <c r="I88" s="148"/>
      <c r="J88" s="156"/>
      <c r="K88" s="139"/>
      <c r="L88" s="72">
        <v>4</v>
      </c>
      <c r="M88" s="126">
        <f t="shared" si="7"/>
        <v>2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'29'!L89</f>
        <v>5</v>
      </c>
      <c r="F89" s="132"/>
      <c r="G89" s="148"/>
      <c r="H89" s="148"/>
      <c r="I89" s="148"/>
      <c r="J89" s="156"/>
      <c r="K89" s="139"/>
      <c r="L89" s="72">
        <v>1</v>
      </c>
      <c r="M89" s="126">
        <f t="shared" si="7"/>
        <v>4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'29'!L90</f>
        <v>4</v>
      </c>
      <c r="F90" s="132"/>
      <c r="G90" s="148">
        <v>12</v>
      </c>
      <c r="H90" s="148"/>
      <c r="I90" s="148"/>
      <c r="J90" s="156">
        <v>2</v>
      </c>
      <c r="K90" s="139"/>
      <c r="L90" s="72">
        <v>12</v>
      </c>
      <c r="M90" s="126">
        <f t="shared" si="7"/>
        <v>2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'29'!L91</f>
        <v>1</v>
      </c>
      <c r="F91" s="132"/>
      <c r="G91" s="148">
        <v>4</v>
      </c>
      <c r="H91" s="148"/>
      <c r="I91" s="148"/>
      <c r="J91" s="156">
        <v>1</v>
      </c>
      <c r="K91" s="139"/>
      <c r="L91" s="72">
        <v>4</v>
      </c>
      <c r="M91" s="126">
        <f t="shared" si="7"/>
        <v>0</v>
      </c>
      <c r="N91" s="72"/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'29'!L94</f>
        <v>0</v>
      </c>
      <c r="F94" s="131"/>
      <c r="G94" s="147"/>
      <c r="H94" s="147"/>
      <c r="I94" s="147"/>
      <c r="J94" s="155"/>
      <c r="K94" s="138"/>
      <c r="L94" s="71"/>
      <c r="M94" s="126">
        <f t="shared" si="7"/>
        <v>0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'29'!L97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'29'!L98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'29'!L99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'29'!L100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'29'!L101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'29'!L102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'29'!L103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'29'!L104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'29'!L105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9</v>
      </c>
      <c r="F108" s="108">
        <f t="shared" si="11"/>
        <v>0</v>
      </c>
      <c r="G108" s="108">
        <f t="shared" si="11"/>
        <v>2</v>
      </c>
      <c r="H108" s="108">
        <f t="shared" si="11"/>
        <v>0</v>
      </c>
      <c r="I108" s="108">
        <f t="shared" si="11"/>
        <v>0</v>
      </c>
      <c r="J108" s="108">
        <f t="shared" si="11"/>
        <v>1</v>
      </c>
      <c r="K108" s="108">
        <f t="shared" si="11"/>
        <v>0</v>
      </c>
      <c r="L108" s="108">
        <f t="shared" si="11"/>
        <v>6</v>
      </c>
      <c r="M108" s="123">
        <f t="shared" si="7"/>
        <v>4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'29'!L109</f>
        <v>1</v>
      </c>
      <c r="F109" s="134"/>
      <c r="G109" s="151"/>
      <c r="H109" s="151"/>
      <c r="I109" s="151"/>
      <c r="J109" s="159"/>
      <c r="K109" s="144"/>
      <c r="L109" s="77">
        <v>1</v>
      </c>
      <c r="M109" s="126">
        <f t="shared" si="7"/>
        <v>0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'29'!L110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'29'!L111</f>
        <v>1</v>
      </c>
      <c r="F111" s="133"/>
      <c r="G111" s="149"/>
      <c r="H111" s="149"/>
      <c r="I111" s="149"/>
      <c r="J111" s="157">
        <v>1</v>
      </c>
      <c r="K111" s="140"/>
      <c r="L111" s="73"/>
      <c r="M111" s="126">
        <f t="shared" si="7"/>
        <v>0</v>
      </c>
      <c r="N111" s="73" t="s">
        <v>270</v>
      </c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'29'!L112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'29'!L113</f>
        <v>1</v>
      </c>
      <c r="F113" s="132"/>
      <c r="G113" s="148"/>
      <c r="H113" s="148"/>
      <c r="I113" s="148"/>
      <c r="J113" s="156"/>
      <c r="K113" s="139"/>
      <c r="L113" s="72">
        <v>1</v>
      </c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'29'!L114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'29'!L115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'29'!L116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'29'!L117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'29'!L118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'29'!L119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'29'!L120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'29'!L121</f>
        <v>2</v>
      </c>
      <c r="F121" s="132"/>
      <c r="G121" s="148">
        <v>2</v>
      </c>
      <c r="H121" s="148"/>
      <c r="I121" s="148"/>
      <c r="J121" s="156"/>
      <c r="K121" s="139"/>
      <c r="L121" s="72">
        <v>1</v>
      </c>
      <c r="M121" s="126">
        <f t="shared" si="7"/>
        <v>3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'29'!L122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'29'!L123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'29'!L124</f>
        <v>1</v>
      </c>
      <c r="F124" s="132"/>
      <c r="G124" s="148"/>
      <c r="H124" s="148"/>
      <c r="I124" s="148"/>
      <c r="J124" s="156"/>
      <c r="K124" s="139"/>
      <c r="L124" s="72">
        <v>1</v>
      </c>
      <c r="M124" s="126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'29'!L125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'29'!L126</f>
        <v>1</v>
      </c>
      <c r="F126" s="132"/>
      <c r="G126" s="148"/>
      <c r="H126" s="148"/>
      <c r="I126" s="148"/>
      <c r="J126" s="156"/>
      <c r="K126" s="139"/>
      <c r="L126" s="72">
        <v>1</v>
      </c>
      <c r="M126" s="126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'29'!L127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'29'!L128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'29'!L129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'29'!L130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'29'!L131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'29'!L132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'29'!L133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'29'!L134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'29'!L135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'29'!L136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'29'!L137</f>
        <v>0</v>
      </c>
      <c r="F137" s="132"/>
      <c r="G137" s="148"/>
      <c r="H137" s="148"/>
      <c r="I137" s="148"/>
      <c r="J137" s="156"/>
      <c r="K137" s="139"/>
      <c r="L137" s="72"/>
      <c r="M137" s="126">
        <f t="shared" si="7"/>
        <v>0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'29'!L138</f>
        <v>2</v>
      </c>
      <c r="F138" s="132"/>
      <c r="G138" s="148"/>
      <c r="H138" s="148"/>
      <c r="I138" s="148"/>
      <c r="J138" s="156"/>
      <c r="K138" s="139"/>
      <c r="L138" s="72">
        <v>1</v>
      </c>
      <c r="M138" s="126">
        <f t="shared" si="7"/>
        <v>1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30</v>
      </c>
      <c r="F140" s="108">
        <f t="shared" si="12"/>
        <v>0</v>
      </c>
      <c r="G140" s="108">
        <f t="shared" si="12"/>
        <v>15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0</v>
      </c>
      <c r="L140" s="108">
        <v>0</v>
      </c>
      <c r="M140" s="123">
        <f t="shared" ref="M140:M203" si="13">(E140+F140+G140+H140+I140)-J140-K140-L140</f>
        <v>45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'29'!L141</f>
        <v>6</v>
      </c>
      <c r="G141" s="147">
        <v>9</v>
      </c>
      <c r="H141" s="147"/>
      <c r="I141" s="147"/>
      <c r="J141" s="155"/>
      <c r="K141" s="138"/>
      <c r="L141" s="71">
        <v>13</v>
      </c>
      <c r="M141" s="126">
        <f>(E141+K145+G141+H141+I141)-J141-K141-L141</f>
        <v>2</v>
      </c>
      <c r="N141" s="71" t="s">
        <v>270</v>
      </c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'29'!L142</f>
        <v>3</v>
      </c>
      <c r="F142" s="132"/>
      <c r="G142" s="148"/>
      <c r="H142" s="148"/>
      <c r="I142" s="148"/>
      <c r="J142" s="156"/>
      <c r="K142" s="139"/>
      <c r="L142" s="72">
        <v>2</v>
      </c>
      <c r="M142" s="126">
        <f t="shared" si="13"/>
        <v>1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'29'!L143</f>
        <v>7</v>
      </c>
      <c r="F143" s="132"/>
      <c r="G143" s="148"/>
      <c r="H143" s="148"/>
      <c r="I143" s="148"/>
      <c r="J143" s="156"/>
      <c r="K143" s="139"/>
      <c r="L143" s="72">
        <v>3</v>
      </c>
      <c r="M143" s="126">
        <f t="shared" si="13"/>
        <v>4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'29'!L144</f>
        <v>0</v>
      </c>
      <c r="F144" s="132"/>
      <c r="G144" s="148"/>
      <c r="H144" s="148"/>
      <c r="I144" s="148"/>
      <c r="J144" s="156"/>
      <c r="K144" s="139"/>
      <c r="L144" s="72"/>
      <c r="M144" s="126">
        <f t="shared" si="13"/>
        <v>0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'29'!L145</f>
        <v>6</v>
      </c>
      <c r="F145" s="132"/>
      <c r="G145" s="148"/>
      <c r="H145" s="148"/>
      <c r="I145" s="148"/>
      <c r="J145" s="156"/>
      <c r="K145" s="131"/>
      <c r="L145" s="72">
        <v>4</v>
      </c>
      <c r="M145" s="126">
        <f t="shared" si="13"/>
        <v>2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'29'!L146</f>
        <v>3</v>
      </c>
      <c r="F146" s="132"/>
      <c r="G146" s="148">
        <v>6</v>
      </c>
      <c r="H146" s="148"/>
      <c r="I146" s="148"/>
      <c r="J146" s="156"/>
      <c r="K146" s="139"/>
      <c r="L146" s="72">
        <v>3</v>
      </c>
      <c r="M146" s="126">
        <f t="shared" si="13"/>
        <v>6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'29'!L147</f>
        <v>5</v>
      </c>
      <c r="F147" s="132"/>
      <c r="G147" s="148"/>
      <c r="H147" s="148"/>
      <c r="I147" s="148"/>
      <c r="J147" s="156"/>
      <c r="K147" s="139"/>
      <c r="L147" s="72">
        <v>3</v>
      </c>
      <c r="M147" s="126">
        <f t="shared" si="13"/>
        <v>2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133</v>
      </c>
      <c r="F149" s="108">
        <f t="shared" si="14"/>
        <v>0</v>
      </c>
      <c r="G149" s="108">
        <f t="shared" si="14"/>
        <v>28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0</v>
      </c>
      <c r="L149" s="108">
        <f t="shared" si="14"/>
        <v>106</v>
      </c>
      <c r="M149" s="123">
        <f t="shared" si="13"/>
        <v>55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'29'!L150</f>
        <v>57</v>
      </c>
      <c r="F150" s="131"/>
      <c r="G150" s="147"/>
      <c r="H150" s="147"/>
      <c r="I150" s="147"/>
      <c r="J150" s="155"/>
      <c r="K150" s="138"/>
      <c r="L150" s="71">
        <v>43</v>
      </c>
      <c r="M150" s="126">
        <f t="shared" si="13"/>
        <v>14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'29'!L151</f>
        <v>16</v>
      </c>
      <c r="F151" s="132"/>
      <c r="G151" s="148"/>
      <c r="H151" s="148"/>
      <c r="I151" s="148"/>
      <c r="J151" s="156"/>
      <c r="K151" s="139"/>
      <c r="L151" s="72">
        <v>12</v>
      </c>
      <c r="M151" s="126">
        <f t="shared" si="13"/>
        <v>4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'29'!L152</f>
        <v>0</v>
      </c>
      <c r="F152" s="132"/>
      <c r="G152" s="148"/>
      <c r="H152" s="148"/>
      <c r="I152" s="148"/>
      <c r="J152" s="156"/>
      <c r="K152" s="139"/>
      <c r="L152" s="72"/>
      <c r="M152" s="126">
        <f t="shared" si="13"/>
        <v>0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'29'!L153</f>
        <v>0</v>
      </c>
      <c r="F153" s="132"/>
      <c r="G153" s="148"/>
      <c r="H153" s="148"/>
      <c r="I153" s="148"/>
      <c r="J153" s="156"/>
      <c r="K153" s="139"/>
      <c r="L153" s="72"/>
      <c r="M153" s="126">
        <f t="shared" si="13"/>
        <v>0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'29'!L154</f>
        <v>0</v>
      </c>
      <c r="F154" s="132"/>
      <c r="G154" s="148"/>
      <c r="H154" s="148"/>
      <c r="I154" s="148"/>
      <c r="J154" s="156"/>
      <c r="K154" s="139"/>
      <c r="L154" s="72"/>
      <c r="M154" s="126">
        <f t="shared" si="13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'29'!L155</f>
        <v>43</v>
      </c>
      <c r="F155" s="132"/>
      <c r="G155" s="148"/>
      <c r="H155" s="148"/>
      <c r="I155" s="148"/>
      <c r="J155" s="156"/>
      <c r="K155" s="139"/>
      <c r="L155" s="72">
        <v>21</v>
      </c>
      <c r="M155" s="126">
        <f t="shared" si="13"/>
        <v>22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'29'!L156</f>
        <v>6</v>
      </c>
      <c r="F156" s="133"/>
      <c r="G156" s="149">
        <v>14</v>
      </c>
      <c r="H156" s="149"/>
      <c r="I156" s="149"/>
      <c r="J156" s="157"/>
      <c r="K156" s="140"/>
      <c r="L156" s="73">
        <v>15</v>
      </c>
      <c r="M156" s="126">
        <f t="shared" si="13"/>
        <v>5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'29'!L157</f>
        <v>10</v>
      </c>
      <c r="F157" s="133"/>
      <c r="G157" s="149">
        <v>14</v>
      </c>
      <c r="H157" s="149"/>
      <c r="I157" s="149"/>
      <c r="J157" s="157"/>
      <c r="K157" s="140"/>
      <c r="L157" s="73">
        <v>15</v>
      </c>
      <c r="M157" s="126">
        <f t="shared" si="13"/>
        <v>9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'29'!L158</f>
        <v>0</v>
      </c>
      <c r="F158" s="133"/>
      <c r="G158" s="149"/>
      <c r="H158" s="149"/>
      <c r="I158" s="149"/>
      <c r="J158" s="157"/>
      <c r="K158" s="140"/>
      <c r="L158" s="73"/>
      <c r="M158" s="126">
        <f t="shared" si="13"/>
        <v>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'29'!L159</f>
        <v>1</v>
      </c>
      <c r="F159" s="133"/>
      <c r="G159" s="149"/>
      <c r="H159" s="149"/>
      <c r="I159" s="149"/>
      <c r="J159" s="157"/>
      <c r="K159" s="140"/>
      <c r="L159" s="73"/>
      <c r="M159" s="126">
        <f t="shared" si="13"/>
        <v>1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'29'!L160</f>
        <v>0</v>
      </c>
      <c r="F160" s="133"/>
      <c r="G160" s="149"/>
      <c r="H160" s="149"/>
      <c r="I160" s="149"/>
      <c r="J160" s="157"/>
      <c r="K160" s="140"/>
      <c r="L160" s="73"/>
      <c r="M160" s="126">
        <f t="shared" si="13"/>
        <v>0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'29'!L161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0</v>
      </c>
      <c r="F163" s="106">
        <f>SUM(F164:F166)</f>
        <v>0</v>
      </c>
      <c r="G163" s="106">
        <f t="shared" ref="G163:L163" si="15">SUM(G164:G1828)</f>
        <v>30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1166</v>
      </c>
      <c r="M163" s="123">
        <f t="shared" si="13"/>
        <v>-1136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'29'!L164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'29'!L165</f>
        <v>0</v>
      </c>
      <c r="F165" s="131"/>
      <c r="G165" s="147">
        <v>30</v>
      </c>
      <c r="H165" s="147"/>
      <c r="I165" s="147"/>
      <c r="J165" s="155"/>
      <c r="K165" s="138"/>
      <c r="L165" s="71">
        <v>30</v>
      </c>
      <c r="M165" s="126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'29'!L166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311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306</v>
      </c>
      <c r="M181" s="123">
        <f t="shared" si="13"/>
        <v>5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'29'!L182</f>
        <v>61</v>
      </c>
      <c r="F182" s="131"/>
      <c r="G182" s="131"/>
      <c r="H182" s="131"/>
      <c r="I182" s="131"/>
      <c r="J182" s="155"/>
      <c r="K182" s="138"/>
      <c r="L182" s="71">
        <v>61</v>
      </c>
      <c r="M182" s="126">
        <f t="shared" si="13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'29'!L183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'29'!L184</f>
        <v>10</v>
      </c>
      <c r="F184" s="131"/>
      <c r="G184" s="131"/>
      <c r="H184" s="131"/>
      <c r="I184" s="131"/>
      <c r="J184" s="155"/>
      <c r="K184" s="138"/>
      <c r="L184" s="71">
        <v>10</v>
      </c>
      <c r="M184" s="126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'29'!L185</f>
        <v>8</v>
      </c>
      <c r="F185" s="131"/>
      <c r="G185" s="131"/>
      <c r="H185" s="131"/>
      <c r="I185" s="131"/>
      <c r="J185" s="155"/>
      <c r="K185" s="138"/>
      <c r="L185" s="71">
        <v>7</v>
      </c>
      <c r="M185" s="126">
        <f t="shared" si="13"/>
        <v>1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'29'!L186</f>
        <v>74</v>
      </c>
      <c r="F186" s="131"/>
      <c r="G186" s="131"/>
      <c r="H186" s="131"/>
      <c r="I186" s="131"/>
      <c r="J186" s="155"/>
      <c r="K186" s="138"/>
      <c r="L186" s="71">
        <v>71</v>
      </c>
      <c r="M186" s="126">
        <f t="shared" si="13"/>
        <v>3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'29'!L187</f>
        <v>20</v>
      </c>
      <c r="F187" s="131"/>
      <c r="G187" s="131"/>
      <c r="H187" s="131"/>
      <c r="I187" s="131"/>
      <c r="J187" s="155"/>
      <c r="K187" s="138"/>
      <c r="L187" s="71">
        <v>20</v>
      </c>
      <c r="M187" s="126">
        <f t="shared" si="13"/>
        <v>0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'29'!L188</f>
        <v>26</v>
      </c>
      <c r="F188" s="131"/>
      <c r="G188" s="131"/>
      <c r="H188" s="131"/>
      <c r="I188" s="131"/>
      <c r="J188" s="155"/>
      <c r="K188" s="138"/>
      <c r="L188" s="71">
        <v>25</v>
      </c>
      <c r="M188" s="126">
        <f t="shared" si="13"/>
        <v>1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'29'!L189</f>
        <v>28</v>
      </c>
      <c r="F189" s="131"/>
      <c r="G189" s="131"/>
      <c r="H189" s="131"/>
      <c r="I189" s="131"/>
      <c r="J189" s="155"/>
      <c r="K189" s="138"/>
      <c r="L189" s="71">
        <v>28</v>
      </c>
      <c r="M189" s="126">
        <f t="shared" si="13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'29'!L190</f>
        <v>36</v>
      </c>
      <c r="F190" s="131"/>
      <c r="G190" s="131"/>
      <c r="H190" s="131"/>
      <c r="I190" s="131"/>
      <c r="J190" s="155"/>
      <c r="K190" s="138"/>
      <c r="L190" s="71">
        <v>36</v>
      </c>
      <c r="M190" s="126">
        <f t="shared" si="13"/>
        <v>0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35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35</v>
      </c>
      <c r="M192" s="123">
        <f>(E192+F192+G192+H192+I192)-J192-K192-L192</f>
        <v>0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'29'!L194</f>
        <v>20</v>
      </c>
      <c r="F194" s="131"/>
      <c r="G194" s="131"/>
      <c r="H194" s="131"/>
      <c r="I194" s="131"/>
      <c r="J194" s="155"/>
      <c r="K194" s="138"/>
      <c r="L194" s="71">
        <v>20</v>
      </c>
      <c r="M194" s="126">
        <f t="shared" si="13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'29'!L195</f>
        <v>15</v>
      </c>
      <c r="F195" s="131"/>
      <c r="G195" s="131"/>
      <c r="H195" s="131"/>
      <c r="I195" s="131"/>
      <c r="J195" s="155"/>
      <c r="K195" s="138"/>
      <c r="L195" s="71">
        <v>15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241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227</v>
      </c>
      <c r="M197" s="123">
        <f t="shared" si="13"/>
        <v>14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'29'!L198</f>
        <v>15</v>
      </c>
      <c r="F198" s="131"/>
      <c r="G198" s="131"/>
      <c r="H198" s="131"/>
      <c r="I198" s="131"/>
      <c r="J198" s="155"/>
      <c r="K198" s="138"/>
      <c r="L198" s="71">
        <v>15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'29'!L199</f>
        <v>100</v>
      </c>
      <c r="F199" s="132"/>
      <c r="G199" s="132"/>
      <c r="H199" s="132"/>
      <c r="I199" s="132"/>
      <c r="J199" s="156"/>
      <c r="K199" s="139"/>
      <c r="L199" s="72">
        <v>92</v>
      </c>
      <c r="M199" s="129">
        <f t="shared" si="13"/>
        <v>8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'29'!L200</f>
        <v>62</v>
      </c>
      <c r="F200" s="132"/>
      <c r="G200" s="132"/>
      <c r="H200" s="132"/>
      <c r="I200" s="132"/>
      <c r="J200" s="156"/>
      <c r="K200" s="139"/>
      <c r="L200" s="72">
        <v>59</v>
      </c>
      <c r="M200" s="129">
        <f t="shared" si="13"/>
        <v>3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'29'!L201</f>
        <v>18</v>
      </c>
      <c r="F201" s="132"/>
      <c r="G201" s="132"/>
      <c r="H201" s="132"/>
      <c r="I201" s="132"/>
      <c r="J201" s="156"/>
      <c r="K201" s="139"/>
      <c r="L201" s="72">
        <v>18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'29'!L202</f>
        <v>18</v>
      </c>
      <c r="F202" s="132"/>
      <c r="G202" s="132"/>
      <c r="H202" s="132"/>
      <c r="I202" s="132"/>
      <c r="J202" s="156"/>
      <c r="K202" s="139"/>
      <c r="L202" s="72">
        <v>18</v>
      </c>
      <c r="M202" s="129">
        <f t="shared" si="13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'29'!L203</f>
        <v>13</v>
      </c>
      <c r="F203" s="132"/>
      <c r="G203" s="132"/>
      <c r="H203" s="132"/>
      <c r="I203" s="132"/>
      <c r="J203" s="156"/>
      <c r="K203" s="139"/>
      <c r="L203" s="72">
        <v>12</v>
      </c>
      <c r="M203" s="129">
        <f t="shared" si="13"/>
        <v>1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'29'!L204</f>
        <v>13</v>
      </c>
      <c r="F204" s="132"/>
      <c r="G204" s="132"/>
      <c r="H204" s="132"/>
      <c r="I204" s="132"/>
      <c r="J204" s="156"/>
      <c r="K204" s="139"/>
      <c r="L204" s="72">
        <v>13</v>
      </c>
      <c r="M204" s="129">
        <f t="shared" ref="M204:M205" si="20">(E204+F204+G204+H204+I204)-J204-K204-L204</f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'29'!L205</f>
        <v>2</v>
      </c>
      <c r="F205" s="132"/>
      <c r="G205" s="132"/>
      <c r="H205" s="132"/>
      <c r="I205" s="132"/>
      <c r="J205" s="156"/>
      <c r="K205" s="139"/>
      <c r="L205" s="72"/>
      <c r="M205" s="129">
        <f t="shared" si="20"/>
        <v>2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5"/>
  <sheetViews>
    <sheetView tabSelected="1"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M199" sqref="M19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E6+E45+E59+E63+E73</f>
        <v>1</v>
      </c>
      <c r="F5" s="119">
        <f t="shared" si="0"/>
        <v>0</v>
      </c>
      <c r="G5" s="119">
        <f t="shared" si="0"/>
        <v>267</v>
      </c>
      <c r="H5" s="119">
        <f t="shared" si="0"/>
        <v>20</v>
      </c>
      <c r="I5" s="119">
        <f t="shared" si="0"/>
        <v>0</v>
      </c>
      <c r="J5" s="152">
        <f t="shared" si="0"/>
        <v>1</v>
      </c>
      <c r="K5" s="136">
        <f t="shared" si="0"/>
        <v>6</v>
      </c>
      <c r="L5" s="119">
        <f t="shared" si="0"/>
        <v>20</v>
      </c>
      <c r="M5" s="121">
        <f t="shared" si="0"/>
        <v>261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N6" si="1">SUM(E7:E39)</f>
        <v>1</v>
      </c>
      <c r="F6" s="137">
        <f t="shared" si="1"/>
        <v>0</v>
      </c>
      <c r="G6" s="137">
        <f t="shared" si="1"/>
        <v>158</v>
      </c>
      <c r="H6" s="137">
        <f t="shared" si="1"/>
        <v>20</v>
      </c>
      <c r="I6" s="137">
        <f t="shared" si="1"/>
        <v>0</v>
      </c>
      <c r="J6" s="137">
        <f t="shared" si="1"/>
        <v>1</v>
      </c>
      <c r="K6" s="137">
        <f>SUM(K7:K43)</f>
        <v>3</v>
      </c>
      <c r="L6" s="137">
        <f t="shared" si="1"/>
        <v>20</v>
      </c>
      <c r="M6" s="137">
        <f t="shared" si="1"/>
        <v>155</v>
      </c>
      <c r="N6" s="137">
        <f t="shared" si="1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'30'!L7</f>
        <v>0</v>
      </c>
      <c r="F7" s="131"/>
      <c r="G7" s="147"/>
      <c r="H7" s="147"/>
      <c r="I7" s="147"/>
      <c r="J7" s="155"/>
      <c r="K7" s="138"/>
      <c r="L7" s="71"/>
      <c r="M7" s="126">
        <f t="shared" ref="M7:M74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'30'!L8</f>
        <v>0</v>
      </c>
      <c r="F8" s="132"/>
      <c r="G8" s="148">
        <v>4</v>
      </c>
      <c r="H8" s="148">
        <v>4</v>
      </c>
      <c r="I8" s="148"/>
      <c r="J8" s="156"/>
      <c r="K8" s="139"/>
      <c r="L8" s="72"/>
      <c r="M8" s="126">
        <f>(E8+F8+G8+H8+I8)-J8-K8-L8</f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'30'!L9</f>
        <v>0</v>
      </c>
      <c r="F9" s="132"/>
      <c r="G9" s="148"/>
      <c r="H9" s="148"/>
      <c r="I9" s="148"/>
      <c r="J9" s="156"/>
      <c r="K9" s="139"/>
      <c r="L9" s="72"/>
      <c r="M9" s="126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'30'!L10</f>
        <v>0</v>
      </c>
      <c r="F10" s="132"/>
      <c r="G10" s="148">
        <v>4</v>
      </c>
      <c r="H10" s="148">
        <v>4</v>
      </c>
      <c r="I10" s="148"/>
      <c r="J10" s="156"/>
      <c r="K10" s="139"/>
      <c r="L10" s="72"/>
      <c r="M10" s="126">
        <f t="shared" si="2"/>
        <v>8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'30'!L11</f>
        <v>0</v>
      </c>
      <c r="F11" s="132"/>
      <c r="G11" s="148">
        <v>4</v>
      </c>
      <c r="H11" s="148"/>
      <c r="I11" s="148"/>
      <c r="J11" s="156"/>
      <c r="K11" s="139"/>
      <c r="L11" s="72"/>
      <c r="M11" s="126">
        <f t="shared" si="2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'30'!L12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'30'!L13</f>
        <v>0</v>
      </c>
      <c r="F13" s="132"/>
      <c r="G13" s="148">
        <v>4</v>
      </c>
      <c r="H13" s="148">
        <v>4</v>
      </c>
      <c r="I13" s="148"/>
      <c r="J13" s="156"/>
      <c r="K13" s="139"/>
      <c r="L13" s="72"/>
      <c r="M13" s="126">
        <f t="shared" si="2"/>
        <v>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'30'!L14</f>
        <v>0</v>
      </c>
      <c r="F14" s="132"/>
      <c r="G14" s="148">
        <v>4</v>
      </c>
      <c r="H14" s="148"/>
      <c r="I14" s="148"/>
      <c r="J14" s="156"/>
      <c r="K14" s="139">
        <v>1</v>
      </c>
      <c r="L14" s="72"/>
      <c r="M14" s="126">
        <f t="shared" si="2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'30'!L15</f>
        <v>0</v>
      </c>
      <c r="F15" s="132"/>
      <c r="G15" s="148">
        <v>4</v>
      </c>
      <c r="H15" s="148"/>
      <c r="I15" s="148"/>
      <c r="J15" s="156"/>
      <c r="K15" s="139"/>
      <c r="L15" s="72"/>
      <c r="M15" s="126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'30'!L16</f>
        <v>0</v>
      </c>
      <c r="F16" s="132"/>
      <c r="G16" s="148">
        <v>4</v>
      </c>
      <c r="H16" s="148">
        <v>4</v>
      </c>
      <c r="I16" s="148"/>
      <c r="J16" s="156"/>
      <c r="K16" s="139"/>
      <c r="L16" s="72"/>
      <c r="M16" s="126">
        <f t="shared" si="2"/>
        <v>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'30'!L17</f>
        <v>0</v>
      </c>
      <c r="F17" s="132"/>
      <c r="G17" s="148">
        <v>4</v>
      </c>
      <c r="H17" s="148"/>
      <c r="I17" s="148"/>
      <c r="J17" s="156"/>
      <c r="K17" s="139"/>
      <c r="L17" s="72"/>
      <c r="M17" s="126">
        <f t="shared" si="2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'30'!L18</f>
        <v>0</v>
      </c>
      <c r="F18" s="132"/>
      <c r="G18" s="148"/>
      <c r="H18" s="148"/>
      <c r="I18" s="148"/>
      <c r="J18" s="156"/>
      <c r="K18" s="139"/>
      <c r="L18" s="72"/>
      <c r="M18" s="126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'30'!L19</f>
        <v>0</v>
      </c>
      <c r="F19" s="132"/>
      <c r="G19" s="148"/>
      <c r="H19" s="148"/>
      <c r="I19" s="148"/>
      <c r="J19" s="156"/>
      <c r="K19" s="139"/>
      <c r="L19" s="72"/>
      <c r="M19" s="126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'30'!L20</f>
        <v>1</v>
      </c>
      <c r="F20" s="132"/>
      <c r="G20" s="148">
        <v>12</v>
      </c>
      <c r="H20" s="148"/>
      <c r="I20" s="148"/>
      <c r="J20" s="156"/>
      <c r="K20" s="139"/>
      <c r="L20" s="72">
        <v>7</v>
      </c>
      <c r="M20" s="126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'30'!L21</f>
        <v>0</v>
      </c>
      <c r="F21" s="132"/>
      <c r="G21" s="148">
        <v>4</v>
      </c>
      <c r="H21" s="148"/>
      <c r="I21" s="148"/>
      <c r="J21" s="156"/>
      <c r="K21" s="139"/>
      <c r="L21" s="72"/>
      <c r="M21" s="126">
        <f t="shared" si="2"/>
        <v>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'30'!L22</f>
        <v>0</v>
      </c>
      <c r="F22" s="132"/>
      <c r="G22" s="148">
        <v>20</v>
      </c>
      <c r="H22" s="148"/>
      <c r="I22" s="148"/>
      <c r="J22" s="156"/>
      <c r="K22" s="139"/>
      <c r="L22" s="72">
        <v>13</v>
      </c>
      <c r="M22" s="126">
        <f t="shared" si="2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'30'!L23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'30'!L24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'30'!L25</f>
        <v>0</v>
      </c>
      <c r="F25" s="132"/>
      <c r="G25" s="148">
        <v>6</v>
      </c>
      <c r="H25" s="148"/>
      <c r="I25" s="148"/>
      <c r="J25" s="156"/>
      <c r="K25" s="139">
        <v>2</v>
      </c>
      <c r="L25" s="72"/>
      <c r="M25" s="126">
        <f t="shared" si="2"/>
        <v>4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'30'!L26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'30'!L27</f>
        <v>0</v>
      </c>
      <c r="F27" s="132"/>
      <c r="G27" s="148">
        <v>4</v>
      </c>
      <c r="H27" s="148">
        <v>4</v>
      </c>
      <c r="I27" s="148"/>
      <c r="J27" s="156"/>
      <c r="K27" s="139"/>
      <c r="L27" s="72"/>
      <c r="M27" s="126">
        <f t="shared" si="2"/>
        <v>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'30'!L28</f>
        <v>0</v>
      </c>
      <c r="F28" s="132"/>
      <c r="G28" s="148">
        <v>6</v>
      </c>
      <c r="H28" s="148"/>
      <c r="I28" s="148"/>
      <c r="J28" s="156">
        <v>1</v>
      </c>
      <c r="K28" s="139"/>
      <c r="L28" s="72"/>
      <c r="M28" s="126">
        <f t="shared" si="2"/>
        <v>5</v>
      </c>
      <c r="N28" s="72" t="s">
        <v>266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'30'!L29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'30'!L30</f>
        <v>0</v>
      </c>
      <c r="F30" s="132"/>
      <c r="G30" s="148">
        <v>4</v>
      </c>
      <c r="H30" s="148"/>
      <c r="I30" s="148"/>
      <c r="J30" s="156"/>
      <c r="K30" s="139"/>
      <c r="L30" s="72"/>
      <c r="M30" s="126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'30'!L31</f>
        <v>0</v>
      </c>
      <c r="F31" s="132"/>
      <c r="G31" s="148"/>
      <c r="H31" s="148"/>
      <c r="I31" s="148"/>
      <c r="J31" s="156"/>
      <c r="K31" s="139"/>
      <c r="L31" s="72"/>
      <c r="M31" s="126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'30'!L32</f>
        <v>0</v>
      </c>
      <c r="F32" s="132"/>
      <c r="G32" s="148">
        <v>4</v>
      </c>
      <c r="H32" s="148"/>
      <c r="I32" s="148"/>
      <c r="J32" s="156"/>
      <c r="K32" s="139"/>
      <c r="L32" s="72"/>
      <c r="M32" s="126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'30'!L33</f>
        <v>0</v>
      </c>
      <c r="F33" s="132"/>
      <c r="G33" s="148">
        <v>4</v>
      </c>
      <c r="H33" s="148"/>
      <c r="I33" s="148"/>
      <c r="J33" s="156"/>
      <c r="K33" s="139"/>
      <c r="L33" s="72"/>
      <c r="M33" s="126">
        <f t="shared" si="2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'30'!L34</f>
        <v>0</v>
      </c>
      <c r="F34" s="132"/>
      <c r="G34" s="148">
        <v>4</v>
      </c>
      <c r="H34" s="148"/>
      <c r="I34" s="148"/>
      <c r="J34" s="156"/>
      <c r="K34" s="139"/>
      <c r="L34" s="72"/>
      <c r="M34" s="126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'30'!L35</f>
        <v>0</v>
      </c>
      <c r="F35" s="132"/>
      <c r="G35" s="148">
        <v>4</v>
      </c>
      <c r="H35" s="148"/>
      <c r="I35" s="148"/>
      <c r="J35" s="156"/>
      <c r="K35" s="139"/>
      <c r="L35" s="72"/>
      <c r="M35" s="126">
        <f t="shared" si="2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'30'!L36</f>
        <v>0</v>
      </c>
      <c r="F36" s="132"/>
      <c r="G36" s="148">
        <v>4</v>
      </c>
      <c r="H36" s="148"/>
      <c r="I36" s="148"/>
      <c r="J36" s="156"/>
      <c r="K36" s="139"/>
      <c r="L36" s="72"/>
      <c r="M36" s="126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'30'!L37</f>
        <v>0</v>
      </c>
      <c r="F37" s="132"/>
      <c r="G37" s="148">
        <v>4</v>
      </c>
      <c r="H37" s="148"/>
      <c r="I37" s="148"/>
      <c r="J37" s="156"/>
      <c r="K37" s="139"/>
      <c r="L37" s="72"/>
      <c r="M37" s="126">
        <f t="shared" si="2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'30'!L38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'30'!L39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2"/>
        <v>6</v>
      </c>
      <c r="N39" s="72"/>
    </row>
    <row r="40" spans="1:14" s="10" customFormat="1" x14ac:dyDescent="0.2">
      <c r="A40" s="43">
        <v>40</v>
      </c>
      <c r="B40" s="102"/>
      <c r="C40" s="102" t="s">
        <v>275</v>
      </c>
      <c r="D40" s="103">
        <v>30000</v>
      </c>
      <c r="E40" s="163">
        <f>'30'!L40</f>
        <v>0</v>
      </c>
      <c r="F40" s="133"/>
      <c r="G40" s="149">
        <v>4</v>
      </c>
      <c r="H40" s="149"/>
      <c r="I40" s="149"/>
      <c r="J40" s="157"/>
      <c r="K40" s="140"/>
      <c r="L40" s="73"/>
      <c r="M40" s="126">
        <f t="shared" si="2"/>
        <v>4</v>
      </c>
      <c r="N40" s="73"/>
    </row>
    <row r="41" spans="1:14" s="10" customFormat="1" x14ac:dyDescent="0.2">
      <c r="A41" s="43">
        <v>41</v>
      </c>
      <c r="B41" s="102"/>
      <c r="C41" s="102" t="s">
        <v>276</v>
      </c>
      <c r="D41" s="103">
        <v>30000</v>
      </c>
      <c r="E41" s="163">
        <f>'30'!L41</f>
        <v>0</v>
      </c>
      <c r="F41" s="133"/>
      <c r="G41" s="149">
        <v>4</v>
      </c>
      <c r="H41" s="149"/>
      <c r="I41" s="149"/>
      <c r="J41" s="157"/>
      <c r="K41" s="140"/>
      <c r="L41" s="73"/>
      <c r="M41" s="126">
        <f t="shared" si="2"/>
        <v>4</v>
      </c>
      <c r="N41" s="73"/>
    </row>
    <row r="42" spans="1:14" s="10" customFormat="1" x14ac:dyDescent="0.2">
      <c r="A42" s="43">
        <v>42</v>
      </c>
      <c r="B42" s="102"/>
      <c r="C42" s="102" t="s">
        <v>277</v>
      </c>
      <c r="D42" s="103">
        <v>25000</v>
      </c>
      <c r="E42" s="163">
        <f>'30'!L42</f>
        <v>0</v>
      </c>
      <c r="F42" s="133"/>
      <c r="G42" s="149">
        <v>4</v>
      </c>
      <c r="H42" s="149"/>
      <c r="I42" s="149"/>
      <c r="J42" s="157"/>
      <c r="K42" s="140"/>
      <c r="L42" s="73"/>
      <c r="M42" s="126">
        <f t="shared" si="2"/>
        <v>4</v>
      </c>
      <c r="N42" s="73"/>
    </row>
    <row r="43" spans="1:14" s="10" customFormat="1" x14ac:dyDescent="0.2">
      <c r="A43" s="43">
        <v>43</v>
      </c>
      <c r="B43" s="102"/>
      <c r="C43" s="102" t="s">
        <v>278</v>
      </c>
      <c r="D43" s="103">
        <v>25000</v>
      </c>
      <c r="E43" s="163">
        <f>'30'!L43</f>
        <v>0</v>
      </c>
      <c r="F43" s="133"/>
      <c r="G43" s="149">
        <v>4</v>
      </c>
      <c r="H43" s="149"/>
      <c r="I43" s="149"/>
      <c r="J43" s="157"/>
      <c r="K43" s="140"/>
      <c r="L43" s="73"/>
      <c r="M43" s="126">
        <f t="shared" si="2"/>
        <v>4</v>
      </c>
      <c r="N43" s="73"/>
    </row>
    <row r="44" spans="1:14" s="24" customFormat="1" ht="15" thickBot="1" x14ac:dyDescent="0.25">
      <c r="A44" s="43"/>
      <c r="B44" s="43"/>
      <c r="C44" s="43"/>
      <c r="D44" s="48"/>
      <c r="E44" s="163"/>
      <c r="F44" s="133"/>
      <c r="G44" s="149"/>
      <c r="H44" s="149"/>
      <c r="I44" s="149"/>
      <c r="J44" s="157"/>
      <c r="K44" s="140"/>
      <c r="L44" s="73"/>
      <c r="M44" s="127">
        <f t="shared" si="2"/>
        <v>0</v>
      </c>
      <c r="N44" s="73"/>
    </row>
    <row r="45" spans="1:14" s="9" customFormat="1" ht="15" thickBot="1" x14ac:dyDescent="0.25">
      <c r="A45" s="97"/>
      <c r="B45" s="98"/>
      <c r="C45" s="98" t="s">
        <v>54</v>
      </c>
      <c r="D45" s="99"/>
      <c r="E45" s="106">
        <f>SUM(E46:E57)</f>
        <v>0</v>
      </c>
      <c r="F45" s="106">
        <f>SUM(F46:F57)</f>
        <v>0</v>
      </c>
      <c r="G45" s="106">
        <f t="shared" ref="G45:L45" si="3">SUM(G46:G57)</f>
        <v>92</v>
      </c>
      <c r="H45" s="106">
        <f t="shared" si="3"/>
        <v>0</v>
      </c>
      <c r="I45" s="106">
        <f t="shared" si="3"/>
        <v>0</v>
      </c>
      <c r="J45" s="106">
        <f t="shared" si="3"/>
        <v>0</v>
      </c>
      <c r="K45" s="106">
        <f t="shared" si="3"/>
        <v>3</v>
      </c>
      <c r="L45" s="106">
        <f t="shared" si="3"/>
        <v>0</v>
      </c>
      <c r="M45" s="123">
        <f>(E45+F45+G45+H45+I45)-J45-K45-L45</f>
        <v>89</v>
      </c>
      <c r="N45" s="88"/>
    </row>
    <row r="46" spans="1:14" s="10" customFormat="1" x14ac:dyDescent="0.2">
      <c r="A46" s="90">
        <v>1</v>
      </c>
      <c r="B46" s="90">
        <v>1520005</v>
      </c>
      <c r="C46" s="90" t="s">
        <v>55</v>
      </c>
      <c r="D46" s="96">
        <v>22000</v>
      </c>
      <c r="E46" s="163">
        <f>'30'!L46</f>
        <v>0</v>
      </c>
      <c r="F46" s="131"/>
      <c r="G46" s="147"/>
      <c r="H46" s="147"/>
      <c r="I46" s="147"/>
      <c r="J46" s="155"/>
      <c r="K46" s="138"/>
      <c r="L46" s="71"/>
      <c r="M46" s="126">
        <f t="shared" si="2"/>
        <v>0</v>
      </c>
      <c r="N46" s="71"/>
    </row>
    <row r="47" spans="1:14" s="10" customFormat="1" x14ac:dyDescent="0.2">
      <c r="A47" s="25">
        <v>3</v>
      </c>
      <c r="B47" s="26">
        <v>1520062</v>
      </c>
      <c r="C47" s="26" t="s">
        <v>57</v>
      </c>
      <c r="D47" s="27">
        <v>13000</v>
      </c>
      <c r="E47" s="163">
        <f>'30'!L47</f>
        <v>0</v>
      </c>
      <c r="F47" s="132"/>
      <c r="G47" s="148">
        <v>30</v>
      </c>
      <c r="H47" s="148"/>
      <c r="I47" s="148"/>
      <c r="J47" s="156"/>
      <c r="K47" s="139"/>
      <c r="L47" s="72"/>
      <c r="M47" s="126">
        <f t="shared" si="2"/>
        <v>30</v>
      </c>
      <c r="N47" s="72"/>
    </row>
    <row r="48" spans="1:14" s="10" customFormat="1" x14ac:dyDescent="0.2">
      <c r="A48" s="25">
        <v>4</v>
      </c>
      <c r="B48" s="26">
        <v>1523101</v>
      </c>
      <c r="C48" s="26" t="s">
        <v>58</v>
      </c>
      <c r="D48" s="27">
        <v>13000</v>
      </c>
      <c r="E48" s="163">
        <f>'30'!L48</f>
        <v>0</v>
      </c>
      <c r="F48" s="132"/>
      <c r="G48" s="148">
        <v>15</v>
      </c>
      <c r="H48" s="148"/>
      <c r="I48" s="148"/>
      <c r="J48" s="156"/>
      <c r="K48" s="139"/>
      <c r="L48" s="72"/>
      <c r="M48" s="126">
        <f t="shared" si="2"/>
        <v>15</v>
      </c>
      <c r="N48" s="72"/>
    </row>
    <row r="49" spans="1:14" s="10" customFormat="1" x14ac:dyDescent="0.2">
      <c r="A49" s="25">
        <v>5</v>
      </c>
      <c r="B49" s="26">
        <v>1523008</v>
      </c>
      <c r="C49" s="26" t="s">
        <v>59</v>
      </c>
      <c r="D49" s="27">
        <v>13000</v>
      </c>
      <c r="E49" s="163">
        <f>'30'!L49</f>
        <v>0</v>
      </c>
      <c r="F49" s="132"/>
      <c r="G49" s="148">
        <v>35</v>
      </c>
      <c r="H49" s="148"/>
      <c r="I49" s="148"/>
      <c r="J49" s="156"/>
      <c r="K49" s="139">
        <v>3</v>
      </c>
      <c r="L49" s="72"/>
      <c r="M49" s="126">
        <f t="shared" si="2"/>
        <v>32</v>
      </c>
      <c r="N49" s="72"/>
    </row>
    <row r="50" spans="1:14" s="10" customFormat="1" x14ac:dyDescent="0.2">
      <c r="A50" s="25">
        <v>6</v>
      </c>
      <c r="B50" s="26">
        <v>1520050</v>
      </c>
      <c r="C50" s="26" t="s">
        <v>60</v>
      </c>
      <c r="D50" s="27">
        <v>30000</v>
      </c>
      <c r="E50" s="163">
        <f>'30'!L50</f>
        <v>0</v>
      </c>
      <c r="F50" s="132"/>
      <c r="G50" s="148"/>
      <c r="H50" s="148"/>
      <c r="I50" s="148"/>
      <c r="J50" s="156"/>
      <c r="K50" s="139"/>
      <c r="L50" s="72"/>
      <c r="M50" s="126">
        <f t="shared" si="2"/>
        <v>0</v>
      </c>
      <c r="N50" s="72"/>
    </row>
    <row r="51" spans="1:14" s="10" customFormat="1" x14ac:dyDescent="0.2">
      <c r="A51" s="25">
        <v>7</v>
      </c>
      <c r="B51" s="26">
        <v>1520051</v>
      </c>
      <c r="C51" s="26" t="s">
        <v>61</v>
      </c>
      <c r="D51" s="27">
        <v>45000</v>
      </c>
      <c r="E51" s="163">
        <f>'30'!L51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63">
        <f>'30'!L52</f>
        <v>0</v>
      </c>
      <c r="F52" s="132"/>
      <c r="G52" s="148"/>
      <c r="H52" s="148"/>
      <c r="I52" s="148"/>
      <c r="J52" s="156"/>
      <c r="K52" s="139"/>
      <c r="L52" s="72"/>
      <c r="M52" s="126">
        <f t="shared" si="2"/>
        <v>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63">
        <f>'30'!L53</f>
        <v>0</v>
      </c>
      <c r="F53" s="132"/>
      <c r="G53" s="148"/>
      <c r="H53" s="148"/>
      <c r="I53" s="148"/>
      <c r="J53" s="156"/>
      <c r="K53" s="139"/>
      <c r="L53" s="72"/>
      <c r="M53" s="126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63">
        <f>'30'!L54</f>
        <v>0</v>
      </c>
      <c r="F54" s="132"/>
      <c r="G54" s="148"/>
      <c r="H54" s="148"/>
      <c r="I54" s="148"/>
      <c r="J54" s="156"/>
      <c r="K54" s="139"/>
      <c r="L54" s="72"/>
      <c r="M54" s="126">
        <f t="shared" si="2"/>
        <v>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63">
        <f>'30'!L55</f>
        <v>0</v>
      </c>
      <c r="F55" s="132"/>
      <c r="G55" s="148"/>
      <c r="H55" s="148"/>
      <c r="I55" s="148"/>
      <c r="J55" s="156"/>
      <c r="K55" s="139"/>
      <c r="L55" s="72"/>
      <c r="M55" s="126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63">
        <f>'30'!L56</f>
        <v>0</v>
      </c>
      <c r="F56" s="132"/>
      <c r="G56" s="148">
        <v>6</v>
      </c>
      <c r="H56" s="148"/>
      <c r="I56" s="148"/>
      <c r="J56" s="156"/>
      <c r="K56" s="139"/>
      <c r="L56" s="72"/>
      <c r="M56" s="126">
        <f t="shared" si="2"/>
        <v>6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63">
        <f>'30'!L57</f>
        <v>0</v>
      </c>
      <c r="F57" s="132"/>
      <c r="G57" s="148">
        <v>6</v>
      </c>
      <c r="H57" s="148"/>
      <c r="I57" s="148"/>
      <c r="J57" s="156"/>
      <c r="K57" s="139"/>
      <c r="L57" s="72"/>
      <c r="M57" s="126">
        <f t="shared" si="2"/>
        <v>6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68</v>
      </c>
      <c r="D59" s="99"/>
      <c r="E59" s="110">
        <f t="shared" ref="E59:L59" si="4">SUM(E60:E61)</f>
        <v>0</v>
      </c>
      <c r="F59" s="110">
        <f t="shared" si="4"/>
        <v>0</v>
      </c>
      <c r="G59" s="110">
        <f t="shared" si="4"/>
        <v>0</v>
      </c>
      <c r="H59" s="110">
        <f t="shared" si="4"/>
        <v>0</v>
      </c>
      <c r="I59" s="110">
        <f t="shared" si="4"/>
        <v>0</v>
      </c>
      <c r="J59" s="110">
        <f t="shared" si="4"/>
        <v>0</v>
      </c>
      <c r="K59" s="110">
        <f t="shared" si="4"/>
        <v>0</v>
      </c>
      <c r="L59" s="110">
        <f t="shared" si="4"/>
        <v>0</v>
      </c>
      <c r="M59" s="123">
        <f t="shared" si="2"/>
        <v>0</v>
      </c>
      <c r="N59" s="88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63">
        <f>'30'!L60</f>
        <v>0</v>
      </c>
      <c r="F60" s="132"/>
      <c r="G60" s="148"/>
      <c r="H60" s="148"/>
      <c r="I60" s="148"/>
      <c r="J60" s="156"/>
      <c r="K60" s="139"/>
      <c r="L60" s="72"/>
      <c r="M60" s="126">
        <f t="shared" si="2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63">
        <f>'30'!L61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65"/>
      <c r="F62" s="133"/>
      <c r="G62" s="149"/>
      <c r="H62" s="149"/>
      <c r="I62" s="149"/>
      <c r="J62" s="157"/>
      <c r="K62" s="140"/>
      <c r="L62" s="73"/>
      <c r="M62" s="127">
        <f t="shared" si="2"/>
        <v>0</v>
      </c>
      <c r="N62" s="73"/>
    </row>
    <row r="63" spans="1:14" s="9" customFormat="1" ht="15" thickBot="1" x14ac:dyDescent="0.25">
      <c r="A63" s="97"/>
      <c r="B63" s="98"/>
      <c r="C63" s="98" t="s">
        <v>73</v>
      </c>
      <c r="D63" s="99"/>
      <c r="E63" s="106">
        <f t="shared" ref="E63:L63" si="5">SUM(E64:E71)</f>
        <v>0</v>
      </c>
      <c r="F63" s="106">
        <f t="shared" si="5"/>
        <v>0</v>
      </c>
      <c r="G63" s="106">
        <f t="shared" si="5"/>
        <v>4</v>
      </c>
      <c r="H63" s="106">
        <f t="shared" si="5"/>
        <v>0</v>
      </c>
      <c r="I63" s="106">
        <f t="shared" si="5"/>
        <v>0</v>
      </c>
      <c r="J63" s="106">
        <f t="shared" si="5"/>
        <v>0</v>
      </c>
      <c r="K63" s="106">
        <f t="shared" si="5"/>
        <v>0</v>
      </c>
      <c r="L63" s="106">
        <f t="shared" si="5"/>
        <v>0</v>
      </c>
      <c r="M63" s="123">
        <f t="shared" si="2"/>
        <v>4</v>
      </c>
      <c r="N63" s="88"/>
    </row>
    <row r="64" spans="1:14" s="10" customFormat="1" x14ac:dyDescent="0.2">
      <c r="A64" s="90">
        <v>1</v>
      </c>
      <c r="B64" s="90">
        <v>1540030</v>
      </c>
      <c r="C64" s="90" t="s">
        <v>74</v>
      </c>
      <c r="D64" s="96">
        <v>68000</v>
      </c>
      <c r="E64" s="163">
        <f>'30'!L64</f>
        <v>0</v>
      </c>
      <c r="F64" s="131"/>
      <c r="G64" s="147">
        <v>1</v>
      </c>
      <c r="H64" s="147"/>
      <c r="I64" s="147"/>
      <c r="J64" s="155"/>
      <c r="K64" s="138"/>
      <c r="L64" s="71"/>
      <c r="M64" s="126">
        <f t="shared" si="2"/>
        <v>1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63">
        <f>'30'!L65</f>
        <v>0</v>
      </c>
      <c r="F65" s="132"/>
      <c r="G65" s="148"/>
      <c r="H65" s="148"/>
      <c r="I65" s="148"/>
      <c r="J65" s="156"/>
      <c r="K65" s="139"/>
      <c r="L65" s="72"/>
      <c r="M65" s="126">
        <f t="shared" si="2"/>
        <v>0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63">
        <f>'30'!L66</f>
        <v>0</v>
      </c>
      <c r="F66" s="132"/>
      <c r="G66" s="148">
        <v>1</v>
      </c>
      <c r="H66" s="148"/>
      <c r="I66" s="148"/>
      <c r="J66" s="156"/>
      <c r="K66" s="139"/>
      <c r="L66" s="72"/>
      <c r="M66" s="126">
        <f t="shared" si="2"/>
        <v>1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63">
        <f>'30'!L67</f>
        <v>0</v>
      </c>
      <c r="F67" s="132"/>
      <c r="G67" s="148"/>
      <c r="H67" s="148"/>
      <c r="I67" s="148"/>
      <c r="J67" s="156"/>
      <c r="K67" s="139"/>
      <c r="L67" s="72"/>
      <c r="M67" s="126">
        <f t="shared" si="2"/>
        <v>0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63">
        <f>'30'!L68</f>
        <v>0</v>
      </c>
      <c r="F68" s="132"/>
      <c r="G68" s="148">
        <v>1</v>
      </c>
      <c r="H68" s="148"/>
      <c r="I68" s="148"/>
      <c r="J68" s="156"/>
      <c r="K68" s="139"/>
      <c r="L68" s="72"/>
      <c r="M68" s="126">
        <f t="shared" si="2"/>
        <v>1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63">
        <f>'30'!L69</f>
        <v>0</v>
      </c>
      <c r="F69" s="132"/>
      <c r="G69" s="148"/>
      <c r="H69" s="148"/>
      <c r="I69" s="148"/>
      <c r="J69" s="156"/>
      <c r="K69" s="139"/>
      <c r="L69" s="72"/>
      <c r="M69" s="126">
        <f t="shared" si="2"/>
        <v>0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63">
        <f>'30'!L70</f>
        <v>0</v>
      </c>
      <c r="F70" s="132"/>
      <c r="G70" s="148">
        <v>1</v>
      </c>
      <c r="H70" s="148"/>
      <c r="I70" s="148"/>
      <c r="J70" s="156"/>
      <c r="K70" s="139"/>
      <c r="L70" s="72"/>
      <c r="M70" s="126">
        <f t="shared" si="2"/>
        <v>1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63">
        <f>'30'!L71</f>
        <v>0</v>
      </c>
      <c r="F71" s="132"/>
      <c r="G71" s="148"/>
      <c r="H71" s="148"/>
      <c r="I71" s="148"/>
      <c r="J71" s="156"/>
      <c r="K71" s="139"/>
      <c r="L71" s="72"/>
      <c r="M71" s="126">
        <f t="shared" si="2"/>
        <v>0</v>
      </c>
      <c r="N71" s="72"/>
    </row>
    <row r="72" spans="1:14" s="24" customFormat="1" ht="15" thickBot="1" x14ac:dyDescent="0.25">
      <c r="A72" s="43"/>
      <c r="B72" s="43"/>
      <c r="C72" s="43"/>
      <c r="D72" s="48"/>
      <c r="E72" s="165"/>
      <c r="F72" s="133"/>
      <c r="G72" s="149"/>
      <c r="H72" s="149"/>
      <c r="I72" s="149"/>
      <c r="J72" s="157"/>
      <c r="K72" s="140"/>
      <c r="L72" s="73"/>
      <c r="M72" s="127"/>
      <c r="N72" s="73"/>
    </row>
    <row r="73" spans="1:14" s="10" customFormat="1" ht="15" thickBot="1" x14ac:dyDescent="0.25">
      <c r="A73" s="97"/>
      <c r="B73" s="98"/>
      <c r="C73" s="98" t="s">
        <v>82</v>
      </c>
      <c r="D73" s="99"/>
      <c r="E73" s="109">
        <f t="shared" ref="E73:L73" si="6">SUM(E74:E80)</f>
        <v>0</v>
      </c>
      <c r="F73" s="109">
        <f t="shared" si="6"/>
        <v>0</v>
      </c>
      <c r="G73" s="109">
        <f t="shared" si="6"/>
        <v>13</v>
      </c>
      <c r="H73" s="109">
        <f t="shared" si="6"/>
        <v>0</v>
      </c>
      <c r="I73" s="109">
        <f t="shared" si="6"/>
        <v>0</v>
      </c>
      <c r="J73" s="109">
        <f t="shared" si="6"/>
        <v>0</v>
      </c>
      <c r="K73" s="109">
        <f t="shared" si="6"/>
        <v>0</v>
      </c>
      <c r="L73" s="109">
        <f t="shared" si="6"/>
        <v>0</v>
      </c>
      <c r="M73" s="123">
        <f t="shared" si="2"/>
        <v>13</v>
      </c>
      <c r="N73" s="88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63">
        <f>'30'!L74</f>
        <v>0</v>
      </c>
      <c r="F74" s="132"/>
      <c r="G74" s="148">
        <v>4</v>
      </c>
      <c r="H74" s="148"/>
      <c r="I74" s="148"/>
      <c r="J74" s="156"/>
      <c r="K74" s="139"/>
      <c r="L74" s="72"/>
      <c r="M74" s="126">
        <f t="shared" si="2"/>
        <v>4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63">
        <f>'30'!L75</f>
        <v>0</v>
      </c>
      <c r="F75" s="132"/>
      <c r="G75" s="148">
        <v>3</v>
      </c>
      <c r="H75" s="148"/>
      <c r="I75" s="148"/>
      <c r="J75" s="156"/>
      <c r="K75" s="139"/>
      <c r="L75" s="72"/>
      <c r="M75" s="126">
        <f t="shared" ref="M75:M139" si="7">(E75+F75+G75+H75+I75)-J75-K75-L75</f>
        <v>3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63">
        <f>'30'!L76</f>
        <v>0</v>
      </c>
      <c r="F76" s="132"/>
      <c r="G76" s="148">
        <v>3</v>
      </c>
      <c r="H76" s="148"/>
      <c r="I76" s="148"/>
      <c r="J76" s="156"/>
      <c r="K76" s="139"/>
      <c r="L76" s="72"/>
      <c r="M76" s="126">
        <f t="shared" si="7"/>
        <v>3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63">
        <f>'30'!L77</f>
        <v>0</v>
      </c>
      <c r="F77" s="132"/>
      <c r="G77" s="148"/>
      <c r="H77" s="148"/>
      <c r="I77" s="148"/>
      <c r="J77" s="156"/>
      <c r="K77" s="139"/>
      <c r="L77" s="72"/>
      <c r="M77" s="126">
        <f t="shared" si="7"/>
        <v>0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63">
        <f>'30'!L78</f>
        <v>0</v>
      </c>
      <c r="F78" s="132"/>
      <c r="G78" s="148"/>
      <c r="H78" s="148"/>
      <c r="I78" s="148"/>
      <c r="J78" s="156"/>
      <c r="K78" s="139"/>
      <c r="L78" s="72"/>
      <c r="M78" s="126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63">
        <f>'30'!L79</f>
        <v>0</v>
      </c>
      <c r="F79" s="132"/>
      <c r="G79" s="148"/>
      <c r="H79" s="148"/>
      <c r="I79" s="148"/>
      <c r="J79" s="156"/>
      <c r="K79" s="139"/>
      <c r="L79" s="72"/>
      <c r="M79" s="126">
        <f t="shared" si="7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63">
        <f>'30'!L80</f>
        <v>0</v>
      </c>
      <c r="F80" s="132"/>
      <c r="G80" s="148">
        <v>3</v>
      </c>
      <c r="H80" s="148"/>
      <c r="I80" s="148"/>
      <c r="J80" s="156"/>
      <c r="K80" s="139"/>
      <c r="L80" s="72"/>
      <c r="M80" s="126">
        <f t="shared" si="7"/>
        <v>3</v>
      </c>
      <c r="N80" s="72"/>
    </row>
    <row r="81" spans="1:14" s="20" customFormat="1" ht="15" thickBot="1" x14ac:dyDescent="0.25">
      <c r="A81" s="43"/>
      <c r="B81" s="43"/>
      <c r="C81" s="43"/>
      <c r="D81" s="48"/>
      <c r="E81" s="165"/>
      <c r="F81" s="133"/>
      <c r="G81" s="149"/>
      <c r="H81" s="149"/>
      <c r="I81" s="149"/>
      <c r="J81" s="157"/>
      <c r="K81" s="140"/>
      <c r="L81" s="73"/>
      <c r="M81" s="127">
        <f t="shared" si="7"/>
        <v>0</v>
      </c>
      <c r="N81" s="73"/>
    </row>
    <row r="82" spans="1:14" s="10" customFormat="1" ht="15" thickBot="1" x14ac:dyDescent="0.25">
      <c r="A82" s="84"/>
      <c r="B82" s="85"/>
      <c r="C82" s="85" t="s">
        <v>92</v>
      </c>
      <c r="D82" s="86"/>
      <c r="E82" s="111">
        <f t="shared" ref="E82:L82" si="8">SUM(E83:E91)</f>
        <v>26</v>
      </c>
      <c r="F82" s="111">
        <f t="shared" si="8"/>
        <v>0</v>
      </c>
      <c r="G82" s="111">
        <f t="shared" si="8"/>
        <v>38</v>
      </c>
      <c r="H82" s="111">
        <f t="shared" si="8"/>
        <v>0</v>
      </c>
      <c r="I82" s="111">
        <f t="shared" si="8"/>
        <v>0</v>
      </c>
      <c r="J82" s="111">
        <f t="shared" si="8"/>
        <v>0</v>
      </c>
      <c r="K82" s="111">
        <f t="shared" si="8"/>
        <v>5</v>
      </c>
      <c r="L82" s="111">
        <f t="shared" si="8"/>
        <v>45</v>
      </c>
      <c r="M82" s="123">
        <f t="shared" si="7"/>
        <v>14</v>
      </c>
      <c r="N82" s="88"/>
    </row>
    <row r="83" spans="1:14" s="10" customFormat="1" x14ac:dyDescent="0.2">
      <c r="A83" s="90">
        <v>1</v>
      </c>
      <c r="B83" s="91">
        <v>1510060</v>
      </c>
      <c r="C83" s="91" t="s">
        <v>93</v>
      </c>
      <c r="D83" s="100">
        <v>50000</v>
      </c>
      <c r="E83" s="163">
        <f>'30'!L83</f>
        <v>0</v>
      </c>
      <c r="F83" s="131"/>
      <c r="G83" s="147"/>
      <c r="H83" s="147"/>
      <c r="I83" s="147"/>
      <c r="J83" s="155"/>
      <c r="K83" s="138"/>
      <c r="L83" s="71"/>
      <c r="M83" s="126">
        <f t="shared" si="7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63">
        <f>'30'!L84</f>
        <v>1</v>
      </c>
      <c r="F84" s="132"/>
      <c r="G84" s="148">
        <v>6</v>
      </c>
      <c r="H84" s="148"/>
      <c r="I84" s="148"/>
      <c r="J84" s="156"/>
      <c r="K84" s="139"/>
      <c r="L84" s="72">
        <v>3</v>
      </c>
      <c r="M84" s="126">
        <f t="shared" si="7"/>
        <v>4</v>
      </c>
      <c r="N84" s="72"/>
    </row>
    <row r="85" spans="1:14" s="10" customFormat="1" hidden="1" x14ac:dyDescent="0.2">
      <c r="A85" s="25">
        <v>3</v>
      </c>
      <c r="B85" s="26">
        <v>1512015</v>
      </c>
      <c r="C85" s="26" t="s">
        <v>95</v>
      </c>
      <c r="D85" s="27">
        <v>35000</v>
      </c>
      <c r="E85" s="163">
        <f>'30'!L85</f>
        <v>0</v>
      </c>
      <c r="F85" s="132"/>
      <c r="G85" s="148"/>
      <c r="H85" s="148"/>
      <c r="I85" s="148"/>
      <c r="J85" s="156"/>
      <c r="K85" s="139"/>
      <c r="L85" s="72"/>
      <c r="M85" s="126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63">
        <f>'30'!L86</f>
        <v>3</v>
      </c>
      <c r="F86" s="132"/>
      <c r="G86" s="148">
        <v>8</v>
      </c>
      <c r="H86" s="148"/>
      <c r="I86" s="148"/>
      <c r="J86" s="156"/>
      <c r="K86" s="139"/>
      <c r="L86" s="72">
        <v>8</v>
      </c>
      <c r="M86" s="126">
        <f t="shared" si="7"/>
        <v>3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63">
        <f>'30'!L87</f>
        <v>1</v>
      </c>
      <c r="F87" s="132"/>
      <c r="G87" s="148">
        <v>4</v>
      </c>
      <c r="H87" s="148"/>
      <c r="I87" s="148"/>
      <c r="J87" s="156"/>
      <c r="K87" s="139">
        <v>1</v>
      </c>
      <c r="L87" s="72">
        <v>4</v>
      </c>
      <c r="M87" s="126">
        <f t="shared" si="7"/>
        <v>0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63">
        <f>'30'!L88</f>
        <v>4</v>
      </c>
      <c r="F88" s="132"/>
      <c r="G88" s="148"/>
      <c r="H88" s="148"/>
      <c r="I88" s="148"/>
      <c r="J88" s="156"/>
      <c r="K88" s="139"/>
      <c r="L88" s="72">
        <v>2</v>
      </c>
      <c r="M88" s="126">
        <f t="shared" si="7"/>
        <v>2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30000</v>
      </c>
      <c r="E89" s="163">
        <f>'30'!L89</f>
        <v>1</v>
      </c>
      <c r="F89" s="132"/>
      <c r="G89" s="148">
        <v>8</v>
      </c>
      <c r="H89" s="148"/>
      <c r="I89" s="148"/>
      <c r="J89" s="156"/>
      <c r="K89" s="139"/>
      <c r="L89" s="72">
        <v>6</v>
      </c>
      <c r="M89" s="126">
        <f t="shared" si="7"/>
        <v>3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63">
        <f>'30'!L90</f>
        <v>12</v>
      </c>
      <c r="F90" s="132"/>
      <c r="G90" s="148">
        <v>8</v>
      </c>
      <c r="H90" s="148"/>
      <c r="I90" s="148"/>
      <c r="J90" s="156"/>
      <c r="K90" s="139">
        <v>3</v>
      </c>
      <c r="L90" s="72">
        <v>16</v>
      </c>
      <c r="M90" s="126">
        <f t="shared" si="7"/>
        <v>1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63">
        <f>'30'!L91</f>
        <v>4</v>
      </c>
      <c r="F91" s="132"/>
      <c r="G91" s="148">
        <v>4</v>
      </c>
      <c r="H91" s="148"/>
      <c r="I91" s="148"/>
      <c r="J91" s="156"/>
      <c r="K91" s="139">
        <v>1</v>
      </c>
      <c r="L91" s="72">
        <v>6</v>
      </c>
      <c r="M91" s="126">
        <f t="shared" si="7"/>
        <v>1</v>
      </c>
      <c r="N91" s="72"/>
    </row>
    <row r="92" spans="1:14" s="42" customFormat="1" ht="15" thickBot="1" x14ac:dyDescent="0.25">
      <c r="A92" s="43"/>
      <c r="B92" s="102"/>
      <c r="C92" s="102"/>
      <c r="D92" s="103"/>
      <c r="E92" s="165"/>
      <c r="F92" s="133"/>
      <c r="G92" s="149"/>
      <c r="H92" s="149"/>
      <c r="I92" s="149"/>
      <c r="J92" s="157"/>
      <c r="K92" s="140"/>
      <c r="L92" s="73"/>
      <c r="M92" s="127">
        <f t="shared" si="7"/>
        <v>0</v>
      </c>
      <c r="N92" s="73"/>
    </row>
    <row r="93" spans="1:14" s="10" customFormat="1" ht="15" thickBot="1" x14ac:dyDescent="0.25">
      <c r="A93" s="97"/>
      <c r="B93" s="98"/>
      <c r="C93" s="98" t="s">
        <v>102</v>
      </c>
      <c r="D93" s="99"/>
      <c r="E93" s="109">
        <f t="shared" ref="E93:L93" ca="1" si="9">SUM(E93)</f>
        <v>0</v>
      </c>
      <c r="F93" s="109">
        <f t="shared" ca="1" si="9"/>
        <v>0</v>
      </c>
      <c r="G93" s="109">
        <f t="shared" ca="1" si="9"/>
        <v>0</v>
      </c>
      <c r="H93" s="109">
        <f t="shared" ca="1" si="9"/>
        <v>0</v>
      </c>
      <c r="I93" s="109">
        <f t="shared" ca="1" si="9"/>
        <v>0</v>
      </c>
      <c r="J93" s="109">
        <f t="shared" ca="1" si="9"/>
        <v>0</v>
      </c>
      <c r="K93" s="109">
        <f t="shared" ca="1" si="9"/>
        <v>0</v>
      </c>
      <c r="L93" s="109">
        <f t="shared" ca="1" si="9"/>
        <v>0</v>
      </c>
      <c r="M93" s="122">
        <f t="shared" ca="1" si="7"/>
        <v>0</v>
      </c>
      <c r="N93" s="104"/>
    </row>
    <row r="94" spans="1:14" s="10" customFormat="1" x14ac:dyDescent="0.2">
      <c r="A94" s="90">
        <v>1</v>
      </c>
      <c r="B94" s="91">
        <v>1532013</v>
      </c>
      <c r="C94" s="91" t="s">
        <v>103</v>
      </c>
      <c r="D94" s="100">
        <v>89000</v>
      </c>
      <c r="E94" s="163">
        <f>'30'!L94</f>
        <v>0</v>
      </c>
      <c r="F94" s="131"/>
      <c r="G94" s="147"/>
      <c r="H94" s="147"/>
      <c r="I94" s="147"/>
      <c r="J94" s="155"/>
      <c r="K94" s="138"/>
      <c r="L94" s="71"/>
      <c r="M94" s="126">
        <f t="shared" si="7"/>
        <v>0</v>
      </c>
      <c r="N94" s="71"/>
    </row>
    <row r="95" spans="1:14" s="20" customFormat="1" ht="15" thickBot="1" x14ac:dyDescent="0.25">
      <c r="A95" s="43"/>
      <c r="B95" s="102"/>
      <c r="C95" s="102"/>
      <c r="D95" s="103"/>
      <c r="E95" s="165"/>
      <c r="F95" s="133"/>
      <c r="G95" s="149"/>
      <c r="H95" s="149"/>
      <c r="I95" s="149"/>
      <c r="J95" s="157"/>
      <c r="K95" s="140"/>
      <c r="L95" s="73"/>
      <c r="M95" s="127">
        <f t="shared" si="7"/>
        <v>0</v>
      </c>
      <c r="N95" s="73"/>
    </row>
    <row r="96" spans="1:14" s="9" customFormat="1" ht="15" thickBot="1" x14ac:dyDescent="0.25">
      <c r="A96" s="84"/>
      <c r="B96" s="85"/>
      <c r="C96" s="85" t="s">
        <v>104</v>
      </c>
      <c r="D96" s="86"/>
      <c r="E96" s="109">
        <f t="shared" ref="E96:L96" si="10">SUM(E97:E105)</f>
        <v>0</v>
      </c>
      <c r="F96" s="109">
        <f t="shared" si="10"/>
        <v>0</v>
      </c>
      <c r="G96" s="109">
        <f t="shared" si="10"/>
        <v>0</v>
      </c>
      <c r="H96" s="109">
        <f t="shared" si="10"/>
        <v>0</v>
      </c>
      <c r="I96" s="109">
        <f t="shared" si="10"/>
        <v>0</v>
      </c>
      <c r="J96" s="109">
        <f t="shared" si="10"/>
        <v>0</v>
      </c>
      <c r="K96" s="109">
        <f t="shared" si="10"/>
        <v>0</v>
      </c>
      <c r="L96" s="109">
        <f t="shared" si="10"/>
        <v>0</v>
      </c>
      <c r="M96" s="123">
        <f t="shared" si="7"/>
        <v>0</v>
      </c>
      <c r="N96" s="88"/>
    </row>
    <row r="97" spans="1:14" s="9" customFormat="1" x14ac:dyDescent="0.2">
      <c r="A97" s="90">
        <v>1</v>
      </c>
      <c r="B97" s="90">
        <v>5530014</v>
      </c>
      <c r="C97" s="90" t="s">
        <v>105</v>
      </c>
      <c r="D97" s="96">
        <v>33000</v>
      </c>
      <c r="E97" s="163">
        <f>'30'!L97</f>
        <v>0</v>
      </c>
      <c r="F97" s="131"/>
      <c r="G97" s="147"/>
      <c r="H97" s="147"/>
      <c r="I97" s="147"/>
      <c r="J97" s="155"/>
      <c r="K97" s="138"/>
      <c r="L97" s="71"/>
      <c r="M97" s="126">
        <f t="shared" si="7"/>
        <v>0</v>
      </c>
      <c r="N97" s="71"/>
    </row>
    <row r="98" spans="1:14" s="9" customFormat="1" x14ac:dyDescent="0.2">
      <c r="A98" s="25">
        <v>2</v>
      </c>
      <c r="B98" s="25">
        <v>5530015</v>
      </c>
      <c r="C98" s="25" t="s">
        <v>106</v>
      </c>
      <c r="D98" s="30">
        <v>33000</v>
      </c>
      <c r="E98" s="163">
        <f>'30'!L98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3</v>
      </c>
      <c r="B99" s="25">
        <v>5530019</v>
      </c>
      <c r="C99" s="25" t="s">
        <v>107</v>
      </c>
      <c r="D99" s="30">
        <v>33000</v>
      </c>
      <c r="E99" s="163">
        <f>'30'!L99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4</v>
      </c>
      <c r="B100" s="25">
        <v>5530016</v>
      </c>
      <c r="C100" s="25" t="s">
        <v>108</v>
      </c>
      <c r="D100" s="30">
        <v>33000</v>
      </c>
      <c r="E100" s="163">
        <f>'30'!L100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5</v>
      </c>
      <c r="B101" s="25">
        <v>5530020</v>
      </c>
      <c r="C101" s="25" t="s">
        <v>109</v>
      </c>
      <c r="D101" s="30">
        <v>33000</v>
      </c>
      <c r="E101" s="163">
        <f>'30'!L101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9" customFormat="1" x14ac:dyDescent="0.2">
      <c r="A102" s="25">
        <v>6</v>
      </c>
      <c r="B102" s="25">
        <v>5530013</v>
      </c>
      <c r="C102" s="25" t="s">
        <v>110</v>
      </c>
      <c r="D102" s="30">
        <v>33000</v>
      </c>
      <c r="E102" s="163">
        <f>'30'!L102</f>
        <v>0</v>
      </c>
      <c r="F102" s="132"/>
      <c r="G102" s="148"/>
      <c r="H102" s="148"/>
      <c r="I102" s="148"/>
      <c r="J102" s="156"/>
      <c r="K102" s="139"/>
      <c r="L102" s="72"/>
      <c r="M102" s="126">
        <f t="shared" si="7"/>
        <v>0</v>
      </c>
      <c r="N102" s="72"/>
    </row>
    <row r="103" spans="1:14" s="9" customFormat="1" x14ac:dyDescent="0.2">
      <c r="A103" s="25">
        <v>7</v>
      </c>
      <c r="B103" s="43"/>
      <c r="C103" s="43" t="s">
        <v>111</v>
      </c>
      <c r="D103" s="30">
        <v>33000</v>
      </c>
      <c r="E103" s="163">
        <f>'30'!L103</f>
        <v>0</v>
      </c>
      <c r="F103" s="132"/>
      <c r="G103" s="148"/>
      <c r="H103" s="148"/>
      <c r="I103" s="148"/>
      <c r="J103" s="156"/>
      <c r="K103" s="139"/>
      <c r="L103" s="72"/>
      <c r="M103" s="126">
        <f t="shared" si="7"/>
        <v>0</v>
      </c>
      <c r="N103" s="72"/>
    </row>
    <row r="104" spans="1:14" s="9" customFormat="1" x14ac:dyDescent="0.2">
      <c r="A104" s="25">
        <v>8</v>
      </c>
      <c r="B104" s="43"/>
      <c r="C104" s="43" t="s">
        <v>112</v>
      </c>
      <c r="D104" s="30">
        <v>33000</v>
      </c>
      <c r="E104" s="163">
        <f>'30'!L104</f>
        <v>0</v>
      </c>
      <c r="F104" s="132"/>
      <c r="G104" s="148"/>
      <c r="H104" s="148"/>
      <c r="I104" s="148"/>
      <c r="J104" s="156"/>
      <c r="K104" s="139"/>
      <c r="L104" s="72"/>
      <c r="M104" s="126">
        <f t="shared" si="7"/>
        <v>0</v>
      </c>
      <c r="N104" s="72"/>
    </row>
    <row r="105" spans="1:14" s="9" customFormat="1" x14ac:dyDescent="0.2">
      <c r="A105" s="25">
        <v>9</v>
      </c>
      <c r="B105" s="43"/>
      <c r="C105" s="43" t="s">
        <v>113</v>
      </c>
      <c r="D105" s="30">
        <v>33000</v>
      </c>
      <c r="E105" s="163">
        <f>'30'!L105</f>
        <v>0</v>
      </c>
      <c r="F105" s="132"/>
      <c r="G105" s="148"/>
      <c r="H105" s="148"/>
      <c r="I105" s="148"/>
      <c r="J105" s="156"/>
      <c r="K105" s="139"/>
      <c r="L105" s="72"/>
      <c r="M105" s="126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65"/>
      <c r="F106" s="133"/>
      <c r="G106" s="149"/>
      <c r="H106" s="149"/>
      <c r="I106" s="149"/>
      <c r="J106" s="157"/>
      <c r="K106" s="140"/>
      <c r="L106" s="73"/>
      <c r="M106" s="127">
        <f t="shared" si="7"/>
        <v>0</v>
      </c>
      <c r="N106" s="73"/>
    </row>
    <row r="107" spans="1:14" s="24" customFormat="1" ht="15" thickBot="1" x14ac:dyDescent="0.25">
      <c r="A107" s="84"/>
      <c r="B107" s="85"/>
      <c r="C107" s="85" t="s">
        <v>114</v>
      </c>
      <c r="D107" s="86"/>
      <c r="E107" s="168"/>
      <c r="F107" s="107"/>
      <c r="G107" s="150"/>
      <c r="H107" s="150"/>
      <c r="I107" s="150"/>
      <c r="J107" s="158"/>
      <c r="K107" s="143"/>
      <c r="L107" s="87"/>
      <c r="M107" s="123">
        <f t="shared" si="7"/>
        <v>0</v>
      </c>
      <c r="N107" s="88"/>
    </row>
    <row r="108" spans="1:14" s="10" customFormat="1" ht="15" thickBot="1" x14ac:dyDescent="0.25">
      <c r="A108" s="97"/>
      <c r="B108" s="98"/>
      <c r="C108" s="98" t="s">
        <v>115</v>
      </c>
      <c r="D108" s="99"/>
      <c r="E108" s="108">
        <f t="shared" ref="E108:L108" si="11">SUM(E109:E138)</f>
        <v>6</v>
      </c>
      <c r="F108" s="108">
        <f t="shared" si="11"/>
        <v>0</v>
      </c>
      <c r="G108" s="108">
        <f t="shared" si="11"/>
        <v>8</v>
      </c>
      <c r="H108" s="108">
        <f t="shared" si="11"/>
        <v>0</v>
      </c>
      <c r="I108" s="108">
        <f t="shared" si="11"/>
        <v>0</v>
      </c>
      <c r="J108" s="108">
        <f t="shared" si="11"/>
        <v>0</v>
      </c>
      <c r="K108" s="108">
        <f t="shared" si="11"/>
        <v>1</v>
      </c>
      <c r="L108" s="108">
        <f t="shared" si="11"/>
        <v>10</v>
      </c>
      <c r="M108" s="123">
        <f t="shared" si="7"/>
        <v>3</v>
      </c>
      <c r="N108" s="88"/>
    </row>
    <row r="109" spans="1:14" s="10" customFormat="1" x14ac:dyDescent="0.2">
      <c r="A109" s="90">
        <v>1</v>
      </c>
      <c r="B109" s="91">
        <v>3500003</v>
      </c>
      <c r="C109" s="91" t="s">
        <v>116</v>
      </c>
      <c r="D109" s="100">
        <v>390000</v>
      </c>
      <c r="E109" s="163">
        <f>'30'!L109</f>
        <v>1</v>
      </c>
      <c r="F109" s="134"/>
      <c r="G109" s="151"/>
      <c r="H109" s="151"/>
      <c r="I109" s="151"/>
      <c r="J109" s="159"/>
      <c r="K109" s="144"/>
      <c r="L109" s="77"/>
      <c r="M109" s="126">
        <f t="shared" si="7"/>
        <v>1</v>
      </c>
      <c r="N109" s="77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63">
        <f>'30'!L110</f>
        <v>0</v>
      </c>
      <c r="F110" s="133"/>
      <c r="G110" s="149"/>
      <c r="H110" s="149"/>
      <c r="I110" s="149"/>
      <c r="J110" s="157"/>
      <c r="K110" s="140"/>
      <c r="L110" s="73"/>
      <c r="M110" s="126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63">
        <f>'30'!L111</f>
        <v>0</v>
      </c>
      <c r="F111" s="133"/>
      <c r="G111" s="149"/>
      <c r="H111" s="149"/>
      <c r="I111" s="149"/>
      <c r="J111" s="157"/>
      <c r="K111" s="140"/>
      <c r="L111" s="73"/>
      <c r="M111" s="126">
        <f t="shared" si="7"/>
        <v>0</v>
      </c>
      <c r="N111" s="73" t="s">
        <v>270</v>
      </c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63">
        <f>'30'!L112</f>
        <v>0</v>
      </c>
      <c r="F112" s="133"/>
      <c r="G112" s="149"/>
      <c r="H112" s="149"/>
      <c r="I112" s="149"/>
      <c r="J112" s="157"/>
      <c r="K112" s="140"/>
      <c r="L112" s="73"/>
      <c r="M112" s="126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63">
        <f>'30'!L113</f>
        <v>1</v>
      </c>
      <c r="F113" s="132"/>
      <c r="G113" s="148"/>
      <c r="H113" s="148"/>
      <c r="I113" s="148"/>
      <c r="J113" s="156"/>
      <c r="K113" s="139"/>
      <c r="L113" s="72">
        <v>1</v>
      </c>
      <c r="M113" s="126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63">
        <f>'30'!L114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63">
        <f>'30'!L115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63">
        <f>'30'!L116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63">
        <f>'30'!L117</f>
        <v>0</v>
      </c>
      <c r="F117" s="132"/>
      <c r="G117" s="148"/>
      <c r="H117" s="148"/>
      <c r="I117" s="148"/>
      <c r="J117" s="156"/>
      <c r="K117" s="139"/>
      <c r="L117" s="72"/>
      <c r="M117" s="126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63">
        <f>'30'!L118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63">
        <f>'30'!L119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63">
        <f>'30'!L120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63">
        <f>'30'!L121</f>
        <v>1</v>
      </c>
      <c r="F121" s="132"/>
      <c r="G121" s="148">
        <v>4</v>
      </c>
      <c r="H121" s="148"/>
      <c r="I121" s="148"/>
      <c r="J121" s="156"/>
      <c r="K121" s="139"/>
      <c r="L121" s="72">
        <v>5</v>
      </c>
      <c r="M121" s="126">
        <f t="shared" si="7"/>
        <v>0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63">
        <f>'30'!L122</f>
        <v>0</v>
      </c>
      <c r="F122" s="132"/>
      <c r="G122" s="148"/>
      <c r="H122" s="148"/>
      <c r="I122" s="148"/>
      <c r="J122" s="156"/>
      <c r="K122" s="139"/>
      <c r="L122" s="72"/>
      <c r="M122" s="126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63">
        <f>'30'!L123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63">
        <f>'30'!L124</f>
        <v>1</v>
      </c>
      <c r="F124" s="132"/>
      <c r="G124" s="148"/>
      <c r="H124" s="148"/>
      <c r="I124" s="148"/>
      <c r="J124" s="156"/>
      <c r="K124" s="139"/>
      <c r="L124" s="72"/>
      <c r="M124" s="126">
        <f t="shared" si="7"/>
        <v>1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63">
        <f>'30'!L125</f>
        <v>0</v>
      </c>
      <c r="F125" s="132"/>
      <c r="G125" s="148"/>
      <c r="H125" s="148"/>
      <c r="I125" s="148"/>
      <c r="J125" s="156"/>
      <c r="K125" s="139"/>
      <c r="L125" s="72"/>
      <c r="M125" s="126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63">
        <f>'30'!L126</f>
        <v>1</v>
      </c>
      <c r="F126" s="132"/>
      <c r="G126" s="148"/>
      <c r="H126" s="148"/>
      <c r="I126" s="148"/>
      <c r="J126" s="156"/>
      <c r="K126" s="139"/>
      <c r="L126" s="72"/>
      <c r="M126" s="126">
        <f t="shared" si="7"/>
        <v>1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63">
        <f>'30'!L127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63">
        <f>'30'!L128</f>
        <v>0</v>
      </c>
      <c r="F128" s="132"/>
      <c r="G128" s="148">
        <v>2</v>
      </c>
      <c r="H128" s="148"/>
      <c r="I128" s="148"/>
      <c r="J128" s="156"/>
      <c r="K128" s="139"/>
      <c r="L128" s="72">
        <v>2</v>
      </c>
      <c r="M128" s="126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63">
        <f>'30'!L129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63">
        <f>'30'!L130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63">
        <f>'30'!L131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63">
        <f>'30'!L132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63">
        <f>'30'!L133</f>
        <v>0</v>
      </c>
      <c r="F133" s="132"/>
      <c r="G133" s="148">
        <v>1</v>
      </c>
      <c r="H133" s="148"/>
      <c r="I133" s="148"/>
      <c r="J133" s="156"/>
      <c r="K133" s="139"/>
      <c r="L133" s="72">
        <v>1</v>
      </c>
      <c r="M133" s="126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63">
        <f>'30'!L134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63">
        <f>'30'!L135</f>
        <v>0</v>
      </c>
      <c r="F135" s="132"/>
      <c r="G135" s="148"/>
      <c r="H135" s="148"/>
      <c r="I135" s="148"/>
      <c r="J135" s="156"/>
      <c r="K135" s="139"/>
      <c r="L135" s="72"/>
      <c r="M135" s="126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63">
        <f>'30'!L136</f>
        <v>0</v>
      </c>
      <c r="F136" s="132"/>
      <c r="G136" s="148"/>
      <c r="H136" s="148"/>
      <c r="I136" s="148"/>
      <c r="J136" s="156"/>
      <c r="K136" s="139"/>
      <c r="L136" s="72"/>
      <c r="M136" s="126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63">
        <f>'30'!L137</f>
        <v>0</v>
      </c>
      <c r="F137" s="132"/>
      <c r="G137" s="148">
        <v>1</v>
      </c>
      <c r="H137" s="148"/>
      <c r="I137" s="148"/>
      <c r="J137" s="156"/>
      <c r="K137" s="139"/>
      <c r="L137" s="72">
        <v>1</v>
      </c>
      <c r="M137" s="126">
        <f t="shared" si="7"/>
        <v>0</v>
      </c>
      <c r="N137" s="72"/>
    </row>
    <row r="138" spans="1:14" s="9" customFormat="1" x14ac:dyDescent="0.2">
      <c r="A138" s="25">
        <v>32</v>
      </c>
      <c r="B138" s="26">
        <v>3503022</v>
      </c>
      <c r="C138" s="26" t="s">
        <v>147</v>
      </c>
      <c r="D138" s="27">
        <v>150000</v>
      </c>
      <c r="E138" s="163">
        <f>'30'!L138</f>
        <v>1</v>
      </c>
      <c r="F138" s="132"/>
      <c r="G138" s="148"/>
      <c r="H138" s="148"/>
      <c r="I138" s="148"/>
      <c r="J138" s="156"/>
      <c r="K138" s="139">
        <v>1</v>
      </c>
      <c r="L138" s="72"/>
      <c r="M138" s="126">
        <f t="shared" si="7"/>
        <v>0</v>
      </c>
      <c r="N138" s="72"/>
    </row>
    <row r="139" spans="1:14" s="24" customFormat="1" ht="15" thickBot="1" x14ac:dyDescent="0.25">
      <c r="A139" s="43"/>
      <c r="B139" s="43"/>
      <c r="C139" s="43"/>
      <c r="D139" s="48"/>
      <c r="E139" s="165"/>
      <c r="F139" s="133"/>
      <c r="G139" s="149"/>
      <c r="H139" s="149"/>
      <c r="I139" s="149"/>
      <c r="J139" s="157"/>
      <c r="K139" s="140"/>
      <c r="L139" s="73"/>
      <c r="M139" s="127">
        <f t="shared" si="7"/>
        <v>0</v>
      </c>
      <c r="N139" s="73"/>
    </row>
    <row r="140" spans="1:14" s="9" customFormat="1" ht="15" thickBot="1" x14ac:dyDescent="0.25">
      <c r="A140" s="97"/>
      <c r="B140" s="98"/>
      <c r="C140" s="98" t="s">
        <v>148</v>
      </c>
      <c r="D140" s="99"/>
      <c r="E140" s="108">
        <f t="shared" ref="E140:K140" si="12">SUM(E141:E147)</f>
        <v>28</v>
      </c>
      <c r="F140" s="108">
        <f t="shared" si="12"/>
        <v>0</v>
      </c>
      <c r="G140" s="108">
        <f t="shared" si="12"/>
        <v>21</v>
      </c>
      <c r="H140" s="108">
        <f t="shared" si="12"/>
        <v>0</v>
      </c>
      <c r="I140" s="108">
        <f t="shared" si="12"/>
        <v>0</v>
      </c>
      <c r="J140" s="108">
        <f t="shared" si="12"/>
        <v>0</v>
      </c>
      <c r="K140" s="108">
        <f t="shared" si="12"/>
        <v>5</v>
      </c>
      <c r="L140" s="108">
        <v>0</v>
      </c>
      <c r="M140" s="123">
        <f t="shared" ref="M140:M203" si="13">(E140+F140+G140+H140+I140)-J140-K140-L140</f>
        <v>44</v>
      </c>
      <c r="N140" s="88"/>
    </row>
    <row r="141" spans="1:14" s="9" customFormat="1" x14ac:dyDescent="0.2">
      <c r="A141" s="90">
        <v>1</v>
      </c>
      <c r="B141" s="90">
        <v>3510004</v>
      </c>
      <c r="C141" s="90" t="s">
        <v>149</v>
      </c>
      <c r="D141" s="96">
        <v>43000</v>
      </c>
      <c r="E141" s="163">
        <f>'30'!L141</f>
        <v>13</v>
      </c>
      <c r="G141" s="147"/>
      <c r="H141" s="147"/>
      <c r="I141" s="147"/>
      <c r="J141" s="155"/>
      <c r="K141" s="138">
        <v>5</v>
      </c>
      <c r="L141" s="71">
        <v>4</v>
      </c>
      <c r="M141" s="126">
        <f>(E141+K145+G141+H141+I141)-J141-K141-L141</f>
        <v>4</v>
      </c>
      <c r="N141" s="71" t="s">
        <v>270</v>
      </c>
    </row>
    <row r="142" spans="1:14" s="9" customFormat="1" x14ac:dyDescent="0.2">
      <c r="A142" s="25">
        <v>2</v>
      </c>
      <c r="B142" s="25">
        <v>3512008</v>
      </c>
      <c r="C142" s="25" t="s">
        <v>150</v>
      </c>
      <c r="D142" s="30">
        <v>44000</v>
      </c>
      <c r="E142" s="163">
        <f>'30'!L142</f>
        <v>2</v>
      </c>
      <c r="F142" s="132"/>
      <c r="G142" s="148"/>
      <c r="H142" s="148"/>
      <c r="I142" s="148"/>
      <c r="J142" s="156"/>
      <c r="K142" s="139"/>
      <c r="L142" s="72"/>
      <c r="M142" s="126">
        <f t="shared" si="13"/>
        <v>2</v>
      </c>
      <c r="N142" s="72"/>
    </row>
    <row r="143" spans="1:14" s="9" customFormat="1" x14ac:dyDescent="0.2">
      <c r="A143" s="25">
        <v>3</v>
      </c>
      <c r="B143" s="25">
        <v>3510107</v>
      </c>
      <c r="C143" s="25" t="s">
        <v>151</v>
      </c>
      <c r="D143" s="30">
        <v>49000</v>
      </c>
      <c r="E143" s="163">
        <f>'30'!L143</f>
        <v>3</v>
      </c>
      <c r="F143" s="132"/>
      <c r="G143" s="148"/>
      <c r="H143" s="148"/>
      <c r="I143" s="148"/>
      <c r="J143" s="156"/>
      <c r="K143" s="139"/>
      <c r="L143" s="72"/>
      <c r="M143" s="126">
        <f t="shared" si="13"/>
        <v>3</v>
      </c>
      <c r="N143" s="72"/>
    </row>
    <row r="144" spans="1:14" s="9" customFormat="1" x14ac:dyDescent="0.2">
      <c r="A144" s="25">
        <v>4</v>
      </c>
      <c r="B144" s="25">
        <v>3510011</v>
      </c>
      <c r="C144" s="25" t="s">
        <v>152</v>
      </c>
      <c r="D144" s="30">
        <v>42000</v>
      </c>
      <c r="E144" s="163">
        <f>'30'!L144</f>
        <v>0</v>
      </c>
      <c r="F144" s="132"/>
      <c r="G144" s="148">
        <v>9</v>
      </c>
      <c r="H144" s="148"/>
      <c r="I144" s="148"/>
      <c r="J144" s="156"/>
      <c r="K144" s="139"/>
      <c r="L144" s="72">
        <v>9</v>
      </c>
      <c r="M144" s="126">
        <f t="shared" si="13"/>
        <v>0</v>
      </c>
      <c r="N144" s="72"/>
    </row>
    <row r="145" spans="1:14" s="9" customFormat="1" x14ac:dyDescent="0.2">
      <c r="A145" s="25">
        <v>5</v>
      </c>
      <c r="B145" s="25">
        <v>3510067</v>
      </c>
      <c r="C145" s="25" t="s">
        <v>153</v>
      </c>
      <c r="D145" s="30">
        <v>43000</v>
      </c>
      <c r="E145" s="163">
        <f>'30'!L145</f>
        <v>4</v>
      </c>
      <c r="F145" s="132"/>
      <c r="G145" s="148"/>
      <c r="H145" s="148"/>
      <c r="I145" s="148"/>
      <c r="J145" s="156"/>
      <c r="K145" s="131"/>
      <c r="L145" s="72"/>
      <c r="M145" s="126">
        <f t="shared" si="13"/>
        <v>4</v>
      </c>
      <c r="N145" s="72"/>
    </row>
    <row r="146" spans="1:14" s="9" customFormat="1" x14ac:dyDescent="0.2">
      <c r="A146" s="25">
        <v>6</v>
      </c>
      <c r="B146" s="25">
        <v>3510012</v>
      </c>
      <c r="C146" s="25" t="s">
        <v>154</v>
      </c>
      <c r="D146" s="30">
        <v>43000</v>
      </c>
      <c r="E146" s="163">
        <f>'30'!L146</f>
        <v>3</v>
      </c>
      <c r="F146" s="132"/>
      <c r="G146" s="148">
        <v>6</v>
      </c>
      <c r="H146" s="148"/>
      <c r="I146" s="148"/>
      <c r="J146" s="156"/>
      <c r="K146" s="139"/>
      <c r="L146" s="72">
        <v>8</v>
      </c>
      <c r="M146" s="126">
        <f t="shared" si="13"/>
        <v>1</v>
      </c>
      <c r="N146" s="72"/>
    </row>
    <row r="147" spans="1:14" s="9" customFormat="1" x14ac:dyDescent="0.2">
      <c r="A147" s="25">
        <v>7</v>
      </c>
      <c r="B147" s="25">
        <v>3510076</v>
      </c>
      <c r="C147" s="25" t="s">
        <v>155</v>
      </c>
      <c r="D147" s="30">
        <v>45000</v>
      </c>
      <c r="E147" s="163">
        <f>'30'!L147</f>
        <v>3</v>
      </c>
      <c r="F147" s="132"/>
      <c r="G147" s="148">
        <v>6</v>
      </c>
      <c r="H147" s="148"/>
      <c r="I147" s="148"/>
      <c r="J147" s="156"/>
      <c r="K147" s="139"/>
      <c r="L147" s="72">
        <v>6</v>
      </c>
      <c r="M147" s="126">
        <f t="shared" si="13"/>
        <v>3</v>
      </c>
      <c r="N147" s="72"/>
    </row>
    <row r="148" spans="1:14" s="24" customFormat="1" ht="15" thickBot="1" x14ac:dyDescent="0.25">
      <c r="A148" s="43"/>
      <c r="B148" s="43"/>
      <c r="C148" s="43"/>
      <c r="D148" s="48"/>
      <c r="E148" s="165"/>
      <c r="F148" s="133"/>
      <c r="G148" s="149"/>
      <c r="H148" s="149"/>
      <c r="I148" s="149"/>
      <c r="J148" s="157"/>
      <c r="K148" s="140"/>
      <c r="L148" s="73"/>
      <c r="M148" s="127">
        <f t="shared" si="13"/>
        <v>0</v>
      </c>
      <c r="N148" s="73"/>
    </row>
    <row r="149" spans="1:14" s="10" customFormat="1" ht="15" thickBot="1" x14ac:dyDescent="0.25">
      <c r="A149" s="112"/>
      <c r="B149" s="113"/>
      <c r="C149" s="85" t="s">
        <v>156</v>
      </c>
      <c r="D149" s="114"/>
      <c r="E149" s="108">
        <f t="shared" ref="E149:L149" si="14">SUM(E150:E159)</f>
        <v>106</v>
      </c>
      <c r="F149" s="108">
        <f t="shared" si="14"/>
        <v>0</v>
      </c>
      <c r="G149" s="108">
        <f t="shared" si="14"/>
        <v>43</v>
      </c>
      <c r="H149" s="108">
        <f t="shared" si="14"/>
        <v>0</v>
      </c>
      <c r="I149" s="108">
        <f t="shared" si="14"/>
        <v>0</v>
      </c>
      <c r="J149" s="108">
        <f t="shared" si="14"/>
        <v>0</v>
      </c>
      <c r="K149" s="108">
        <f t="shared" si="14"/>
        <v>8</v>
      </c>
      <c r="L149" s="108">
        <f t="shared" si="14"/>
        <v>57</v>
      </c>
      <c r="M149" s="123">
        <f t="shared" si="13"/>
        <v>84</v>
      </c>
      <c r="N149" s="115"/>
    </row>
    <row r="150" spans="1:14" s="10" customFormat="1" x14ac:dyDescent="0.2">
      <c r="A150" s="90">
        <v>1</v>
      </c>
      <c r="B150" s="91">
        <v>3530009</v>
      </c>
      <c r="C150" s="91" t="s">
        <v>157</v>
      </c>
      <c r="D150" s="100">
        <v>20000</v>
      </c>
      <c r="E150" s="163">
        <f>'30'!L150</f>
        <v>43</v>
      </c>
      <c r="F150" s="131"/>
      <c r="G150" s="147"/>
      <c r="H150" s="147"/>
      <c r="I150" s="147"/>
      <c r="J150" s="155"/>
      <c r="K150" s="138"/>
      <c r="L150" s="71">
        <v>17</v>
      </c>
      <c r="M150" s="126">
        <f>(E150+F150+G150+H150+I150)-J150-K150-L150</f>
        <v>26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63">
        <f>'30'!L151</f>
        <v>12</v>
      </c>
      <c r="F151" s="132"/>
      <c r="G151" s="148"/>
      <c r="H151" s="148"/>
      <c r="I151" s="148"/>
      <c r="J151" s="156"/>
      <c r="K151" s="139"/>
      <c r="L151" s="72">
        <v>7</v>
      </c>
      <c r="M151" s="126">
        <f t="shared" si="13"/>
        <v>5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63">
        <f>'30'!L152</f>
        <v>0</v>
      </c>
      <c r="F152" s="132"/>
      <c r="G152" s="148">
        <v>10</v>
      </c>
      <c r="H152" s="148"/>
      <c r="I152" s="148"/>
      <c r="J152" s="156"/>
      <c r="K152" s="139"/>
      <c r="L152" s="72">
        <v>8</v>
      </c>
      <c r="M152" s="126">
        <f t="shared" si="13"/>
        <v>2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63">
        <f>'30'!L153</f>
        <v>0</v>
      </c>
      <c r="F153" s="132"/>
      <c r="G153" s="148">
        <v>10</v>
      </c>
      <c r="H153" s="148"/>
      <c r="I153" s="148"/>
      <c r="J153" s="156"/>
      <c r="K153" s="139"/>
      <c r="L153" s="72">
        <v>7</v>
      </c>
      <c r="M153" s="126">
        <f>(E153+F153+G153+H153+I153)-J153-K153-L153</f>
        <v>3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63">
        <f>'30'!L154</f>
        <v>0</v>
      </c>
      <c r="F154" s="132"/>
      <c r="G154" s="148">
        <v>10</v>
      </c>
      <c r="H154" s="148"/>
      <c r="I154" s="148"/>
      <c r="J154" s="156"/>
      <c r="K154" s="139"/>
      <c r="L154" s="72">
        <v>7</v>
      </c>
      <c r="M154" s="126">
        <f t="shared" si="13"/>
        <v>3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63">
        <f>'30'!L155</f>
        <v>21</v>
      </c>
      <c r="F155" s="132"/>
      <c r="G155" s="148"/>
      <c r="H155" s="148"/>
      <c r="I155" s="148"/>
      <c r="J155" s="156"/>
      <c r="K155" s="139">
        <v>8</v>
      </c>
      <c r="L155" s="72"/>
      <c r="M155" s="126">
        <f t="shared" si="13"/>
        <v>13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63">
        <f>'30'!L156</f>
        <v>15</v>
      </c>
      <c r="F156" s="133"/>
      <c r="G156" s="149"/>
      <c r="H156" s="149"/>
      <c r="I156" s="149"/>
      <c r="J156" s="157"/>
      <c r="K156" s="140"/>
      <c r="L156" s="73">
        <v>5</v>
      </c>
      <c r="M156" s="126">
        <f t="shared" si="13"/>
        <v>10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63">
        <f>'30'!L157</f>
        <v>15</v>
      </c>
      <c r="F157" s="133"/>
      <c r="G157" s="149"/>
      <c r="H157" s="149"/>
      <c r="I157" s="149"/>
      <c r="J157" s="157"/>
      <c r="K157" s="140"/>
      <c r="L157" s="73">
        <v>3</v>
      </c>
      <c r="M157" s="126">
        <f t="shared" si="13"/>
        <v>12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63">
        <f>'30'!L158</f>
        <v>0</v>
      </c>
      <c r="F158" s="133"/>
      <c r="G158" s="149">
        <v>13</v>
      </c>
      <c r="H158" s="149"/>
      <c r="I158" s="149"/>
      <c r="J158" s="157"/>
      <c r="K158" s="140"/>
      <c r="L158" s="73">
        <v>3</v>
      </c>
      <c r="M158" s="126">
        <f t="shared" si="13"/>
        <v>10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63">
        <f>'30'!L159</f>
        <v>0</v>
      </c>
      <c r="F159" s="133"/>
      <c r="G159" s="149"/>
      <c r="H159" s="149"/>
      <c r="I159" s="149"/>
      <c r="J159" s="157"/>
      <c r="K159" s="140"/>
      <c r="L159" s="73"/>
      <c r="M159" s="126">
        <f t="shared" si="13"/>
        <v>0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63">
        <f>'30'!L160</f>
        <v>0</v>
      </c>
      <c r="F160" s="133"/>
      <c r="G160" s="149"/>
      <c r="H160" s="149"/>
      <c r="I160" s="149"/>
      <c r="J160" s="157"/>
      <c r="K160" s="140"/>
      <c r="L160" s="73"/>
      <c r="M160" s="126">
        <f t="shared" si="13"/>
        <v>0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63">
        <f>'30'!L161</f>
        <v>0</v>
      </c>
      <c r="F161" s="133"/>
      <c r="G161" s="149"/>
      <c r="H161" s="149"/>
      <c r="I161" s="149"/>
      <c r="J161" s="157"/>
      <c r="K161" s="140"/>
      <c r="L161" s="73"/>
      <c r="M161" s="126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69"/>
      <c r="F162" s="134"/>
      <c r="G162" s="151"/>
      <c r="H162" s="151"/>
      <c r="I162" s="151"/>
      <c r="J162" s="159"/>
      <c r="K162" s="144"/>
      <c r="L162" s="77"/>
      <c r="M162" s="127">
        <f t="shared" si="13"/>
        <v>0</v>
      </c>
      <c r="N162" s="73"/>
    </row>
    <row r="163" spans="1:14" s="10" customFormat="1" ht="15" thickBot="1" x14ac:dyDescent="0.25">
      <c r="A163" s="93"/>
      <c r="B163" s="94"/>
      <c r="C163" s="94" t="s">
        <v>176</v>
      </c>
      <c r="D163" s="101"/>
      <c r="E163" s="106">
        <f>SUM(E164:E166)</f>
        <v>30</v>
      </c>
      <c r="F163" s="106">
        <f>SUM(F164:F166)</f>
        <v>0</v>
      </c>
      <c r="G163" s="106">
        <f t="shared" ref="G163:L163" si="15">SUM(G164:G1828)</f>
        <v>0</v>
      </c>
      <c r="H163" s="106">
        <f t="shared" si="15"/>
        <v>0</v>
      </c>
      <c r="I163" s="106">
        <f t="shared" si="15"/>
        <v>0</v>
      </c>
      <c r="J163" s="106">
        <f t="shared" si="15"/>
        <v>0</v>
      </c>
      <c r="K163" s="106">
        <f t="shared" si="15"/>
        <v>0</v>
      </c>
      <c r="L163" s="106">
        <f t="shared" si="15"/>
        <v>1121</v>
      </c>
      <c r="M163" s="123">
        <f t="shared" si="13"/>
        <v>-1091</v>
      </c>
      <c r="N163" s="88"/>
    </row>
    <row r="164" spans="1:14" s="10" customFormat="1" x14ac:dyDescent="0.2">
      <c r="A164" s="90">
        <v>1</v>
      </c>
      <c r="B164" s="91">
        <v>4550013</v>
      </c>
      <c r="C164" s="91" t="s">
        <v>177</v>
      </c>
      <c r="D164" s="100">
        <v>38000</v>
      </c>
      <c r="E164" s="212">
        <f>'30'!L164</f>
        <v>0</v>
      </c>
      <c r="F164" s="131"/>
      <c r="G164" s="147"/>
      <c r="H164" s="147"/>
      <c r="I164" s="147"/>
      <c r="J164" s="155"/>
      <c r="K164" s="138"/>
      <c r="L164" s="71"/>
      <c r="M164" s="126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212">
        <f>'30'!L165</f>
        <v>30</v>
      </c>
      <c r="F165" s="131"/>
      <c r="G165" s="147"/>
      <c r="H165" s="147"/>
      <c r="I165" s="147"/>
      <c r="J165" s="155"/>
      <c r="K165" s="138"/>
      <c r="L165" s="71">
        <v>27</v>
      </c>
      <c r="M165" s="126">
        <f t="shared" si="13"/>
        <v>3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212">
        <f>'30'!L166</f>
        <v>0</v>
      </c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9"/>
      <c r="F167" s="134"/>
      <c r="G167" s="151"/>
      <c r="H167" s="151"/>
      <c r="I167" s="151"/>
      <c r="J167" s="159"/>
      <c r="K167" s="144"/>
      <c r="L167" s="77"/>
      <c r="M167" s="127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66"/>
      <c r="F168" s="109">
        <f t="shared" ref="F168" si="16">SUM(F169:F179)</f>
        <v>0</v>
      </c>
      <c r="G168" s="109"/>
      <c r="H168" s="109"/>
      <c r="I168" s="109"/>
      <c r="J168" s="153"/>
      <c r="K168" s="141"/>
      <c r="L168" s="109"/>
      <c r="M168" s="123">
        <f t="shared" si="13"/>
        <v>0</v>
      </c>
      <c r="N168" s="88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63"/>
      <c r="F169" s="131"/>
      <c r="G169" s="147"/>
      <c r="H169" s="147"/>
      <c r="I169" s="147"/>
      <c r="J169" s="155"/>
      <c r="K169" s="138"/>
      <c r="L169" s="71"/>
      <c r="M169" s="126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63"/>
      <c r="F170" s="131"/>
      <c r="G170" s="147"/>
      <c r="H170" s="147"/>
      <c r="I170" s="147"/>
      <c r="J170" s="155"/>
      <c r="K170" s="138"/>
      <c r="L170" s="71"/>
      <c r="M170" s="126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63"/>
      <c r="F171" s="131"/>
      <c r="G171" s="147"/>
      <c r="H171" s="147"/>
      <c r="I171" s="147"/>
      <c r="J171" s="155"/>
      <c r="K171" s="138"/>
      <c r="L171" s="71"/>
      <c r="M171" s="126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63"/>
      <c r="F172" s="131"/>
      <c r="G172" s="147"/>
      <c r="H172" s="147"/>
      <c r="I172" s="147"/>
      <c r="J172" s="155"/>
      <c r="K172" s="138"/>
      <c r="L172" s="71"/>
      <c r="M172" s="126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64"/>
      <c r="F174" s="132"/>
      <c r="G174" s="148"/>
      <c r="H174" s="148"/>
      <c r="I174" s="148"/>
      <c r="J174" s="156"/>
      <c r="K174" s="139"/>
      <c r="L174" s="72"/>
      <c r="M174" s="126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64"/>
      <c r="F175" s="132"/>
      <c r="G175" s="148"/>
      <c r="H175" s="148"/>
      <c r="I175" s="148"/>
      <c r="J175" s="156"/>
      <c r="K175" s="139"/>
      <c r="L175" s="72"/>
      <c r="M175" s="126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64"/>
      <c r="F176" s="132"/>
      <c r="G176" s="148"/>
      <c r="H176" s="148"/>
      <c r="I176" s="148"/>
      <c r="J176" s="156"/>
      <c r="K176" s="139"/>
      <c r="L176" s="72"/>
      <c r="M176" s="126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64"/>
      <c r="F177" s="132"/>
      <c r="G177" s="148"/>
      <c r="H177" s="148"/>
      <c r="I177" s="148"/>
      <c r="J177" s="156"/>
      <c r="K177" s="139"/>
      <c r="L177" s="72"/>
      <c r="M177" s="126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63"/>
      <c r="F178" s="131"/>
      <c r="G178" s="131"/>
      <c r="H178" s="131"/>
      <c r="I178" s="131"/>
      <c r="J178" s="155"/>
      <c r="K178" s="138"/>
      <c r="L178" s="71"/>
      <c r="M178" s="126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63"/>
      <c r="F179" s="131"/>
      <c r="G179" s="131"/>
      <c r="H179" s="131"/>
      <c r="I179" s="131"/>
      <c r="J179" s="155"/>
      <c r="K179" s="138"/>
      <c r="L179" s="71"/>
      <c r="M179" s="126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69"/>
      <c r="F180" s="134"/>
      <c r="G180" s="134"/>
      <c r="H180" s="134"/>
      <c r="I180" s="134"/>
      <c r="J180" s="159"/>
      <c r="K180" s="144"/>
      <c r="L180" s="77"/>
      <c r="M180" s="127">
        <f t="shared" si="13"/>
        <v>0</v>
      </c>
      <c r="N180" s="77"/>
    </row>
    <row r="181" spans="1:14" s="9" customFormat="1" ht="15" thickBot="1" x14ac:dyDescent="0.25">
      <c r="A181" s="97"/>
      <c r="B181" s="98"/>
      <c r="C181" s="98" t="s">
        <v>192</v>
      </c>
      <c r="D181" s="99"/>
      <c r="E181" s="108">
        <f t="shared" ref="E181:L181" si="17">SUM(E182:E190)</f>
        <v>306</v>
      </c>
      <c r="F181" s="108">
        <f t="shared" si="17"/>
        <v>0</v>
      </c>
      <c r="G181" s="108">
        <f t="shared" si="17"/>
        <v>0</v>
      </c>
      <c r="H181" s="108">
        <f t="shared" si="17"/>
        <v>0</v>
      </c>
      <c r="I181" s="108">
        <f t="shared" si="17"/>
        <v>0</v>
      </c>
      <c r="J181" s="108">
        <f t="shared" si="17"/>
        <v>0</v>
      </c>
      <c r="K181" s="108">
        <f t="shared" si="17"/>
        <v>0</v>
      </c>
      <c r="L181" s="108">
        <f t="shared" si="17"/>
        <v>297</v>
      </c>
      <c r="M181" s="123">
        <f t="shared" si="13"/>
        <v>9</v>
      </c>
      <c r="N181" s="88"/>
    </row>
    <row r="182" spans="1:14" s="10" customFormat="1" x14ac:dyDescent="0.2">
      <c r="A182" s="90">
        <v>1</v>
      </c>
      <c r="B182" s="90">
        <v>5540032</v>
      </c>
      <c r="C182" s="90" t="s">
        <v>193</v>
      </c>
      <c r="D182" s="96">
        <v>18000</v>
      </c>
      <c r="E182" s="163">
        <f>'30'!L182</f>
        <v>61</v>
      </c>
      <c r="F182" s="131"/>
      <c r="G182" s="131"/>
      <c r="H182" s="131"/>
      <c r="I182" s="131"/>
      <c r="J182" s="155"/>
      <c r="K182" s="138"/>
      <c r="L182" s="71">
        <v>58</v>
      </c>
      <c r="M182" s="126">
        <f t="shared" si="13"/>
        <v>3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63">
        <f>'30'!L183</f>
        <v>48</v>
      </c>
      <c r="F183" s="131"/>
      <c r="G183" s="131"/>
      <c r="H183" s="131"/>
      <c r="I183" s="131"/>
      <c r="J183" s="155"/>
      <c r="K183" s="138"/>
      <c r="L183" s="71">
        <v>48</v>
      </c>
      <c r="M183" s="126">
        <f t="shared" si="13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63">
        <f>'30'!L184</f>
        <v>10</v>
      </c>
      <c r="F184" s="131"/>
      <c r="G184" s="131"/>
      <c r="H184" s="131"/>
      <c r="I184" s="131"/>
      <c r="J184" s="155"/>
      <c r="K184" s="138"/>
      <c r="L184" s="71">
        <v>10</v>
      </c>
      <c r="M184" s="126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63">
        <f>'30'!L185</f>
        <v>7</v>
      </c>
      <c r="F185" s="131"/>
      <c r="G185" s="131"/>
      <c r="H185" s="131"/>
      <c r="I185" s="131"/>
      <c r="J185" s="155"/>
      <c r="K185" s="138"/>
      <c r="L185" s="71">
        <v>7</v>
      </c>
      <c r="M185" s="126">
        <f t="shared" si="13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63">
        <f>'30'!L186</f>
        <v>71</v>
      </c>
      <c r="F186" s="131"/>
      <c r="G186" s="131"/>
      <c r="H186" s="131"/>
      <c r="I186" s="131"/>
      <c r="J186" s="155"/>
      <c r="K186" s="138"/>
      <c r="L186" s="71">
        <v>66</v>
      </c>
      <c r="M186" s="126">
        <f t="shared" si="13"/>
        <v>5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63">
        <f>'30'!L187</f>
        <v>20</v>
      </c>
      <c r="F187" s="131"/>
      <c r="G187" s="131"/>
      <c r="H187" s="131"/>
      <c r="I187" s="131"/>
      <c r="J187" s="155"/>
      <c r="K187" s="138"/>
      <c r="L187" s="71">
        <v>20</v>
      </c>
      <c r="M187" s="126">
        <f t="shared" si="13"/>
        <v>0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63">
        <f>'30'!L188</f>
        <v>25</v>
      </c>
      <c r="F188" s="131"/>
      <c r="G188" s="131"/>
      <c r="H188" s="131"/>
      <c r="I188" s="131"/>
      <c r="J188" s="155"/>
      <c r="K188" s="138"/>
      <c r="L188" s="71">
        <v>25</v>
      </c>
      <c r="M188" s="126">
        <f t="shared" si="13"/>
        <v>0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63">
        <f>'30'!L189</f>
        <v>28</v>
      </c>
      <c r="F189" s="131"/>
      <c r="G189" s="131"/>
      <c r="H189" s="131"/>
      <c r="I189" s="131"/>
      <c r="J189" s="155"/>
      <c r="K189" s="138"/>
      <c r="L189" s="71">
        <v>28</v>
      </c>
      <c r="M189" s="126">
        <f t="shared" si="13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63">
        <f>'30'!L190</f>
        <v>36</v>
      </c>
      <c r="F190" s="131"/>
      <c r="G190" s="131"/>
      <c r="H190" s="131"/>
      <c r="I190" s="131"/>
      <c r="J190" s="155"/>
      <c r="K190" s="138"/>
      <c r="L190" s="71">
        <v>35</v>
      </c>
      <c r="M190" s="126">
        <f t="shared" si="13"/>
        <v>1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9"/>
      <c r="F191" s="134"/>
      <c r="G191" s="134"/>
      <c r="H191" s="134"/>
      <c r="I191" s="134"/>
      <c r="J191" s="159"/>
      <c r="K191" s="144"/>
      <c r="L191" s="77"/>
      <c r="M191" s="127">
        <f t="shared" si="13"/>
        <v>0</v>
      </c>
      <c r="N191" s="77"/>
    </row>
    <row r="192" spans="1:14" s="24" customFormat="1" ht="15" thickBot="1" x14ac:dyDescent="0.25">
      <c r="A192" s="84"/>
      <c r="B192" s="85"/>
      <c r="C192" s="85" t="s">
        <v>203</v>
      </c>
      <c r="D192" s="86"/>
      <c r="E192" s="109">
        <f t="shared" ref="E192:J192" si="18">SUM(E194:E195)</f>
        <v>35</v>
      </c>
      <c r="F192" s="109">
        <f t="shared" si="18"/>
        <v>0</v>
      </c>
      <c r="G192" s="109">
        <f t="shared" si="18"/>
        <v>0</v>
      </c>
      <c r="H192" s="109">
        <f t="shared" si="18"/>
        <v>0</v>
      </c>
      <c r="I192" s="109">
        <f t="shared" si="18"/>
        <v>0</v>
      </c>
      <c r="J192" s="109">
        <f t="shared" si="18"/>
        <v>0</v>
      </c>
      <c r="K192" s="109">
        <f>SUM(K194:K195)</f>
        <v>0</v>
      </c>
      <c r="L192" s="109">
        <f>SUM(L194:L195)</f>
        <v>35</v>
      </c>
      <c r="M192" s="123">
        <f>(E192+F192+G192+H192+I192)-J192-K192-L192</f>
        <v>0</v>
      </c>
      <c r="N192" s="88"/>
    </row>
    <row r="193" spans="1:14" s="10" customFormat="1" x14ac:dyDescent="0.2">
      <c r="A193" s="82"/>
      <c r="B193" s="82"/>
      <c r="C193" s="82" t="s">
        <v>204</v>
      </c>
      <c r="D193" s="83"/>
      <c r="E193" s="163"/>
      <c r="F193" s="131"/>
      <c r="G193" s="131"/>
      <c r="H193" s="131"/>
      <c r="I193" s="131"/>
      <c r="J193" s="155"/>
      <c r="K193" s="138"/>
      <c r="L193" s="71"/>
      <c r="M193" s="126">
        <f t="shared" si="13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63">
        <f>'30'!L194</f>
        <v>20</v>
      </c>
      <c r="F194" s="131"/>
      <c r="G194" s="131"/>
      <c r="H194" s="131"/>
      <c r="I194" s="131"/>
      <c r="J194" s="155"/>
      <c r="K194" s="138"/>
      <c r="L194" s="71">
        <v>20</v>
      </c>
      <c r="M194" s="126">
        <f t="shared" si="13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63">
        <f>'30'!L195</f>
        <v>15</v>
      </c>
      <c r="F195" s="131"/>
      <c r="G195" s="131"/>
      <c r="H195" s="131"/>
      <c r="I195" s="131"/>
      <c r="J195" s="155"/>
      <c r="K195" s="138"/>
      <c r="L195" s="71">
        <v>15</v>
      </c>
      <c r="M195" s="126">
        <f t="shared" si="13"/>
        <v>0</v>
      </c>
      <c r="N195" s="71"/>
    </row>
    <row r="196" spans="1:14" s="24" customFormat="1" ht="15" thickBot="1" x14ac:dyDescent="0.25">
      <c r="A196" s="43"/>
      <c r="B196" s="43"/>
      <c r="C196" s="43"/>
      <c r="D196" s="89"/>
      <c r="E196" s="165"/>
      <c r="F196" s="133"/>
      <c r="G196" s="133"/>
      <c r="H196" s="133"/>
      <c r="I196" s="133"/>
      <c r="J196" s="157"/>
      <c r="K196" s="140"/>
      <c r="L196" s="73"/>
      <c r="M196" s="128">
        <f t="shared" si="13"/>
        <v>0</v>
      </c>
      <c r="N196" s="73"/>
    </row>
    <row r="197" spans="1:14" s="10" customFormat="1" ht="15" thickBot="1" x14ac:dyDescent="0.25">
      <c r="A197" s="93"/>
      <c r="B197" s="94"/>
      <c r="C197" s="94" t="s">
        <v>207</v>
      </c>
      <c r="D197" s="95"/>
      <c r="E197" s="106">
        <f t="shared" ref="E197:L197" si="19">SUM(E198:E205)</f>
        <v>227</v>
      </c>
      <c r="F197" s="106">
        <f t="shared" si="19"/>
        <v>0</v>
      </c>
      <c r="G197" s="106">
        <f t="shared" si="19"/>
        <v>0</v>
      </c>
      <c r="H197" s="106">
        <f t="shared" si="19"/>
        <v>0</v>
      </c>
      <c r="I197" s="106">
        <f t="shared" si="19"/>
        <v>0</v>
      </c>
      <c r="J197" s="106">
        <f t="shared" si="19"/>
        <v>0</v>
      </c>
      <c r="K197" s="106">
        <f t="shared" si="19"/>
        <v>0</v>
      </c>
      <c r="L197" s="106">
        <f t="shared" si="19"/>
        <v>215</v>
      </c>
      <c r="M197" s="123">
        <f t="shared" si="13"/>
        <v>12</v>
      </c>
      <c r="N197" s="88"/>
    </row>
    <row r="198" spans="1:14" s="10" customFormat="1" x14ac:dyDescent="0.2">
      <c r="A198" s="90">
        <v>1</v>
      </c>
      <c r="B198" s="91">
        <v>7550011</v>
      </c>
      <c r="C198" s="91" t="s">
        <v>208</v>
      </c>
      <c r="D198" s="92">
        <v>16000</v>
      </c>
      <c r="E198" s="163">
        <f>'30'!L198</f>
        <v>15</v>
      </c>
      <c r="F198" s="131"/>
      <c r="G198" s="131"/>
      <c r="H198" s="131"/>
      <c r="I198" s="131"/>
      <c r="J198" s="155"/>
      <c r="K198" s="138"/>
      <c r="L198" s="71">
        <v>15</v>
      </c>
      <c r="M198" s="126">
        <f t="shared" si="13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9">
        <v>14000</v>
      </c>
      <c r="E199" s="163">
        <f>'30'!L199</f>
        <v>92</v>
      </c>
      <c r="F199" s="132"/>
      <c r="G199" s="132"/>
      <c r="H199" s="132"/>
      <c r="I199" s="132"/>
      <c r="J199" s="156"/>
      <c r="K199" s="139"/>
      <c r="L199" s="72">
        <v>88</v>
      </c>
      <c r="M199" s="129">
        <f t="shared" si="13"/>
        <v>4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9">
        <v>26000</v>
      </c>
      <c r="E200" s="163">
        <f>'30'!L200</f>
        <v>59</v>
      </c>
      <c r="F200" s="132"/>
      <c r="G200" s="132"/>
      <c r="H200" s="132"/>
      <c r="I200" s="132"/>
      <c r="J200" s="156"/>
      <c r="K200" s="139"/>
      <c r="L200" s="72">
        <v>52</v>
      </c>
      <c r="M200" s="129">
        <f t="shared" si="13"/>
        <v>7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9">
        <v>12000</v>
      </c>
      <c r="E201" s="163">
        <f>'30'!L201</f>
        <v>18</v>
      </c>
      <c r="F201" s="132"/>
      <c r="G201" s="132"/>
      <c r="H201" s="132"/>
      <c r="I201" s="132"/>
      <c r="J201" s="156"/>
      <c r="K201" s="139"/>
      <c r="L201" s="72">
        <v>18</v>
      </c>
      <c r="M201" s="129">
        <f t="shared" si="13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9">
        <v>9000</v>
      </c>
      <c r="E202" s="163">
        <f>'30'!L202</f>
        <v>18</v>
      </c>
      <c r="F202" s="132"/>
      <c r="G202" s="132"/>
      <c r="H202" s="132"/>
      <c r="I202" s="132"/>
      <c r="J202" s="156"/>
      <c r="K202" s="139"/>
      <c r="L202" s="72">
        <v>18</v>
      </c>
      <c r="M202" s="129">
        <f t="shared" si="13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9">
        <v>14000</v>
      </c>
      <c r="E203" s="163">
        <f>'30'!L203</f>
        <v>12</v>
      </c>
      <c r="F203" s="132"/>
      <c r="G203" s="132"/>
      <c r="H203" s="132"/>
      <c r="I203" s="132"/>
      <c r="J203" s="156"/>
      <c r="K203" s="139"/>
      <c r="L203" s="72">
        <v>12</v>
      </c>
      <c r="M203" s="129">
        <f t="shared" si="13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8">
        <v>14000</v>
      </c>
      <c r="E204" s="163">
        <f>'30'!L204</f>
        <v>13</v>
      </c>
      <c r="F204" s="132"/>
      <c r="G204" s="132"/>
      <c r="H204" s="132"/>
      <c r="I204" s="132"/>
      <c r="J204" s="156"/>
      <c r="K204" s="139"/>
      <c r="L204" s="72">
        <v>12</v>
      </c>
      <c r="M204" s="129">
        <f t="shared" ref="M204:M205" si="20">(E204+F204+G204+H204+I204)-J204-K204-L204</f>
        <v>1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9">
        <v>14000</v>
      </c>
      <c r="E205" s="163">
        <f>'30'!L205</f>
        <v>0</v>
      </c>
      <c r="F205" s="132"/>
      <c r="G205" s="132"/>
      <c r="H205" s="132"/>
      <c r="I205" s="132"/>
      <c r="J205" s="156"/>
      <c r="K205" s="139"/>
      <c r="L205" s="72"/>
      <c r="M205" s="129">
        <f t="shared" si="20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S201"/>
  <sheetViews>
    <sheetView workbookViewId="0">
      <pane xSplit="4" ySplit="4" topLeftCell="E22" activePane="bottomRight" state="frozen"/>
      <selection activeCell="O74" sqref="O74"/>
      <selection pane="topRight" activeCell="O74" sqref="O74"/>
      <selection pane="bottomLeft" activeCell="O74" sqref="O74"/>
      <selection pane="bottomRight" activeCell="K184" sqref="K18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10.855468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5</v>
      </c>
      <c r="F5" s="119">
        <f>F6+F41+F55+F59+F69</f>
        <v>0</v>
      </c>
      <c r="G5" s="119">
        <f t="shared" si="0"/>
        <v>283</v>
      </c>
      <c r="H5" s="119">
        <f t="shared" si="0"/>
        <v>0</v>
      </c>
      <c r="I5" s="119">
        <f t="shared" si="0"/>
        <v>0</v>
      </c>
      <c r="J5" s="152">
        <f t="shared" si="0"/>
        <v>3</v>
      </c>
      <c r="K5" s="136">
        <f t="shared" si="0"/>
        <v>76</v>
      </c>
      <c r="L5" s="119">
        <f>L6+L41+L55+L59+L69</f>
        <v>5</v>
      </c>
      <c r="M5" s="121">
        <f t="shared" si="0"/>
        <v>211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62"/>
      <c r="F6" s="137">
        <f t="shared" ref="F6:J6" si="1">SUM(F7:F39)</f>
        <v>0</v>
      </c>
      <c r="G6" s="137">
        <f t="shared" si="1"/>
        <v>164</v>
      </c>
      <c r="H6" s="137">
        <f t="shared" si="1"/>
        <v>0</v>
      </c>
      <c r="I6" s="137">
        <f t="shared" si="1"/>
        <v>0</v>
      </c>
      <c r="J6" s="137">
        <f t="shared" si="1"/>
        <v>2</v>
      </c>
      <c r="K6" s="137">
        <f>SUM(K7:K39)</f>
        <v>33</v>
      </c>
      <c r="L6" s="137">
        <f t="shared" ref="L6:N6" si="2">SUM(L7:L39)</f>
        <v>4</v>
      </c>
      <c r="M6" s="137">
        <f t="shared" si="2"/>
        <v>132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'1'!L7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'1'!L8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'1'!L9</f>
        <v>0</v>
      </c>
      <c r="F9" s="132"/>
      <c r="G9" s="148"/>
      <c r="H9" s="148"/>
      <c r="I9" s="148"/>
      <c r="J9" s="156"/>
      <c r="K9" s="139"/>
      <c r="L9" s="72"/>
      <c r="M9" s="126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'1'!L10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'1'!L11</f>
        <v>0</v>
      </c>
      <c r="F11" s="132"/>
      <c r="G11" s="148">
        <v>8</v>
      </c>
      <c r="H11" s="148"/>
      <c r="I11" s="148"/>
      <c r="J11" s="156"/>
      <c r="K11" s="139">
        <v>5</v>
      </c>
      <c r="L11" s="72"/>
      <c r="M11" s="126">
        <f t="shared" si="3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'1'!L12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'1'!L13</f>
        <v>0</v>
      </c>
      <c r="F13" s="132"/>
      <c r="G13" s="148">
        <v>6</v>
      </c>
      <c r="H13" s="148"/>
      <c r="I13" s="148"/>
      <c r="J13" s="156">
        <v>1</v>
      </c>
      <c r="K13" s="139">
        <v>2</v>
      </c>
      <c r="L13" s="72"/>
      <c r="M13" s="126">
        <f t="shared" si="3"/>
        <v>3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'1'!L14</f>
        <v>0</v>
      </c>
      <c r="F14" s="132"/>
      <c r="G14" s="148">
        <v>6</v>
      </c>
      <c r="H14" s="148"/>
      <c r="I14" s="148"/>
      <c r="J14" s="156"/>
      <c r="K14" s="139">
        <v>1</v>
      </c>
      <c r="L14" s="72"/>
      <c r="M14" s="126">
        <f t="shared" si="3"/>
        <v>5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'1'!L15</f>
        <v>0</v>
      </c>
      <c r="F15" s="132"/>
      <c r="G15" s="148">
        <v>6</v>
      </c>
      <c r="H15" s="148"/>
      <c r="I15" s="148"/>
      <c r="J15" s="156"/>
      <c r="K15" s="139">
        <v>4</v>
      </c>
      <c r="L15" s="72"/>
      <c r="M15" s="126">
        <f t="shared" si="3"/>
        <v>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'1'!L16</f>
        <v>0</v>
      </c>
      <c r="F16" s="132"/>
      <c r="G16" s="148">
        <v>6</v>
      </c>
      <c r="H16" s="148"/>
      <c r="I16" s="148"/>
      <c r="J16" s="156"/>
      <c r="K16" s="139">
        <v>1</v>
      </c>
      <c r="L16" s="72"/>
      <c r="M16" s="126">
        <f t="shared" si="3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'1'!L17</f>
        <v>0</v>
      </c>
      <c r="F17" s="132"/>
      <c r="G17" s="148"/>
      <c r="H17" s="148"/>
      <c r="I17" s="148"/>
      <c r="J17" s="156"/>
      <c r="K17" s="139"/>
      <c r="L17" s="72"/>
      <c r="M17" s="126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'1'!L18</f>
        <v>0</v>
      </c>
      <c r="F18" s="132"/>
      <c r="G18" s="148">
        <v>4</v>
      </c>
      <c r="H18" s="148"/>
      <c r="I18" s="148"/>
      <c r="J18" s="156"/>
      <c r="K18" s="139"/>
      <c r="L18" s="72"/>
      <c r="M18" s="126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'1'!L19</f>
        <v>0</v>
      </c>
      <c r="F19" s="132"/>
      <c r="G19" s="148">
        <v>6</v>
      </c>
      <c r="H19" s="148"/>
      <c r="I19" s="148"/>
      <c r="J19" s="156"/>
      <c r="K19" s="139">
        <v>3</v>
      </c>
      <c r="L19" s="72"/>
      <c r="M19" s="126">
        <f t="shared" si="3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'1'!L20</f>
        <v>4</v>
      </c>
      <c r="F20" s="132"/>
      <c r="G20" s="148"/>
      <c r="H20" s="148"/>
      <c r="I20" s="148"/>
      <c r="J20" s="156"/>
      <c r="K20" s="139"/>
      <c r="L20" s="72">
        <v>2</v>
      </c>
      <c r="M20" s="126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'1'!L21</f>
        <v>0</v>
      </c>
      <c r="F21" s="132"/>
      <c r="G21" s="148">
        <v>6</v>
      </c>
      <c r="H21" s="148"/>
      <c r="I21" s="148"/>
      <c r="J21" s="156"/>
      <c r="K21" s="139">
        <v>2</v>
      </c>
      <c r="L21" s="72"/>
      <c r="M21" s="126">
        <f t="shared" si="3"/>
        <v>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'1'!L22</f>
        <v>3</v>
      </c>
      <c r="F22" s="132"/>
      <c r="G22" s="148"/>
      <c r="H22" s="148"/>
      <c r="I22" s="148"/>
      <c r="J22" s="156"/>
      <c r="K22" s="139"/>
      <c r="L22" s="72">
        <v>2</v>
      </c>
      <c r="M22" s="126">
        <f t="shared" si="3"/>
        <v>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'1'!L23</f>
        <v>0</v>
      </c>
      <c r="F23" s="132"/>
      <c r="G23" s="148">
        <v>6</v>
      </c>
      <c r="H23" s="148"/>
      <c r="I23" s="148"/>
      <c r="J23" s="156"/>
      <c r="K23" s="139">
        <v>1</v>
      </c>
      <c r="L23" s="72"/>
      <c r="M23" s="126">
        <f t="shared" si="3"/>
        <v>5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'1'!L24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'1'!L25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'1'!L26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'1'!L27</f>
        <v>0</v>
      </c>
      <c r="F27" s="132"/>
      <c r="G27" s="148">
        <v>6</v>
      </c>
      <c r="H27" s="148"/>
      <c r="I27" s="148"/>
      <c r="J27" s="156"/>
      <c r="K27" s="139">
        <v>1</v>
      </c>
      <c r="L27" s="72"/>
      <c r="M27" s="126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'1'!L28</f>
        <v>0</v>
      </c>
      <c r="F28" s="132"/>
      <c r="G28" s="148">
        <v>8</v>
      </c>
      <c r="H28" s="148"/>
      <c r="I28" s="148"/>
      <c r="J28" s="156"/>
      <c r="K28" s="139"/>
      <c r="L28" s="72"/>
      <c r="M28" s="126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'1'!L29</f>
        <v>0</v>
      </c>
      <c r="F29" s="132"/>
      <c r="G29" s="148"/>
      <c r="H29" s="148"/>
      <c r="I29" s="148"/>
      <c r="J29" s="156"/>
      <c r="K29" s="139"/>
      <c r="L29" s="72"/>
      <c r="M29" s="126">
        <f t="shared" si="3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'1'!L30</f>
        <v>0</v>
      </c>
      <c r="F30" s="132"/>
      <c r="G30" s="148">
        <v>6</v>
      </c>
      <c r="H30" s="148"/>
      <c r="I30" s="148"/>
      <c r="J30" s="156"/>
      <c r="K30" s="139"/>
      <c r="L30" s="72"/>
      <c r="M30" s="126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'1'!L31</f>
        <v>0</v>
      </c>
      <c r="F31" s="132"/>
      <c r="G31" s="148">
        <v>4</v>
      </c>
      <c r="H31" s="148"/>
      <c r="I31" s="148"/>
      <c r="J31" s="156"/>
      <c r="K31" s="139"/>
      <c r="L31" s="72"/>
      <c r="M31" s="126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'1'!L32</f>
        <v>0</v>
      </c>
      <c r="F32" s="132"/>
      <c r="G32" s="148">
        <v>6</v>
      </c>
      <c r="H32" s="148"/>
      <c r="I32" s="148"/>
      <c r="J32" s="156"/>
      <c r="K32" s="139">
        <v>1</v>
      </c>
      <c r="L32" s="72"/>
      <c r="M32" s="126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'1'!L33</f>
        <v>0</v>
      </c>
      <c r="F33" s="132"/>
      <c r="G33" s="148">
        <v>8</v>
      </c>
      <c r="H33" s="148"/>
      <c r="I33" s="148"/>
      <c r="J33" s="156"/>
      <c r="K33" s="139">
        <v>1</v>
      </c>
      <c r="L33" s="72"/>
      <c r="M33" s="126">
        <f t="shared" si="3"/>
        <v>7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'1'!L34</f>
        <v>0</v>
      </c>
      <c r="F34" s="132"/>
      <c r="G34" s="148">
        <v>6</v>
      </c>
      <c r="H34" s="148"/>
      <c r="I34" s="148"/>
      <c r="J34" s="156"/>
      <c r="K34" s="139">
        <v>3</v>
      </c>
      <c r="L34" s="72"/>
      <c r="M34" s="126">
        <f t="shared" si="3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'1'!L35</f>
        <v>0</v>
      </c>
      <c r="F35" s="132"/>
      <c r="G35" s="148">
        <v>6</v>
      </c>
      <c r="H35" s="148"/>
      <c r="I35" s="148"/>
      <c r="J35" s="156"/>
      <c r="K35" s="139">
        <v>3</v>
      </c>
      <c r="L35" s="72"/>
      <c r="M35" s="126">
        <f t="shared" si="3"/>
        <v>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'1'!L36</f>
        <v>0</v>
      </c>
      <c r="F36" s="132"/>
      <c r="G36" s="148">
        <v>6</v>
      </c>
      <c r="H36" s="148"/>
      <c r="I36" s="148"/>
      <c r="J36" s="156"/>
      <c r="K36" s="139"/>
      <c r="L36" s="72"/>
      <c r="M36" s="126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'1'!L37</f>
        <v>0</v>
      </c>
      <c r="F37" s="132"/>
      <c r="G37" s="148"/>
      <c r="H37" s="148"/>
      <c r="I37" s="148"/>
      <c r="J37" s="156"/>
      <c r="K37" s="139"/>
      <c r="L37" s="72"/>
      <c r="M37" s="126">
        <f t="shared" si="3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'1'!L38</f>
        <v>0</v>
      </c>
      <c r="F38" s="132"/>
      <c r="G38" s="148">
        <v>16</v>
      </c>
      <c r="H38" s="148"/>
      <c r="I38" s="148"/>
      <c r="J38" s="156">
        <v>1</v>
      </c>
      <c r="K38" s="139">
        <v>5</v>
      </c>
      <c r="L38" s="72"/>
      <c r="M38" s="126">
        <f t="shared" si="3"/>
        <v>10</v>
      </c>
      <c r="N38" s="72" t="s">
        <v>267</v>
      </c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'1'!L39</f>
        <v>0</v>
      </c>
      <c r="F39" s="132"/>
      <c r="G39" s="148">
        <v>8</v>
      </c>
      <c r="H39" s="148"/>
      <c r="I39" s="148"/>
      <c r="J39" s="156"/>
      <c r="K39" s="139"/>
      <c r="L39" s="72"/>
      <c r="M39" s="126">
        <f t="shared" si="3"/>
        <v>8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2</v>
      </c>
      <c r="F41" s="106">
        <f>SUM(F42:F53)</f>
        <v>0</v>
      </c>
      <c r="G41" s="106">
        <f t="shared" ref="G41:L41" si="4">SUM(G42:G53)</f>
        <v>88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33</v>
      </c>
      <c r="L41" s="106">
        <f t="shared" si="4"/>
        <v>0</v>
      </c>
      <c r="M41" s="123">
        <f>(E41+F41+G41+H41+I41)-J41-K41-L41</f>
        <v>57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'1'!L42</f>
        <v>0</v>
      </c>
      <c r="F42" s="131"/>
      <c r="G42" s="147">
        <v>5</v>
      </c>
      <c r="H42" s="147"/>
      <c r="I42" s="147"/>
      <c r="J42" s="155"/>
      <c r="K42" s="138"/>
      <c r="L42" s="71"/>
      <c r="M42" s="126">
        <f t="shared" si="3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'1'!L43</f>
        <v>0</v>
      </c>
      <c r="F43" s="132"/>
      <c r="G43" s="148">
        <v>20</v>
      </c>
      <c r="H43" s="148"/>
      <c r="I43" s="148"/>
      <c r="J43" s="156"/>
      <c r="K43" s="139">
        <v>11</v>
      </c>
      <c r="L43" s="72"/>
      <c r="M43" s="126">
        <f t="shared" si="3"/>
        <v>9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'1'!L44</f>
        <v>0</v>
      </c>
      <c r="F44" s="132"/>
      <c r="G44" s="148">
        <v>20</v>
      </c>
      <c r="H44" s="148"/>
      <c r="I44" s="148"/>
      <c r="J44" s="156"/>
      <c r="K44" s="139">
        <v>10</v>
      </c>
      <c r="L44" s="72"/>
      <c r="M44" s="126">
        <f t="shared" si="3"/>
        <v>10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'1'!L45</f>
        <v>0</v>
      </c>
      <c r="F45" s="132"/>
      <c r="G45" s="148">
        <v>9</v>
      </c>
      <c r="H45" s="148"/>
      <c r="I45" s="148"/>
      <c r="J45" s="156"/>
      <c r="K45" s="139">
        <v>5</v>
      </c>
      <c r="L45" s="72"/>
      <c r="M45" s="126">
        <f t="shared" si="3"/>
        <v>4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'1'!L46</f>
        <v>0</v>
      </c>
      <c r="F46" s="132"/>
      <c r="G46" s="148">
        <v>7</v>
      </c>
      <c r="H46" s="148"/>
      <c r="I46" s="148"/>
      <c r="J46" s="156"/>
      <c r="K46" s="139"/>
      <c r="L46" s="72"/>
      <c r="M46" s="126">
        <f t="shared" si="3"/>
        <v>7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'1'!L47</f>
        <v>0</v>
      </c>
      <c r="F47" s="132"/>
      <c r="G47" s="148">
        <v>6</v>
      </c>
      <c r="H47" s="148"/>
      <c r="I47" s="148"/>
      <c r="J47" s="156"/>
      <c r="K47" s="139"/>
      <c r="L47" s="72"/>
      <c r="M47" s="126">
        <f t="shared" si="3"/>
        <v>6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'1'!L48</f>
        <v>0</v>
      </c>
      <c r="F48" s="132"/>
      <c r="G48" s="148">
        <v>5</v>
      </c>
      <c r="H48" s="148"/>
      <c r="I48" s="148"/>
      <c r="J48" s="156"/>
      <c r="K48" s="139">
        <v>2</v>
      </c>
      <c r="L48" s="72"/>
      <c r="M48" s="126">
        <f t="shared" si="3"/>
        <v>3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'1'!L49</f>
        <v>2</v>
      </c>
      <c r="F49" s="132"/>
      <c r="G49" s="148"/>
      <c r="H49" s="148"/>
      <c r="I49" s="148"/>
      <c r="J49" s="156"/>
      <c r="K49" s="139">
        <v>2</v>
      </c>
      <c r="L49" s="72"/>
      <c r="M49" s="126">
        <f t="shared" si="3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'1'!L50</f>
        <v>0</v>
      </c>
      <c r="F50" s="132"/>
      <c r="G50" s="148">
        <v>5</v>
      </c>
      <c r="H50" s="148"/>
      <c r="I50" s="148"/>
      <c r="J50" s="156"/>
      <c r="K50" s="139">
        <v>3</v>
      </c>
      <c r="L50" s="72"/>
      <c r="M50" s="126">
        <f t="shared" si="3"/>
        <v>2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'1'!L51</f>
        <v>0</v>
      </c>
      <c r="F51" s="132"/>
      <c r="G51" s="148"/>
      <c r="H51" s="148"/>
      <c r="I51" s="148"/>
      <c r="J51" s="156"/>
      <c r="K51" s="139"/>
      <c r="L51" s="72"/>
      <c r="M51" s="126">
        <f t="shared" si="3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'1'!L52</f>
        <v>0</v>
      </c>
      <c r="F52" s="132"/>
      <c r="G52" s="148">
        <v>6</v>
      </c>
      <c r="H52" s="148"/>
      <c r="I52" s="148"/>
      <c r="J52" s="156"/>
      <c r="K52" s="139"/>
      <c r="L52" s="72"/>
      <c r="M52" s="126">
        <f t="shared" si="3"/>
        <v>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'1'!L53</f>
        <v>0</v>
      </c>
      <c r="F53" s="132"/>
      <c r="G53" s="148">
        <v>5</v>
      </c>
      <c r="H53" s="148"/>
      <c r="I53" s="148"/>
      <c r="J53" s="156"/>
      <c r="K53" s="139"/>
      <c r="L53" s="72"/>
      <c r="M53" s="126">
        <f t="shared" si="3"/>
        <v>5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3</v>
      </c>
      <c r="F55" s="110">
        <f t="shared" si="5"/>
        <v>0</v>
      </c>
      <c r="G55" s="110">
        <f t="shared" si="5"/>
        <v>0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2</v>
      </c>
      <c r="L55" s="110">
        <f t="shared" si="5"/>
        <v>1</v>
      </c>
      <c r="M55" s="123">
        <f t="shared" si="3"/>
        <v>0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'1'!L56</f>
        <v>0</v>
      </c>
      <c r="F56" s="132"/>
      <c r="G56" s="148"/>
      <c r="H56" s="148"/>
      <c r="I56" s="148"/>
      <c r="J56" s="156"/>
      <c r="K56" s="139"/>
      <c r="L56" s="72"/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'1'!L57</f>
        <v>3</v>
      </c>
      <c r="F57" s="132"/>
      <c r="G57" s="148"/>
      <c r="H57" s="148"/>
      <c r="I57" s="148"/>
      <c r="J57" s="156"/>
      <c r="K57" s="139">
        <v>2</v>
      </c>
      <c r="L57" s="72">
        <v>1</v>
      </c>
      <c r="M57" s="126">
        <f t="shared" si="3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12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8</v>
      </c>
      <c r="L59" s="106">
        <f t="shared" si="6"/>
        <v>0</v>
      </c>
      <c r="M59" s="123">
        <f t="shared" si="3"/>
        <v>4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'1'!L60</f>
        <v>0</v>
      </c>
      <c r="F60" s="131"/>
      <c r="G60" s="147">
        <v>1</v>
      </c>
      <c r="H60" s="147"/>
      <c r="I60" s="147"/>
      <c r="J60" s="155"/>
      <c r="K60" s="138">
        <v>1</v>
      </c>
      <c r="L60" s="71"/>
      <c r="M60" s="126">
        <f t="shared" si="3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'1'!L61</f>
        <v>0</v>
      </c>
      <c r="F61" s="132"/>
      <c r="G61" s="148">
        <v>2</v>
      </c>
      <c r="H61" s="148"/>
      <c r="I61" s="148"/>
      <c r="J61" s="156"/>
      <c r="K61" s="139">
        <v>2</v>
      </c>
      <c r="L61" s="72"/>
      <c r="M61" s="126">
        <f t="shared" si="3"/>
        <v>0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'1'!L62</f>
        <v>0</v>
      </c>
      <c r="F62" s="132"/>
      <c r="G62" s="148">
        <v>1</v>
      </c>
      <c r="H62" s="148"/>
      <c r="I62" s="148"/>
      <c r="J62" s="156"/>
      <c r="K62" s="139"/>
      <c r="L62" s="72"/>
      <c r="M62" s="126">
        <f t="shared" si="3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'1'!L63</f>
        <v>0</v>
      </c>
      <c r="F63" s="132"/>
      <c r="G63" s="148">
        <v>2</v>
      </c>
      <c r="H63" s="148"/>
      <c r="I63" s="148"/>
      <c r="J63" s="156"/>
      <c r="K63" s="139">
        <v>2</v>
      </c>
      <c r="L63" s="72"/>
      <c r="M63" s="126">
        <f t="shared" si="3"/>
        <v>0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'1'!L64</f>
        <v>0</v>
      </c>
      <c r="F64" s="132"/>
      <c r="G64" s="148">
        <v>1</v>
      </c>
      <c r="H64" s="148"/>
      <c r="I64" s="148"/>
      <c r="J64" s="156"/>
      <c r="K64" s="139"/>
      <c r="L64" s="72"/>
      <c r="M64" s="126">
        <f t="shared" si="3"/>
        <v>1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'1'!L65</f>
        <v>0</v>
      </c>
      <c r="F65" s="132"/>
      <c r="G65" s="148">
        <v>2</v>
      </c>
      <c r="H65" s="148"/>
      <c r="I65" s="148"/>
      <c r="J65" s="156"/>
      <c r="K65" s="139">
        <v>2</v>
      </c>
      <c r="L65" s="72"/>
      <c r="M65" s="126">
        <f t="shared" si="3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'1'!L66</f>
        <v>0</v>
      </c>
      <c r="F66" s="132"/>
      <c r="G66" s="148">
        <v>1</v>
      </c>
      <c r="H66" s="148"/>
      <c r="I66" s="148"/>
      <c r="J66" s="156"/>
      <c r="K66" s="139">
        <v>1</v>
      </c>
      <c r="L66" s="72"/>
      <c r="M66" s="126">
        <f t="shared" si="3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'1'!L67</f>
        <v>0</v>
      </c>
      <c r="F67" s="132"/>
      <c r="G67" s="148">
        <v>2</v>
      </c>
      <c r="H67" s="148"/>
      <c r="I67" s="148"/>
      <c r="J67" s="156"/>
      <c r="K67" s="139"/>
      <c r="L67" s="72"/>
      <c r="M67" s="126">
        <f t="shared" si="3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3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19</v>
      </c>
      <c r="H69" s="109">
        <f t="shared" si="7"/>
        <v>0</v>
      </c>
      <c r="I69" s="109">
        <f t="shared" si="7"/>
        <v>0</v>
      </c>
      <c r="J69" s="109">
        <f t="shared" si="7"/>
        <v>1</v>
      </c>
      <c r="K69" s="109">
        <f t="shared" si="7"/>
        <v>0</v>
      </c>
      <c r="L69" s="109">
        <f t="shared" si="7"/>
        <v>0</v>
      </c>
      <c r="M69" s="123">
        <f t="shared" si="3"/>
        <v>18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'1'!L70</f>
        <v>0</v>
      </c>
      <c r="F70" s="132"/>
      <c r="G70" s="148">
        <v>6</v>
      </c>
      <c r="H70" s="148"/>
      <c r="I70" s="148"/>
      <c r="J70" s="156"/>
      <c r="K70" s="139"/>
      <c r="L70" s="72"/>
      <c r="M70" s="126">
        <f t="shared" si="3"/>
        <v>6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'1'!L71</f>
        <v>0</v>
      </c>
      <c r="F71" s="132"/>
      <c r="G71" s="148">
        <v>3</v>
      </c>
      <c r="H71" s="148"/>
      <c r="I71" s="148"/>
      <c r="J71" s="156"/>
      <c r="K71" s="139"/>
      <c r="L71" s="72"/>
      <c r="M71" s="126">
        <f t="shared" ref="M71:M135" si="8">(E71+F71+G71+H71+I71)-J71-K71-L71</f>
        <v>3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'1'!L72</f>
        <v>0</v>
      </c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'1'!L73</f>
        <v>0</v>
      </c>
      <c r="F73" s="132"/>
      <c r="G73" s="148">
        <v>7</v>
      </c>
      <c r="H73" s="148"/>
      <c r="I73" s="148"/>
      <c r="J73" s="156">
        <v>1</v>
      </c>
      <c r="K73" s="139"/>
      <c r="L73" s="72"/>
      <c r="M73" s="126">
        <f t="shared" si="8"/>
        <v>6</v>
      </c>
      <c r="N73" s="72" t="s">
        <v>266</v>
      </c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'1'!L74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'1'!L75</f>
        <v>0</v>
      </c>
      <c r="F75" s="132"/>
      <c r="G75" s="148"/>
      <c r="H75" s="148"/>
      <c r="I75" s="148"/>
      <c r="J75" s="156"/>
      <c r="K75" s="139"/>
      <c r="L75" s="72"/>
      <c r="M75" s="126">
        <f t="shared" si="8"/>
        <v>0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'1'!L76</f>
        <v>0</v>
      </c>
      <c r="F76" s="132"/>
      <c r="G76" s="148">
        <v>3</v>
      </c>
      <c r="H76" s="148"/>
      <c r="I76" s="148"/>
      <c r="J76" s="156"/>
      <c r="K76" s="139"/>
      <c r="L76" s="72"/>
      <c r="M76" s="126">
        <f t="shared" si="8"/>
        <v>3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47</v>
      </c>
      <c r="F78" s="111">
        <f t="shared" si="9"/>
        <v>0</v>
      </c>
      <c r="G78" s="111">
        <f t="shared" si="9"/>
        <v>20</v>
      </c>
      <c r="H78" s="111">
        <f t="shared" si="9"/>
        <v>0</v>
      </c>
      <c r="I78" s="111">
        <f t="shared" si="9"/>
        <v>0</v>
      </c>
      <c r="J78" s="111">
        <f t="shared" si="9"/>
        <v>7</v>
      </c>
      <c r="K78" s="111">
        <f t="shared" si="9"/>
        <v>0</v>
      </c>
      <c r="L78" s="111">
        <f t="shared" si="9"/>
        <v>35</v>
      </c>
      <c r="M78" s="123">
        <f t="shared" si="8"/>
        <v>25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'1'!L79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'1'!L80</f>
        <v>10</v>
      </c>
      <c r="F80" s="132"/>
      <c r="G80" s="148"/>
      <c r="H80" s="148"/>
      <c r="I80" s="148"/>
      <c r="J80" s="156"/>
      <c r="K80" s="139"/>
      <c r="L80" s="72">
        <v>6</v>
      </c>
      <c r="M80" s="126">
        <f t="shared" si="8"/>
        <v>4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'1'!L81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'1'!L82</f>
        <v>9</v>
      </c>
      <c r="F82" s="132"/>
      <c r="G82" s="148"/>
      <c r="H82" s="148"/>
      <c r="I82" s="148"/>
      <c r="J82" s="156"/>
      <c r="K82" s="139"/>
      <c r="L82" s="72">
        <v>7</v>
      </c>
      <c r="M82" s="126">
        <f t="shared" si="8"/>
        <v>2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'1'!L83</f>
        <v>5</v>
      </c>
      <c r="F83" s="132"/>
      <c r="G83" s="148">
        <v>4</v>
      </c>
      <c r="H83" s="148"/>
      <c r="I83" s="148"/>
      <c r="J83" s="156">
        <v>1</v>
      </c>
      <c r="K83" s="139"/>
      <c r="L83" s="72"/>
      <c r="M83" s="126">
        <f t="shared" si="8"/>
        <v>8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'1'!L84</f>
        <v>8</v>
      </c>
      <c r="F84" s="132"/>
      <c r="G84" s="148"/>
      <c r="H84" s="148"/>
      <c r="I84" s="148"/>
      <c r="J84" s="156"/>
      <c r="K84" s="139"/>
      <c r="L84" s="72">
        <v>7</v>
      </c>
      <c r="M84" s="126">
        <f t="shared" si="8"/>
        <v>1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'1'!L85</f>
        <v>8</v>
      </c>
      <c r="F85" s="132"/>
      <c r="G85" s="148"/>
      <c r="H85" s="148"/>
      <c r="I85" s="148"/>
      <c r="J85" s="156"/>
      <c r="K85" s="139"/>
      <c r="L85" s="72">
        <v>1</v>
      </c>
      <c r="M85" s="126">
        <f t="shared" si="8"/>
        <v>7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'1'!L86</f>
        <v>6</v>
      </c>
      <c r="F86" s="132"/>
      <c r="G86" s="148">
        <v>8</v>
      </c>
      <c r="H86" s="148"/>
      <c r="I86" s="148"/>
      <c r="J86" s="156">
        <v>5</v>
      </c>
      <c r="K86" s="139"/>
      <c r="L86" s="72">
        <v>7</v>
      </c>
      <c r="M86" s="126">
        <f t="shared" si="8"/>
        <v>2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'1'!L87</f>
        <v>1</v>
      </c>
      <c r="F87" s="132"/>
      <c r="G87" s="148">
        <v>8</v>
      </c>
      <c r="H87" s="148"/>
      <c r="I87" s="148"/>
      <c r="J87" s="156">
        <v>1</v>
      </c>
      <c r="K87" s="139"/>
      <c r="L87" s="72">
        <v>7</v>
      </c>
      <c r="M87" s="126">
        <f t="shared" si="8"/>
        <v>1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'1'!L90</f>
        <v>6</v>
      </c>
      <c r="F90" s="131"/>
      <c r="G90" s="147"/>
      <c r="H90" s="147"/>
      <c r="I90" s="147"/>
      <c r="J90" s="155"/>
      <c r="K90" s="138"/>
      <c r="L90" s="71">
        <v>6</v>
      </c>
      <c r="M90" s="126">
        <f t="shared" si="8"/>
        <v>0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'1'!L93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'1'!L94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'1'!L95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'1'!L96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'1'!L97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'1'!L98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'1'!L99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'1'!L100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'1'!L101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5</v>
      </c>
      <c r="F104" s="108">
        <f t="shared" si="12"/>
        <v>0</v>
      </c>
      <c r="G104" s="108">
        <f t="shared" si="12"/>
        <v>7</v>
      </c>
      <c r="H104" s="108">
        <f t="shared" si="12"/>
        <v>0</v>
      </c>
      <c r="I104" s="108">
        <f t="shared" si="12"/>
        <v>0</v>
      </c>
      <c r="J104" s="108">
        <f t="shared" si="12"/>
        <v>0</v>
      </c>
      <c r="K104" s="108">
        <f t="shared" si="12"/>
        <v>0</v>
      </c>
      <c r="L104" s="108">
        <f t="shared" si="12"/>
        <v>6</v>
      </c>
      <c r="M104" s="123">
        <f t="shared" si="8"/>
        <v>6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'1'!L105</f>
        <v>0</v>
      </c>
      <c r="F105" s="134"/>
      <c r="G105" s="151"/>
      <c r="H105" s="151"/>
      <c r="I105" s="151"/>
      <c r="J105" s="159"/>
      <c r="K105" s="144"/>
      <c r="L105" s="77"/>
      <c r="M105" s="126">
        <f t="shared" si="8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'1'!L106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'1'!L107</f>
        <v>0</v>
      </c>
      <c r="F107" s="133"/>
      <c r="G107" s="149"/>
      <c r="H107" s="149"/>
      <c r="I107" s="149"/>
      <c r="J107" s="157"/>
      <c r="K107" s="140"/>
      <c r="L107" s="73"/>
      <c r="M107" s="126">
        <f t="shared" si="8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'1'!L108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'1'!L109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'1'!L110</f>
        <v>0</v>
      </c>
      <c r="F110" s="132"/>
      <c r="G110" s="148">
        <v>1</v>
      </c>
      <c r="H110" s="148"/>
      <c r="I110" s="148"/>
      <c r="J110" s="156"/>
      <c r="K110" s="139"/>
      <c r="L110" s="72">
        <v>1</v>
      </c>
      <c r="M110" s="126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'1'!L111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'1'!L112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'1'!L113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'1'!L114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'1'!L115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'1'!L116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'1'!L117</f>
        <v>1</v>
      </c>
      <c r="F117" s="132"/>
      <c r="G117" s="148">
        <v>3</v>
      </c>
      <c r="H117" s="148"/>
      <c r="I117" s="148"/>
      <c r="J117" s="156"/>
      <c r="K117" s="139"/>
      <c r="L117" s="72">
        <v>3</v>
      </c>
      <c r="M117" s="126">
        <f t="shared" si="8"/>
        <v>1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'1'!L118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'1'!L119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'1'!L120</f>
        <v>0</v>
      </c>
      <c r="F120" s="132"/>
      <c r="G120" s="148">
        <v>1</v>
      </c>
      <c r="H120" s="148"/>
      <c r="I120" s="148"/>
      <c r="J120" s="156"/>
      <c r="K120" s="139"/>
      <c r="L120" s="72"/>
      <c r="M120" s="126">
        <f t="shared" si="8"/>
        <v>1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'1'!L121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'1'!L122</f>
        <v>0</v>
      </c>
      <c r="F122" s="132"/>
      <c r="G122" s="148">
        <v>1</v>
      </c>
      <c r="H122" s="148"/>
      <c r="I122" s="148"/>
      <c r="J122" s="156"/>
      <c r="K122" s="139"/>
      <c r="L122" s="72">
        <v>1</v>
      </c>
      <c r="M122" s="126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'1'!L123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'1'!L124</f>
        <v>2</v>
      </c>
      <c r="F124" s="132"/>
      <c r="G124" s="148"/>
      <c r="H124" s="148"/>
      <c r="I124" s="148"/>
      <c r="J124" s="156"/>
      <c r="K124" s="139"/>
      <c r="L124" s="72"/>
      <c r="M124" s="126">
        <f t="shared" si="8"/>
        <v>2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'1'!L125</f>
        <v>1</v>
      </c>
      <c r="F125" s="132"/>
      <c r="G125" s="148"/>
      <c r="H125" s="148"/>
      <c r="I125" s="148"/>
      <c r="J125" s="156"/>
      <c r="K125" s="139"/>
      <c r="L125" s="72"/>
      <c r="M125" s="126">
        <f t="shared" si="8"/>
        <v>1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'1'!L126</f>
        <v>1</v>
      </c>
      <c r="F126" s="132"/>
      <c r="G126" s="148"/>
      <c r="H126" s="148"/>
      <c r="I126" s="148"/>
      <c r="J126" s="156"/>
      <c r="K126" s="139"/>
      <c r="L126" s="72">
        <v>1</v>
      </c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'1'!L127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'1'!L128</f>
        <v>0</v>
      </c>
      <c r="F128" s="132"/>
      <c r="G128" s="148"/>
      <c r="H128" s="148"/>
      <c r="I128" s="148"/>
      <c r="J128" s="156"/>
      <c r="K128" s="139"/>
      <c r="L128" s="72"/>
      <c r="M128" s="126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'1'!L129</f>
        <v>0</v>
      </c>
      <c r="F129" s="132"/>
      <c r="G129" s="148">
        <v>1</v>
      </c>
      <c r="H129" s="148"/>
      <c r="I129" s="148"/>
      <c r="J129" s="156"/>
      <c r="K129" s="139"/>
      <c r="L129" s="72"/>
      <c r="M129" s="126">
        <f t="shared" si="8"/>
        <v>1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'1'!L130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'1'!L131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'1'!L132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'1'!L133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'1'!L134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8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3">SUM(E137:E143)</f>
        <v>33</v>
      </c>
      <c r="F136" s="108">
        <f t="shared" si="13"/>
        <v>0</v>
      </c>
      <c r="G136" s="108">
        <f t="shared" si="13"/>
        <v>23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0</v>
      </c>
      <c r="L136" s="108">
        <f t="shared" si="13"/>
        <v>39</v>
      </c>
      <c r="M136" s="123">
        <f t="shared" ref="M136:M199" si="14">(E136+F136+G136+H136+I136)-J136-K136-L136</f>
        <v>17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'1'!L137</f>
        <v>0</v>
      </c>
      <c r="G137" s="147">
        <v>6</v>
      </c>
      <c r="H137" s="147"/>
      <c r="I137" s="147"/>
      <c r="J137" s="155"/>
      <c r="K137" s="138"/>
      <c r="L137" s="71">
        <v>1</v>
      </c>
      <c r="M137" s="126">
        <f>(E137+K141+G137+H137+I137)-J137-K137-L137</f>
        <v>5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'1'!L138</f>
        <v>11</v>
      </c>
      <c r="F138" s="132"/>
      <c r="G138" s="148"/>
      <c r="H138" s="148"/>
      <c r="I138" s="148"/>
      <c r="J138" s="156"/>
      <c r="K138" s="139"/>
      <c r="L138" s="72">
        <v>9</v>
      </c>
      <c r="M138" s="126">
        <f t="shared" si="14"/>
        <v>2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'1'!L139</f>
        <v>5</v>
      </c>
      <c r="F139" s="132"/>
      <c r="G139" s="148"/>
      <c r="H139" s="148"/>
      <c r="I139" s="148"/>
      <c r="J139" s="156"/>
      <c r="K139" s="139"/>
      <c r="L139" s="72">
        <v>3</v>
      </c>
      <c r="M139" s="126">
        <f t="shared" si="14"/>
        <v>2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'1'!L140</f>
        <v>0</v>
      </c>
      <c r="F140" s="132"/>
      <c r="G140" s="148"/>
      <c r="H140" s="148"/>
      <c r="I140" s="148"/>
      <c r="J140" s="156"/>
      <c r="K140" s="139"/>
      <c r="L140" s="72"/>
      <c r="M140" s="126">
        <f t="shared" si="14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'1'!L141</f>
        <v>2</v>
      </c>
      <c r="F141" s="132"/>
      <c r="G141" s="148">
        <v>8</v>
      </c>
      <c r="H141" s="148"/>
      <c r="I141" s="148"/>
      <c r="J141" s="156"/>
      <c r="K141" s="131"/>
      <c r="L141" s="72">
        <v>7</v>
      </c>
      <c r="M141" s="126">
        <f t="shared" si="14"/>
        <v>3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'1'!L142</f>
        <v>2</v>
      </c>
      <c r="F142" s="132"/>
      <c r="G142" s="148">
        <v>9</v>
      </c>
      <c r="H142" s="148"/>
      <c r="I142" s="148"/>
      <c r="J142" s="156"/>
      <c r="K142" s="139"/>
      <c r="L142" s="72">
        <v>9</v>
      </c>
      <c r="M142" s="126">
        <f t="shared" si="14"/>
        <v>2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'1'!L143</f>
        <v>13</v>
      </c>
      <c r="F143" s="132"/>
      <c r="G143" s="148"/>
      <c r="H143" s="148"/>
      <c r="I143" s="148"/>
      <c r="J143" s="156"/>
      <c r="K143" s="139"/>
      <c r="L143" s="72">
        <v>10</v>
      </c>
      <c r="M143" s="126">
        <f t="shared" si="14"/>
        <v>3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92</v>
      </c>
      <c r="F145" s="108">
        <f t="shared" si="15"/>
        <v>0</v>
      </c>
      <c r="G145" s="108">
        <f t="shared" si="15"/>
        <v>84</v>
      </c>
      <c r="H145" s="108">
        <f t="shared" si="15"/>
        <v>0</v>
      </c>
      <c r="I145" s="108">
        <f t="shared" si="15"/>
        <v>0</v>
      </c>
      <c r="J145" s="108">
        <f t="shared" si="15"/>
        <v>0</v>
      </c>
      <c r="K145" s="108">
        <f t="shared" si="15"/>
        <v>0</v>
      </c>
      <c r="L145" s="108">
        <f t="shared" si="15"/>
        <v>129</v>
      </c>
      <c r="M145" s="123">
        <f t="shared" si="14"/>
        <v>47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'1'!L146</f>
        <v>44</v>
      </c>
      <c r="F146" s="131"/>
      <c r="G146" s="147"/>
      <c r="H146" s="147"/>
      <c r="I146" s="147"/>
      <c r="J146" s="155"/>
      <c r="K146" s="138"/>
      <c r="L146" s="71">
        <v>30</v>
      </c>
      <c r="M146" s="126">
        <f t="shared" si="14"/>
        <v>14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'1'!L147</f>
        <v>17</v>
      </c>
      <c r="F147" s="132"/>
      <c r="G147" s="148"/>
      <c r="H147" s="148"/>
      <c r="I147" s="148"/>
      <c r="J147" s="156"/>
      <c r="K147" s="139"/>
      <c r="L147" s="72">
        <v>12</v>
      </c>
      <c r="M147" s="126">
        <f t="shared" si="14"/>
        <v>5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'1'!L148</f>
        <v>0</v>
      </c>
      <c r="F148" s="132"/>
      <c r="G148" s="148"/>
      <c r="H148" s="148"/>
      <c r="I148" s="148"/>
      <c r="J148" s="156"/>
      <c r="K148" s="139"/>
      <c r="L148" s="72"/>
      <c r="M148" s="126">
        <f t="shared" si="14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'1'!L149</f>
        <v>0</v>
      </c>
      <c r="F149" s="132"/>
      <c r="G149" s="148"/>
      <c r="H149" s="148"/>
      <c r="I149" s="148"/>
      <c r="J149" s="156"/>
      <c r="K149" s="139"/>
      <c r="L149" s="72"/>
      <c r="M149" s="126">
        <f t="shared" si="14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'1'!L150</f>
        <v>0</v>
      </c>
      <c r="F150" s="132"/>
      <c r="G150" s="148"/>
      <c r="H150" s="148"/>
      <c r="I150" s="148"/>
      <c r="J150" s="156"/>
      <c r="K150" s="139"/>
      <c r="L150" s="72"/>
      <c r="M150" s="126">
        <f t="shared" si="14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'1'!L151</f>
        <v>0</v>
      </c>
      <c r="F151" s="132"/>
      <c r="G151" s="148">
        <v>84</v>
      </c>
      <c r="H151" s="148"/>
      <c r="I151" s="148"/>
      <c r="J151" s="156"/>
      <c r="K151" s="139"/>
      <c r="L151" s="72">
        <v>74</v>
      </c>
      <c r="M151" s="126">
        <f t="shared" si="14"/>
        <v>10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'1'!L152</f>
        <v>7</v>
      </c>
      <c r="F152" s="133"/>
      <c r="G152" s="149"/>
      <c r="H152" s="149"/>
      <c r="I152" s="149"/>
      <c r="J152" s="157"/>
      <c r="K152" s="140"/>
      <c r="L152" s="73"/>
      <c r="M152" s="126">
        <f t="shared" si="14"/>
        <v>7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'1'!L153</f>
        <v>12</v>
      </c>
      <c r="F153" s="133"/>
      <c r="G153" s="149"/>
      <c r="H153" s="149"/>
      <c r="I153" s="149"/>
      <c r="J153" s="157"/>
      <c r="K153" s="140"/>
      <c r="L153" s="73">
        <v>8</v>
      </c>
      <c r="M153" s="126">
        <f t="shared" si="14"/>
        <v>4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'1'!L154</f>
        <v>12</v>
      </c>
      <c r="F154" s="133"/>
      <c r="G154" s="149"/>
      <c r="H154" s="149"/>
      <c r="I154" s="149"/>
      <c r="J154" s="157"/>
      <c r="K154" s="140"/>
      <c r="L154" s="73">
        <v>5</v>
      </c>
      <c r="M154" s="126">
        <f t="shared" si="14"/>
        <v>7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'1'!L155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4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'1'!L156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'1'!L157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0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1180</v>
      </c>
      <c r="M159" s="123">
        <f t="shared" si="14"/>
        <v>-1180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'1'!L60</f>
        <v>0</v>
      </c>
      <c r="F160" s="131"/>
      <c r="G160" s="147"/>
      <c r="H160" s="147"/>
      <c r="I160" s="147"/>
      <c r="J160" s="155"/>
      <c r="K160" s="138"/>
      <c r="L160" s="71"/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'1'!L61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'1'!L62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453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441</v>
      </c>
      <c r="M177" s="123">
        <f t="shared" si="14"/>
        <v>12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'1'!L178</f>
        <v>138</v>
      </c>
      <c r="F178" s="131"/>
      <c r="G178" s="131"/>
      <c r="H178" s="131"/>
      <c r="I178" s="131"/>
      <c r="J178" s="155"/>
      <c r="K178" s="138"/>
      <c r="L178" s="71">
        <v>136</v>
      </c>
      <c r="M178" s="126">
        <f t="shared" si="14"/>
        <v>2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'1'!L179</f>
        <v>12</v>
      </c>
      <c r="F179" s="131"/>
      <c r="G179" s="131"/>
      <c r="H179" s="131"/>
      <c r="I179" s="131"/>
      <c r="J179" s="155"/>
      <c r="K179" s="138"/>
      <c r="L179" s="71">
        <v>11</v>
      </c>
      <c r="M179" s="126">
        <f t="shared" si="14"/>
        <v>1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'1'!L180</f>
        <v>24</v>
      </c>
      <c r="F180" s="131"/>
      <c r="G180" s="131"/>
      <c r="H180" s="131"/>
      <c r="I180" s="131"/>
      <c r="J180" s="155"/>
      <c r="K180" s="138"/>
      <c r="L180" s="71">
        <v>24</v>
      </c>
      <c r="M180" s="126">
        <f t="shared" si="14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'1'!L181</f>
        <v>10</v>
      </c>
      <c r="F181" s="131"/>
      <c r="G181" s="131"/>
      <c r="H181" s="131"/>
      <c r="I181" s="131"/>
      <c r="J181" s="155"/>
      <c r="K181" s="138"/>
      <c r="L181" s="71">
        <v>10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'1'!L182</f>
        <v>88</v>
      </c>
      <c r="F182" s="131"/>
      <c r="G182" s="131"/>
      <c r="H182" s="131"/>
      <c r="I182" s="131"/>
      <c r="J182" s="155"/>
      <c r="K182" s="138"/>
      <c r="L182" s="71">
        <v>80</v>
      </c>
      <c r="M182" s="126">
        <f t="shared" si="14"/>
        <v>8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'1'!L183</f>
        <v>50</v>
      </c>
      <c r="F183" s="131"/>
      <c r="G183" s="131"/>
      <c r="H183" s="131"/>
      <c r="I183" s="131"/>
      <c r="J183" s="155"/>
      <c r="K183" s="138"/>
      <c r="L183" s="71">
        <v>50</v>
      </c>
      <c r="M183" s="126">
        <f t="shared" si="14"/>
        <v>0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'1'!L184</f>
        <v>41</v>
      </c>
      <c r="F184" s="131"/>
      <c r="G184" s="131"/>
      <c r="H184" s="131"/>
      <c r="I184" s="131"/>
      <c r="J184" s="155"/>
      <c r="K184" s="138"/>
      <c r="L184" s="71">
        <v>41</v>
      </c>
      <c r="M184" s="126">
        <f t="shared" si="14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'1'!L185</f>
        <v>42</v>
      </c>
      <c r="F185" s="131"/>
      <c r="G185" s="131"/>
      <c r="H185" s="131"/>
      <c r="I185" s="131"/>
      <c r="J185" s="155"/>
      <c r="K185" s="138"/>
      <c r="L185" s="71">
        <v>41</v>
      </c>
      <c r="M185" s="126">
        <f t="shared" si="14"/>
        <v>1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'1'!L186</f>
        <v>48</v>
      </c>
      <c r="F186" s="131"/>
      <c r="G186" s="131"/>
      <c r="H186" s="131"/>
      <c r="I186" s="131"/>
      <c r="J186" s="155"/>
      <c r="K186" s="138"/>
      <c r="L186" s="71">
        <v>48</v>
      </c>
      <c r="M186" s="126">
        <f t="shared" si="14"/>
        <v>0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20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20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'1'!L190</f>
        <v>2</v>
      </c>
      <c r="F190" s="131"/>
      <c r="G190" s="131"/>
      <c r="H190" s="131"/>
      <c r="I190" s="131"/>
      <c r="J190" s="155"/>
      <c r="K190" s="138"/>
      <c r="L190" s="71">
        <v>2</v>
      </c>
      <c r="M190" s="126">
        <f t="shared" si="14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'1'!L191</f>
        <v>18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134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129</v>
      </c>
      <c r="M193" s="123">
        <f t="shared" si="14"/>
        <v>5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'1'!L194</f>
        <v>14</v>
      </c>
      <c r="F194" s="131"/>
      <c r="G194" s="131"/>
      <c r="H194" s="131"/>
      <c r="I194" s="131"/>
      <c r="J194" s="155"/>
      <c r="K194" s="138"/>
      <c r="L194" s="71">
        <v>14</v>
      </c>
      <c r="M194" s="126">
        <f t="shared" si="14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'1'!L195</f>
        <v>60</v>
      </c>
      <c r="F195" s="132"/>
      <c r="G195" s="132"/>
      <c r="H195" s="132"/>
      <c r="I195" s="132"/>
      <c r="J195" s="156"/>
      <c r="K195" s="139"/>
      <c r="L195" s="72">
        <v>56</v>
      </c>
      <c r="M195" s="129">
        <f t="shared" si="14"/>
        <v>4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'1'!L196</f>
        <v>0</v>
      </c>
      <c r="F196" s="132"/>
      <c r="G196" s="132"/>
      <c r="H196" s="132"/>
      <c r="I196" s="132"/>
      <c r="J196" s="156"/>
      <c r="K196" s="139"/>
      <c r="L196" s="72"/>
      <c r="M196" s="129">
        <f t="shared" si="14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'1'!L197</f>
        <v>11</v>
      </c>
      <c r="F197" s="132"/>
      <c r="G197" s="132"/>
      <c r="H197" s="132"/>
      <c r="I197" s="132"/>
      <c r="J197" s="156"/>
      <c r="K197" s="139"/>
      <c r="L197" s="72">
        <v>11</v>
      </c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'1'!L198</f>
        <v>16</v>
      </c>
      <c r="F198" s="132"/>
      <c r="G198" s="132"/>
      <c r="H198" s="132"/>
      <c r="I198" s="132"/>
      <c r="J198" s="156"/>
      <c r="K198" s="139"/>
      <c r="L198" s="72">
        <v>16</v>
      </c>
      <c r="M198" s="129">
        <f t="shared" si="14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'1'!L199</f>
        <v>14</v>
      </c>
      <c r="F199" s="132"/>
      <c r="G199" s="132"/>
      <c r="H199" s="132"/>
      <c r="I199" s="132"/>
      <c r="J199" s="156"/>
      <c r="K199" s="139"/>
      <c r="L199" s="72">
        <v>13</v>
      </c>
      <c r="M199" s="129">
        <f t="shared" si="14"/>
        <v>1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'1'!L200</f>
        <v>12</v>
      </c>
      <c r="F200" s="132"/>
      <c r="G200" s="132"/>
      <c r="H200" s="132"/>
      <c r="I200" s="132"/>
      <c r="J200" s="156"/>
      <c r="K200" s="139"/>
      <c r="L200" s="72">
        <v>12</v>
      </c>
      <c r="M200" s="129">
        <f t="shared" ref="M200:M201" si="21">(E200+F200+G200+H200+I200)-J200-K200-L200</f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'1'!L201</f>
        <v>7</v>
      </c>
      <c r="F201" s="132"/>
      <c r="G201" s="132"/>
      <c r="H201" s="132"/>
      <c r="I201" s="132"/>
      <c r="J201" s="156"/>
      <c r="K201" s="139"/>
      <c r="L201" s="72">
        <v>7</v>
      </c>
      <c r="M201" s="129">
        <f t="shared" si="21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146" sqref="L14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5</v>
      </c>
      <c r="F5" s="119">
        <f>F6+F41+F55+F59+F69</f>
        <v>0</v>
      </c>
      <c r="G5" s="119">
        <f t="shared" si="0"/>
        <v>294</v>
      </c>
      <c r="H5" s="119">
        <f t="shared" si="0"/>
        <v>0</v>
      </c>
      <c r="I5" s="119">
        <f t="shared" si="0"/>
        <v>0</v>
      </c>
      <c r="J5" s="152">
        <f t="shared" si="0"/>
        <v>2</v>
      </c>
      <c r="K5" s="136">
        <f t="shared" si="0"/>
        <v>35</v>
      </c>
      <c r="L5" s="119">
        <f>L6+L41+L55+L59+L69</f>
        <v>17</v>
      </c>
      <c r="M5" s="121">
        <f t="shared" si="0"/>
        <v>245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62">
        <f>SUM(E7:E39)</f>
        <v>4</v>
      </c>
      <c r="F6" s="162">
        <f t="shared" ref="F6:L6" si="1">SUM(F7:F39)</f>
        <v>0</v>
      </c>
      <c r="G6" s="162">
        <f t="shared" si="1"/>
        <v>189</v>
      </c>
      <c r="H6" s="162">
        <f t="shared" si="1"/>
        <v>0</v>
      </c>
      <c r="I6" s="162">
        <f t="shared" si="1"/>
        <v>0</v>
      </c>
      <c r="J6" s="162">
        <f t="shared" si="1"/>
        <v>0</v>
      </c>
      <c r="K6" s="162">
        <f t="shared" si="1"/>
        <v>20</v>
      </c>
      <c r="L6" s="162">
        <f t="shared" si="1"/>
        <v>16</v>
      </c>
      <c r="M6" s="123">
        <f>(E6+F6+G6+H6+I6)-J6-K6-L6</f>
        <v>157</v>
      </c>
      <c r="N6" s="88"/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'2'!L7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'2'!L8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 t="shared" si="2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'2'!L9</f>
        <v>0</v>
      </c>
      <c r="F9" s="132"/>
      <c r="G9" s="148">
        <v>5</v>
      </c>
      <c r="H9" s="148"/>
      <c r="I9" s="148"/>
      <c r="J9" s="156"/>
      <c r="K9" s="139"/>
      <c r="L9" s="72"/>
      <c r="M9" s="126">
        <f t="shared" si="2"/>
        <v>5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'2'!L10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'2'!L11</f>
        <v>0</v>
      </c>
      <c r="F11" s="132"/>
      <c r="G11" s="148">
        <v>6</v>
      </c>
      <c r="H11" s="148"/>
      <c r="I11" s="148"/>
      <c r="J11" s="156"/>
      <c r="K11" s="139">
        <v>3</v>
      </c>
      <c r="L11" s="72"/>
      <c r="M11" s="126">
        <f t="shared" si="2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'2'!L12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'2'!L13</f>
        <v>0</v>
      </c>
      <c r="F13" s="132"/>
      <c r="G13" s="148">
        <v>6</v>
      </c>
      <c r="H13" s="148"/>
      <c r="I13" s="148"/>
      <c r="J13" s="156"/>
      <c r="K13" s="139"/>
      <c r="L13" s="72"/>
      <c r="M13" s="126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'2'!L14</f>
        <v>0</v>
      </c>
      <c r="F14" s="132"/>
      <c r="G14" s="148">
        <v>6</v>
      </c>
      <c r="H14" s="148"/>
      <c r="I14" s="148"/>
      <c r="J14" s="156"/>
      <c r="K14" s="139">
        <v>3</v>
      </c>
      <c r="L14" s="72"/>
      <c r="M14" s="126">
        <f t="shared" si="2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'2'!L15</f>
        <v>0</v>
      </c>
      <c r="F15" s="132"/>
      <c r="G15" s="148">
        <v>6</v>
      </c>
      <c r="H15" s="148"/>
      <c r="I15" s="148"/>
      <c r="J15" s="156"/>
      <c r="K15" s="139"/>
      <c r="L15" s="72"/>
      <c r="M15" s="126">
        <f t="shared" si="2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'2'!L16</f>
        <v>0</v>
      </c>
      <c r="F16" s="132"/>
      <c r="G16" s="148">
        <v>6</v>
      </c>
      <c r="H16" s="148"/>
      <c r="I16" s="148"/>
      <c r="J16" s="156"/>
      <c r="K16" s="139"/>
      <c r="L16" s="72"/>
      <c r="M16" s="126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'2'!L17</f>
        <v>0</v>
      </c>
      <c r="F17" s="132"/>
      <c r="G17" s="148"/>
      <c r="H17" s="148"/>
      <c r="I17" s="148"/>
      <c r="J17" s="156"/>
      <c r="K17" s="139"/>
      <c r="L17" s="72"/>
      <c r="M17" s="126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'2'!L18</f>
        <v>0</v>
      </c>
      <c r="F18" s="132"/>
      <c r="G18" s="148">
        <v>6</v>
      </c>
      <c r="H18" s="148"/>
      <c r="I18" s="148"/>
      <c r="J18" s="156"/>
      <c r="K18" s="139">
        <v>1</v>
      </c>
      <c r="L18" s="72"/>
      <c r="M18" s="126">
        <f t="shared" si="2"/>
        <v>5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'2'!L19</f>
        <v>0</v>
      </c>
      <c r="F19" s="132"/>
      <c r="G19" s="148">
        <v>6</v>
      </c>
      <c r="H19" s="148"/>
      <c r="I19" s="148"/>
      <c r="J19" s="156"/>
      <c r="K19" s="139">
        <v>4</v>
      </c>
      <c r="L19" s="72"/>
      <c r="M19" s="126">
        <f t="shared" si="2"/>
        <v>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'2'!L20</f>
        <v>2</v>
      </c>
      <c r="F20" s="132"/>
      <c r="G20" s="148"/>
      <c r="H20" s="148"/>
      <c r="I20" s="148"/>
      <c r="J20" s="156"/>
      <c r="K20" s="139"/>
      <c r="L20" s="72"/>
      <c r="M20" s="126">
        <f t="shared" si="2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'2'!L21</f>
        <v>0</v>
      </c>
      <c r="F21" s="132"/>
      <c r="G21" s="148">
        <v>6</v>
      </c>
      <c r="H21" s="148"/>
      <c r="I21" s="148"/>
      <c r="J21" s="156"/>
      <c r="K21" s="139"/>
      <c r="L21" s="72"/>
      <c r="M21" s="126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'2'!L22</f>
        <v>2</v>
      </c>
      <c r="F22" s="132"/>
      <c r="G22" s="148">
        <v>20</v>
      </c>
      <c r="H22" s="148"/>
      <c r="I22" s="148"/>
      <c r="J22" s="156"/>
      <c r="K22" s="139"/>
      <c r="L22" s="72">
        <v>16</v>
      </c>
      <c r="M22" s="126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'2'!L23</f>
        <v>0</v>
      </c>
      <c r="F23" s="132"/>
      <c r="G23" s="148">
        <v>6</v>
      </c>
      <c r="H23" s="148"/>
      <c r="I23" s="148"/>
      <c r="J23" s="156"/>
      <c r="K23" s="139">
        <v>3</v>
      </c>
      <c r="L23" s="72"/>
      <c r="M23" s="126">
        <f t="shared" si="2"/>
        <v>3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'2'!L24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'2'!L25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'2'!L26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'2'!L27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'2'!L28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'2'!L29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'2'!L30</f>
        <v>0</v>
      </c>
      <c r="F30" s="132"/>
      <c r="G30" s="148">
        <v>6</v>
      </c>
      <c r="H30" s="148"/>
      <c r="I30" s="148"/>
      <c r="J30" s="156"/>
      <c r="K30" s="139"/>
      <c r="L30" s="72"/>
      <c r="M30" s="126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'2'!L31</f>
        <v>0</v>
      </c>
      <c r="F31" s="132"/>
      <c r="G31" s="148">
        <v>6</v>
      </c>
      <c r="H31" s="148"/>
      <c r="I31" s="148"/>
      <c r="J31" s="156"/>
      <c r="K31" s="139">
        <v>3</v>
      </c>
      <c r="L31" s="72"/>
      <c r="M31" s="126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'2'!L32</f>
        <v>0</v>
      </c>
      <c r="F32" s="132"/>
      <c r="G32" s="148">
        <v>6</v>
      </c>
      <c r="H32" s="148"/>
      <c r="I32" s="148"/>
      <c r="J32" s="156"/>
      <c r="K32" s="139">
        <v>1</v>
      </c>
      <c r="L32" s="72"/>
      <c r="M32" s="126">
        <f t="shared" si="2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'2'!L33</f>
        <v>0</v>
      </c>
      <c r="F33" s="132"/>
      <c r="G33" s="148">
        <v>6</v>
      </c>
      <c r="H33" s="148"/>
      <c r="I33" s="148"/>
      <c r="J33" s="156"/>
      <c r="K33" s="139">
        <v>2</v>
      </c>
      <c r="L33" s="72"/>
      <c r="M33" s="126">
        <f t="shared" si="2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'2'!L34</f>
        <v>0</v>
      </c>
      <c r="F34" s="132"/>
      <c r="G34" s="148">
        <v>6</v>
      </c>
      <c r="H34" s="148"/>
      <c r="I34" s="148"/>
      <c r="J34" s="156"/>
      <c r="K34" s="139"/>
      <c r="L34" s="72"/>
      <c r="M34" s="126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'2'!L35</f>
        <v>0</v>
      </c>
      <c r="F35" s="132"/>
      <c r="G35" s="148">
        <v>6</v>
      </c>
      <c r="H35" s="148"/>
      <c r="I35" s="148"/>
      <c r="J35" s="156"/>
      <c r="K35" s="139"/>
      <c r="L35" s="72"/>
      <c r="M35" s="126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'2'!L36</f>
        <v>0</v>
      </c>
      <c r="F36" s="132"/>
      <c r="G36" s="148">
        <v>6</v>
      </c>
      <c r="H36" s="148"/>
      <c r="I36" s="148"/>
      <c r="J36" s="156"/>
      <c r="K36" s="139"/>
      <c r="L36" s="72"/>
      <c r="M36" s="126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'2'!L37</f>
        <v>0</v>
      </c>
      <c r="F37" s="132"/>
      <c r="G37" s="148"/>
      <c r="H37" s="148"/>
      <c r="I37" s="148"/>
      <c r="J37" s="156"/>
      <c r="K37" s="139"/>
      <c r="L37" s="72"/>
      <c r="M37" s="126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'2'!L38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'2'!L39</f>
        <v>0</v>
      </c>
      <c r="F39" s="132"/>
      <c r="G39" s="148">
        <v>4</v>
      </c>
      <c r="H39" s="148"/>
      <c r="I39" s="148"/>
      <c r="J39" s="156"/>
      <c r="K39" s="139"/>
      <c r="L39" s="72"/>
      <c r="M39" s="126">
        <f t="shared" si="2"/>
        <v>4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2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0</v>
      </c>
      <c r="F41" s="106">
        <f>SUM(F42:F53)</f>
        <v>0</v>
      </c>
      <c r="G41" s="106">
        <f t="shared" ref="G41:L41" si="3">SUM(G42:G53)</f>
        <v>79</v>
      </c>
      <c r="H41" s="106">
        <f t="shared" si="3"/>
        <v>0</v>
      </c>
      <c r="I41" s="106">
        <f t="shared" si="3"/>
        <v>0</v>
      </c>
      <c r="J41" s="106">
        <f t="shared" si="3"/>
        <v>1</v>
      </c>
      <c r="K41" s="106">
        <f t="shared" si="3"/>
        <v>11</v>
      </c>
      <c r="L41" s="106">
        <f t="shared" si="3"/>
        <v>0</v>
      </c>
      <c r="M41" s="123">
        <f>(E41+F41+G41+H41+I41)-J41-K41-L41</f>
        <v>67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'2'!L42</f>
        <v>0</v>
      </c>
      <c r="F42" s="131"/>
      <c r="G42" s="147">
        <v>5</v>
      </c>
      <c r="H42" s="147"/>
      <c r="I42" s="147"/>
      <c r="J42" s="155"/>
      <c r="K42" s="138"/>
      <c r="L42" s="71"/>
      <c r="M42" s="126">
        <f t="shared" si="2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'2'!L43</f>
        <v>0</v>
      </c>
      <c r="F43" s="132"/>
      <c r="G43" s="148">
        <v>20</v>
      </c>
      <c r="H43" s="148"/>
      <c r="I43" s="148"/>
      <c r="J43" s="156"/>
      <c r="K43" s="139"/>
      <c r="L43" s="72"/>
      <c r="M43" s="126">
        <f t="shared" si="2"/>
        <v>20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'2'!L44</f>
        <v>0</v>
      </c>
      <c r="F44" s="132"/>
      <c r="G44" s="148">
        <v>20</v>
      </c>
      <c r="H44" s="148"/>
      <c r="I44" s="148"/>
      <c r="J44" s="156"/>
      <c r="K44" s="139">
        <v>6</v>
      </c>
      <c r="L44" s="72"/>
      <c r="M44" s="126">
        <f t="shared" si="2"/>
        <v>14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'2'!L45</f>
        <v>0</v>
      </c>
      <c r="F45" s="132"/>
      <c r="G45" s="148">
        <v>3</v>
      </c>
      <c r="H45" s="148"/>
      <c r="I45" s="148"/>
      <c r="J45" s="156"/>
      <c r="K45" s="139"/>
      <c r="L45" s="72"/>
      <c r="M45" s="126">
        <f t="shared" si="2"/>
        <v>3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'2'!L46</f>
        <v>0</v>
      </c>
      <c r="F46" s="132"/>
      <c r="G46" s="148">
        <v>4</v>
      </c>
      <c r="H46" s="148"/>
      <c r="I46" s="148"/>
      <c r="J46" s="156"/>
      <c r="K46" s="139"/>
      <c r="L46" s="72"/>
      <c r="M46" s="126">
        <f t="shared" si="2"/>
        <v>4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'2'!L47</f>
        <v>0</v>
      </c>
      <c r="F47" s="132"/>
      <c r="G47" s="148">
        <v>9</v>
      </c>
      <c r="H47" s="148"/>
      <c r="I47" s="148"/>
      <c r="J47" s="156"/>
      <c r="K47" s="139"/>
      <c r="L47" s="72"/>
      <c r="M47" s="126">
        <f t="shared" si="2"/>
        <v>9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'2'!L48</f>
        <v>0</v>
      </c>
      <c r="F48" s="132"/>
      <c r="G48" s="148">
        <v>5</v>
      </c>
      <c r="H48" s="148"/>
      <c r="I48" s="148"/>
      <c r="J48" s="156"/>
      <c r="K48" s="139">
        <v>2</v>
      </c>
      <c r="L48" s="72"/>
      <c r="M48" s="126">
        <f t="shared" si="2"/>
        <v>3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'2'!L49</f>
        <v>0</v>
      </c>
      <c r="F49" s="132"/>
      <c r="G49" s="148"/>
      <c r="H49" s="148"/>
      <c r="I49" s="148"/>
      <c r="J49" s="156"/>
      <c r="K49" s="139"/>
      <c r="L49" s="72"/>
      <c r="M49" s="126">
        <f t="shared" si="2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'2'!L50</f>
        <v>0</v>
      </c>
      <c r="F50" s="132"/>
      <c r="G50" s="148">
        <v>5</v>
      </c>
      <c r="H50" s="148"/>
      <c r="I50" s="148"/>
      <c r="J50" s="156"/>
      <c r="K50" s="139">
        <v>3</v>
      </c>
      <c r="L50" s="72"/>
      <c r="M50" s="126">
        <f t="shared" si="2"/>
        <v>2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'2'!L51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'2'!L52</f>
        <v>0</v>
      </c>
      <c r="F52" s="132"/>
      <c r="G52" s="148">
        <v>4</v>
      </c>
      <c r="H52" s="148"/>
      <c r="I52" s="148"/>
      <c r="J52" s="156"/>
      <c r="K52" s="139"/>
      <c r="L52" s="72"/>
      <c r="M52" s="126">
        <f t="shared" si="2"/>
        <v>4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'2'!L53</f>
        <v>0</v>
      </c>
      <c r="F53" s="132"/>
      <c r="G53" s="148">
        <v>4</v>
      </c>
      <c r="H53" s="148"/>
      <c r="I53" s="148"/>
      <c r="J53" s="156">
        <v>1</v>
      </c>
      <c r="K53" s="139"/>
      <c r="L53" s="72"/>
      <c r="M53" s="126">
        <f t="shared" si="2"/>
        <v>3</v>
      </c>
      <c r="N53" s="72" t="s">
        <v>268</v>
      </c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2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4">SUM(E56:E57)</f>
        <v>1</v>
      </c>
      <c r="F55" s="110">
        <f t="shared" si="4"/>
        <v>0</v>
      </c>
      <c r="G55" s="110">
        <f t="shared" si="4"/>
        <v>0</v>
      </c>
      <c r="H55" s="110">
        <f t="shared" si="4"/>
        <v>0</v>
      </c>
      <c r="I55" s="110">
        <f t="shared" si="4"/>
        <v>0</v>
      </c>
      <c r="J55" s="110">
        <f t="shared" si="4"/>
        <v>0</v>
      </c>
      <c r="K55" s="110">
        <f t="shared" si="4"/>
        <v>0</v>
      </c>
      <c r="L55" s="110">
        <f t="shared" si="4"/>
        <v>1</v>
      </c>
      <c r="M55" s="123">
        <f t="shared" si="2"/>
        <v>0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'2'!L56</f>
        <v>0</v>
      </c>
      <c r="F56" s="132"/>
      <c r="G56" s="148"/>
      <c r="H56" s="148"/>
      <c r="I56" s="148"/>
      <c r="J56" s="156"/>
      <c r="K56" s="139"/>
      <c r="L56" s="72"/>
      <c r="M56" s="126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'2'!L57</f>
        <v>1</v>
      </c>
      <c r="F57" s="132"/>
      <c r="G57" s="148"/>
      <c r="H57" s="148"/>
      <c r="I57" s="148"/>
      <c r="J57" s="156"/>
      <c r="K57" s="139"/>
      <c r="L57" s="72">
        <v>1</v>
      </c>
      <c r="M57" s="126">
        <f t="shared" si="2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5">SUM(E60:E67)</f>
        <v>0</v>
      </c>
      <c r="F59" s="106">
        <f t="shared" si="5"/>
        <v>0</v>
      </c>
      <c r="G59" s="106">
        <f t="shared" si="5"/>
        <v>8</v>
      </c>
      <c r="H59" s="106">
        <f t="shared" si="5"/>
        <v>0</v>
      </c>
      <c r="I59" s="106">
        <f t="shared" si="5"/>
        <v>0</v>
      </c>
      <c r="J59" s="106">
        <f t="shared" si="5"/>
        <v>0</v>
      </c>
      <c r="K59" s="106">
        <f t="shared" si="5"/>
        <v>4</v>
      </c>
      <c r="L59" s="106">
        <f t="shared" si="5"/>
        <v>0</v>
      </c>
      <c r="M59" s="123">
        <f t="shared" si="2"/>
        <v>4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'2'!L60</f>
        <v>0</v>
      </c>
      <c r="F60" s="131"/>
      <c r="G60" s="147">
        <v>2</v>
      </c>
      <c r="H60" s="147"/>
      <c r="I60" s="147"/>
      <c r="J60" s="155"/>
      <c r="K60" s="138">
        <v>2</v>
      </c>
      <c r="L60" s="71"/>
      <c r="M60" s="126">
        <f t="shared" si="2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'2'!L61</f>
        <v>0</v>
      </c>
      <c r="F61" s="132"/>
      <c r="G61" s="148"/>
      <c r="H61" s="148"/>
      <c r="I61" s="148"/>
      <c r="J61" s="156"/>
      <c r="K61" s="139"/>
      <c r="L61" s="72"/>
      <c r="M61" s="126">
        <f t="shared" si="2"/>
        <v>0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'2'!L62</f>
        <v>0</v>
      </c>
      <c r="F62" s="132"/>
      <c r="G62" s="148">
        <v>2</v>
      </c>
      <c r="H62" s="148"/>
      <c r="I62" s="148"/>
      <c r="J62" s="156"/>
      <c r="K62" s="139">
        <v>1</v>
      </c>
      <c r="L62" s="72"/>
      <c r="M62" s="126">
        <f t="shared" si="2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'2'!L63</f>
        <v>0</v>
      </c>
      <c r="F63" s="132"/>
      <c r="G63" s="148"/>
      <c r="H63" s="148"/>
      <c r="I63" s="148"/>
      <c r="J63" s="156"/>
      <c r="K63" s="139"/>
      <c r="L63" s="72"/>
      <c r="M63" s="126">
        <f t="shared" si="2"/>
        <v>0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'2'!L64</f>
        <v>0</v>
      </c>
      <c r="F64" s="132"/>
      <c r="G64" s="148">
        <v>2</v>
      </c>
      <c r="H64" s="148"/>
      <c r="I64" s="148"/>
      <c r="J64" s="156"/>
      <c r="K64" s="139"/>
      <c r="L64" s="72"/>
      <c r="M64" s="126">
        <f t="shared" si="2"/>
        <v>2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'2'!L65</f>
        <v>0</v>
      </c>
      <c r="F65" s="132"/>
      <c r="G65" s="148"/>
      <c r="H65" s="148"/>
      <c r="I65" s="148"/>
      <c r="J65" s="156"/>
      <c r="K65" s="139"/>
      <c r="L65" s="72"/>
      <c r="M65" s="126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'2'!L66</f>
        <v>0</v>
      </c>
      <c r="F66" s="132"/>
      <c r="G66" s="148">
        <v>2</v>
      </c>
      <c r="H66" s="148"/>
      <c r="I66" s="148"/>
      <c r="J66" s="156"/>
      <c r="K66" s="139">
        <v>1</v>
      </c>
      <c r="L66" s="72"/>
      <c r="M66" s="126">
        <f t="shared" si="2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'2'!L67</f>
        <v>0</v>
      </c>
      <c r="F67" s="132"/>
      <c r="G67" s="148"/>
      <c r="H67" s="148"/>
      <c r="I67" s="148"/>
      <c r="J67" s="156"/>
      <c r="K67" s="139"/>
      <c r="L67" s="72"/>
      <c r="M67" s="126">
        <f t="shared" si="2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2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6">SUM(E70:E76)</f>
        <v>0</v>
      </c>
      <c r="F69" s="109">
        <f t="shared" si="6"/>
        <v>0</v>
      </c>
      <c r="G69" s="109">
        <f t="shared" si="6"/>
        <v>18</v>
      </c>
      <c r="H69" s="109">
        <f t="shared" si="6"/>
        <v>0</v>
      </c>
      <c r="I69" s="109">
        <f t="shared" si="6"/>
        <v>0</v>
      </c>
      <c r="J69" s="109">
        <f t="shared" si="6"/>
        <v>1</v>
      </c>
      <c r="K69" s="109">
        <f t="shared" si="6"/>
        <v>0</v>
      </c>
      <c r="L69" s="109">
        <f t="shared" si="6"/>
        <v>0</v>
      </c>
      <c r="M69" s="123">
        <f t="shared" si="2"/>
        <v>17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'2'!L70</f>
        <v>0</v>
      </c>
      <c r="F70" s="132"/>
      <c r="G70" s="148">
        <v>4</v>
      </c>
      <c r="H70" s="148"/>
      <c r="I70" s="148"/>
      <c r="J70" s="156"/>
      <c r="K70" s="139"/>
      <c r="L70" s="72"/>
      <c r="M70" s="126">
        <f t="shared" si="2"/>
        <v>4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'2'!L71</f>
        <v>0</v>
      </c>
      <c r="F71" s="132"/>
      <c r="G71" s="148"/>
      <c r="H71" s="148"/>
      <c r="I71" s="148"/>
      <c r="J71" s="156"/>
      <c r="K71" s="139"/>
      <c r="L71" s="72"/>
      <c r="M71" s="126">
        <f t="shared" ref="M71:M135" si="7">(E71+F71+G71+H71+I71)-J71-K71-L71</f>
        <v>0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'2'!L72</f>
        <v>0</v>
      </c>
      <c r="F72" s="132"/>
      <c r="G72" s="148">
        <v>7</v>
      </c>
      <c r="H72" s="148"/>
      <c r="I72" s="148"/>
      <c r="J72" s="156">
        <v>1</v>
      </c>
      <c r="K72" s="139"/>
      <c r="L72" s="72"/>
      <c r="M72" s="126">
        <f t="shared" si="7"/>
        <v>6</v>
      </c>
      <c r="N72" s="72" t="s">
        <v>266</v>
      </c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'2'!L73</f>
        <v>0</v>
      </c>
      <c r="F73" s="132"/>
      <c r="G73" s="148"/>
      <c r="H73" s="148"/>
      <c r="I73" s="148"/>
      <c r="J73" s="156"/>
      <c r="K73" s="139"/>
      <c r="L73" s="72"/>
      <c r="M73" s="126">
        <f t="shared" si="7"/>
        <v>0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'2'!L74</f>
        <v>0</v>
      </c>
      <c r="F74" s="132"/>
      <c r="G74" s="148"/>
      <c r="H74" s="148"/>
      <c r="I74" s="148"/>
      <c r="J74" s="156"/>
      <c r="K74" s="139"/>
      <c r="L74" s="72"/>
      <c r="M74" s="126">
        <f t="shared" si="7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'2'!L75</f>
        <v>0</v>
      </c>
      <c r="F75" s="132"/>
      <c r="G75" s="148"/>
      <c r="H75" s="148"/>
      <c r="I75" s="148"/>
      <c r="J75" s="156"/>
      <c r="K75" s="139"/>
      <c r="L75" s="72"/>
      <c r="M75" s="126">
        <f t="shared" si="7"/>
        <v>0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'2'!L76</f>
        <v>0</v>
      </c>
      <c r="F76" s="132"/>
      <c r="G76" s="148">
        <v>7</v>
      </c>
      <c r="H76" s="148"/>
      <c r="I76" s="148"/>
      <c r="J76" s="156"/>
      <c r="K76" s="139"/>
      <c r="L76" s="72"/>
      <c r="M76" s="126">
        <f t="shared" si="7"/>
        <v>7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7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8">SUM(E79:E87)</f>
        <v>35</v>
      </c>
      <c r="F78" s="111">
        <f t="shared" si="8"/>
        <v>0</v>
      </c>
      <c r="G78" s="111">
        <f t="shared" si="8"/>
        <v>20</v>
      </c>
      <c r="H78" s="111">
        <f t="shared" si="8"/>
        <v>0</v>
      </c>
      <c r="I78" s="111">
        <f t="shared" si="8"/>
        <v>0</v>
      </c>
      <c r="J78" s="111">
        <f t="shared" si="8"/>
        <v>6</v>
      </c>
      <c r="K78" s="111">
        <f t="shared" si="8"/>
        <v>0</v>
      </c>
      <c r="L78" s="111">
        <f t="shared" si="8"/>
        <v>34</v>
      </c>
      <c r="M78" s="123">
        <f t="shared" si="7"/>
        <v>15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'2'!L79</f>
        <v>0</v>
      </c>
      <c r="F79" s="131"/>
      <c r="G79" s="147"/>
      <c r="H79" s="147"/>
      <c r="I79" s="147"/>
      <c r="J79" s="155"/>
      <c r="K79" s="138"/>
      <c r="L79" s="71"/>
      <c r="M79" s="126">
        <f t="shared" si="7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'2'!L80</f>
        <v>6</v>
      </c>
      <c r="F80" s="132"/>
      <c r="G80" s="148"/>
      <c r="H80" s="148"/>
      <c r="I80" s="148"/>
      <c r="J80" s="156"/>
      <c r="K80" s="139"/>
      <c r="L80" s="72">
        <v>4</v>
      </c>
      <c r="M80" s="126">
        <f t="shared" si="7"/>
        <v>2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'2'!L81</f>
        <v>0</v>
      </c>
      <c r="F81" s="132"/>
      <c r="G81" s="148"/>
      <c r="H81" s="148"/>
      <c r="I81" s="148"/>
      <c r="J81" s="156"/>
      <c r="K81" s="139"/>
      <c r="L81" s="72"/>
      <c r="M81" s="126">
        <f t="shared" si="7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'2'!L82</f>
        <v>7</v>
      </c>
      <c r="F82" s="132"/>
      <c r="G82" s="148"/>
      <c r="H82" s="148"/>
      <c r="I82" s="148"/>
      <c r="J82" s="156"/>
      <c r="K82" s="139"/>
      <c r="L82" s="72">
        <v>5</v>
      </c>
      <c r="M82" s="126">
        <f t="shared" si="7"/>
        <v>2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'2'!L83</f>
        <v>0</v>
      </c>
      <c r="F83" s="132"/>
      <c r="G83" s="148">
        <v>8</v>
      </c>
      <c r="H83" s="148"/>
      <c r="I83" s="148"/>
      <c r="J83" s="156"/>
      <c r="K83" s="139"/>
      <c r="L83" s="72">
        <v>5</v>
      </c>
      <c r="M83" s="126">
        <f t="shared" si="7"/>
        <v>3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'2'!L84</f>
        <v>7</v>
      </c>
      <c r="F84" s="132"/>
      <c r="G84" s="148"/>
      <c r="H84" s="148"/>
      <c r="I84" s="148"/>
      <c r="J84" s="156"/>
      <c r="K84" s="139"/>
      <c r="L84" s="72">
        <v>5</v>
      </c>
      <c r="M84" s="126">
        <f t="shared" si="7"/>
        <v>2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'2'!L85</f>
        <v>1</v>
      </c>
      <c r="F85" s="132"/>
      <c r="G85" s="148"/>
      <c r="H85" s="148"/>
      <c r="I85" s="148"/>
      <c r="J85" s="156"/>
      <c r="K85" s="139"/>
      <c r="L85" s="72"/>
      <c r="M85" s="126">
        <f t="shared" si="7"/>
        <v>1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'2'!L86</f>
        <v>7</v>
      </c>
      <c r="F86" s="132"/>
      <c r="G86" s="148">
        <v>4</v>
      </c>
      <c r="H86" s="148"/>
      <c r="I86" s="148"/>
      <c r="J86" s="156">
        <v>4</v>
      </c>
      <c r="K86" s="139"/>
      <c r="L86" s="72">
        <v>4</v>
      </c>
      <c r="M86" s="126">
        <f t="shared" si="7"/>
        <v>3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'2'!L87</f>
        <v>7</v>
      </c>
      <c r="F87" s="132"/>
      <c r="G87" s="148">
        <v>8</v>
      </c>
      <c r="H87" s="148"/>
      <c r="I87" s="148"/>
      <c r="J87" s="156">
        <v>2</v>
      </c>
      <c r="K87" s="139"/>
      <c r="L87" s="72">
        <v>11</v>
      </c>
      <c r="M87" s="126">
        <f t="shared" si="7"/>
        <v>2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7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>SUM(E90)</f>
        <v>6</v>
      </c>
      <c r="F89" s="109">
        <f t="shared" ref="F89:L89" si="9">SUM(F90)</f>
        <v>0</v>
      </c>
      <c r="G89" s="109">
        <f t="shared" si="9"/>
        <v>0</v>
      </c>
      <c r="H89" s="109">
        <f t="shared" si="9"/>
        <v>0</v>
      </c>
      <c r="I89" s="109">
        <f t="shared" si="9"/>
        <v>0</v>
      </c>
      <c r="J89" s="109">
        <f t="shared" si="9"/>
        <v>0</v>
      </c>
      <c r="K89" s="109">
        <f t="shared" si="9"/>
        <v>0</v>
      </c>
      <c r="L89" s="109">
        <f t="shared" si="9"/>
        <v>4</v>
      </c>
      <c r="M89" s="122">
        <f t="shared" si="7"/>
        <v>2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'2'!L90</f>
        <v>6</v>
      </c>
      <c r="F90" s="131"/>
      <c r="G90" s="147"/>
      <c r="H90" s="147"/>
      <c r="I90" s="147"/>
      <c r="J90" s="155"/>
      <c r="K90" s="138"/>
      <c r="L90" s="71">
        <v>4</v>
      </c>
      <c r="M90" s="126">
        <f t="shared" si="7"/>
        <v>2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7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0">SUM(E93:E101)</f>
        <v>0</v>
      </c>
      <c r="F92" s="109">
        <f t="shared" si="10"/>
        <v>0</v>
      </c>
      <c r="G92" s="109">
        <f t="shared" si="10"/>
        <v>0</v>
      </c>
      <c r="H92" s="109">
        <f t="shared" si="10"/>
        <v>0</v>
      </c>
      <c r="I92" s="109">
        <f t="shared" si="10"/>
        <v>0</v>
      </c>
      <c r="J92" s="109">
        <f t="shared" si="10"/>
        <v>0</v>
      </c>
      <c r="K92" s="109">
        <f t="shared" si="10"/>
        <v>0</v>
      </c>
      <c r="L92" s="109">
        <f t="shared" si="10"/>
        <v>0</v>
      </c>
      <c r="M92" s="123">
        <f t="shared" si="7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'2'!L93</f>
        <v>0</v>
      </c>
      <c r="F93" s="131"/>
      <c r="G93" s="147"/>
      <c r="H93" s="147"/>
      <c r="I93" s="147"/>
      <c r="J93" s="155"/>
      <c r="K93" s="138"/>
      <c r="L93" s="71"/>
      <c r="M93" s="126">
        <f t="shared" si="7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'2'!L94</f>
        <v>0</v>
      </c>
      <c r="F94" s="132"/>
      <c r="G94" s="148"/>
      <c r="H94" s="148"/>
      <c r="I94" s="148"/>
      <c r="J94" s="156"/>
      <c r="K94" s="139"/>
      <c r="L94" s="72"/>
      <c r="M94" s="126">
        <f t="shared" si="7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'2'!L95</f>
        <v>0</v>
      </c>
      <c r="F95" s="132"/>
      <c r="G95" s="148"/>
      <c r="H95" s="148"/>
      <c r="I95" s="148"/>
      <c r="J95" s="156"/>
      <c r="K95" s="139"/>
      <c r="L95" s="72"/>
      <c r="M95" s="126">
        <f t="shared" si="7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'2'!L96</f>
        <v>0</v>
      </c>
      <c r="F96" s="132"/>
      <c r="G96" s="148"/>
      <c r="H96" s="148"/>
      <c r="I96" s="148"/>
      <c r="J96" s="156"/>
      <c r="K96" s="139"/>
      <c r="L96" s="72"/>
      <c r="M96" s="126">
        <f t="shared" si="7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'2'!L97</f>
        <v>0</v>
      </c>
      <c r="F97" s="132"/>
      <c r="G97" s="148"/>
      <c r="H97" s="148"/>
      <c r="I97" s="148"/>
      <c r="J97" s="156"/>
      <c r="K97" s="139"/>
      <c r="L97" s="72"/>
      <c r="M97" s="126">
        <f t="shared" si="7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'2'!L98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'2'!L99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'2'!L100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'2'!L101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7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7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1">SUM(E105:E134)</f>
        <v>6</v>
      </c>
      <c r="F104" s="108">
        <f t="shared" si="11"/>
        <v>0</v>
      </c>
      <c r="G104" s="108">
        <f t="shared" si="11"/>
        <v>5</v>
      </c>
      <c r="H104" s="108">
        <f t="shared" si="11"/>
        <v>0</v>
      </c>
      <c r="I104" s="108">
        <f t="shared" si="11"/>
        <v>0</v>
      </c>
      <c r="J104" s="108">
        <f t="shared" si="11"/>
        <v>0</v>
      </c>
      <c r="K104" s="108">
        <f t="shared" si="11"/>
        <v>0</v>
      </c>
      <c r="L104" s="108">
        <f t="shared" si="11"/>
        <v>10</v>
      </c>
      <c r="M104" s="123">
        <f t="shared" si="7"/>
        <v>1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'2'!L105</f>
        <v>0</v>
      </c>
      <c r="F105" s="134"/>
      <c r="G105" s="151">
        <v>1</v>
      </c>
      <c r="H105" s="151"/>
      <c r="I105" s="151"/>
      <c r="J105" s="159"/>
      <c r="K105" s="144"/>
      <c r="L105" s="77">
        <v>1</v>
      </c>
      <c r="M105" s="126">
        <f t="shared" si="7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'2'!L106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7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'2'!L107</f>
        <v>0</v>
      </c>
      <c r="F107" s="133"/>
      <c r="G107" s="149">
        <v>1</v>
      </c>
      <c r="H107" s="149"/>
      <c r="I107" s="149"/>
      <c r="J107" s="157"/>
      <c r="K107" s="140"/>
      <c r="L107" s="73">
        <v>1</v>
      </c>
      <c r="M107" s="126">
        <f t="shared" si="7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'2'!L108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7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'2'!L109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7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'2'!L110</f>
        <v>1</v>
      </c>
      <c r="F110" s="132"/>
      <c r="G110" s="148"/>
      <c r="H110" s="148"/>
      <c r="I110" s="148"/>
      <c r="J110" s="156"/>
      <c r="K110" s="139"/>
      <c r="L110" s="72">
        <v>1</v>
      </c>
      <c r="M110" s="126">
        <f t="shared" si="7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'2'!L111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7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'2'!L112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7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'2'!L113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'2'!L114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7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'2'!L115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'2'!L116</f>
        <v>0</v>
      </c>
      <c r="F116" s="132"/>
      <c r="G116" s="148">
        <v>1</v>
      </c>
      <c r="H116" s="148"/>
      <c r="I116" s="148"/>
      <c r="J116" s="156"/>
      <c r="K116" s="139"/>
      <c r="L116" s="72"/>
      <c r="M116" s="126">
        <f t="shared" si="7"/>
        <v>1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'2'!L117</f>
        <v>3</v>
      </c>
      <c r="F117" s="132"/>
      <c r="G117" s="148"/>
      <c r="H117" s="148"/>
      <c r="I117" s="148"/>
      <c r="J117" s="156"/>
      <c r="K117" s="139"/>
      <c r="L117" s="72">
        <v>3</v>
      </c>
      <c r="M117" s="126">
        <f t="shared" si="7"/>
        <v>0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'2'!L118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'2'!L119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'2'!L120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'2'!L121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7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'2'!L122</f>
        <v>1</v>
      </c>
      <c r="F122" s="132"/>
      <c r="G122" s="148"/>
      <c r="H122" s="148"/>
      <c r="I122" s="148"/>
      <c r="J122" s="156"/>
      <c r="K122" s="139"/>
      <c r="L122" s="72">
        <v>1</v>
      </c>
      <c r="M122" s="126">
        <f t="shared" si="7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'2'!L123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'2'!L124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7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'2'!L125</f>
        <v>0</v>
      </c>
      <c r="F125" s="132"/>
      <c r="G125" s="148">
        <v>1</v>
      </c>
      <c r="H125" s="148"/>
      <c r="I125" s="148"/>
      <c r="J125" s="156"/>
      <c r="K125" s="139"/>
      <c r="L125" s="72">
        <v>1</v>
      </c>
      <c r="M125" s="126">
        <f t="shared" si="7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'2'!L126</f>
        <v>1</v>
      </c>
      <c r="F126" s="132"/>
      <c r="G126" s="148"/>
      <c r="H126" s="148"/>
      <c r="I126" s="148"/>
      <c r="J126" s="156"/>
      <c r="K126" s="139"/>
      <c r="L126" s="72">
        <v>1</v>
      </c>
      <c r="M126" s="126">
        <f t="shared" si="7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'2'!L127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'2'!L128</f>
        <v>0</v>
      </c>
      <c r="F128" s="132"/>
      <c r="G128" s="148">
        <v>1</v>
      </c>
      <c r="H128" s="148"/>
      <c r="I128" s="148"/>
      <c r="J128" s="156"/>
      <c r="K128" s="139"/>
      <c r="L128" s="72">
        <v>1</v>
      </c>
      <c r="M128" s="126">
        <f t="shared" si="7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'2'!L129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'2'!L130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'2'!L131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'2'!L132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'2'!L133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'2'!L134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7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2">SUM(E137:E143)</f>
        <v>39</v>
      </c>
      <c r="F136" s="108">
        <f t="shared" si="12"/>
        <v>0</v>
      </c>
      <c r="G136" s="108">
        <f t="shared" si="12"/>
        <v>6</v>
      </c>
      <c r="H136" s="108">
        <f t="shared" si="12"/>
        <v>0</v>
      </c>
      <c r="I136" s="108">
        <f t="shared" si="12"/>
        <v>0</v>
      </c>
      <c r="J136" s="108">
        <f t="shared" si="12"/>
        <v>0</v>
      </c>
      <c r="K136" s="108">
        <f t="shared" si="12"/>
        <v>0</v>
      </c>
      <c r="L136" s="108">
        <f t="shared" si="12"/>
        <v>29</v>
      </c>
      <c r="M136" s="123">
        <f t="shared" ref="M136:M199" si="13">(E136+F136+G136+H136+I136)-J136-K136-L136</f>
        <v>16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'2'!L137</f>
        <v>1</v>
      </c>
      <c r="G137" s="147">
        <v>6</v>
      </c>
      <c r="H137" s="147"/>
      <c r="I137" s="147"/>
      <c r="J137" s="155"/>
      <c r="K137" s="138"/>
      <c r="L137" s="71">
        <v>2</v>
      </c>
      <c r="M137" s="126">
        <f>(E137+K141+G137+H137+I137)-J137-K137-L137</f>
        <v>5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'2'!L138</f>
        <v>9</v>
      </c>
      <c r="F138" s="132"/>
      <c r="G138" s="148"/>
      <c r="H138" s="148"/>
      <c r="I138" s="148"/>
      <c r="J138" s="156"/>
      <c r="K138" s="139"/>
      <c r="L138" s="72">
        <v>8</v>
      </c>
      <c r="M138" s="126">
        <f t="shared" si="13"/>
        <v>1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'2'!L139</f>
        <v>3</v>
      </c>
      <c r="F139" s="132"/>
      <c r="G139" s="148"/>
      <c r="H139" s="148"/>
      <c r="I139" s="148"/>
      <c r="J139" s="156"/>
      <c r="K139" s="139"/>
      <c r="L139" s="72">
        <v>2</v>
      </c>
      <c r="M139" s="126">
        <f t="shared" si="13"/>
        <v>1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'2'!L140</f>
        <v>0</v>
      </c>
      <c r="F140" s="132"/>
      <c r="G140" s="148"/>
      <c r="H140" s="148"/>
      <c r="I140" s="148"/>
      <c r="J140" s="156"/>
      <c r="K140" s="139"/>
      <c r="L140" s="72"/>
      <c r="M140" s="126">
        <f t="shared" si="13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'2'!L141</f>
        <v>7</v>
      </c>
      <c r="F141" s="132"/>
      <c r="G141" s="148"/>
      <c r="H141" s="148"/>
      <c r="I141" s="148"/>
      <c r="J141" s="156"/>
      <c r="K141" s="131"/>
      <c r="L141" s="72">
        <v>4</v>
      </c>
      <c r="M141" s="126">
        <f t="shared" si="13"/>
        <v>3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'2'!L142</f>
        <v>9</v>
      </c>
      <c r="F142" s="132"/>
      <c r="G142" s="148"/>
      <c r="H142" s="148"/>
      <c r="I142" s="148"/>
      <c r="J142" s="156"/>
      <c r="K142" s="139"/>
      <c r="L142" s="72">
        <v>6</v>
      </c>
      <c r="M142" s="126">
        <f t="shared" si="13"/>
        <v>3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'2'!L143</f>
        <v>10</v>
      </c>
      <c r="F143" s="132"/>
      <c r="G143" s="148"/>
      <c r="H143" s="148"/>
      <c r="I143" s="148"/>
      <c r="J143" s="156"/>
      <c r="K143" s="139"/>
      <c r="L143" s="72">
        <v>7</v>
      </c>
      <c r="M143" s="126">
        <f t="shared" si="13"/>
        <v>3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3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4">SUM(E146:E155)</f>
        <v>129</v>
      </c>
      <c r="F145" s="108">
        <f t="shared" si="14"/>
        <v>0</v>
      </c>
      <c r="G145" s="108">
        <f t="shared" si="14"/>
        <v>56</v>
      </c>
      <c r="H145" s="108">
        <f t="shared" si="14"/>
        <v>0</v>
      </c>
      <c r="I145" s="108">
        <f t="shared" si="14"/>
        <v>0</v>
      </c>
      <c r="J145" s="108">
        <f t="shared" si="14"/>
        <v>0</v>
      </c>
      <c r="K145" s="108">
        <f t="shared" si="14"/>
        <v>0</v>
      </c>
      <c r="L145" s="108">
        <f t="shared" si="14"/>
        <v>114</v>
      </c>
      <c r="M145" s="123">
        <f t="shared" si="13"/>
        <v>71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'2'!L146</f>
        <v>30</v>
      </c>
      <c r="F146" s="131"/>
      <c r="G146" s="147"/>
      <c r="H146" s="147"/>
      <c r="I146" s="147"/>
      <c r="J146" s="155"/>
      <c r="K146" s="138"/>
      <c r="L146" s="71">
        <v>17</v>
      </c>
      <c r="M146" s="126">
        <f t="shared" si="13"/>
        <v>13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'2'!L147</f>
        <v>12</v>
      </c>
      <c r="F147" s="132"/>
      <c r="G147" s="148"/>
      <c r="H147" s="148"/>
      <c r="I147" s="148"/>
      <c r="J147" s="156"/>
      <c r="K147" s="139"/>
      <c r="L147" s="72">
        <v>7</v>
      </c>
      <c r="M147" s="126">
        <f t="shared" si="13"/>
        <v>5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'2'!L148</f>
        <v>0</v>
      </c>
      <c r="F148" s="132"/>
      <c r="G148" s="148">
        <v>10</v>
      </c>
      <c r="H148" s="148"/>
      <c r="I148" s="148"/>
      <c r="J148" s="156"/>
      <c r="K148" s="139"/>
      <c r="L148" s="72">
        <v>10</v>
      </c>
      <c r="M148" s="126">
        <f t="shared" si="13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'2'!L149</f>
        <v>0</v>
      </c>
      <c r="F149" s="132"/>
      <c r="G149" s="148">
        <v>10</v>
      </c>
      <c r="H149" s="148"/>
      <c r="I149" s="148"/>
      <c r="J149" s="156"/>
      <c r="K149" s="139"/>
      <c r="L149" s="72">
        <v>9</v>
      </c>
      <c r="M149" s="126">
        <f t="shared" si="13"/>
        <v>1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'2'!L150</f>
        <v>0</v>
      </c>
      <c r="F150" s="132"/>
      <c r="G150" s="148">
        <v>8</v>
      </c>
      <c r="H150" s="148"/>
      <c r="I150" s="148"/>
      <c r="J150" s="156"/>
      <c r="K150" s="139"/>
      <c r="L150" s="72">
        <v>6</v>
      </c>
      <c r="M150" s="126">
        <f t="shared" si="13"/>
        <v>2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'2'!L151</f>
        <v>74</v>
      </c>
      <c r="F151" s="132"/>
      <c r="G151" s="148"/>
      <c r="H151" s="148"/>
      <c r="I151" s="148"/>
      <c r="J151" s="156"/>
      <c r="K151" s="139"/>
      <c r="L151" s="72">
        <v>55</v>
      </c>
      <c r="M151" s="126">
        <f t="shared" si="13"/>
        <v>19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'2'!L152</f>
        <v>0</v>
      </c>
      <c r="F152" s="133"/>
      <c r="G152" s="149">
        <v>14</v>
      </c>
      <c r="H152" s="149"/>
      <c r="I152" s="149"/>
      <c r="J152" s="157"/>
      <c r="K152" s="140"/>
      <c r="L152" s="73">
        <v>2</v>
      </c>
      <c r="M152" s="126">
        <f t="shared" si="13"/>
        <v>12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'2'!L153</f>
        <v>8</v>
      </c>
      <c r="F153" s="133"/>
      <c r="G153" s="149"/>
      <c r="H153" s="149"/>
      <c r="I153" s="149"/>
      <c r="J153" s="157"/>
      <c r="K153" s="140"/>
      <c r="L153" s="73"/>
      <c r="M153" s="126">
        <f t="shared" si="13"/>
        <v>8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'2'!L154</f>
        <v>5</v>
      </c>
      <c r="F154" s="133"/>
      <c r="G154" s="149">
        <v>14</v>
      </c>
      <c r="H154" s="149"/>
      <c r="I154" s="149"/>
      <c r="J154" s="157"/>
      <c r="K154" s="140"/>
      <c r="L154" s="73">
        <v>8</v>
      </c>
      <c r="M154" s="126">
        <f t="shared" si="13"/>
        <v>11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'2'!L155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3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'2'!L156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3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'2'!L157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3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3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0</v>
      </c>
      <c r="F159" s="106">
        <f>SUM(F160:F162)</f>
        <v>0</v>
      </c>
      <c r="G159" s="106">
        <f t="shared" ref="G159:L159" si="15">SUM(G160:G1824)</f>
        <v>0</v>
      </c>
      <c r="H159" s="106">
        <f t="shared" si="15"/>
        <v>0</v>
      </c>
      <c r="I159" s="106">
        <f t="shared" si="15"/>
        <v>0</v>
      </c>
      <c r="J159" s="106">
        <f t="shared" si="15"/>
        <v>0</v>
      </c>
      <c r="K159" s="106">
        <f t="shared" si="15"/>
        <v>0</v>
      </c>
      <c r="L159" s="106">
        <f t="shared" si="15"/>
        <v>1128</v>
      </c>
      <c r="M159" s="123">
        <f t="shared" si="13"/>
        <v>-1128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'2'!L60</f>
        <v>0</v>
      </c>
      <c r="F160" s="131"/>
      <c r="G160" s="147"/>
      <c r="H160" s="147"/>
      <c r="I160" s="147"/>
      <c r="J160" s="155"/>
      <c r="K160" s="138"/>
      <c r="L160" s="71"/>
      <c r="M160" s="126">
        <f t="shared" si="13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'2'!L61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3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'2'!L62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3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3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6">SUM(F165:F175)</f>
        <v>0</v>
      </c>
      <c r="G164" s="109"/>
      <c r="H164" s="109"/>
      <c r="I164" s="109"/>
      <c r="J164" s="153"/>
      <c r="K164" s="141"/>
      <c r="L164" s="109"/>
      <c r="M164" s="123">
        <f t="shared" si="13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3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3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3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3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3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3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3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3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3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7">SUM(E178:E186)</f>
        <v>441</v>
      </c>
      <c r="F177" s="108">
        <f t="shared" si="17"/>
        <v>0</v>
      </c>
      <c r="G177" s="108">
        <f t="shared" si="17"/>
        <v>0</v>
      </c>
      <c r="H177" s="108">
        <f t="shared" si="17"/>
        <v>0</v>
      </c>
      <c r="I177" s="108">
        <f t="shared" si="17"/>
        <v>0</v>
      </c>
      <c r="J177" s="108">
        <f t="shared" si="17"/>
        <v>0</v>
      </c>
      <c r="K177" s="108">
        <f t="shared" si="17"/>
        <v>0</v>
      </c>
      <c r="L177" s="108">
        <f t="shared" si="17"/>
        <v>430</v>
      </c>
      <c r="M177" s="123">
        <f t="shared" si="13"/>
        <v>11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'2'!L178</f>
        <v>136</v>
      </c>
      <c r="F178" s="131"/>
      <c r="G178" s="131"/>
      <c r="H178" s="131"/>
      <c r="I178" s="131"/>
      <c r="J178" s="155"/>
      <c r="K178" s="138"/>
      <c r="L178" s="71">
        <v>135</v>
      </c>
      <c r="M178" s="126">
        <f t="shared" si="13"/>
        <v>1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'2'!L179</f>
        <v>11</v>
      </c>
      <c r="F179" s="131"/>
      <c r="G179" s="131"/>
      <c r="H179" s="131"/>
      <c r="I179" s="131"/>
      <c r="J179" s="155"/>
      <c r="K179" s="138"/>
      <c r="L179" s="71">
        <v>10</v>
      </c>
      <c r="M179" s="126">
        <f t="shared" si="13"/>
        <v>1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'2'!L180</f>
        <v>24</v>
      </c>
      <c r="F180" s="131"/>
      <c r="G180" s="131"/>
      <c r="H180" s="131"/>
      <c r="I180" s="131"/>
      <c r="J180" s="155"/>
      <c r="K180" s="138"/>
      <c r="L180" s="71">
        <v>24</v>
      </c>
      <c r="M180" s="126">
        <f t="shared" si="13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'2'!L181</f>
        <v>10</v>
      </c>
      <c r="F181" s="131"/>
      <c r="G181" s="131"/>
      <c r="H181" s="131"/>
      <c r="I181" s="131"/>
      <c r="J181" s="155"/>
      <c r="K181" s="138"/>
      <c r="L181" s="71">
        <v>10</v>
      </c>
      <c r="M181" s="126">
        <f t="shared" si="13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'2'!L182</f>
        <v>80</v>
      </c>
      <c r="F182" s="131"/>
      <c r="G182" s="131"/>
      <c r="H182" s="131"/>
      <c r="I182" s="131"/>
      <c r="J182" s="155"/>
      <c r="K182" s="138"/>
      <c r="L182" s="71">
        <v>76</v>
      </c>
      <c r="M182" s="126">
        <f t="shared" si="13"/>
        <v>4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'2'!L183</f>
        <v>50</v>
      </c>
      <c r="F183" s="131"/>
      <c r="G183" s="131"/>
      <c r="H183" s="131"/>
      <c r="I183" s="131"/>
      <c r="J183" s="155"/>
      <c r="K183" s="138"/>
      <c r="L183" s="71">
        <v>49</v>
      </c>
      <c r="M183" s="126">
        <f t="shared" si="13"/>
        <v>1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'2'!L184</f>
        <v>41</v>
      </c>
      <c r="F184" s="131"/>
      <c r="G184" s="131"/>
      <c r="H184" s="131"/>
      <c r="I184" s="131"/>
      <c r="J184" s="155"/>
      <c r="K184" s="138"/>
      <c r="L184" s="71">
        <v>40</v>
      </c>
      <c r="M184" s="126">
        <f t="shared" si="13"/>
        <v>1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'2'!L185</f>
        <v>41</v>
      </c>
      <c r="F185" s="131"/>
      <c r="G185" s="131"/>
      <c r="H185" s="131"/>
      <c r="I185" s="131"/>
      <c r="J185" s="155"/>
      <c r="K185" s="138"/>
      <c r="L185" s="71">
        <v>38</v>
      </c>
      <c r="M185" s="126">
        <f t="shared" si="13"/>
        <v>3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'2'!L186</f>
        <v>48</v>
      </c>
      <c r="F186" s="131"/>
      <c r="G186" s="131"/>
      <c r="H186" s="131"/>
      <c r="I186" s="131"/>
      <c r="J186" s="155"/>
      <c r="K186" s="138"/>
      <c r="L186" s="71">
        <v>48</v>
      </c>
      <c r="M186" s="126">
        <f t="shared" si="13"/>
        <v>0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3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8">SUM(E190:E191)</f>
        <v>20</v>
      </c>
      <c r="F188" s="109">
        <f t="shared" si="18"/>
        <v>0</v>
      </c>
      <c r="G188" s="109">
        <f t="shared" si="18"/>
        <v>0</v>
      </c>
      <c r="H188" s="109">
        <f t="shared" si="18"/>
        <v>0</v>
      </c>
      <c r="I188" s="109">
        <f t="shared" si="18"/>
        <v>0</v>
      </c>
      <c r="J188" s="109">
        <f t="shared" si="18"/>
        <v>0</v>
      </c>
      <c r="K188" s="109">
        <f>SUM(K190:K191)</f>
        <v>0</v>
      </c>
      <c r="L188" s="109">
        <f>SUM(L190:L191)</f>
        <v>20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3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'2'!L190</f>
        <v>2</v>
      </c>
      <c r="F190" s="131"/>
      <c r="G190" s="131"/>
      <c r="H190" s="131"/>
      <c r="I190" s="131"/>
      <c r="J190" s="155"/>
      <c r="K190" s="138"/>
      <c r="L190" s="71">
        <v>2</v>
      </c>
      <c r="M190" s="126">
        <f t="shared" si="13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'2'!L191</f>
        <v>18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3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3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19">SUM(E194:E201)</f>
        <v>129</v>
      </c>
      <c r="F193" s="106">
        <f t="shared" si="19"/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 t="shared" si="19"/>
        <v>0</v>
      </c>
      <c r="L193" s="106">
        <f t="shared" si="19"/>
        <v>114</v>
      </c>
      <c r="M193" s="123">
        <f t="shared" si="13"/>
        <v>15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'2'!L194</f>
        <v>14</v>
      </c>
      <c r="F194" s="131"/>
      <c r="G194" s="131"/>
      <c r="H194" s="131"/>
      <c r="I194" s="131"/>
      <c r="J194" s="155"/>
      <c r="K194" s="138"/>
      <c r="L194" s="71">
        <v>14</v>
      </c>
      <c r="M194" s="126">
        <f t="shared" si="13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'2'!L195</f>
        <v>56</v>
      </c>
      <c r="F195" s="132"/>
      <c r="G195" s="132"/>
      <c r="H195" s="132"/>
      <c r="I195" s="132"/>
      <c r="J195" s="156"/>
      <c r="K195" s="139"/>
      <c r="L195" s="72">
        <v>41</v>
      </c>
      <c r="M195" s="129">
        <f t="shared" si="13"/>
        <v>15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'2'!L196</f>
        <v>0</v>
      </c>
      <c r="F196" s="132"/>
      <c r="G196" s="132"/>
      <c r="H196" s="132"/>
      <c r="I196" s="132"/>
      <c r="J196" s="156"/>
      <c r="K196" s="139"/>
      <c r="L196" s="72"/>
      <c r="M196" s="129">
        <f t="shared" si="13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'2'!L197</f>
        <v>11</v>
      </c>
      <c r="F197" s="132"/>
      <c r="G197" s="132"/>
      <c r="H197" s="132"/>
      <c r="I197" s="132"/>
      <c r="J197" s="156"/>
      <c r="K197" s="139"/>
      <c r="L197" s="72">
        <v>11</v>
      </c>
      <c r="M197" s="129">
        <f t="shared" si="13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'2'!L198</f>
        <v>16</v>
      </c>
      <c r="F198" s="132"/>
      <c r="G198" s="132"/>
      <c r="H198" s="132"/>
      <c r="I198" s="132"/>
      <c r="J198" s="156"/>
      <c r="K198" s="139"/>
      <c r="L198" s="72">
        <v>16</v>
      </c>
      <c r="M198" s="129">
        <f t="shared" si="13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'2'!L199</f>
        <v>13</v>
      </c>
      <c r="F199" s="132"/>
      <c r="G199" s="132"/>
      <c r="H199" s="132"/>
      <c r="I199" s="132"/>
      <c r="J199" s="156"/>
      <c r="K199" s="139"/>
      <c r="L199" s="72">
        <v>13</v>
      </c>
      <c r="M199" s="129">
        <f t="shared" si="13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'2'!L200</f>
        <v>12</v>
      </c>
      <c r="F200" s="132"/>
      <c r="G200" s="132"/>
      <c r="H200" s="132"/>
      <c r="I200" s="132"/>
      <c r="J200" s="156"/>
      <c r="K200" s="139"/>
      <c r="L200" s="72">
        <v>12</v>
      </c>
      <c r="M200" s="129">
        <f t="shared" ref="M200:M201" si="20">(E200+F200+G200+H200+I200)-J200-K200-L200</f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'2'!L201</f>
        <v>7</v>
      </c>
      <c r="F201" s="132"/>
      <c r="G201" s="132"/>
      <c r="H201" s="132"/>
      <c r="I201" s="132"/>
      <c r="J201" s="156"/>
      <c r="K201" s="139"/>
      <c r="L201" s="72">
        <v>7</v>
      </c>
      <c r="M201" s="129">
        <f t="shared" si="20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41" activePane="bottomRight" state="frozen"/>
      <selection activeCell="O74" sqref="O74"/>
      <selection pane="topRight" activeCell="O74" sqref="O74"/>
      <selection pane="bottomLeft" activeCell="O74" sqref="O74"/>
      <selection pane="bottomRight" activeCell="J179" sqref="J17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10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17</v>
      </c>
      <c r="F5" s="119">
        <f>F6+F41+F55+F59+F69</f>
        <v>0</v>
      </c>
      <c r="G5" s="119">
        <f t="shared" si="0"/>
        <v>275</v>
      </c>
      <c r="H5" s="119">
        <f t="shared" si="0"/>
        <v>8</v>
      </c>
      <c r="I5" s="119">
        <f t="shared" si="0"/>
        <v>0</v>
      </c>
      <c r="J5" s="152">
        <f t="shared" si="0"/>
        <v>6</v>
      </c>
      <c r="K5" s="136">
        <f t="shared" si="0"/>
        <v>16</v>
      </c>
      <c r="L5" s="119">
        <f>L6+L41+L55+L59+L69</f>
        <v>3</v>
      </c>
      <c r="M5" s="121">
        <f t="shared" si="0"/>
        <v>275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16</v>
      </c>
      <c r="F6" s="137">
        <f t="shared" si="1"/>
        <v>0</v>
      </c>
      <c r="G6" s="137">
        <f t="shared" si="1"/>
        <v>160</v>
      </c>
      <c r="H6" s="137">
        <f t="shared" si="1"/>
        <v>0</v>
      </c>
      <c r="I6" s="137">
        <f t="shared" si="1"/>
        <v>0</v>
      </c>
      <c r="J6" s="137">
        <f t="shared" si="1"/>
        <v>1</v>
      </c>
      <c r="K6" s="137">
        <f>SUM(K7:K39)</f>
        <v>4</v>
      </c>
      <c r="L6" s="137">
        <f>SUM(L7:L39)</f>
        <v>0</v>
      </c>
      <c r="M6" s="137">
        <f>SUM(M7:M39)</f>
        <v>171</v>
      </c>
      <c r="N6" s="88"/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'3'!L7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'3'!L8</f>
        <v>0</v>
      </c>
      <c r="F8" s="132"/>
      <c r="G8" s="148">
        <v>6</v>
      </c>
      <c r="H8" s="148"/>
      <c r="I8" s="148"/>
      <c r="J8" s="156">
        <v>1</v>
      </c>
      <c r="K8" s="139">
        <v>1</v>
      </c>
      <c r="L8" s="72"/>
      <c r="M8" s="126">
        <f t="shared" si="2"/>
        <v>4</v>
      </c>
      <c r="N8" s="72" t="s">
        <v>266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'3'!L9</f>
        <v>0</v>
      </c>
      <c r="F9" s="132"/>
      <c r="G9" s="148"/>
      <c r="H9" s="148"/>
      <c r="I9" s="148"/>
      <c r="J9" s="156"/>
      <c r="K9" s="139"/>
      <c r="L9" s="72"/>
      <c r="M9" s="126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'3'!L10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'3'!L11</f>
        <v>0</v>
      </c>
      <c r="F11" s="132"/>
      <c r="G11" s="148">
        <v>6</v>
      </c>
      <c r="H11" s="148"/>
      <c r="I11" s="148"/>
      <c r="J11" s="156"/>
      <c r="K11" s="139"/>
      <c r="L11" s="72"/>
      <c r="M11" s="126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'3'!L12</f>
        <v>0</v>
      </c>
      <c r="F12" s="132"/>
      <c r="G12" s="148"/>
      <c r="H12" s="148"/>
      <c r="I12" s="148"/>
      <c r="J12" s="156"/>
      <c r="K12" s="139"/>
      <c r="L12" s="72"/>
      <c r="M12" s="126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'3'!L13</f>
        <v>0</v>
      </c>
      <c r="F13" s="132"/>
      <c r="G13" s="148">
        <v>6</v>
      </c>
      <c r="H13" s="148"/>
      <c r="I13" s="148"/>
      <c r="J13" s="156"/>
      <c r="K13" s="139">
        <v>1</v>
      </c>
      <c r="L13" s="72"/>
      <c r="M13" s="126">
        <f t="shared" si="2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'3'!L14</f>
        <v>0</v>
      </c>
      <c r="F14" s="132"/>
      <c r="G14" s="148">
        <v>6</v>
      </c>
      <c r="H14" s="148"/>
      <c r="I14" s="148"/>
      <c r="J14" s="156"/>
      <c r="K14" s="139"/>
      <c r="L14" s="72"/>
      <c r="M14" s="126">
        <f t="shared" si="2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'3'!L15</f>
        <v>0</v>
      </c>
      <c r="F15" s="132"/>
      <c r="G15" s="148">
        <v>6</v>
      </c>
      <c r="H15" s="148"/>
      <c r="I15" s="148"/>
      <c r="J15" s="156"/>
      <c r="K15" s="139"/>
      <c r="L15" s="72"/>
      <c r="M15" s="126">
        <f t="shared" si="2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'3'!L16</f>
        <v>0</v>
      </c>
      <c r="F16" s="132"/>
      <c r="G16" s="148">
        <v>6</v>
      </c>
      <c r="H16" s="148"/>
      <c r="I16" s="148"/>
      <c r="J16" s="156"/>
      <c r="K16" s="139"/>
      <c r="L16" s="72"/>
      <c r="M16" s="126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'3'!L17</f>
        <v>0</v>
      </c>
      <c r="F17" s="132"/>
      <c r="G17" s="148"/>
      <c r="H17" s="148"/>
      <c r="I17" s="148"/>
      <c r="J17" s="156"/>
      <c r="K17" s="139"/>
      <c r="L17" s="72"/>
      <c r="M17" s="126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'3'!L18</f>
        <v>0</v>
      </c>
      <c r="F18" s="132"/>
      <c r="G18" s="148">
        <v>6</v>
      </c>
      <c r="H18" s="148"/>
      <c r="I18" s="148"/>
      <c r="J18" s="156"/>
      <c r="K18" s="139"/>
      <c r="L18" s="72"/>
      <c r="M18" s="126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'3'!L19</f>
        <v>0</v>
      </c>
      <c r="F19" s="132"/>
      <c r="G19" s="148">
        <v>6</v>
      </c>
      <c r="H19" s="148"/>
      <c r="I19" s="148"/>
      <c r="J19" s="156"/>
      <c r="K19" s="139"/>
      <c r="L19" s="72"/>
      <c r="M19" s="126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'3'!L20</f>
        <v>0</v>
      </c>
      <c r="F20" s="132"/>
      <c r="G20" s="148"/>
      <c r="H20" s="148"/>
      <c r="I20" s="148"/>
      <c r="J20" s="156"/>
      <c r="K20" s="139"/>
      <c r="L20" s="72"/>
      <c r="M20" s="126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'3'!L21</f>
        <v>0</v>
      </c>
      <c r="F21" s="132"/>
      <c r="G21" s="148">
        <v>6</v>
      </c>
      <c r="H21" s="148"/>
      <c r="I21" s="148"/>
      <c r="J21" s="156"/>
      <c r="K21" s="139"/>
      <c r="L21" s="72"/>
      <c r="M21" s="126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'3'!L22</f>
        <v>16</v>
      </c>
      <c r="F22" s="132"/>
      <c r="G22" s="148"/>
      <c r="H22" s="148"/>
      <c r="I22" s="148"/>
      <c r="J22" s="156"/>
      <c r="K22" s="139"/>
      <c r="L22" s="72"/>
      <c r="M22" s="126">
        <f t="shared" si="2"/>
        <v>16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'3'!L23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'3'!L24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'3'!L25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'3'!L26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'3'!L27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'3'!L28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'3'!L29</f>
        <v>0</v>
      </c>
      <c r="F29" s="132"/>
      <c r="G29" s="148">
        <v>6</v>
      </c>
      <c r="H29" s="148"/>
      <c r="I29" s="148"/>
      <c r="J29" s="156"/>
      <c r="K29" s="139">
        <v>1</v>
      </c>
      <c r="L29" s="72"/>
      <c r="M29" s="126">
        <f t="shared" si="2"/>
        <v>5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'3'!L30</f>
        <v>0</v>
      </c>
      <c r="F30" s="132"/>
      <c r="G30" s="148">
        <v>6</v>
      </c>
      <c r="H30" s="148"/>
      <c r="I30" s="148"/>
      <c r="J30" s="156"/>
      <c r="K30" s="139"/>
      <c r="L30" s="72"/>
      <c r="M30" s="126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'3'!L31</f>
        <v>0</v>
      </c>
      <c r="F31" s="132"/>
      <c r="G31" s="148">
        <v>6</v>
      </c>
      <c r="H31" s="148"/>
      <c r="I31" s="148"/>
      <c r="J31" s="156"/>
      <c r="K31" s="139"/>
      <c r="L31" s="72"/>
      <c r="M31" s="126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'3'!L32</f>
        <v>0</v>
      </c>
      <c r="F32" s="132"/>
      <c r="G32" s="148"/>
      <c r="H32" s="148"/>
      <c r="I32" s="148"/>
      <c r="J32" s="156"/>
      <c r="K32" s="139"/>
      <c r="L32" s="72"/>
      <c r="M32" s="126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'3'!L33</f>
        <v>0</v>
      </c>
      <c r="F33" s="132"/>
      <c r="G33" s="148">
        <v>6</v>
      </c>
      <c r="H33" s="148"/>
      <c r="I33" s="148"/>
      <c r="J33" s="156"/>
      <c r="K33" s="139"/>
      <c r="L33" s="72"/>
      <c r="M33" s="126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'3'!L34</f>
        <v>0</v>
      </c>
      <c r="F34" s="132"/>
      <c r="G34" s="148">
        <v>6</v>
      </c>
      <c r="H34" s="148"/>
      <c r="I34" s="148"/>
      <c r="J34" s="156"/>
      <c r="K34" s="139"/>
      <c r="L34" s="72"/>
      <c r="M34" s="126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'3'!L35</f>
        <v>0</v>
      </c>
      <c r="F35" s="132"/>
      <c r="G35" s="148">
        <v>6</v>
      </c>
      <c r="H35" s="148"/>
      <c r="I35" s="148"/>
      <c r="J35" s="156"/>
      <c r="K35" s="139">
        <v>1</v>
      </c>
      <c r="L35" s="72"/>
      <c r="M35" s="126">
        <f t="shared" si="2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'3'!L36</f>
        <v>0</v>
      </c>
      <c r="F36" s="132"/>
      <c r="G36" s="148">
        <v>6</v>
      </c>
      <c r="H36" s="148"/>
      <c r="I36" s="148"/>
      <c r="J36" s="156"/>
      <c r="K36" s="139"/>
      <c r="L36" s="72"/>
      <c r="M36" s="126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'3'!L37</f>
        <v>0</v>
      </c>
      <c r="F37" s="132"/>
      <c r="G37" s="148"/>
      <c r="H37" s="148"/>
      <c r="I37" s="148"/>
      <c r="J37" s="156"/>
      <c r="K37" s="139"/>
      <c r="L37" s="72"/>
      <c r="M37" s="126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'3'!L38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'3'!L39</f>
        <v>0</v>
      </c>
      <c r="F39" s="132"/>
      <c r="G39" s="148">
        <v>6</v>
      </c>
      <c r="H39" s="148"/>
      <c r="I39" s="148"/>
      <c r="J39" s="156"/>
      <c r="K39" s="139"/>
      <c r="L39" s="72"/>
      <c r="M39" s="126">
        <f t="shared" si="2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2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0</v>
      </c>
      <c r="F41" s="106">
        <f>SUM(F42:F53)</f>
        <v>0</v>
      </c>
      <c r="G41" s="106">
        <f t="shared" ref="G41:L41" si="3">SUM(G42:G53)</f>
        <v>94</v>
      </c>
      <c r="H41" s="106">
        <f t="shared" si="3"/>
        <v>0</v>
      </c>
      <c r="I41" s="106">
        <f t="shared" si="3"/>
        <v>0</v>
      </c>
      <c r="J41" s="106">
        <f t="shared" si="3"/>
        <v>5</v>
      </c>
      <c r="K41" s="106">
        <f t="shared" si="3"/>
        <v>5</v>
      </c>
      <c r="L41" s="106">
        <f t="shared" si="3"/>
        <v>3</v>
      </c>
      <c r="M41" s="123">
        <f>(E41+F41+G41+H41+I41)-J41-K41-L41</f>
        <v>81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'3'!L42</f>
        <v>0</v>
      </c>
      <c r="F42" s="131"/>
      <c r="G42" s="147">
        <v>5</v>
      </c>
      <c r="H42" s="147"/>
      <c r="I42" s="147"/>
      <c r="J42" s="155"/>
      <c r="K42" s="138"/>
      <c r="L42" s="71"/>
      <c r="M42" s="126">
        <f t="shared" si="2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'3'!L43</f>
        <v>0</v>
      </c>
      <c r="F43" s="132"/>
      <c r="G43" s="148">
        <v>20</v>
      </c>
      <c r="H43" s="148"/>
      <c r="I43" s="148"/>
      <c r="J43" s="156"/>
      <c r="K43" s="139"/>
      <c r="L43" s="72"/>
      <c r="M43" s="126">
        <f t="shared" si="2"/>
        <v>20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'3'!L44</f>
        <v>0</v>
      </c>
      <c r="F44" s="132"/>
      <c r="G44" s="148">
        <v>20</v>
      </c>
      <c r="H44" s="148"/>
      <c r="I44" s="148"/>
      <c r="J44" s="156">
        <v>5</v>
      </c>
      <c r="K44" s="139"/>
      <c r="L44" s="72"/>
      <c r="M44" s="126">
        <f t="shared" si="2"/>
        <v>15</v>
      </c>
      <c r="N44" s="72" t="s">
        <v>267</v>
      </c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'3'!L45</f>
        <v>0</v>
      </c>
      <c r="F45" s="132"/>
      <c r="G45" s="148">
        <v>8</v>
      </c>
      <c r="H45" s="148"/>
      <c r="I45" s="148"/>
      <c r="J45" s="156"/>
      <c r="K45" s="139">
        <v>5</v>
      </c>
      <c r="L45" s="72"/>
      <c r="M45" s="126">
        <f t="shared" si="2"/>
        <v>3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'3'!L46</f>
        <v>0</v>
      </c>
      <c r="F46" s="132"/>
      <c r="G46" s="148">
        <v>9</v>
      </c>
      <c r="H46" s="148"/>
      <c r="I46" s="148"/>
      <c r="J46" s="156"/>
      <c r="K46" s="139"/>
      <c r="L46" s="72"/>
      <c r="M46" s="126">
        <f t="shared" si="2"/>
        <v>9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'3'!L47</f>
        <v>0</v>
      </c>
      <c r="F47" s="132"/>
      <c r="G47" s="148">
        <v>5</v>
      </c>
      <c r="H47" s="148"/>
      <c r="I47" s="148"/>
      <c r="J47" s="156"/>
      <c r="K47" s="139"/>
      <c r="L47" s="72"/>
      <c r="M47" s="126">
        <f t="shared" si="2"/>
        <v>5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'3'!L48</f>
        <v>0</v>
      </c>
      <c r="F48" s="132"/>
      <c r="G48" s="148">
        <v>5</v>
      </c>
      <c r="H48" s="148"/>
      <c r="I48" s="148"/>
      <c r="J48" s="156"/>
      <c r="K48" s="139"/>
      <c r="L48" s="72"/>
      <c r="M48" s="126">
        <f t="shared" si="2"/>
        <v>5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'3'!L49</f>
        <v>0</v>
      </c>
      <c r="F49" s="132"/>
      <c r="G49" s="148">
        <v>9</v>
      </c>
      <c r="H49" s="148"/>
      <c r="I49" s="148"/>
      <c r="J49" s="156"/>
      <c r="K49" s="139"/>
      <c r="L49" s="72">
        <v>3</v>
      </c>
      <c r="M49" s="126">
        <f t="shared" si="2"/>
        <v>6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'3'!L50</f>
        <v>0</v>
      </c>
      <c r="F50" s="132"/>
      <c r="G50" s="148">
        <v>3</v>
      </c>
      <c r="H50" s="148"/>
      <c r="I50" s="148"/>
      <c r="J50" s="156"/>
      <c r="K50" s="139"/>
      <c r="L50" s="72"/>
      <c r="M50" s="126">
        <f t="shared" si="2"/>
        <v>3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'3'!L51</f>
        <v>0</v>
      </c>
      <c r="F51" s="132"/>
      <c r="G51" s="148"/>
      <c r="H51" s="148"/>
      <c r="I51" s="148"/>
      <c r="J51" s="156"/>
      <c r="K51" s="139"/>
      <c r="L51" s="72"/>
      <c r="M51" s="126">
        <f t="shared" si="2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'3'!L52</f>
        <v>0</v>
      </c>
      <c r="F52" s="132"/>
      <c r="G52" s="148">
        <v>5</v>
      </c>
      <c r="H52" s="148"/>
      <c r="I52" s="148"/>
      <c r="J52" s="156"/>
      <c r="K52" s="139"/>
      <c r="L52" s="72"/>
      <c r="M52" s="126">
        <f t="shared" si="2"/>
        <v>5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'3'!L53</f>
        <v>0</v>
      </c>
      <c r="F53" s="132"/>
      <c r="G53" s="148">
        <v>5</v>
      </c>
      <c r="H53" s="148"/>
      <c r="I53" s="148"/>
      <c r="J53" s="156"/>
      <c r="K53" s="139"/>
      <c r="L53" s="72"/>
      <c r="M53" s="126">
        <f t="shared" si="2"/>
        <v>5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2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4">SUM(E56:E57)</f>
        <v>1</v>
      </c>
      <c r="F55" s="110">
        <f t="shared" si="4"/>
        <v>0</v>
      </c>
      <c r="G55" s="110">
        <f t="shared" si="4"/>
        <v>0</v>
      </c>
      <c r="H55" s="110">
        <f t="shared" si="4"/>
        <v>0</v>
      </c>
      <c r="I55" s="110">
        <f t="shared" si="4"/>
        <v>0</v>
      </c>
      <c r="J55" s="110">
        <f t="shared" si="4"/>
        <v>0</v>
      </c>
      <c r="K55" s="110">
        <f t="shared" si="4"/>
        <v>0</v>
      </c>
      <c r="L55" s="110">
        <f t="shared" si="4"/>
        <v>0</v>
      </c>
      <c r="M55" s="123">
        <f t="shared" si="2"/>
        <v>1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'3'!L56</f>
        <v>0</v>
      </c>
      <c r="F56" s="132"/>
      <c r="G56" s="148"/>
      <c r="H56" s="148"/>
      <c r="I56" s="148"/>
      <c r="J56" s="156"/>
      <c r="K56" s="139"/>
      <c r="L56" s="72"/>
      <c r="M56" s="126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'3'!L57</f>
        <v>1</v>
      </c>
      <c r="F57" s="132"/>
      <c r="G57" s="148"/>
      <c r="H57" s="148"/>
      <c r="I57" s="148"/>
      <c r="J57" s="156"/>
      <c r="K57" s="139"/>
      <c r="L57" s="72"/>
      <c r="M57" s="126">
        <f t="shared" si="2"/>
        <v>1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2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5">SUM(E60:E67)</f>
        <v>0</v>
      </c>
      <c r="F59" s="106">
        <f t="shared" si="5"/>
        <v>0</v>
      </c>
      <c r="G59" s="106">
        <f t="shared" si="5"/>
        <v>4</v>
      </c>
      <c r="H59" s="106">
        <f t="shared" si="5"/>
        <v>8</v>
      </c>
      <c r="I59" s="106">
        <f t="shared" si="5"/>
        <v>0</v>
      </c>
      <c r="J59" s="106">
        <f t="shared" si="5"/>
        <v>0</v>
      </c>
      <c r="K59" s="106">
        <f t="shared" si="5"/>
        <v>7</v>
      </c>
      <c r="L59" s="106">
        <f t="shared" si="5"/>
        <v>0</v>
      </c>
      <c r="M59" s="123">
        <f t="shared" si="2"/>
        <v>5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'3'!L60</f>
        <v>0</v>
      </c>
      <c r="F60" s="131"/>
      <c r="G60" s="147">
        <v>1</v>
      </c>
      <c r="H60" s="147"/>
      <c r="I60" s="147"/>
      <c r="J60" s="155"/>
      <c r="K60" s="138">
        <v>1</v>
      </c>
      <c r="L60" s="71"/>
      <c r="M60" s="126">
        <f t="shared" si="2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'3'!L61</f>
        <v>0</v>
      </c>
      <c r="F61" s="132"/>
      <c r="G61" s="148"/>
      <c r="H61" s="148">
        <v>2</v>
      </c>
      <c r="I61" s="148"/>
      <c r="J61" s="156"/>
      <c r="K61" s="139">
        <v>1</v>
      </c>
      <c r="L61" s="72"/>
      <c r="M61" s="126">
        <f t="shared" si="2"/>
        <v>1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'3'!L62</f>
        <v>0</v>
      </c>
      <c r="F62" s="132"/>
      <c r="G62" s="148">
        <v>1</v>
      </c>
      <c r="H62" s="148"/>
      <c r="I62" s="148"/>
      <c r="J62" s="156"/>
      <c r="K62" s="139">
        <v>1</v>
      </c>
      <c r="L62" s="72"/>
      <c r="M62" s="126">
        <f t="shared" si="2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'3'!L63</f>
        <v>0</v>
      </c>
      <c r="F63" s="132"/>
      <c r="G63" s="148"/>
      <c r="H63" s="148">
        <v>2</v>
      </c>
      <c r="I63" s="148"/>
      <c r="J63" s="156"/>
      <c r="K63" s="139">
        <v>1</v>
      </c>
      <c r="L63" s="72"/>
      <c r="M63" s="126">
        <f t="shared" si="2"/>
        <v>1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'3'!L64</f>
        <v>0</v>
      </c>
      <c r="F64" s="132"/>
      <c r="G64" s="148">
        <v>1</v>
      </c>
      <c r="H64" s="148"/>
      <c r="I64" s="148"/>
      <c r="J64" s="156"/>
      <c r="K64" s="139"/>
      <c r="L64" s="72"/>
      <c r="M64" s="126">
        <f t="shared" si="2"/>
        <v>1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'3'!L65</f>
        <v>0</v>
      </c>
      <c r="F65" s="132"/>
      <c r="G65" s="148"/>
      <c r="H65" s="148">
        <v>2</v>
      </c>
      <c r="I65" s="148"/>
      <c r="J65" s="156"/>
      <c r="K65" s="139">
        <v>1</v>
      </c>
      <c r="L65" s="72"/>
      <c r="M65" s="126">
        <f t="shared" si="2"/>
        <v>1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'3'!L66</f>
        <v>0</v>
      </c>
      <c r="F66" s="132"/>
      <c r="G66" s="148">
        <v>1</v>
      </c>
      <c r="H66" s="148"/>
      <c r="I66" s="148"/>
      <c r="J66" s="156"/>
      <c r="K66" s="139"/>
      <c r="L66" s="72"/>
      <c r="M66" s="126">
        <f t="shared" si="2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'3'!L67</f>
        <v>0</v>
      </c>
      <c r="F67" s="132"/>
      <c r="G67" s="148"/>
      <c r="H67" s="148">
        <v>2</v>
      </c>
      <c r="I67" s="148"/>
      <c r="J67" s="156"/>
      <c r="K67" s="139">
        <v>2</v>
      </c>
      <c r="L67" s="72"/>
      <c r="M67" s="126">
        <f t="shared" si="2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2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6">SUM(E70:E76)</f>
        <v>0</v>
      </c>
      <c r="F69" s="109">
        <f t="shared" si="6"/>
        <v>0</v>
      </c>
      <c r="G69" s="109">
        <f t="shared" si="6"/>
        <v>17</v>
      </c>
      <c r="H69" s="109">
        <f t="shared" si="6"/>
        <v>0</v>
      </c>
      <c r="I69" s="109">
        <f t="shared" si="6"/>
        <v>0</v>
      </c>
      <c r="J69" s="109">
        <f t="shared" si="6"/>
        <v>0</v>
      </c>
      <c r="K69" s="109">
        <f t="shared" si="6"/>
        <v>0</v>
      </c>
      <c r="L69" s="109">
        <f t="shared" si="6"/>
        <v>0</v>
      </c>
      <c r="M69" s="123">
        <f t="shared" si="2"/>
        <v>17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'3'!L70</f>
        <v>0</v>
      </c>
      <c r="F70" s="132"/>
      <c r="G70" s="148"/>
      <c r="H70" s="148"/>
      <c r="I70" s="148"/>
      <c r="J70" s="156"/>
      <c r="K70" s="139"/>
      <c r="L70" s="72"/>
      <c r="M70" s="126">
        <f t="shared" si="2"/>
        <v>0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'3'!L71</f>
        <v>0</v>
      </c>
      <c r="F71" s="132"/>
      <c r="G71" s="148">
        <v>7</v>
      </c>
      <c r="H71" s="148"/>
      <c r="I71" s="148"/>
      <c r="J71" s="156"/>
      <c r="K71" s="139"/>
      <c r="L71" s="72"/>
      <c r="M71" s="126">
        <f t="shared" ref="M71:M135" si="7">(E71+F71+G71+H71+I71)-J71-K71-L71</f>
        <v>7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'3'!L72</f>
        <v>0</v>
      </c>
      <c r="F72" s="132"/>
      <c r="G72" s="148">
        <v>7</v>
      </c>
      <c r="H72" s="148"/>
      <c r="I72" s="148"/>
      <c r="J72" s="156"/>
      <c r="K72" s="139"/>
      <c r="L72" s="72"/>
      <c r="M72" s="126">
        <f t="shared" si="7"/>
        <v>7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'3'!L73</f>
        <v>0</v>
      </c>
      <c r="F73" s="132"/>
      <c r="G73" s="148"/>
      <c r="H73" s="148"/>
      <c r="I73" s="148"/>
      <c r="J73" s="156"/>
      <c r="K73" s="139"/>
      <c r="L73" s="72"/>
      <c r="M73" s="126">
        <f t="shared" si="7"/>
        <v>0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'3'!L74</f>
        <v>0</v>
      </c>
      <c r="F74" s="132"/>
      <c r="G74" s="148"/>
      <c r="H74" s="148"/>
      <c r="I74" s="148"/>
      <c r="J74" s="156"/>
      <c r="K74" s="139"/>
      <c r="L74" s="72"/>
      <c r="M74" s="126">
        <f t="shared" si="7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'3'!L75</f>
        <v>0</v>
      </c>
      <c r="F75" s="132"/>
      <c r="G75" s="148"/>
      <c r="H75" s="148"/>
      <c r="I75" s="148"/>
      <c r="J75" s="156"/>
      <c r="K75" s="139"/>
      <c r="L75" s="72"/>
      <c r="M75" s="126">
        <f t="shared" si="7"/>
        <v>0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'3'!L76</f>
        <v>0</v>
      </c>
      <c r="F76" s="132"/>
      <c r="G76" s="148">
        <v>3</v>
      </c>
      <c r="H76" s="148"/>
      <c r="I76" s="148"/>
      <c r="J76" s="156"/>
      <c r="K76" s="139"/>
      <c r="L76" s="72"/>
      <c r="M76" s="126">
        <f t="shared" si="7"/>
        <v>3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7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8">SUM(E79:E87)</f>
        <v>34</v>
      </c>
      <c r="F78" s="111">
        <f t="shared" si="8"/>
        <v>0</v>
      </c>
      <c r="G78" s="111">
        <f t="shared" si="8"/>
        <v>50</v>
      </c>
      <c r="H78" s="111">
        <f t="shared" si="8"/>
        <v>0</v>
      </c>
      <c r="I78" s="111">
        <f t="shared" si="8"/>
        <v>0</v>
      </c>
      <c r="J78" s="111">
        <f t="shared" si="8"/>
        <v>14</v>
      </c>
      <c r="K78" s="111">
        <f t="shared" si="8"/>
        <v>5</v>
      </c>
      <c r="L78" s="111">
        <f t="shared" si="8"/>
        <v>46</v>
      </c>
      <c r="M78" s="123">
        <f t="shared" si="7"/>
        <v>19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'3'!L79</f>
        <v>0</v>
      </c>
      <c r="F79" s="131"/>
      <c r="G79" s="147"/>
      <c r="H79" s="147"/>
      <c r="I79" s="147"/>
      <c r="J79" s="155"/>
      <c r="K79" s="138"/>
      <c r="L79" s="71"/>
      <c r="M79" s="126">
        <f t="shared" si="7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'3'!L80</f>
        <v>4</v>
      </c>
      <c r="F80" s="132"/>
      <c r="G80" s="148">
        <v>10</v>
      </c>
      <c r="H80" s="148"/>
      <c r="I80" s="148"/>
      <c r="J80" s="156">
        <v>4</v>
      </c>
      <c r="K80" s="139"/>
      <c r="L80" s="72">
        <v>9</v>
      </c>
      <c r="M80" s="126">
        <f t="shared" si="7"/>
        <v>1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'3'!L81</f>
        <v>0</v>
      </c>
      <c r="F81" s="132"/>
      <c r="G81" s="148"/>
      <c r="H81" s="148"/>
      <c r="I81" s="148"/>
      <c r="J81" s="156"/>
      <c r="K81" s="139"/>
      <c r="L81" s="72"/>
      <c r="M81" s="126">
        <f t="shared" si="7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'3'!L82</f>
        <v>5</v>
      </c>
      <c r="F82" s="132"/>
      <c r="G82" s="148">
        <v>10</v>
      </c>
      <c r="H82" s="148"/>
      <c r="I82" s="148"/>
      <c r="J82" s="156">
        <v>5</v>
      </c>
      <c r="K82" s="139"/>
      <c r="L82" s="72">
        <v>4</v>
      </c>
      <c r="M82" s="126">
        <f t="shared" si="7"/>
        <v>6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'3'!L83</f>
        <v>5</v>
      </c>
      <c r="F83" s="132"/>
      <c r="G83" s="148">
        <v>8</v>
      </c>
      <c r="H83" s="148"/>
      <c r="I83" s="148"/>
      <c r="J83" s="156">
        <v>2</v>
      </c>
      <c r="K83" s="139"/>
      <c r="L83" s="72">
        <v>7</v>
      </c>
      <c r="M83" s="126">
        <f t="shared" si="7"/>
        <v>4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'3'!L84</f>
        <v>5</v>
      </c>
      <c r="F84" s="132"/>
      <c r="G84" s="148"/>
      <c r="H84" s="148"/>
      <c r="I84" s="148"/>
      <c r="J84" s="156"/>
      <c r="K84" s="139">
        <v>5</v>
      </c>
      <c r="L84" s="72"/>
      <c r="M84" s="126">
        <f t="shared" si="7"/>
        <v>0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'3'!L85</f>
        <v>0</v>
      </c>
      <c r="F85" s="132"/>
      <c r="G85" s="148">
        <v>10</v>
      </c>
      <c r="H85" s="148"/>
      <c r="I85" s="148"/>
      <c r="J85" s="156"/>
      <c r="K85" s="139"/>
      <c r="L85" s="72">
        <v>9</v>
      </c>
      <c r="M85" s="126">
        <f t="shared" si="7"/>
        <v>1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'3'!L86</f>
        <v>4</v>
      </c>
      <c r="F86" s="132"/>
      <c r="G86" s="148">
        <v>8</v>
      </c>
      <c r="H86" s="148"/>
      <c r="I86" s="148"/>
      <c r="J86" s="156">
        <v>2</v>
      </c>
      <c r="K86" s="139"/>
      <c r="L86" s="72">
        <v>8</v>
      </c>
      <c r="M86" s="126">
        <f t="shared" si="7"/>
        <v>2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'3'!L87</f>
        <v>11</v>
      </c>
      <c r="F87" s="132"/>
      <c r="G87" s="148">
        <v>4</v>
      </c>
      <c r="H87" s="148"/>
      <c r="I87" s="148"/>
      <c r="J87" s="156">
        <v>1</v>
      </c>
      <c r="K87" s="139"/>
      <c r="L87" s="72">
        <v>9</v>
      </c>
      <c r="M87" s="126">
        <f t="shared" si="7"/>
        <v>5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7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9">SUM(E89)</f>
        <v>0</v>
      </c>
      <c r="F89" s="109">
        <f t="shared" ca="1" si="9"/>
        <v>0</v>
      </c>
      <c r="G89" s="109">
        <f t="shared" ca="1" si="9"/>
        <v>0</v>
      </c>
      <c r="H89" s="109">
        <f t="shared" ca="1" si="9"/>
        <v>0</v>
      </c>
      <c r="I89" s="109">
        <f t="shared" ca="1" si="9"/>
        <v>0</v>
      </c>
      <c r="J89" s="109">
        <f t="shared" ca="1" si="9"/>
        <v>0</v>
      </c>
      <c r="K89" s="109">
        <f t="shared" ca="1" si="9"/>
        <v>0</v>
      </c>
      <c r="L89" s="109">
        <f t="shared" ca="1" si="9"/>
        <v>0</v>
      </c>
      <c r="M89" s="122">
        <f t="shared" ca="1" si="7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'3'!L90</f>
        <v>4</v>
      </c>
      <c r="F90" s="131"/>
      <c r="G90" s="147"/>
      <c r="H90" s="147"/>
      <c r="I90" s="147"/>
      <c r="J90" s="155"/>
      <c r="K90" s="138"/>
      <c r="L90" s="71">
        <v>3</v>
      </c>
      <c r="M90" s="126">
        <f t="shared" si="7"/>
        <v>1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7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0">SUM(E93:E101)</f>
        <v>0</v>
      </c>
      <c r="F92" s="109">
        <f t="shared" si="10"/>
        <v>0</v>
      </c>
      <c r="G92" s="109">
        <f t="shared" si="10"/>
        <v>0</v>
      </c>
      <c r="H92" s="109">
        <f t="shared" si="10"/>
        <v>0</v>
      </c>
      <c r="I92" s="109">
        <f t="shared" si="10"/>
        <v>0</v>
      </c>
      <c r="J92" s="109">
        <f t="shared" si="10"/>
        <v>0</v>
      </c>
      <c r="K92" s="109">
        <f t="shared" si="10"/>
        <v>0</v>
      </c>
      <c r="L92" s="109">
        <f t="shared" si="10"/>
        <v>0</v>
      </c>
      <c r="M92" s="123">
        <f t="shared" si="7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'3'!L93</f>
        <v>0</v>
      </c>
      <c r="F93" s="131"/>
      <c r="G93" s="147"/>
      <c r="H93" s="147"/>
      <c r="I93" s="147"/>
      <c r="J93" s="155"/>
      <c r="K93" s="138"/>
      <c r="L93" s="71"/>
      <c r="M93" s="126">
        <f t="shared" si="7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'3'!L94</f>
        <v>0</v>
      </c>
      <c r="F94" s="132"/>
      <c r="G94" s="148"/>
      <c r="H94" s="148"/>
      <c r="I94" s="148"/>
      <c r="J94" s="156"/>
      <c r="K94" s="139"/>
      <c r="L94" s="72"/>
      <c r="M94" s="126">
        <f t="shared" si="7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'3'!L95</f>
        <v>0</v>
      </c>
      <c r="F95" s="132"/>
      <c r="G95" s="148"/>
      <c r="H95" s="148"/>
      <c r="I95" s="148"/>
      <c r="J95" s="156"/>
      <c r="K95" s="139"/>
      <c r="L95" s="72"/>
      <c r="M95" s="126">
        <f t="shared" si="7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'3'!L96</f>
        <v>0</v>
      </c>
      <c r="F96" s="132"/>
      <c r="G96" s="148"/>
      <c r="H96" s="148"/>
      <c r="I96" s="148"/>
      <c r="J96" s="156"/>
      <c r="K96" s="139"/>
      <c r="L96" s="72"/>
      <c r="M96" s="126">
        <f t="shared" si="7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'3'!L97</f>
        <v>0</v>
      </c>
      <c r="F97" s="132"/>
      <c r="G97" s="148"/>
      <c r="H97" s="148"/>
      <c r="I97" s="148"/>
      <c r="J97" s="156"/>
      <c r="K97" s="139"/>
      <c r="L97" s="72"/>
      <c r="M97" s="126">
        <f t="shared" si="7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'3'!L98</f>
        <v>0</v>
      </c>
      <c r="F98" s="132"/>
      <c r="G98" s="148"/>
      <c r="H98" s="148"/>
      <c r="I98" s="148"/>
      <c r="J98" s="156"/>
      <c r="K98" s="139"/>
      <c r="L98" s="72"/>
      <c r="M98" s="126">
        <f t="shared" si="7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'3'!L99</f>
        <v>0</v>
      </c>
      <c r="F99" s="132"/>
      <c r="G99" s="148"/>
      <c r="H99" s="148"/>
      <c r="I99" s="148"/>
      <c r="J99" s="156"/>
      <c r="K99" s="139"/>
      <c r="L99" s="72"/>
      <c r="M99" s="126">
        <f t="shared" si="7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'3'!L100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7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'3'!L101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7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7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7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1">SUM(E105:E134)</f>
        <v>10</v>
      </c>
      <c r="F104" s="108">
        <f t="shared" si="11"/>
        <v>0</v>
      </c>
      <c r="G104" s="108">
        <f t="shared" si="11"/>
        <v>2</v>
      </c>
      <c r="H104" s="108">
        <f t="shared" si="11"/>
        <v>1</v>
      </c>
      <c r="I104" s="108">
        <f t="shared" si="11"/>
        <v>0</v>
      </c>
      <c r="J104" s="108">
        <f t="shared" si="11"/>
        <v>0</v>
      </c>
      <c r="K104" s="108">
        <f t="shared" si="11"/>
        <v>0</v>
      </c>
      <c r="L104" s="108">
        <f t="shared" si="11"/>
        <v>9</v>
      </c>
      <c r="M104" s="123">
        <f t="shared" si="7"/>
        <v>4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'3'!L105</f>
        <v>1</v>
      </c>
      <c r="F105" s="134"/>
      <c r="G105" s="151"/>
      <c r="H105" s="151"/>
      <c r="I105" s="151"/>
      <c r="J105" s="159"/>
      <c r="K105" s="144"/>
      <c r="L105" s="77">
        <v>1</v>
      </c>
      <c r="M105" s="126">
        <f t="shared" si="7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'3'!L106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7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'3'!L107</f>
        <v>1</v>
      </c>
      <c r="F107" s="133"/>
      <c r="G107" s="149"/>
      <c r="H107" s="149"/>
      <c r="I107" s="149"/>
      <c r="J107" s="157"/>
      <c r="K107" s="140"/>
      <c r="L107" s="73">
        <v>1</v>
      </c>
      <c r="M107" s="126">
        <f t="shared" si="7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'3'!L108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7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'3'!L109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7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'3'!L110</f>
        <v>1</v>
      </c>
      <c r="F110" s="132"/>
      <c r="G110" s="148"/>
      <c r="H110" s="148"/>
      <c r="I110" s="148"/>
      <c r="J110" s="156"/>
      <c r="K110" s="139"/>
      <c r="L110" s="72"/>
      <c r="M110" s="126">
        <f t="shared" si="7"/>
        <v>1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'3'!L111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7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'3'!L112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7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'3'!L113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7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'3'!L114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7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'3'!L115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7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'3'!L116</f>
        <v>0</v>
      </c>
      <c r="F116" s="132"/>
      <c r="G116" s="148">
        <v>1</v>
      </c>
      <c r="H116" s="148">
        <v>1</v>
      </c>
      <c r="I116" s="148"/>
      <c r="J116" s="156"/>
      <c r="K116" s="139"/>
      <c r="L116" s="72"/>
      <c r="M116" s="126">
        <f t="shared" si="7"/>
        <v>2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'3'!L117</f>
        <v>3</v>
      </c>
      <c r="F117" s="132"/>
      <c r="G117" s="148">
        <v>1</v>
      </c>
      <c r="H117" s="148"/>
      <c r="I117" s="148"/>
      <c r="J117" s="156"/>
      <c r="K117" s="139"/>
      <c r="L117" s="72">
        <v>3</v>
      </c>
      <c r="M117" s="126">
        <f t="shared" si="7"/>
        <v>1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'3'!L118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7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'3'!L119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7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'3'!L120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7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'3'!L121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7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'3'!L122</f>
        <v>1</v>
      </c>
      <c r="F122" s="132"/>
      <c r="G122" s="148"/>
      <c r="H122" s="148"/>
      <c r="I122" s="148"/>
      <c r="J122" s="156"/>
      <c r="K122" s="139"/>
      <c r="L122" s="72">
        <v>1</v>
      </c>
      <c r="M122" s="126">
        <f t="shared" si="7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'3'!L123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7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'3'!L124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7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'3'!L125</f>
        <v>1</v>
      </c>
      <c r="F125" s="132"/>
      <c r="G125" s="148"/>
      <c r="H125" s="148"/>
      <c r="I125" s="148"/>
      <c r="J125" s="156"/>
      <c r="K125" s="139"/>
      <c r="L125" s="72">
        <v>1</v>
      </c>
      <c r="M125" s="126">
        <f t="shared" si="7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'3'!L126</f>
        <v>1</v>
      </c>
      <c r="F126" s="132"/>
      <c r="G126" s="148"/>
      <c r="H126" s="148"/>
      <c r="I126" s="148"/>
      <c r="J126" s="156"/>
      <c r="K126" s="139"/>
      <c r="L126" s="72">
        <v>1</v>
      </c>
      <c r="M126" s="126">
        <f t="shared" si="7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'3'!L127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7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'3'!L128</f>
        <v>1</v>
      </c>
      <c r="F128" s="132"/>
      <c r="G128" s="148"/>
      <c r="H128" s="148"/>
      <c r="I128" s="148"/>
      <c r="J128" s="156"/>
      <c r="K128" s="139"/>
      <c r="L128" s="72">
        <v>1</v>
      </c>
      <c r="M128" s="126">
        <f t="shared" si="7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'3'!L129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7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'3'!L130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7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'3'!L131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7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'3'!L132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7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'3'!L133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7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'3'!L134</f>
        <v>0</v>
      </c>
      <c r="F134" s="132"/>
      <c r="G134" s="148"/>
      <c r="H134" s="148"/>
      <c r="I134" s="148"/>
      <c r="J134" s="156"/>
      <c r="K134" s="139"/>
      <c r="L134" s="72"/>
      <c r="M134" s="126">
        <f t="shared" si="7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7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2">SUM(E137:E143)</f>
        <v>29</v>
      </c>
      <c r="F136" s="108">
        <f t="shared" si="12"/>
        <v>0</v>
      </c>
      <c r="G136" s="108">
        <f t="shared" si="12"/>
        <v>9</v>
      </c>
      <c r="H136" s="108">
        <f t="shared" si="12"/>
        <v>0</v>
      </c>
      <c r="I136" s="108">
        <f t="shared" si="12"/>
        <v>0</v>
      </c>
      <c r="J136" s="108">
        <f t="shared" si="12"/>
        <v>0</v>
      </c>
      <c r="K136" s="108">
        <f t="shared" si="12"/>
        <v>0</v>
      </c>
      <c r="L136" s="108">
        <f t="shared" si="12"/>
        <v>26</v>
      </c>
      <c r="M136" s="123">
        <f t="shared" ref="M136:M199" si="13">(E136+F136+G136+H136+I136)-J136-K136-L136</f>
        <v>12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'3'!L137</f>
        <v>2</v>
      </c>
      <c r="G137" s="147">
        <v>9</v>
      </c>
      <c r="H137" s="147"/>
      <c r="I137" s="147"/>
      <c r="J137" s="155"/>
      <c r="K137" s="138"/>
      <c r="L137" s="71">
        <v>9</v>
      </c>
      <c r="M137" s="126">
        <f>(E137+K141+G137+H137+I137)-J137-K137-L137</f>
        <v>2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'3'!L138</f>
        <v>8</v>
      </c>
      <c r="F138" s="132"/>
      <c r="G138" s="148"/>
      <c r="H138" s="148"/>
      <c r="I138" s="148"/>
      <c r="J138" s="156"/>
      <c r="K138" s="139"/>
      <c r="L138" s="72">
        <v>6</v>
      </c>
      <c r="M138" s="126">
        <f t="shared" si="13"/>
        <v>2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'3'!L139</f>
        <v>2</v>
      </c>
      <c r="F139" s="132"/>
      <c r="G139" s="148"/>
      <c r="H139" s="148"/>
      <c r="I139" s="148"/>
      <c r="J139" s="156"/>
      <c r="K139" s="139"/>
      <c r="L139" s="72">
        <v>1</v>
      </c>
      <c r="M139" s="126">
        <f t="shared" si="13"/>
        <v>1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'3'!L140</f>
        <v>0</v>
      </c>
      <c r="F140" s="132"/>
      <c r="G140" s="148"/>
      <c r="H140" s="148"/>
      <c r="I140" s="148"/>
      <c r="J140" s="156"/>
      <c r="K140" s="139"/>
      <c r="L140" s="72"/>
      <c r="M140" s="126">
        <f t="shared" si="13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'3'!L141</f>
        <v>4</v>
      </c>
      <c r="F141" s="132"/>
      <c r="G141" s="148"/>
      <c r="H141" s="148"/>
      <c r="I141" s="148"/>
      <c r="J141" s="156"/>
      <c r="K141" s="131"/>
      <c r="L141" s="72">
        <v>3</v>
      </c>
      <c r="M141" s="126">
        <f t="shared" si="13"/>
        <v>1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'3'!L142</f>
        <v>6</v>
      </c>
      <c r="F142" s="132"/>
      <c r="G142" s="148"/>
      <c r="H142" s="148"/>
      <c r="I142" s="148"/>
      <c r="J142" s="156"/>
      <c r="K142" s="139"/>
      <c r="L142" s="72">
        <v>3</v>
      </c>
      <c r="M142" s="126">
        <f t="shared" si="13"/>
        <v>3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'3'!L143</f>
        <v>7</v>
      </c>
      <c r="F143" s="132"/>
      <c r="G143" s="148"/>
      <c r="H143" s="148"/>
      <c r="I143" s="148"/>
      <c r="J143" s="156"/>
      <c r="K143" s="139"/>
      <c r="L143" s="72">
        <v>4</v>
      </c>
      <c r="M143" s="126">
        <f t="shared" si="13"/>
        <v>3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3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4">SUM(E146:E155)</f>
        <v>114</v>
      </c>
      <c r="F145" s="108">
        <f t="shared" si="14"/>
        <v>0</v>
      </c>
      <c r="G145" s="108">
        <f t="shared" si="14"/>
        <v>14</v>
      </c>
      <c r="H145" s="108">
        <f t="shared" si="14"/>
        <v>0</v>
      </c>
      <c r="I145" s="108">
        <f t="shared" si="14"/>
        <v>0</v>
      </c>
      <c r="J145" s="108">
        <f t="shared" si="14"/>
        <v>0</v>
      </c>
      <c r="K145" s="108">
        <f t="shared" si="14"/>
        <v>5</v>
      </c>
      <c r="L145" s="108">
        <f t="shared" si="14"/>
        <v>70</v>
      </c>
      <c r="M145" s="123">
        <f t="shared" si="13"/>
        <v>53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'3'!L146</f>
        <v>17</v>
      </c>
      <c r="F146" s="131"/>
      <c r="G146" s="147"/>
      <c r="H146" s="147"/>
      <c r="I146" s="147"/>
      <c r="J146" s="155"/>
      <c r="K146" s="138">
        <v>4</v>
      </c>
      <c r="L146" s="71"/>
      <c r="M146" s="126">
        <f t="shared" si="13"/>
        <v>13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'3'!L147</f>
        <v>7</v>
      </c>
      <c r="F147" s="132"/>
      <c r="G147" s="148"/>
      <c r="H147" s="148"/>
      <c r="I147" s="148"/>
      <c r="J147" s="156"/>
      <c r="K147" s="139">
        <v>1</v>
      </c>
      <c r="L147" s="72"/>
      <c r="M147" s="126">
        <f t="shared" si="13"/>
        <v>6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'3'!L148</f>
        <v>10</v>
      </c>
      <c r="F148" s="132"/>
      <c r="G148" s="148"/>
      <c r="H148" s="148"/>
      <c r="I148" s="148"/>
      <c r="J148" s="156"/>
      <c r="K148" s="139"/>
      <c r="L148" s="72">
        <v>8</v>
      </c>
      <c r="M148" s="126">
        <f t="shared" si="13"/>
        <v>2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'3'!L149</f>
        <v>9</v>
      </c>
      <c r="F149" s="132"/>
      <c r="G149" s="148"/>
      <c r="H149" s="148"/>
      <c r="I149" s="148"/>
      <c r="J149" s="156"/>
      <c r="K149" s="139"/>
      <c r="L149" s="72">
        <v>7</v>
      </c>
      <c r="M149" s="126">
        <f t="shared" si="13"/>
        <v>2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'3'!L150</f>
        <v>6</v>
      </c>
      <c r="F150" s="132"/>
      <c r="G150" s="148"/>
      <c r="H150" s="148"/>
      <c r="I150" s="148"/>
      <c r="J150" s="156"/>
      <c r="K150" s="139"/>
      <c r="L150" s="72">
        <v>4</v>
      </c>
      <c r="M150" s="126">
        <f t="shared" si="13"/>
        <v>2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'3'!L151</f>
        <v>55</v>
      </c>
      <c r="F151" s="132"/>
      <c r="G151" s="148"/>
      <c r="H151" s="148"/>
      <c r="I151" s="148"/>
      <c r="J151" s="156"/>
      <c r="K151" s="139"/>
      <c r="L151" s="72">
        <v>43</v>
      </c>
      <c r="M151" s="126">
        <f t="shared" si="13"/>
        <v>12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'3'!L152</f>
        <v>2</v>
      </c>
      <c r="F152" s="133"/>
      <c r="G152" s="149"/>
      <c r="H152" s="149"/>
      <c r="I152" s="149"/>
      <c r="J152" s="157"/>
      <c r="K152" s="140"/>
      <c r="L152" s="73"/>
      <c r="M152" s="126">
        <f t="shared" si="13"/>
        <v>2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'3'!L153</f>
        <v>0</v>
      </c>
      <c r="F153" s="133"/>
      <c r="G153" s="149">
        <v>14</v>
      </c>
      <c r="H153" s="149"/>
      <c r="I153" s="149"/>
      <c r="J153" s="157"/>
      <c r="K153" s="140"/>
      <c r="L153" s="73">
        <v>5</v>
      </c>
      <c r="M153" s="126">
        <f t="shared" si="13"/>
        <v>9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'3'!L154</f>
        <v>8</v>
      </c>
      <c r="F154" s="133"/>
      <c r="G154" s="149"/>
      <c r="H154" s="149"/>
      <c r="I154" s="149"/>
      <c r="J154" s="157"/>
      <c r="K154" s="140"/>
      <c r="L154" s="73">
        <v>3</v>
      </c>
      <c r="M154" s="126">
        <f t="shared" si="13"/>
        <v>5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'3'!L155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3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'3'!L156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3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'3'!L157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3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3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 t="shared" ref="E159:J159" si="15">SUM(E160:E162)</f>
        <v>3</v>
      </c>
      <c r="F159" s="106">
        <f t="shared" si="15"/>
        <v>0</v>
      </c>
      <c r="G159" s="106">
        <f t="shared" si="15"/>
        <v>0</v>
      </c>
      <c r="H159" s="106">
        <f t="shared" si="15"/>
        <v>0</v>
      </c>
      <c r="I159" s="106">
        <f t="shared" si="15"/>
        <v>0</v>
      </c>
      <c r="J159" s="106">
        <f t="shared" si="15"/>
        <v>0</v>
      </c>
      <c r="K159" s="106">
        <f>SUM(K160:K162)</f>
        <v>0</v>
      </c>
      <c r="L159" s="106">
        <f t="shared" ref="L159:M159" si="16">SUM(L160:L162)</f>
        <v>3</v>
      </c>
      <c r="M159" s="106">
        <f t="shared" si="16"/>
        <v>0</v>
      </c>
      <c r="N159" s="106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v>1</v>
      </c>
      <c r="F160" s="131"/>
      <c r="G160" s="147"/>
      <c r="H160" s="147"/>
      <c r="I160" s="147"/>
      <c r="J160" s="155"/>
      <c r="K160" s="138"/>
      <c r="L160" s="71">
        <v>1</v>
      </c>
      <c r="M160" s="126">
        <f t="shared" si="13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v>2</v>
      </c>
      <c r="F161" s="131"/>
      <c r="G161" s="147"/>
      <c r="H161" s="147"/>
      <c r="I161" s="147"/>
      <c r="J161" s="155"/>
      <c r="K161" s="138"/>
      <c r="L161" s="71">
        <v>2</v>
      </c>
      <c r="M161" s="126">
        <f t="shared" si="13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'3'!L62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3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3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3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3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3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3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3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3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3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3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3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3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3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3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3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430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416</v>
      </c>
      <c r="M177" s="123">
        <f t="shared" si="13"/>
        <v>14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'3'!L178</f>
        <v>135</v>
      </c>
      <c r="F178" s="131"/>
      <c r="G178" s="131"/>
      <c r="H178" s="131"/>
      <c r="I178" s="131"/>
      <c r="J178" s="155"/>
      <c r="K178" s="138"/>
      <c r="L178" s="71">
        <v>134</v>
      </c>
      <c r="M178" s="126">
        <f t="shared" si="13"/>
        <v>1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'3'!L179</f>
        <v>10</v>
      </c>
      <c r="F179" s="131"/>
      <c r="G179" s="131"/>
      <c r="H179" s="131"/>
      <c r="I179" s="131"/>
      <c r="J179" s="155"/>
      <c r="K179" s="138"/>
      <c r="L179" s="71">
        <v>8</v>
      </c>
      <c r="M179" s="126">
        <f t="shared" si="13"/>
        <v>2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'3'!L180</f>
        <v>24</v>
      </c>
      <c r="F180" s="131"/>
      <c r="G180" s="131"/>
      <c r="H180" s="131"/>
      <c r="I180" s="131"/>
      <c r="J180" s="155"/>
      <c r="K180" s="138"/>
      <c r="L180" s="71">
        <v>24</v>
      </c>
      <c r="M180" s="126">
        <f t="shared" si="13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'3'!L181</f>
        <v>10</v>
      </c>
      <c r="F181" s="131"/>
      <c r="G181" s="131"/>
      <c r="H181" s="131"/>
      <c r="I181" s="131"/>
      <c r="J181" s="155"/>
      <c r="K181" s="138"/>
      <c r="L181" s="71">
        <v>10</v>
      </c>
      <c r="M181" s="126">
        <f t="shared" si="13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'3'!L182</f>
        <v>76</v>
      </c>
      <c r="F182" s="131"/>
      <c r="G182" s="131"/>
      <c r="H182" s="131"/>
      <c r="I182" s="131"/>
      <c r="J182" s="155"/>
      <c r="K182" s="138"/>
      <c r="L182" s="71">
        <v>67</v>
      </c>
      <c r="M182" s="126">
        <f t="shared" si="13"/>
        <v>9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'3'!L183</f>
        <v>49</v>
      </c>
      <c r="F183" s="131"/>
      <c r="G183" s="131"/>
      <c r="H183" s="131"/>
      <c r="I183" s="131"/>
      <c r="J183" s="155"/>
      <c r="K183" s="138"/>
      <c r="L183" s="71">
        <v>49</v>
      </c>
      <c r="M183" s="126">
        <f t="shared" si="13"/>
        <v>0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'3'!L184</f>
        <v>40</v>
      </c>
      <c r="F184" s="131"/>
      <c r="G184" s="131"/>
      <c r="H184" s="131"/>
      <c r="I184" s="131"/>
      <c r="J184" s="155"/>
      <c r="K184" s="138"/>
      <c r="L184" s="71">
        <v>38</v>
      </c>
      <c r="M184" s="126">
        <f t="shared" si="13"/>
        <v>2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'3'!L185</f>
        <v>38</v>
      </c>
      <c r="F185" s="131"/>
      <c r="G185" s="131"/>
      <c r="H185" s="131"/>
      <c r="I185" s="131"/>
      <c r="J185" s="155"/>
      <c r="K185" s="138"/>
      <c r="L185" s="71">
        <v>38</v>
      </c>
      <c r="M185" s="126">
        <f t="shared" si="13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'3'!L186</f>
        <v>48</v>
      </c>
      <c r="F186" s="131"/>
      <c r="G186" s="131"/>
      <c r="H186" s="131"/>
      <c r="I186" s="131"/>
      <c r="J186" s="155"/>
      <c r="K186" s="138"/>
      <c r="L186" s="71">
        <v>48</v>
      </c>
      <c r="M186" s="126">
        <f t="shared" si="13"/>
        <v>0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3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20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20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3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'3'!L190</f>
        <v>2</v>
      </c>
      <c r="F190" s="131"/>
      <c r="G190" s="131"/>
      <c r="H190" s="131"/>
      <c r="I190" s="131"/>
      <c r="J190" s="155"/>
      <c r="K190" s="138"/>
      <c r="L190" s="71">
        <v>2</v>
      </c>
      <c r="M190" s="126">
        <f t="shared" si="13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'3'!L191</f>
        <v>18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3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3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114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114</v>
      </c>
      <c r="M193" s="123">
        <f t="shared" si="13"/>
        <v>0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'3'!L194</f>
        <v>14</v>
      </c>
      <c r="F194" s="131"/>
      <c r="G194" s="131"/>
      <c r="H194" s="131"/>
      <c r="I194" s="131"/>
      <c r="J194" s="155"/>
      <c r="K194" s="138"/>
      <c r="L194" s="71">
        <v>14</v>
      </c>
      <c r="M194" s="126">
        <f t="shared" si="13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'3'!L195</f>
        <v>41</v>
      </c>
      <c r="F195" s="132"/>
      <c r="G195" s="132"/>
      <c r="H195" s="132"/>
      <c r="I195" s="132"/>
      <c r="J195" s="156"/>
      <c r="K195" s="139"/>
      <c r="L195" s="72">
        <v>41</v>
      </c>
      <c r="M195" s="129">
        <f t="shared" si="13"/>
        <v>0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'3'!L196</f>
        <v>0</v>
      </c>
      <c r="F196" s="132"/>
      <c r="G196" s="132"/>
      <c r="H196" s="132"/>
      <c r="I196" s="132"/>
      <c r="J196" s="156"/>
      <c r="K196" s="139"/>
      <c r="L196" s="72"/>
      <c r="M196" s="129">
        <f t="shared" si="13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'3'!L197</f>
        <v>11</v>
      </c>
      <c r="F197" s="132"/>
      <c r="G197" s="132"/>
      <c r="H197" s="132"/>
      <c r="I197" s="132"/>
      <c r="J197" s="156"/>
      <c r="K197" s="139"/>
      <c r="L197" s="72">
        <v>11</v>
      </c>
      <c r="M197" s="129">
        <f t="shared" si="13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'3'!L198</f>
        <v>16</v>
      </c>
      <c r="F198" s="132"/>
      <c r="G198" s="132"/>
      <c r="H198" s="132"/>
      <c r="I198" s="132"/>
      <c r="J198" s="156"/>
      <c r="K198" s="139"/>
      <c r="L198" s="72">
        <v>16</v>
      </c>
      <c r="M198" s="129">
        <f t="shared" si="13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'3'!L199</f>
        <v>13</v>
      </c>
      <c r="F199" s="132"/>
      <c r="G199" s="132"/>
      <c r="H199" s="132"/>
      <c r="I199" s="132"/>
      <c r="J199" s="156"/>
      <c r="K199" s="139"/>
      <c r="L199" s="72">
        <v>13</v>
      </c>
      <c r="M199" s="129">
        <f t="shared" si="13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'3'!L200</f>
        <v>12</v>
      </c>
      <c r="F200" s="132"/>
      <c r="G200" s="132"/>
      <c r="H200" s="132"/>
      <c r="I200" s="132"/>
      <c r="J200" s="156"/>
      <c r="K200" s="139"/>
      <c r="L200" s="72">
        <v>12</v>
      </c>
      <c r="M200" s="129">
        <f t="shared" ref="M200:M201" si="21">(E200+F200+G200+H200+I200)-J200-K200-L200</f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'3'!L201</f>
        <v>7</v>
      </c>
      <c r="F201" s="132"/>
      <c r="G201" s="132"/>
      <c r="H201" s="132"/>
      <c r="I201" s="132"/>
      <c r="J201" s="156"/>
      <c r="K201" s="139"/>
      <c r="L201" s="72">
        <v>7</v>
      </c>
      <c r="M201" s="129">
        <f t="shared" si="21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28" activePane="bottomRight" state="frozen"/>
      <selection activeCell="O74" sqref="O74"/>
      <selection pane="topRight" activeCell="O74" sqref="O74"/>
      <selection pane="bottomLeft" activeCell="O74" sqref="O74"/>
      <selection pane="bottomRight" activeCell="M150" sqref="M15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710937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3</v>
      </c>
      <c r="F5" s="119">
        <f>F6+F41+F55+F59+F69</f>
        <v>0</v>
      </c>
      <c r="G5" s="119">
        <f t="shared" si="0"/>
        <v>319</v>
      </c>
      <c r="H5" s="119">
        <f t="shared" si="0"/>
        <v>0</v>
      </c>
      <c r="I5" s="119">
        <f t="shared" si="0"/>
        <v>0</v>
      </c>
      <c r="J5" s="152">
        <f t="shared" si="0"/>
        <v>2</v>
      </c>
      <c r="K5" s="136">
        <f t="shared" si="0"/>
        <v>7</v>
      </c>
      <c r="L5" s="119">
        <f>L6+L41+L55+L59+L69</f>
        <v>18</v>
      </c>
      <c r="M5" s="121">
        <f t="shared" si="0"/>
        <v>295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0</v>
      </c>
      <c r="F6" s="137">
        <f t="shared" si="1"/>
        <v>0</v>
      </c>
      <c r="G6" s="137">
        <f t="shared" si="1"/>
        <v>204</v>
      </c>
      <c r="H6" s="137">
        <f t="shared" si="1"/>
        <v>0</v>
      </c>
      <c r="I6" s="137">
        <f t="shared" si="1"/>
        <v>0</v>
      </c>
      <c r="J6" s="137">
        <f t="shared" si="1"/>
        <v>1</v>
      </c>
      <c r="K6" s="137">
        <f>SUM(K7:K39)</f>
        <v>2</v>
      </c>
      <c r="L6" s="137">
        <f t="shared" ref="L6:N6" si="2">SUM(L7:L39)</f>
        <v>14</v>
      </c>
      <c r="M6" s="137">
        <f t="shared" si="2"/>
        <v>187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'4'!L7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'4'!L8</f>
        <v>0</v>
      </c>
      <c r="F8" s="132"/>
      <c r="G8" s="148">
        <v>6</v>
      </c>
      <c r="H8" s="148"/>
      <c r="I8" s="148"/>
      <c r="J8" s="156"/>
      <c r="K8" s="139"/>
      <c r="L8" s="72"/>
      <c r="M8" s="126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'4'!L9</f>
        <v>0</v>
      </c>
      <c r="F9" s="132"/>
      <c r="G9" s="148">
        <v>6</v>
      </c>
      <c r="H9" s="148"/>
      <c r="I9" s="148"/>
      <c r="J9" s="156"/>
      <c r="K9" s="139">
        <v>1</v>
      </c>
      <c r="L9" s="72"/>
      <c r="M9" s="126">
        <f t="shared" si="3"/>
        <v>5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'4'!L10</f>
        <v>0</v>
      </c>
      <c r="F10" s="132"/>
      <c r="G10" s="148">
        <v>6</v>
      </c>
      <c r="H10" s="148"/>
      <c r="I10" s="148"/>
      <c r="J10" s="156"/>
      <c r="K10" s="139"/>
      <c r="L10" s="72"/>
      <c r="M10" s="126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'4'!L11</f>
        <v>0</v>
      </c>
      <c r="F11" s="132"/>
      <c r="G11" s="148">
        <v>6</v>
      </c>
      <c r="H11" s="148"/>
      <c r="I11" s="148"/>
      <c r="J11" s="156"/>
      <c r="K11" s="139"/>
      <c r="L11" s="72"/>
      <c r="M11" s="126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'4'!L12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'4'!L13</f>
        <v>0</v>
      </c>
      <c r="F13" s="132"/>
      <c r="G13" s="148">
        <v>6</v>
      </c>
      <c r="H13" s="148"/>
      <c r="I13" s="148"/>
      <c r="J13" s="156"/>
      <c r="K13" s="139"/>
      <c r="L13" s="72"/>
      <c r="M13" s="126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'4'!L14</f>
        <v>0</v>
      </c>
      <c r="F14" s="132"/>
      <c r="G14" s="148">
        <v>6</v>
      </c>
      <c r="H14" s="148"/>
      <c r="I14" s="148"/>
      <c r="J14" s="156"/>
      <c r="K14" s="139"/>
      <c r="L14" s="72"/>
      <c r="M14" s="126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'4'!L15</f>
        <v>0</v>
      </c>
      <c r="F15" s="132"/>
      <c r="G15" s="148">
        <v>6</v>
      </c>
      <c r="H15" s="148"/>
      <c r="I15" s="148"/>
      <c r="J15" s="156"/>
      <c r="K15" s="139"/>
      <c r="L15" s="72"/>
      <c r="M15" s="126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'4'!L16</f>
        <v>0</v>
      </c>
      <c r="F16" s="132"/>
      <c r="G16" s="148">
        <v>6</v>
      </c>
      <c r="H16" s="148"/>
      <c r="I16" s="148"/>
      <c r="J16" s="156"/>
      <c r="K16" s="139"/>
      <c r="L16" s="72"/>
      <c r="M16" s="126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'4'!L17</f>
        <v>0</v>
      </c>
      <c r="F17" s="132"/>
      <c r="G17" s="148"/>
      <c r="H17" s="148"/>
      <c r="I17" s="148"/>
      <c r="J17" s="156"/>
      <c r="K17" s="139"/>
      <c r="L17" s="72"/>
      <c r="M17" s="126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'4'!L18</f>
        <v>0</v>
      </c>
      <c r="F18" s="132"/>
      <c r="G18" s="148">
        <v>6</v>
      </c>
      <c r="H18" s="148"/>
      <c r="I18" s="148"/>
      <c r="J18" s="156"/>
      <c r="K18" s="139"/>
      <c r="L18" s="72"/>
      <c r="M18" s="126">
        <f t="shared" si="3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'4'!L19</f>
        <v>0</v>
      </c>
      <c r="F19" s="132"/>
      <c r="G19" s="148">
        <v>6</v>
      </c>
      <c r="H19" s="148"/>
      <c r="I19" s="148"/>
      <c r="J19" s="156"/>
      <c r="K19" s="139"/>
      <c r="L19" s="72"/>
      <c r="M19" s="126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'4'!L20</f>
        <v>0</v>
      </c>
      <c r="F20" s="132"/>
      <c r="G20" s="148">
        <v>12</v>
      </c>
      <c r="H20" s="148"/>
      <c r="I20" s="148"/>
      <c r="J20" s="156"/>
      <c r="K20" s="139"/>
      <c r="L20" s="72">
        <v>2</v>
      </c>
      <c r="M20" s="126">
        <f t="shared" si="3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'4'!L21</f>
        <v>0</v>
      </c>
      <c r="F21" s="132"/>
      <c r="G21" s="148">
        <v>6</v>
      </c>
      <c r="H21" s="148"/>
      <c r="I21" s="148"/>
      <c r="J21" s="156"/>
      <c r="K21" s="139"/>
      <c r="L21" s="72"/>
      <c r="M21" s="126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'4'!L22</f>
        <v>0</v>
      </c>
      <c r="F22" s="132"/>
      <c r="G22" s="148">
        <v>20</v>
      </c>
      <c r="H22" s="148"/>
      <c r="I22" s="148"/>
      <c r="J22" s="156"/>
      <c r="K22" s="139"/>
      <c r="L22" s="72">
        <v>12</v>
      </c>
      <c r="M22" s="126">
        <f t="shared" si="3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'4'!L23</f>
        <v>0</v>
      </c>
      <c r="F23" s="132"/>
      <c r="G23" s="148">
        <v>6</v>
      </c>
      <c r="H23" s="148"/>
      <c r="I23" s="148"/>
      <c r="J23" s="156"/>
      <c r="K23" s="139"/>
      <c r="L23" s="72"/>
      <c r="M23" s="126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'4'!L24</f>
        <v>0</v>
      </c>
      <c r="F24" s="132"/>
      <c r="G24" s="148">
        <v>6</v>
      </c>
      <c r="H24" s="148"/>
      <c r="I24" s="148"/>
      <c r="J24" s="156"/>
      <c r="K24" s="139"/>
      <c r="L24" s="72"/>
      <c r="M24" s="126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'4'!L25</f>
        <v>0</v>
      </c>
      <c r="F25" s="132"/>
      <c r="G25" s="148">
        <v>6</v>
      </c>
      <c r="H25" s="148"/>
      <c r="I25" s="148"/>
      <c r="J25" s="156"/>
      <c r="K25" s="139"/>
      <c r="L25" s="72"/>
      <c r="M25" s="126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'4'!L26</f>
        <v>0</v>
      </c>
      <c r="F26" s="132"/>
      <c r="G26" s="148">
        <v>6</v>
      </c>
      <c r="H26" s="148"/>
      <c r="I26" s="148"/>
      <c r="J26" s="156"/>
      <c r="K26" s="139"/>
      <c r="L26" s="72"/>
      <c r="M26" s="126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'4'!L27</f>
        <v>0</v>
      </c>
      <c r="F27" s="132"/>
      <c r="G27" s="148">
        <v>6</v>
      </c>
      <c r="H27" s="148"/>
      <c r="I27" s="148"/>
      <c r="J27" s="156"/>
      <c r="K27" s="139"/>
      <c r="L27" s="72"/>
      <c r="M27" s="126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'4'!L28</f>
        <v>0</v>
      </c>
      <c r="F28" s="132"/>
      <c r="G28" s="148">
        <v>6</v>
      </c>
      <c r="H28" s="148"/>
      <c r="I28" s="148"/>
      <c r="J28" s="156"/>
      <c r="K28" s="139"/>
      <c r="L28" s="72"/>
      <c r="M28" s="126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'4'!L29</f>
        <v>0</v>
      </c>
      <c r="F29" s="132"/>
      <c r="G29" s="148">
        <v>6</v>
      </c>
      <c r="H29" s="148"/>
      <c r="I29" s="148"/>
      <c r="J29" s="156"/>
      <c r="K29" s="139"/>
      <c r="L29" s="72"/>
      <c r="M29" s="126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'4'!L30</f>
        <v>0</v>
      </c>
      <c r="F30" s="132"/>
      <c r="G30" s="148">
        <v>6</v>
      </c>
      <c r="H30" s="148"/>
      <c r="I30" s="148"/>
      <c r="J30" s="156"/>
      <c r="K30" s="139"/>
      <c r="L30" s="72"/>
      <c r="M30" s="126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'4'!L31</f>
        <v>0</v>
      </c>
      <c r="F31" s="132"/>
      <c r="G31" s="148">
        <v>6</v>
      </c>
      <c r="H31" s="148"/>
      <c r="I31" s="148"/>
      <c r="J31" s="156"/>
      <c r="K31" s="139"/>
      <c r="L31" s="72"/>
      <c r="M31" s="126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'4'!L32</f>
        <v>0</v>
      </c>
      <c r="F32" s="132"/>
      <c r="G32" s="148">
        <v>6</v>
      </c>
      <c r="H32" s="148"/>
      <c r="I32" s="148"/>
      <c r="J32" s="156"/>
      <c r="K32" s="139"/>
      <c r="L32" s="72"/>
      <c r="M32" s="126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'4'!L33</f>
        <v>0</v>
      </c>
      <c r="F33" s="132"/>
      <c r="G33" s="148">
        <v>6</v>
      </c>
      <c r="H33" s="148"/>
      <c r="I33" s="148"/>
      <c r="J33" s="156"/>
      <c r="K33" s="139"/>
      <c r="L33" s="72"/>
      <c r="M33" s="126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'4'!L34</f>
        <v>0</v>
      </c>
      <c r="F34" s="132"/>
      <c r="G34" s="148">
        <v>6</v>
      </c>
      <c r="H34" s="148"/>
      <c r="I34" s="148"/>
      <c r="J34" s="156"/>
      <c r="K34" s="139"/>
      <c r="L34" s="72"/>
      <c r="M34" s="126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'4'!L35</f>
        <v>0</v>
      </c>
      <c r="F35" s="132"/>
      <c r="G35" s="148">
        <v>6</v>
      </c>
      <c r="H35" s="148"/>
      <c r="I35" s="148"/>
      <c r="J35" s="156"/>
      <c r="K35" s="139"/>
      <c r="L35" s="72"/>
      <c r="M35" s="126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'4'!L36</f>
        <v>0</v>
      </c>
      <c r="F36" s="132"/>
      <c r="G36" s="148">
        <v>6</v>
      </c>
      <c r="H36" s="148"/>
      <c r="I36" s="148"/>
      <c r="J36" s="156">
        <v>1</v>
      </c>
      <c r="K36" s="139"/>
      <c r="L36" s="72"/>
      <c r="M36" s="126">
        <f t="shared" si="3"/>
        <v>5</v>
      </c>
      <c r="N36" s="72" t="s">
        <v>266</v>
      </c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'4'!L37</f>
        <v>0</v>
      </c>
      <c r="F37" s="132"/>
      <c r="G37" s="148"/>
      <c r="H37" s="148"/>
      <c r="I37" s="148"/>
      <c r="J37" s="156"/>
      <c r="K37" s="139"/>
      <c r="L37" s="72"/>
      <c r="M37" s="126">
        <f t="shared" si="3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'4'!L38</f>
        <v>0</v>
      </c>
      <c r="F38" s="132"/>
      <c r="G38" s="148">
        <v>16</v>
      </c>
      <c r="H38" s="148"/>
      <c r="I38" s="148"/>
      <c r="J38" s="156"/>
      <c r="K38" s="139"/>
      <c r="L38" s="72"/>
      <c r="M38" s="126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'4'!L39</f>
        <v>0</v>
      </c>
      <c r="F39" s="132"/>
      <c r="G39" s="148">
        <v>6</v>
      </c>
      <c r="H39" s="148"/>
      <c r="I39" s="148"/>
      <c r="J39" s="156"/>
      <c r="K39" s="139">
        <v>1</v>
      </c>
      <c r="L39" s="72"/>
      <c r="M39" s="126">
        <f t="shared" si="3"/>
        <v>5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3</v>
      </c>
      <c r="F41" s="106">
        <f>SUM(F42:F53)</f>
        <v>0</v>
      </c>
      <c r="G41" s="106">
        <f t="shared" ref="G41:L41" si="4">SUM(G42:G53)</f>
        <v>80</v>
      </c>
      <c r="H41" s="106">
        <f t="shared" si="4"/>
        <v>0</v>
      </c>
      <c r="I41" s="106">
        <f t="shared" si="4"/>
        <v>0</v>
      </c>
      <c r="J41" s="106">
        <f t="shared" si="4"/>
        <v>1</v>
      </c>
      <c r="K41" s="106">
        <f t="shared" si="4"/>
        <v>2</v>
      </c>
      <c r="L41" s="106">
        <f t="shared" si="4"/>
        <v>0</v>
      </c>
      <c r="M41" s="123">
        <f>(E41+F41+G41+H41+I41)-J41-K41-L41</f>
        <v>80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'4'!L42</f>
        <v>0</v>
      </c>
      <c r="F42" s="131"/>
      <c r="G42" s="147">
        <v>5</v>
      </c>
      <c r="H42" s="147"/>
      <c r="I42" s="147"/>
      <c r="J42" s="155"/>
      <c r="K42" s="138"/>
      <c r="L42" s="71"/>
      <c r="M42" s="126">
        <f t="shared" si="3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'4'!L43</f>
        <v>0</v>
      </c>
      <c r="F43" s="132"/>
      <c r="G43" s="148">
        <v>20</v>
      </c>
      <c r="H43" s="148"/>
      <c r="I43" s="148"/>
      <c r="J43" s="156"/>
      <c r="K43" s="139"/>
      <c r="L43" s="72"/>
      <c r="M43" s="126">
        <f t="shared" si="3"/>
        <v>20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'4'!L44</f>
        <v>0</v>
      </c>
      <c r="F44" s="132"/>
      <c r="G44" s="148">
        <v>20</v>
      </c>
      <c r="H44" s="148"/>
      <c r="I44" s="148"/>
      <c r="J44" s="156"/>
      <c r="K44" s="139"/>
      <c r="L44" s="72"/>
      <c r="M44" s="126">
        <f t="shared" si="3"/>
        <v>20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'4'!L45</f>
        <v>0</v>
      </c>
      <c r="F45" s="132"/>
      <c r="G45" s="148">
        <v>5</v>
      </c>
      <c r="H45" s="148"/>
      <c r="I45" s="148"/>
      <c r="J45" s="156">
        <v>1</v>
      </c>
      <c r="K45" s="139"/>
      <c r="L45" s="72"/>
      <c r="M45" s="126">
        <f t="shared" si="3"/>
        <v>4</v>
      </c>
      <c r="N45" s="72" t="s">
        <v>267</v>
      </c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'4'!L46</f>
        <v>0</v>
      </c>
      <c r="F46" s="132"/>
      <c r="G46" s="148">
        <v>5</v>
      </c>
      <c r="H46" s="148"/>
      <c r="I46" s="148"/>
      <c r="J46" s="156"/>
      <c r="K46" s="139"/>
      <c r="L46" s="72"/>
      <c r="M46" s="126">
        <f t="shared" si="3"/>
        <v>5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'4'!L47</f>
        <v>0</v>
      </c>
      <c r="F47" s="132"/>
      <c r="G47" s="148">
        <v>7</v>
      </c>
      <c r="H47" s="148"/>
      <c r="I47" s="148"/>
      <c r="J47" s="156"/>
      <c r="K47" s="139"/>
      <c r="L47" s="72"/>
      <c r="M47" s="126">
        <f t="shared" si="3"/>
        <v>7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'4'!L48</f>
        <v>0</v>
      </c>
      <c r="F48" s="132"/>
      <c r="G48" s="148">
        <v>5</v>
      </c>
      <c r="H48" s="148"/>
      <c r="I48" s="148"/>
      <c r="J48" s="156"/>
      <c r="K48" s="139">
        <v>1</v>
      </c>
      <c r="L48" s="72"/>
      <c r="M48" s="126">
        <f t="shared" si="3"/>
        <v>4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'4'!L49</f>
        <v>3</v>
      </c>
      <c r="F49" s="132"/>
      <c r="G49" s="148"/>
      <c r="H49" s="148"/>
      <c r="I49" s="148"/>
      <c r="J49" s="156"/>
      <c r="K49" s="139"/>
      <c r="L49" s="72"/>
      <c r="M49" s="126">
        <f t="shared" si="3"/>
        <v>3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'4'!L50</f>
        <v>0</v>
      </c>
      <c r="F50" s="132"/>
      <c r="G50" s="148">
        <v>5</v>
      </c>
      <c r="H50" s="148"/>
      <c r="I50" s="148"/>
      <c r="J50" s="156"/>
      <c r="K50" s="139">
        <v>1</v>
      </c>
      <c r="L50" s="72"/>
      <c r="M50" s="126">
        <f t="shared" si="3"/>
        <v>4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'4'!L51</f>
        <v>0</v>
      </c>
      <c r="F51" s="132"/>
      <c r="G51" s="148"/>
      <c r="H51" s="148"/>
      <c r="I51" s="148"/>
      <c r="J51" s="156"/>
      <c r="K51" s="139"/>
      <c r="L51" s="72"/>
      <c r="M51" s="126">
        <f t="shared" si="3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'4'!L52</f>
        <v>0</v>
      </c>
      <c r="F52" s="132"/>
      <c r="G52" s="148">
        <v>4</v>
      </c>
      <c r="H52" s="148"/>
      <c r="I52" s="148"/>
      <c r="J52" s="156"/>
      <c r="K52" s="139"/>
      <c r="L52" s="72"/>
      <c r="M52" s="126">
        <f t="shared" si="3"/>
        <v>4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'4'!L53</f>
        <v>0</v>
      </c>
      <c r="F53" s="132"/>
      <c r="G53" s="148">
        <v>4</v>
      </c>
      <c r="H53" s="148"/>
      <c r="I53" s="148"/>
      <c r="J53" s="156"/>
      <c r="K53" s="139"/>
      <c r="L53" s="72"/>
      <c r="M53" s="126">
        <f t="shared" si="3"/>
        <v>4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0</v>
      </c>
      <c r="F55" s="110">
        <f t="shared" si="5"/>
        <v>0</v>
      </c>
      <c r="G55" s="110">
        <f t="shared" si="5"/>
        <v>6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4</v>
      </c>
      <c r="M55" s="123">
        <f t="shared" si="3"/>
        <v>2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'4'!L56</f>
        <v>0</v>
      </c>
      <c r="F56" s="132"/>
      <c r="G56" s="148"/>
      <c r="H56" s="148"/>
      <c r="I56" s="148"/>
      <c r="J56" s="156"/>
      <c r="K56" s="139"/>
      <c r="L56" s="72"/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'4'!L57</f>
        <v>0</v>
      </c>
      <c r="F57" s="132"/>
      <c r="G57" s="148">
        <v>6</v>
      </c>
      <c r="H57" s="148"/>
      <c r="I57" s="148"/>
      <c r="J57" s="156"/>
      <c r="K57" s="139"/>
      <c r="L57" s="72">
        <v>4</v>
      </c>
      <c r="M57" s="126">
        <f t="shared" si="3"/>
        <v>2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12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3</v>
      </c>
      <c r="L59" s="106">
        <f t="shared" si="6"/>
        <v>0</v>
      </c>
      <c r="M59" s="123">
        <f t="shared" si="3"/>
        <v>9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'4'!L60</f>
        <v>0</v>
      </c>
      <c r="F60" s="131"/>
      <c r="G60" s="147">
        <v>1</v>
      </c>
      <c r="H60" s="147"/>
      <c r="I60" s="147"/>
      <c r="J60" s="155"/>
      <c r="K60" s="138">
        <v>1</v>
      </c>
      <c r="L60" s="71"/>
      <c r="M60" s="126">
        <f t="shared" si="3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'4'!L61</f>
        <v>0</v>
      </c>
      <c r="F61" s="132"/>
      <c r="G61" s="148">
        <v>2</v>
      </c>
      <c r="H61" s="148"/>
      <c r="I61" s="148"/>
      <c r="J61" s="156"/>
      <c r="K61" s="139"/>
      <c r="L61" s="72"/>
      <c r="M61" s="126">
        <f t="shared" si="3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'4'!L62</f>
        <v>0</v>
      </c>
      <c r="F62" s="132"/>
      <c r="G62" s="148">
        <v>1</v>
      </c>
      <c r="H62" s="148"/>
      <c r="I62" s="148"/>
      <c r="J62" s="156"/>
      <c r="K62" s="139"/>
      <c r="L62" s="72"/>
      <c r="M62" s="126">
        <f t="shared" si="3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'4'!L63</f>
        <v>0</v>
      </c>
      <c r="F63" s="132"/>
      <c r="G63" s="148">
        <v>2</v>
      </c>
      <c r="H63" s="148"/>
      <c r="I63" s="148"/>
      <c r="J63" s="156"/>
      <c r="K63" s="139">
        <v>1</v>
      </c>
      <c r="L63" s="72"/>
      <c r="M63" s="126">
        <f t="shared" si="3"/>
        <v>1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'4'!L64</f>
        <v>0</v>
      </c>
      <c r="F64" s="132"/>
      <c r="G64" s="148">
        <v>1</v>
      </c>
      <c r="H64" s="148"/>
      <c r="I64" s="148"/>
      <c r="J64" s="156"/>
      <c r="K64" s="139"/>
      <c r="L64" s="72"/>
      <c r="M64" s="126">
        <f t="shared" si="3"/>
        <v>1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'4'!L65</f>
        <v>0</v>
      </c>
      <c r="F65" s="132"/>
      <c r="G65" s="148">
        <v>2</v>
      </c>
      <c r="H65" s="148"/>
      <c r="I65" s="148"/>
      <c r="J65" s="156"/>
      <c r="K65" s="139"/>
      <c r="L65" s="72"/>
      <c r="M65" s="126">
        <f t="shared" si="3"/>
        <v>2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'4'!L66</f>
        <v>0</v>
      </c>
      <c r="F66" s="132"/>
      <c r="G66" s="148">
        <v>1</v>
      </c>
      <c r="H66" s="148"/>
      <c r="I66" s="148"/>
      <c r="J66" s="156"/>
      <c r="K66" s="139"/>
      <c r="L66" s="72"/>
      <c r="M66" s="126">
        <f t="shared" si="3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'4'!L67</f>
        <v>0</v>
      </c>
      <c r="F67" s="132"/>
      <c r="G67" s="148">
        <v>2</v>
      </c>
      <c r="H67" s="148"/>
      <c r="I67" s="148"/>
      <c r="J67" s="156"/>
      <c r="K67" s="139">
        <v>1</v>
      </c>
      <c r="L67" s="72"/>
      <c r="M67" s="126">
        <f t="shared" si="3"/>
        <v>1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3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17</v>
      </c>
      <c r="H69" s="109">
        <f t="shared" si="7"/>
        <v>0</v>
      </c>
      <c r="I69" s="109">
        <f t="shared" si="7"/>
        <v>0</v>
      </c>
      <c r="J69" s="109">
        <f t="shared" si="7"/>
        <v>0</v>
      </c>
      <c r="K69" s="109">
        <f t="shared" si="7"/>
        <v>0</v>
      </c>
      <c r="L69" s="109">
        <f t="shared" si="7"/>
        <v>0</v>
      </c>
      <c r="M69" s="123">
        <f t="shared" si="3"/>
        <v>17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'4'!L70</f>
        <v>0</v>
      </c>
      <c r="F70" s="132"/>
      <c r="G70" s="148"/>
      <c r="H70" s="148"/>
      <c r="I70" s="148"/>
      <c r="J70" s="156"/>
      <c r="K70" s="139"/>
      <c r="L70" s="72"/>
      <c r="M70" s="126">
        <f t="shared" si="3"/>
        <v>0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'4'!L71</f>
        <v>0</v>
      </c>
      <c r="F71" s="132"/>
      <c r="G71" s="148">
        <v>3</v>
      </c>
      <c r="H71" s="148"/>
      <c r="I71" s="148"/>
      <c r="J71" s="156"/>
      <c r="K71" s="139"/>
      <c r="L71" s="72"/>
      <c r="M71" s="126">
        <f t="shared" ref="M71:M135" si="8">(E71+F71+G71+H71+I71)-J71-K71-L71</f>
        <v>3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'4'!L72</f>
        <v>0</v>
      </c>
      <c r="F72" s="132"/>
      <c r="G72" s="148">
        <v>7</v>
      </c>
      <c r="H72" s="148"/>
      <c r="I72" s="148"/>
      <c r="J72" s="156"/>
      <c r="K72" s="139"/>
      <c r="L72" s="72"/>
      <c r="M72" s="126">
        <f t="shared" si="8"/>
        <v>7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'4'!L73</f>
        <v>0</v>
      </c>
      <c r="F73" s="132"/>
      <c r="G73" s="148"/>
      <c r="H73" s="148"/>
      <c r="I73" s="148"/>
      <c r="J73" s="156"/>
      <c r="K73" s="139"/>
      <c r="L73" s="72"/>
      <c r="M73" s="126">
        <f t="shared" si="8"/>
        <v>0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'4'!L74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'4'!L75</f>
        <v>0</v>
      </c>
      <c r="F75" s="132"/>
      <c r="G75" s="148"/>
      <c r="H75" s="148"/>
      <c r="I75" s="148"/>
      <c r="J75" s="156"/>
      <c r="K75" s="139"/>
      <c r="L75" s="72"/>
      <c r="M75" s="126">
        <f t="shared" si="8"/>
        <v>0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'4'!L76</f>
        <v>0</v>
      </c>
      <c r="F76" s="132"/>
      <c r="G76" s="148">
        <v>7</v>
      </c>
      <c r="H76" s="148"/>
      <c r="I76" s="148"/>
      <c r="J76" s="156"/>
      <c r="K76" s="139"/>
      <c r="L76" s="72"/>
      <c r="M76" s="126">
        <f t="shared" si="8"/>
        <v>7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46</v>
      </c>
      <c r="F78" s="111">
        <f t="shared" si="9"/>
        <v>0</v>
      </c>
      <c r="G78" s="111">
        <f t="shared" si="9"/>
        <v>20</v>
      </c>
      <c r="H78" s="111">
        <f t="shared" si="9"/>
        <v>0</v>
      </c>
      <c r="I78" s="111">
        <f t="shared" si="9"/>
        <v>0</v>
      </c>
      <c r="J78" s="111">
        <f t="shared" si="9"/>
        <v>5</v>
      </c>
      <c r="K78" s="111">
        <f t="shared" si="9"/>
        <v>0</v>
      </c>
      <c r="L78" s="111">
        <f t="shared" si="9"/>
        <v>24</v>
      </c>
      <c r="M78" s="123">
        <f t="shared" si="8"/>
        <v>37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'4'!L79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'4'!L80</f>
        <v>9</v>
      </c>
      <c r="F80" s="132"/>
      <c r="G80" s="148"/>
      <c r="H80" s="148"/>
      <c r="I80" s="148"/>
      <c r="J80" s="156"/>
      <c r="K80" s="139"/>
      <c r="L80" s="72">
        <v>1</v>
      </c>
      <c r="M80" s="126">
        <f t="shared" si="8"/>
        <v>8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'4'!L81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'4'!L82</f>
        <v>4</v>
      </c>
      <c r="F82" s="132"/>
      <c r="G82" s="148"/>
      <c r="H82" s="148"/>
      <c r="I82" s="148"/>
      <c r="J82" s="156"/>
      <c r="K82" s="139"/>
      <c r="L82" s="72"/>
      <c r="M82" s="126">
        <f t="shared" si="8"/>
        <v>4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'4'!L83</f>
        <v>7</v>
      </c>
      <c r="F83" s="132"/>
      <c r="G83" s="148">
        <v>8</v>
      </c>
      <c r="H83" s="148"/>
      <c r="I83" s="148"/>
      <c r="J83" s="156">
        <v>1</v>
      </c>
      <c r="K83" s="139"/>
      <c r="L83" s="72">
        <v>2</v>
      </c>
      <c r="M83" s="126">
        <f t="shared" si="8"/>
        <v>12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'4'!L84</f>
        <v>0</v>
      </c>
      <c r="F84" s="132"/>
      <c r="G84" s="148"/>
      <c r="H84" s="148"/>
      <c r="I84" s="148"/>
      <c r="J84" s="156"/>
      <c r="K84" s="139"/>
      <c r="L84" s="72"/>
      <c r="M84" s="126">
        <f t="shared" si="8"/>
        <v>0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'4'!L85</f>
        <v>9</v>
      </c>
      <c r="F85" s="132"/>
      <c r="G85" s="148"/>
      <c r="H85" s="148"/>
      <c r="I85" s="148"/>
      <c r="J85" s="156"/>
      <c r="K85" s="139"/>
      <c r="L85" s="72">
        <v>4</v>
      </c>
      <c r="M85" s="126">
        <f t="shared" si="8"/>
        <v>5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'4'!L86</f>
        <v>8</v>
      </c>
      <c r="F86" s="132"/>
      <c r="G86" s="148">
        <v>8</v>
      </c>
      <c r="H86" s="148"/>
      <c r="I86" s="148"/>
      <c r="J86" s="156">
        <v>2</v>
      </c>
      <c r="K86" s="139"/>
      <c r="L86" s="72">
        <v>8</v>
      </c>
      <c r="M86" s="126">
        <f t="shared" si="8"/>
        <v>6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'4'!L87</f>
        <v>9</v>
      </c>
      <c r="F87" s="132"/>
      <c r="G87" s="148">
        <v>4</v>
      </c>
      <c r="H87" s="148"/>
      <c r="I87" s="148"/>
      <c r="J87" s="156">
        <v>2</v>
      </c>
      <c r="K87" s="139"/>
      <c r="L87" s="72">
        <v>9</v>
      </c>
      <c r="M87" s="126">
        <f t="shared" si="8"/>
        <v>2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>SUM(E90)</f>
        <v>3</v>
      </c>
      <c r="F89" s="109">
        <f t="shared" ref="F89:L89" si="10">SUM(F90)</f>
        <v>0</v>
      </c>
      <c r="G89" s="109">
        <f t="shared" si="10"/>
        <v>0</v>
      </c>
      <c r="H89" s="109">
        <f t="shared" si="10"/>
        <v>0</v>
      </c>
      <c r="I89" s="109">
        <f t="shared" si="10"/>
        <v>0</v>
      </c>
      <c r="J89" s="109">
        <f t="shared" si="10"/>
        <v>0</v>
      </c>
      <c r="K89" s="109">
        <f t="shared" si="10"/>
        <v>1</v>
      </c>
      <c r="L89" s="109">
        <f t="shared" si="10"/>
        <v>0</v>
      </c>
      <c r="M89" s="122">
        <f t="shared" si="8"/>
        <v>2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'4'!L90</f>
        <v>3</v>
      </c>
      <c r="F90" s="131"/>
      <c r="G90" s="147"/>
      <c r="H90" s="147"/>
      <c r="I90" s="147"/>
      <c r="J90" s="155"/>
      <c r="K90" s="138">
        <v>1</v>
      </c>
      <c r="L90" s="71"/>
      <c r="M90" s="126">
        <f t="shared" si="8"/>
        <v>2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'4'!L93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'4'!L94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'4'!L95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'4'!L96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'4'!L97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'4'!L98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'4'!L99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'4'!L100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'4'!L101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9</v>
      </c>
      <c r="F104" s="108">
        <f t="shared" si="12"/>
        <v>0</v>
      </c>
      <c r="G104" s="108">
        <f t="shared" si="12"/>
        <v>8</v>
      </c>
      <c r="H104" s="108">
        <f t="shared" si="12"/>
        <v>0</v>
      </c>
      <c r="I104" s="108">
        <f t="shared" si="12"/>
        <v>0</v>
      </c>
      <c r="J104" s="108">
        <f t="shared" si="12"/>
        <v>0</v>
      </c>
      <c r="K104" s="108">
        <f t="shared" si="12"/>
        <v>0</v>
      </c>
      <c r="L104" s="108">
        <f t="shared" si="12"/>
        <v>11</v>
      </c>
      <c r="M104" s="123">
        <f t="shared" si="8"/>
        <v>6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'4'!L105</f>
        <v>1</v>
      </c>
      <c r="F105" s="134"/>
      <c r="G105" s="151"/>
      <c r="H105" s="151"/>
      <c r="I105" s="151"/>
      <c r="J105" s="159"/>
      <c r="K105" s="144"/>
      <c r="L105" s="77"/>
      <c r="M105" s="126">
        <f t="shared" si="8"/>
        <v>1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'4'!L106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'4'!L107</f>
        <v>1</v>
      </c>
      <c r="F107" s="133"/>
      <c r="G107" s="149"/>
      <c r="H107" s="149"/>
      <c r="I107" s="149"/>
      <c r="J107" s="157"/>
      <c r="K107" s="140"/>
      <c r="L107" s="73">
        <v>1</v>
      </c>
      <c r="M107" s="126">
        <f t="shared" si="8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'4'!L108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'4'!L109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'4'!L110</f>
        <v>0</v>
      </c>
      <c r="F110" s="132"/>
      <c r="G110" s="148"/>
      <c r="H110" s="148"/>
      <c r="I110" s="148"/>
      <c r="J110" s="156"/>
      <c r="K110" s="139"/>
      <c r="L110" s="72"/>
      <c r="M110" s="126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'4'!L111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'4'!L112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'4'!L113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'4'!L114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'4'!L115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'4'!L116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'4'!L117</f>
        <v>3</v>
      </c>
      <c r="F117" s="132"/>
      <c r="G117" s="148">
        <v>4</v>
      </c>
      <c r="H117" s="148"/>
      <c r="I117" s="148"/>
      <c r="J117" s="156"/>
      <c r="K117" s="139"/>
      <c r="L117" s="72">
        <v>6</v>
      </c>
      <c r="M117" s="126">
        <f t="shared" si="8"/>
        <v>1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'4'!L118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'4'!L119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'4'!L120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'4'!L121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'4'!L122</f>
        <v>1</v>
      </c>
      <c r="F122" s="132"/>
      <c r="G122" s="148"/>
      <c r="H122" s="148"/>
      <c r="I122" s="148"/>
      <c r="J122" s="156"/>
      <c r="K122" s="139"/>
      <c r="L122" s="72">
        <v>1</v>
      </c>
      <c r="M122" s="126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'4'!L123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'4'!L124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'4'!L125</f>
        <v>1</v>
      </c>
      <c r="F125" s="132"/>
      <c r="G125" s="148"/>
      <c r="H125" s="148"/>
      <c r="I125" s="148"/>
      <c r="J125" s="156"/>
      <c r="K125" s="139"/>
      <c r="L125" s="72">
        <v>1</v>
      </c>
      <c r="M125" s="126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'4'!L126</f>
        <v>1</v>
      </c>
      <c r="F126" s="132"/>
      <c r="G126" s="148"/>
      <c r="H126" s="148"/>
      <c r="I126" s="148"/>
      <c r="J126" s="156"/>
      <c r="K126" s="139"/>
      <c r="L126" s="72"/>
      <c r="M126" s="126">
        <f t="shared" si="8"/>
        <v>1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'4'!L127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'4'!L128</f>
        <v>1</v>
      </c>
      <c r="F128" s="132"/>
      <c r="G128" s="148"/>
      <c r="H128" s="148"/>
      <c r="I128" s="148"/>
      <c r="J128" s="156"/>
      <c r="K128" s="139"/>
      <c r="L128" s="72">
        <v>1</v>
      </c>
      <c r="M128" s="126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'4'!L129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'4'!L130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'4'!L131</f>
        <v>0</v>
      </c>
      <c r="F131" s="132"/>
      <c r="G131" s="148">
        <v>1</v>
      </c>
      <c r="H131" s="148"/>
      <c r="I131" s="148"/>
      <c r="J131" s="156"/>
      <c r="K131" s="139"/>
      <c r="L131" s="72">
        <v>1</v>
      </c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'4'!L132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'4'!L133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'4'!L134</f>
        <v>0</v>
      </c>
      <c r="F134" s="132"/>
      <c r="G134" s="148">
        <v>3</v>
      </c>
      <c r="H134" s="148"/>
      <c r="I134" s="148"/>
      <c r="J134" s="156"/>
      <c r="K134" s="139"/>
      <c r="L134" s="72"/>
      <c r="M134" s="126">
        <f t="shared" si="8"/>
        <v>3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3">SUM(E137:E143)</f>
        <v>26</v>
      </c>
      <c r="F136" s="108">
        <f t="shared" si="13"/>
        <v>0</v>
      </c>
      <c r="G136" s="108">
        <f t="shared" si="13"/>
        <v>6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7</v>
      </c>
      <c r="L136" s="108">
        <f t="shared" si="13"/>
        <v>11</v>
      </c>
      <c r="M136" s="123">
        <f t="shared" ref="M136:M199" si="14">(E136+F136+G136+H136+I136)-J136-K136-L136</f>
        <v>14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'4'!L137</f>
        <v>9</v>
      </c>
      <c r="G137" s="147"/>
      <c r="H137" s="147"/>
      <c r="I137" s="147"/>
      <c r="J137" s="155"/>
      <c r="K137" s="138"/>
      <c r="L137" s="71">
        <v>5</v>
      </c>
      <c r="M137" s="126">
        <f>(E137+K141+G137+H137+I137)-J137-K137-L137</f>
        <v>4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'4'!L138</f>
        <v>6</v>
      </c>
      <c r="F138" s="132"/>
      <c r="G138" s="148"/>
      <c r="H138" s="148"/>
      <c r="I138" s="148"/>
      <c r="J138" s="156"/>
      <c r="K138" s="139">
        <v>5</v>
      </c>
      <c r="L138" s="72"/>
      <c r="M138" s="126">
        <f t="shared" si="14"/>
        <v>1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'4'!L139</f>
        <v>1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1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'4'!L140</f>
        <v>0</v>
      </c>
      <c r="F140" s="132"/>
      <c r="G140" s="148"/>
      <c r="H140" s="148"/>
      <c r="I140" s="148"/>
      <c r="J140" s="156"/>
      <c r="K140" s="139"/>
      <c r="L140" s="72"/>
      <c r="M140" s="126">
        <f t="shared" si="14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'4'!L141</f>
        <v>3</v>
      </c>
      <c r="F141" s="132"/>
      <c r="G141" s="148"/>
      <c r="H141" s="148"/>
      <c r="I141" s="148"/>
      <c r="J141" s="156"/>
      <c r="K141" s="131"/>
      <c r="L141" s="72">
        <v>2</v>
      </c>
      <c r="M141" s="126">
        <f t="shared" si="14"/>
        <v>1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'4'!L142</f>
        <v>3</v>
      </c>
      <c r="F142" s="132"/>
      <c r="G142" s="148">
        <v>6</v>
      </c>
      <c r="H142" s="148"/>
      <c r="I142" s="148"/>
      <c r="J142" s="156"/>
      <c r="K142" s="139"/>
      <c r="L142" s="72">
        <v>4</v>
      </c>
      <c r="M142" s="126">
        <f t="shared" si="14"/>
        <v>5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'4'!L143</f>
        <v>4</v>
      </c>
      <c r="F143" s="132"/>
      <c r="G143" s="148"/>
      <c r="H143" s="148"/>
      <c r="I143" s="148"/>
      <c r="J143" s="156"/>
      <c r="K143" s="139">
        <v>2</v>
      </c>
      <c r="L143" s="72"/>
      <c r="M143" s="126">
        <f t="shared" si="14"/>
        <v>2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70</v>
      </c>
      <c r="F145" s="108">
        <f t="shared" si="15"/>
        <v>0</v>
      </c>
      <c r="G145" s="108">
        <f t="shared" si="15"/>
        <v>62</v>
      </c>
      <c r="H145" s="108">
        <f t="shared" si="15"/>
        <v>0</v>
      </c>
      <c r="I145" s="108">
        <f t="shared" si="15"/>
        <v>0</v>
      </c>
      <c r="J145" s="108">
        <f t="shared" si="15"/>
        <v>0</v>
      </c>
      <c r="K145" s="108">
        <f t="shared" si="15"/>
        <v>0</v>
      </c>
      <c r="L145" s="108">
        <f t="shared" si="15"/>
        <v>71</v>
      </c>
      <c r="M145" s="123">
        <f t="shared" si="14"/>
        <v>61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'4'!L146</f>
        <v>0</v>
      </c>
      <c r="F146" s="131"/>
      <c r="G146" s="147"/>
      <c r="H146" s="147"/>
      <c r="I146" s="147"/>
      <c r="J146" s="155"/>
      <c r="K146" s="138"/>
      <c r="L146" s="71"/>
      <c r="M146" s="126">
        <f t="shared" si="14"/>
        <v>0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'4'!L147</f>
        <v>0</v>
      </c>
      <c r="F147" s="132"/>
      <c r="G147" s="148">
        <v>20</v>
      </c>
      <c r="H147" s="148"/>
      <c r="I147" s="148"/>
      <c r="J147" s="156"/>
      <c r="K147" s="139"/>
      <c r="L147" s="72">
        <v>15</v>
      </c>
      <c r="M147" s="126">
        <f t="shared" si="14"/>
        <v>5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'4'!L148</f>
        <v>8</v>
      </c>
      <c r="F148" s="132"/>
      <c r="G148" s="148"/>
      <c r="H148" s="148"/>
      <c r="I148" s="148"/>
      <c r="J148" s="156"/>
      <c r="K148" s="139"/>
      <c r="L148" s="72"/>
      <c r="M148" s="126">
        <f t="shared" si="14"/>
        <v>8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'4'!L149</f>
        <v>7</v>
      </c>
      <c r="F149" s="132"/>
      <c r="G149" s="148"/>
      <c r="H149" s="148"/>
      <c r="I149" s="148"/>
      <c r="J149" s="156"/>
      <c r="K149" s="139"/>
      <c r="L149" s="72">
        <v>1</v>
      </c>
      <c r="M149" s="126">
        <f t="shared" si="14"/>
        <v>6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'4'!L150</f>
        <v>4</v>
      </c>
      <c r="F150" s="132"/>
      <c r="G150" s="148"/>
      <c r="H150" s="148"/>
      <c r="I150" s="148"/>
      <c r="J150" s="156"/>
      <c r="K150" s="139"/>
      <c r="L150" s="72"/>
      <c r="M150" s="126">
        <f t="shared" si="14"/>
        <v>4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'4'!L151</f>
        <v>43</v>
      </c>
      <c r="F151" s="132"/>
      <c r="G151" s="148"/>
      <c r="H151" s="148"/>
      <c r="I151" s="148"/>
      <c r="J151" s="156"/>
      <c r="K151" s="139"/>
      <c r="L151" s="72">
        <v>25</v>
      </c>
      <c r="M151" s="126">
        <f t="shared" si="14"/>
        <v>18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'4'!L152</f>
        <v>0</v>
      </c>
      <c r="F152" s="133"/>
      <c r="G152" s="149">
        <v>14</v>
      </c>
      <c r="H152" s="149"/>
      <c r="I152" s="149"/>
      <c r="J152" s="157"/>
      <c r="K152" s="140"/>
      <c r="L152" s="73">
        <v>4</v>
      </c>
      <c r="M152" s="126">
        <f t="shared" si="14"/>
        <v>10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'4'!L153</f>
        <v>5</v>
      </c>
      <c r="F153" s="133"/>
      <c r="G153" s="149">
        <v>14</v>
      </c>
      <c r="H153" s="149"/>
      <c r="I153" s="149"/>
      <c r="J153" s="157"/>
      <c r="K153" s="140"/>
      <c r="L153" s="73">
        <v>13</v>
      </c>
      <c r="M153" s="126">
        <f t="shared" si="14"/>
        <v>6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'4'!L154</f>
        <v>3</v>
      </c>
      <c r="F154" s="133"/>
      <c r="G154" s="149">
        <v>14</v>
      </c>
      <c r="H154" s="149"/>
      <c r="I154" s="149"/>
      <c r="J154" s="157"/>
      <c r="K154" s="140"/>
      <c r="L154" s="73">
        <v>13</v>
      </c>
      <c r="M154" s="126">
        <f t="shared" si="14"/>
        <v>4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'4'!L155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4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'4'!L156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'4'!L157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3</v>
      </c>
      <c r="F159" s="106">
        <f t="shared" ref="F159:K159" si="16">SUM(F160:F163)</f>
        <v>0</v>
      </c>
      <c r="G159" s="106">
        <f t="shared" si="16"/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>SUM(L160:L163)</f>
        <v>2</v>
      </c>
      <c r="M159" s="106">
        <f>SUM(M160:M163)</f>
        <v>1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'4'!L160</f>
        <v>1</v>
      </c>
      <c r="F160" s="131"/>
      <c r="G160" s="147"/>
      <c r="H160" s="147"/>
      <c r="I160" s="147"/>
      <c r="J160" s="155"/>
      <c r="K160" s="138"/>
      <c r="L160" s="71">
        <v>1</v>
      </c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'4'!L161</f>
        <v>2</v>
      </c>
      <c r="F161" s="131"/>
      <c r="G161" s="147"/>
      <c r="H161" s="147"/>
      <c r="I161" s="147"/>
      <c r="J161" s="155"/>
      <c r="K161" s="138"/>
      <c r="L161" s="71">
        <v>1</v>
      </c>
      <c r="M161" s="126">
        <f t="shared" si="14"/>
        <v>1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'4'!L162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416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401</v>
      </c>
      <c r="M177" s="123">
        <f t="shared" si="14"/>
        <v>15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'4'!L178</f>
        <v>134</v>
      </c>
      <c r="F178" s="131"/>
      <c r="G178" s="131"/>
      <c r="H178" s="131"/>
      <c r="I178" s="131"/>
      <c r="J178" s="155"/>
      <c r="K178" s="138"/>
      <c r="L178" s="71">
        <v>128</v>
      </c>
      <c r="M178" s="126">
        <f t="shared" si="14"/>
        <v>6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'4'!L179</f>
        <v>8</v>
      </c>
      <c r="F179" s="131"/>
      <c r="G179" s="131"/>
      <c r="H179" s="131"/>
      <c r="I179" s="131"/>
      <c r="J179" s="155"/>
      <c r="K179" s="138"/>
      <c r="L179" s="71">
        <v>8</v>
      </c>
      <c r="M179" s="126">
        <f t="shared" si="14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'4'!L180</f>
        <v>24</v>
      </c>
      <c r="F180" s="131"/>
      <c r="G180" s="131"/>
      <c r="H180" s="131"/>
      <c r="I180" s="131"/>
      <c r="J180" s="155"/>
      <c r="K180" s="138"/>
      <c r="L180" s="71">
        <v>24</v>
      </c>
      <c r="M180" s="126">
        <f t="shared" si="14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'4'!L181</f>
        <v>10</v>
      </c>
      <c r="F181" s="131"/>
      <c r="G181" s="131"/>
      <c r="H181" s="131"/>
      <c r="I181" s="131"/>
      <c r="J181" s="155"/>
      <c r="K181" s="138"/>
      <c r="L181" s="71">
        <v>10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'4'!L182</f>
        <v>67</v>
      </c>
      <c r="F182" s="131"/>
      <c r="G182" s="131"/>
      <c r="H182" s="131"/>
      <c r="I182" s="131"/>
      <c r="J182" s="155"/>
      <c r="K182" s="138"/>
      <c r="L182" s="71">
        <v>62</v>
      </c>
      <c r="M182" s="126">
        <f t="shared" si="14"/>
        <v>5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'4'!L183</f>
        <v>49</v>
      </c>
      <c r="F183" s="131"/>
      <c r="G183" s="131"/>
      <c r="H183" s="131"/>
      <c r="I183" s="131"/>
      <c r="J183" s="155"/>
      <c r="K183" s="138"/>
      <c r="L183" s="71">
        <v>49</v>
      </c>
      <c r="M183" s="126">
        <f t="shared" si="14"/>
        <v>0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'4'!L184</f>
        <v>38</v>
      </c>
      <c r="F184" s="131"/>
      <c r="G184" s="131"/>
      <c r="H184" s="131"/>
      <c r="I184" s="131"/>
      <c r="J184" s="155"/>
      <c r="K184" s="138"/>
      <c r="L184" s="71">
        <v>34</v>
      </c>
      <c r="M184" s="126">
        <f t="shared" si="14"/>
        <v>4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'4'!L185</f>
        <v>38</v>
      </c>
      <c r="F185" s="131"/>
      <c r="G185" s="131"/>
      <c r="H185" s="131"/>
      <c r="I185" s="131"/>
      <c r="J185" s="155"/>
      <c r="K185" s="138"/>
      <c r="L185" s="71">
        <v>38</v>
      </c>
      <c r="M185" s="126">
        <f t="shared" si="14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'4'!L186</f>
        <v>48</v>
      </c>
      <c r="F186" s="131"/>
      <c r="G186" s="131"/>
      <c r="H186" s="131"/>
      <c r="I186" s="131"/>
      <c r="J186" s="155"/>
      <c r="K186" s="138"/>
      <c r="L186" s="71">
        <v>48</v>
      </c>
      <c r="M186" s="126">
        <f t="shared" si="14"/>
        <v>0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20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20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'4'!L190</f>
        <v>2</v>
      </c>
      <c r="F190" s="131"/>
      <c r="G190" s="131"/>
      <c r="H190" s="131"/>
      <c r="I190" s="131"/>
      <c r="J190" s="155"/>
      <c r="K190" s="138"/>
      <c r="L190" s="71">
        <v>2</v>
      </c>
      <c r="M190" s="126">
        <f t="shared" si="14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'4'!L191</f>
        <v>18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114</v>
      </c>
      <c r="F193" s="106">
        <f t="shared" si="20"/>
        <v>89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188</v>
      </c>
      <c r="M193" s="123">
        <f t="shared" si="14"/>
        <v>15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'4'!L194</f>
        <v>14</v>
      </c>
      <c r="F194" s="131"/>
      <c r="G194" s="131"/>
      <c r="H194" s="131"/>
      <c r="I194" s="131"/>
      <c r="J194" s="155"/>
      <c r="K194" s="138"/>
      <c r="L194" s="71">
        <v>14</v>
      </c>
      <c r="M194" s="126">
        <f t="shared" si="14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'4'!L195</f>
        <v>41</v>
      </c>
      <c r="F195" s="132">
        <v>50</v>
      </c>
      <c r="G195" s="132"/>
      <c r="H195" s="132"/>
      <c r="I195" s="132"/>
      <c r="J195" s="156"/>
      <c r="K195" s="139"/>
      <c r="L195" s="72">
        <v>84</v>
      </c>
      <c r="M195" s="129">
        <f t="shared" si="14"/>
        <v>7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'4'!L196</f>
        <v>0</v>
      </c>
      <c r="F196" s="132">
        <v>30</v>
      </c>
      <c r="G196" s="132"/>
      <c r="H196" s="132"/>
      <c r="I196" s="132"/>
      <c r="J196" s="156"/>
      <c r="K196" s="139"/>
      <c r="L196" s="72">
        <v>26</v>
      </c>
      <c r="M196" s="129">
        <f t="shared" si="14"/>
        <v>4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'4'!L197</f>
        <v>11</v>
      </c>
      <c r="F197" s="132"/>
      <c r="G197" s="132"/>
      <c r="H197" s="132"/>
      <c r="I197" s="132"/>
      <c r="J197" s="156"/>
      <c r="K197" s="139"/>
      <c r="L197" s="72">
        <v>9</v>
      </c>
      <c r="M197" s="129">
        <f t="shared" si="14"/>
        <v>2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'4'!L198</f>
        <v>16</v>
      </c>
      <c r="F198" s="132"/>
      <c r="G198" s="132"/>
      <c r="H198" s="132"/>
      <c r="I198" s="132"/>
      <c r="J198" s="156"/>
      <c r="K198" s="139"/>
      <c r="L198" s="72">
        <v>15</v>
      </c>
      <c r="M198" s="129">
        <f t="shared" si="14"/>
        <v>1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'4'!L199</f>
        <v>13</v>
      </c>
      <c r="F199" s="132">
        <v>9</v>
      </c>
      <c r="G199" s="132"/>
      <c r="H199" s="132"/>
      <c r="I199" s="132"/>
      <c r="J199" s="156"/>
      <c r="K199" s="139"/>
      <c r="L199" s="72">
        <v>22</v>
      </c>
      <c r="M199" s="129">
        <f t="shared" si="14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'4'!L200</f>
        <v>12</v>
      </c>
      <c r="F200" s="132"/>
      <c r="G200" s="132"/>
      <c r="H200" s="132"/>
      <c r="I200" s="132"/>
      <c r="J200" s="156"/>
      <c r="K200" s="139"/>
      <c r="L200" s="72">
        <v>11</v>
      </c>
      <c r="M200" s="129">
        <f t="shared" ref="M200:M201" si="21">(E200+F200+G200+H200+I200)-J200-K200-L200</f>
        <v>1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'4'!L201</f>
        <v>7</v>
      </c>
      <c r="F201" s="132"/>
      <c r="G201" s="132"/>
      <c r="H201" s="132"/>
      <c r="I201" s="132"/>
      <c r="J201" s="156"/>
      <c r="K201" s="139"/>
      <c r="L201" s="72">
        <v>7</v>
      </c>
      <c r="M201" s="129">
        <f t="shared" si="21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62" activePane="bottomRight" state="frozen"/>
      <selection activeCell="O74" sqref="O74"/>
      <selection pane="topRight" activeCell="O74" sqref="O74"/>
      <selection pane="bottomLeft" activeCell="O74" sqref="O74"/>
      <selection pane="bottomRight" activeCell="L184" sqref="L18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9.2851562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18</v>
      </c>
      <c r="F5" s="119">
        <f>F6+F41+F55+F59+F69</f>
        <v>0</v>
      </c>
      <c r="G5" s="119">
        <f t="shared" si="0"/>
        <v>550</v>
      </c>
      <c r="H5" s="119">
        <f t="shared" si="0"/>
        <v>54</v>
      </c>
      <c r="I5" s="119">
        <f t="shared" si="0"/>
        <v>0</v>
      </c>
      <c r="J5" s="152">
        <f t="shared" si="0"/>
        <v>1</v>
      </c>
      <c r="K5" s="136">
        <f t="shared" si="0"/>
        <v>59</v>
      </c>
      <c r="L5" s="119">
        <f>L6+L41+L55+L59+L69</f>
        <v>22</v>
      </c>
      <c r="M5" s="121">
        <f t="shared" si="0"/>
        <v>540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14</v>
      </c>
      <c r="F6" s="137">
        <f t="shared" si="1"/>
        <v>0</v>
      </c>
      <c r="G6" s="137">
        <f t="shared" si="1"/>
        <v>317</v>
      </c>
      <c r="H6" s="137">
        <f t="shared" si="1"/>
        <v>54</v>
      </c>
      <c r="I6" s="137">
        <f t="shared" si="1"/>
        <v>0</v>
      </c>
      <c r="J6" s="137">
        <f t="shared" si="1"/>
        <v>0</v>
      </c>
      <c r="K6" s="137">
        <f>SUM(K7:K39)</f>
        <v>40</v>
      </c>
      <c r="L6" s="137">
        <f t="shared" ref="L6:N6" si="2">SUM(L7:L39)</f>
        <v>17</v>
      </c>
      <c r="M6" s="137">
        <f t="shared" si="2"/>
        <v>328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'5'!L7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'5'!L8</f>
        <v>0</v>
      </c>
      <c r="F8" s="132"/>
      <c r="G8" s="148">
        <v>10</v>
      </c>
      <c r="H8" s="148"/>
      <c r="I8" s="148"/>
      <c r="J8" s="156"/>
      <c r="K8" s="139"/>
      <c r="L8" s="72"/>
      <c r="M8" s="126">
        <f t="shared" si="3"/>
        <v>10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'5'!L9</f>
        <v>0</v>
      </c>
      <c r="F9" s="132"/>
      <c r="G9" s="148">
        <v>6</v>
      </c>
      <c r="H9" s="148"/>
      <c r="I9" s="148"/>
      <c r="J9" s="156"/>
      <c r="K9" s="139"/>
      <c r="L9" s="72"/>
      <c r="M9" s="126">
        <f t="shared" si="3"/>
        <v>6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'5'!L10</f>
        <v>0</v>
      </c>
      <c r="F10" s="132"/>
      <c r="G10" s="148">
        <v>10</v>
      </c>
      <c r="H10" s="148"/>
      <c r="I10" s="148"/>
      <c r="J10" s="156"/>
      <c r="K10" s="139"/>
      <c r="L10" s="72"/>
      <c r="M10" s="126">
        <f t="shared" si="3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'5'!L11</f>
        <v>0</v>
      </c>
      <c r="F11" s="132"/>
      <c r="G11" s="148">
        <v>8</v>
      </c>
      <c r="H11" s="148"/>
      <c r="I11" s="148"/>
      <c r="J11" s="156"/>
      <c r="K11" s="139"/>
      <c r="L11" s="72"/>
      <c r="M11" s="126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'5'!L12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'5'!L13</f>
        <v>0</v>
      </c>
      <c r="F13" s="132"/>
      <c r="G13" s="148">
        <v>10</v>
      </c>
      <c r="H13" s="148"/>
      <c r="I13" s="148"/>
      <c r="J13" s="156"/>
      <c r="K13" s="139"/>
      <c r="L13" s="72"/>
      <c r="M13" s="126">
        <f t="shared" si="3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'5'!L14</f>
        <v>0</v>
      </c>
      <c r="F14" s="132"/>
      <c r="G14" s="148">
        <v>10</v>
      </c>
      <c r="H14" s="148"/>
      <c r="I14" s="148"/>
      <c r="J14" s="156"/>
      <c r="K14" s="139">
        <v>4</v>
      </c>
      <c r="L14" s="72"/>
      <c r="M14" s="126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'5'!L15</f>
        <v>0</v>
      </c>
      <c r="F15" s="132"/>
      <c r="G15" s="148">
        <v>10</v>
      </c>
      <c r="H15" s="148"/>
      <c r="I15" s="148"/>
      <c r="J15" s="156"/>
      <c r="K15" s="139">
        <v>2</v>
      </c>
      <c r="L15" s="72"/>
      <c r="M15" s="126">
        <f t="shared" si="3"/>
        <v>8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'5'!L16</f>
        <v>0</v>
      </c>
      <c r="F16" s="132"/>
      <c r="G16" s="148">
        <v>9</v>
      </c>
      <c r="H16" s="148">
        <v>10</v>
      </c>
      <c r="I16" s="148"/>
      <c r="J16" s="156"/>
      <c r="K16" s="139">
        <v>1</v>
      </c>
      <c r="L16" s="72"/>
      <c r="M16" s="126">
        <f t="shared" si="3"/>
        <v>18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'5'!L17</f>
        <v>0</v>
      </c>
      <c r="F17" s="132"/>
      <c r="G17" s="148">
        <v>10</v>
      </c>
      <c r="H17" s="148"/>
      <c r="I17" s="148"/>
      <c r="J17" s="156"/>
      <c r="K17" s="139">
        <v>4</v>
      </c>
      <c r="L17" s="72"/>
      <c r="M17" s="126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'5'!L18</f>
        <v>0</v>
      </c>
      <c r="F18" s="132"/>
      <c r="G18" s="148">
        <v>8</v>
      </c>
      <c r="H18" s="148"/>
      <c r="I18" s="148"/>
      <c r="J18" s="156"/>
      <c r="K18" s="139">
        <v>1</v>
      </c>
      <c r="L18" s="72"/>
      <c r="M18" s="126">
        <f t="shared" si="3"/>
        <v>7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'5'!L19</f>
        <v>0</v>
      </c>
      <c r="F19" s="132"/>
      <c r="G19" s="148">
        <v>10</v>
      </c>
      <c r="H19" s="148"/>
      <c r="I19" s="148"/>
      <c r="J19" s="156"/>
      <c r="K19" s="139">
        <v>2</v>
      </c>
      <c r="L19" s="72"/>
      <c r="M19" s="126">
        <f t="shared" si="3"/>
        <v>8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'5'!L20</f>
        <v>2</v>
      </c>
      <c r="F20" s="132"/>
      <c r="G20" s="148">
        <v>12</v>
      </c>
      <c r="H20" s="148"/>
      <c r="I20" s="148"/>
      <c r="J20" s="156"/>
      <c r="K20" s="139"/>
      <c r="L20" s="72">
        <v>11</v>
      </c>
      <c r="M20" s="126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'5'!L21</f>
        <v>0</v>
      </c>
      <c r="F21" s="132"/>
      <c r="G21" s="148">
        <v>10</v>
      </c>
      <c r="H21" s="148">
        <v>10</v>
      </c>
      <c r="I21" s="148"/>
      <c r="J21" s="156"/>
      <c r="K21" s="139"/>
      <c r="L21" s="72"/>
      <c r="M21" s="126">
        <f t="shared" si="3"/>
        <v>20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'5'!L22</f>
        <v>12</v>
      </c>
      <c r="F22" s="132"/>
      <c r="G22" s="148"/>
      <c r="H22" s="148"/>
      <c r="I22" s="148"/>
      <c r="J22" s="156"/>
      <c r="K22" s="139"/>
      <c r="L22" s="72">
        <v>6</v>
      </c>
      <c r="M22" s="126">
        <f t="shared" si="3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'5'!L23</f>
        <v>0</v>
      </c>
      <c r="F23" s="132"/>
      <c r="G23" s="148">
        <v>10</v>
      </c>
      <c r="H23" s="148"/>
      <c r="I23" s="148"/>
      <c r="J23" s="156"/>
      <c r="K23" s="139"/>
      <c r="L23" s="72"/>
      <c r="M23" s="126">
        <f t="shared" si="3"/>
        <v>10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'5'!L24</f>
        <v>0</v>
      </c>
      <c r="F24" s="132"/>
      <c r="G24" s="148">
        <v>10</v>
      </c>
      <c r="H24" s="148"/>
      <c r="I24" s="148"/>
      <c r="J24" s="156"/>
      <c r="K24" s="139"/>
      <c r="L24" s="72"/>
      <c r="M24" s="126">
        <f t="shared" si="3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'5'!L25</f>
        <v>0</v>
      </c>
      <c r="F25" s="132"/>
      <c r="G25" s="148">
        <v>10</v>
      </c>
      <c r="H25" s="148"/>
      <c r="I25" s="148"/>
      <c r="J25" s="156"/>
      <c r="K25" s="139"/>
      <c r="L25" s="72"/>
      <c r="M25" s="126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'5'!L26</f>
        <v>0</v>
      </c>
      <c r="F26" s="132"/>
      <c r="G26" s="148">
        <v>10</v>
      </c>
      <c r="H26" s="148"/>
      <c r="I26" s="148"/>
      <c r="J26" s="156"/>
      <c r="K26" s="139"/>
      <c r="L26" s="72"/>
      <c r="M26" s="126">
        <f t="shared" si="3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'5'!L27</f>
        <v>0</v>
      </c>
      <c r="F27" s="132"/>
      <c r="G27" s="148">
        <v>10</v>
      </c>
      <c r="H27" s="148"/>
      <c r="I27" s="148"/>
      <c r="J27" s="156"/>
      <c r="K27" s="139"/>
      <c r="L27" s="72"/>
      <c r="M27" s="126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'5'!L28</f>
        <v>0</v>
      </c>
      <c r="F28" s="132"/>
      <c r="G28" s="148">
        <v>12</v>
      </c>
      <c r="H28" s="148">
        <v>12</v>
      </c>
      <c r="I28" s="148"/>
      <c r="J28" s="156"/>
      <c r="K28" s="139">
        <v>1</v>
      </c>
      <c r="L28" s="72"/>
      <c r="M28" s="126">
        <f t="shared" si="3"/>
        <v>23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'5'!L29</f>
        <v>0</v>
      </c>
      <c r="F29" s="132"/>
      <c r="G29" s="148">
        <v>12</v>
      </c>
      <c r="H29" s="148">
        <v>12</v>
      </c>
      <c r="I29" s="148"/>
      <c r="J29" s="156"/>
      <c r="K29" s="139">
        <v>9</v>
      </c>
      <c r="L29" s="72"/>
      <c r="M29" s="126">
        <f t="shared" si="3"/>
        <v>15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'5'!L30</f>
        <v>0</v>
      </c>
      <c r="F30" s="132"/>
      <c r="G30" s="148">
        <v>10</v>
      </c>
      <c r="H30" s="148"/>
      <c r="I30" s="148"/>
      <c r="J30" s="156"/>
      <c r="K30" s="139">
        <v>2</v>
      </c>
      <c r="L30" s="72"/>
      <c r="M30" s="126">
        <f t="shared" si="3"/>
        <v>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'5'!L31</f>
        <v>0</v>
      </c>
      <c r="F31" s="132"/>
      <c r="G31" s="148">
        <v>10</v>
      </c>
      <c r="H31" s="148"/>
      <c r="I31" s="148"/>
      <c r="J31" s="156"/>
      <c r="K31" s="139">
        <v>8</v>
      </c>
      <c r="L31" s="72"/>
      <c r="M31" s="126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'5'!L32</f>
        <v>0</v>
      </c>
      <c r="F32" s="132"/>
      <c r="G32" s="148">
        <v>10</v>
      </c>
      <c r="H32" s="148"/>
      <c r="I32" s="148"/>
      <c r="J32" s="156"/>
      <c r="K32" s="139">
        <v>2</v>
      </c>
      <c r="L32" s="72"/>
      <c r="M32" s="126">
        <f t="shared" si="3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'5'!L33</f>
        <v>0</v>
      </c>
      <c r="F33" s="132"/>
      <c r="G33" s="148">
        <v>8</v>
      </c>
      <c r="H33" s="148"/>
      <c r="I33" s="148"/>
      <c r="J33" s="156"/>
      <c r="K33" s="139"/>
      <c r="L33" s="72"/>
      <c r="M33" s="126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'5'!L34</f>
        <v>0</v>
      </c>
      <c r="F34" s="132"/>
      <c r="G34" s="148">
        <v>8</v>
      </c>
      <c r="H34" s="148"/>
      <c r="I34" s="148"/>
      <c r="J34" s="156"/>
      <c r="K34" s="139"/>
      <c r="L34" s="72"/>
      <c r="M34" s="126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'5'!L35</f>
        <v>0</v>
      </c>
      <c r="F35" s="132"/>
      <c r="G35" s="148">
        <v>10</v>
      </c>
      <c r="H35" s="148">
        <v>10</v>
      </c>
      <c r="I35" s="148"/>
      <c r="J35" s="156"/>
      <c r="K35" s="139">
        <v>4</v>
      </c>
      <c r="L35" s="72"/>
      <c r="M35" s="126">
        <f t="shared" si="3"/>
        <v>16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'5'!L36</f>
        <v>0</v>
      </c>
      <c r="F36" s="132"/>
      <c r="G36" s="148">
        <v>10</v>
      </c>
      <c r="H36" s="148"/>
      <c r="I36" s="148"/>
      <c r="J36" s="156"/>
      <c r="K36" s="139"/>
      <c r="L36" s="72"/>
      <c r="M36" s="126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'5'!L37</f>
        <v>0</v>
      </c>
      <c r="F37" s="132"/>
      <c r="G37" s="148">
        <v>10</v>
      </c>
      <c r="H37" s="148"/>
      <c r="I37" s="148"/>
      <c r="J37" s="156"/>
      <c r="K37" s="139"/>
      <c r="L37" s="72"/>
      <c r="M37" s="126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'5'!L38</f>
        <v>0</v>
      </c>
      <c r="F38" s="132"/>
      <c r="G38" s="148">
        <v>32</v>
      </c>
      <c r="H38" s="148"/>
      <c r="I38" s="148"/>
      <c r="J38" s="156"/>
      <c r="K38" s="139"/>
      <c r="L38" s="72"/>
      <c r="M38" s="126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'5'!L39</f>
        <v>0</v>
      </c>
      <c r="F39" s="132"/>
      <c r="G39" s="148">
        <v>12</v>
      </c>
      <c r="H39" s="148"/>
      <c r="I39" s="148"/>
      <c r="J39" s="156"/>
      <c r="K39" s="139"/>
      <c r="L39" s="72"/>
      <c r="M39" s="126">
        <f t="shared" si="3"/>
        <v>12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0</v>
      </c>
      <c r="F41" s="106">
        <f>SUM(F42:F53)</f>
        <v>0</v>
      </c>
      <c r="G41" s="106">
        <f t="shared" ref="G41:L41" si="4">SUM(G42:G53)</f>
        <v>179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18</v>
      </c>
      <c r="L41" s="106">
        <f t="shared" si="4"/>
        <v>5</v>
      </c>
      <c r="M41" s="123">
        <f>(E41+F41+G41+H41+I41)-J41-K41-L41</f>
        <v>156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'5'!L42</f>
        <v>0</v>
      </c>
      <c r="F42" s="131"/>
      <c r="G42" s="147">
        <v>10</v>
      </c>
      <c r="H42" s="147"/>
      <c r="I42" s="147"/>
      <c r="J42" s="155"/>
      <c r="K42" s="138"/>
      <c r="L42" s="71"/>
      <c r="M42" s="126">
        <f t="shared" si="3"/>
        <v>10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'5'!L43</f>
        <v>0</v>
      </c>
      <c r="F43" s="132"/>
      <c r="G43" s="148">
        <v>40</v>
      </c>
      <c r="H43" s="148"/>
      <c r="I43" s="148"/>
      <c r="J43" s="156"/>
      <c r="K43" s="139"/>
      <c r="L43" s="72"/>
      <c r="M43" s="126">
        <f t="shared" si="3"/>
        <v>40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'5'!L44</f>
        <v>0</v>
      </c>
      <c r="F44" s="132"/>
      <c r="G44" s="148">
        <v>40</v>
      </c>
      <c r="H44" s="148"/>
      <c r="I44" s="148"/>
      <c r="J44" s="156"/>
      <c r="K44" s="139">
        <v>14</v>
      </c>
      <c r="L44" s="72"/>
      <c r="M44" s="126">
        <f t="shared" si="3"/>
        <v>26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'5'!L45</f>
        <v>0</v>
      </c>
      <c r="F45" s="132"/>
      <c r="G45" s="148">
        <v>19</v>
      </c>
      <c r="H45" s="148"/>
      <c r="I45" s="148"/>
      <c r="J45" s="156"/>
      <c r="K45" s="139"/>
      <c r="L45" s="72"/>
      <c r="M45" s="126">
        <f t="shared" si="3"/>
        <v>19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'5'!L46</f>
        <v>0</v>
      </c>
      <c r="F46" s="132"/>
      <c r="G46" s="148">
        <v>7</v>
      </c>
      <c r="H46" s="148"/>
      <c r="I46" s="148"/>
      <c r="J46" s="156"/>
      <c r="K46" s="139"/>
      <c r="L46" s="72"/>
      <c r="M46" s="126">
        <f t="shared" si="3"/>
        <v>7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'5'!L47</f>
        <v>0</v>
      </c>
      <c r="F47" s="132"/>
      <c r="G47" s="148">
        <v>16</v>
      </c>
      <c r="H47" s="148"/>
      <c r="I47" s="148"/>
      <c r="J47" s="156"/>
      <c r="K47" s="139"/>
      <c r="L47" s="72"/>
      <c r="M47" s="126">
        <f t="shared" si="3"/>
        <v>16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'5'!L48</f>
        <v>0</v>
      </c>
      <c r="F48" s="132"/>
      <c r="G48" s="148">
        <v>10</v>
      </c>
      <c r="H48" s="148"/>
      <c r="I48" s="148"/>
      <c r="J48" s="156"/>
      <c r="K48" s="139">
        <v>2</v>
      </c>
      <c r="L48" s="72"/>
      <c r="M48" s="126">
        <f t="shared" si="3"/>
        <v>8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'5'!L49</f>
        <v>0</v>
      </c>
      <c r="F49" s="132"/>
      <c r="G49" s="148">
        <v>9</v>
      </c>
      <c r="H49" s="148"/>
      <c r="I49" s="148"/>
      <c r="J49" s="156"/>
      <c r="K49" s="139"/>
      <c r="L49" s="72">
        <v>5</v>
      </c>
      <c r="M49" s="126">
        <f t="shared" si="3"/>
        <v>4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'5'!L50</f>
        <v>0</v>
      </c>
      <c r="F50" s="132"/>
      <c r="G50" s="148">
        <v>10</v>
      </c>
      <c r="H50" s="148"/>
      <c r="I50" s="148"/>
      <c r="J50" s="156"/>
      <c r="K50" s="139">
        <v>2</v>
      </c>
      <c r="L50" s="72"/>
      <c r="M50" s="126">
        <f t="shared" si="3"/>
        <v>8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'5'!L51</f>
        <v>0</v>
      </c>
      <c r="F51" s="132"/>
      <c r="G51" s="148">
        <v>6</v>
      </c>
      <c r="H51" s="148"/>
      <c r="I51" s="148"/>
      <c r="J51" s="156"/>
      <c r="K51" s="139"/>
      <c r="L51" s="72"/>
      <c r="M51" s="126">
        <f t="shared" si="3"/>
        <v>6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'5'!L52</f>
        <v>0</v>
      </c>
      <c r="F52" s="132"/>
      <c r="G52" s="148">
        <v>6</v>
      </c>
      <c r="H52" s="148"/>
      <c r="I52" s="148"/>
      <c r="J52" s="156"/>
      <c r="K52" s="139"/>
      <c r="L52" s="72"/>
      <c r="M52" s="126">
        <f t="shared" si="3"/>
        <v>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'5'!L53</f>
        <v>0</v>
      </c>
      <c r="F53" s="132"/>
      <c r="G53" s="148">
        <v>6</v>
      </c>
      <c r="H53" s="148"/>
      <c r="I53" s="148"/>
      <c r="J53" s="156"/>
      <c r="K53" s="139"/>
      <c r="L53" s="72"/>
      <c r="M53" s="126">
        <f t="shared" si="3"/>
        <v>6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4</v>
      </c>
      <c r="F55" s="110">
        <f t="shared" si="5"/>
        <v>0</v>
      </c>
      <c r="G55" s="110">
        <f t="shared" si="5"/>
        <v>0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0</v>
      </c>
      <c r="M55" s="123">
        <f t="shared" si="3"/>
        <v>4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'5'!L56</f>
        <v>0</v>
      </c>
      <c r="F56" s="132"/>
      <c r="G56" s="148"/>
      <c r="H56" s="148"/>
      <c r="I56" s="148"/>
      <c r="J56" s="156"/>
      <c r="K56" s="139"/>
      <c r="L56" s="72"/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'5'!L57</f>
        <v>4</v>
      </c>
      <c r="F57" s="132"/>
      <c r="G57" s="148"/>
      <c r="H57" s="148"/>
      <c r="I57" s="148"/>
      <c r="J57" s="156"/>
      <c r="K57" s="139"/>
      <c r="L57" s="72"/>
      <c r="M57" s="126">
        <f t="shared" si="3"/>
        <v>4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12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1</v>
      </c>
      <c r="L59" s="106">
        <f t="shared" si="6"/>
        <v>0</v>
      </c>
      <c r="M59" s="123">
        <f t="shared" si="3"/>
        <v>11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'5'!L60</f>
        <v>0</v>
      </c>
      <c r="F60" s="131"/>
      <c r="G60" s="147">
        <v>1</v>
      </c>
      <c r="H60" s="147"/>
      <c r="I60" s="147"/>
      <c r="J60" s="155"/>
      <c r="K60" s="138"/>
      <c r="L60" s="71"/>
      <c r="M60" s="126">
        <f t="shared" si="3"/>
        <v>1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'5'!L61</f>
        <v>0</v>
      </c>
      <c r="F61" s="132"/>
      <c r="G61" s="148">
        <v>2</v>
      </c>
      <c r="H61" s="148"/>
      <c r="I61" s="148"/>
      <c r="J61" s="156"/>
      <c r="K61" s="139"/>
      <c r="L61" s="72"/>
      <c r="M61" s="126">
        <f t="shared" si="3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'5'!L62</f>
        <v>0</v>
      </c>
      <c r="F62" s="132"/>
      <c r="G62" s="148">
        <v>1</v>
      </c>
      <c r="H62" s="148"/>
      <c r="I62" s="148"/>
      <c r="J62" s="156"/>
      <c r="K62" s="139"/>
      <c r="L62" s="72"/>
      <c r="M62" s="126">
        <f t="shared" si="3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'5'!L63</f>
        <v>0</v>
      </c>
      <c r="F63" s="132"/>
      <c r="G63" s="148">
        <v>2</v>
      </c>
      <c r="H63" s="148"/>
      <c r="I63" s="148"/>
      <c r="J63" s="156"/>
      <c r="K63" s="139">
        <v>1</v>
      </c>
      <c r="L63" s="72"/>
      <c r="M63" s="126">
        <f t="shared" si="3"/>
        <v>1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'5'!L64</f>
        <v>0</v>
      </c>
      <c r="F64" s="132"/>
      <c r="G64" s="148">
        <v>1</v>
      </c>
      <c r="H64" s="148"/>
      <c r="I64" s="148"/>
      <c r="J64" s="156"/>
      <c r="K64" s="139"/>
      <c r="L64" s="72"/>
      <c r="M64" s="126">
        <f t="shared" si="3"/>
        <v>1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'5'!L65</f>
        <v>0</v>
      </c>
      <c r="F65" s="132"/>
      <c r="G65" s="148">
        <v>2</v>
      </c>
      <c r="H65" s="148"/>
      <c r="I65" s="148"/>
      <c r="J65" s="156"/>
      <c r="K65" s="139"/>
      <c r="L65" s="72"/>
      <c r="M65" s="126">
        <f t="shared" si="3"/>
        <v>2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'5'!L66</f>
        <v>0</v>
      </c>
      <c r="F66" s="132"/>
      <c r="G66" s="148">
        <v>1</v>
      </c>
      <c r="H66" s="148"/>
      <c r="I66" s="148"/>
      <c r="J66" s="156"/>
      <c r="K66" s="139"/>
      <c r="L66" s="72"/>
      <c r="M66" s="126">
        <f t="shared" si="3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'5'!L67</f>
        <v>0</v>
      </c>
      <c r="F67" s="132"/>
      <c r="G67" s="148">
        <v>2</v>
      </c>
      <c r="H67" s="148"/>
      <c r="I67" s="148"/>
      <c r="J67" s="156"/>
      <c r="K67" s="139"/>
      <c r="L67" s="72"/>
      <c r="M67" s="126">
        <f t="shared" si="3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3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42</v>
      </c>
      <c r="H69" s="109">
        <f t="shared" si="7"/>
        <v>0</v>
      </c>
      <c r="I69" s="109">
        <f t="shared" si="7"/>
        <v>0</v>
      </c>
      <c r="J69" s="109">
        <f t="shared" si="7"/>
        <v>1</v>
      </c>
      <c r="K69" s="109">
        <f t="shared" si="7"/>
        <v>0</v>
      </c>
      <c r="L69" s="109">
        <f t="shared" si="7"/>
        <v>0</v>
      </c>
      <c r="M69" s="123">
        <f t="shared" si="3"/>
        <v>41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'5'!L70</f>
        <v>0</v>
      </c>
      <c r="F70" s="132"/>
      <c r="G70" s="148">
        <v>8</v>
      </c>
      <c r="H70" s="148"/>
      <c r="I70" s="148"/>
      <c r="J70" s="156"/>
      <c r="K70" s="139"/>
      <c r="L70" s="72"/>
      <c r="M70" s="126">
        <f t="shared" si="3"/>
        <v>8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'5'!L71</f>
        <v>0</v>
      </c>
      <c r="F71" s="132"/>
      <c r="G71" s="148">
        <v>7</v>
      </c>
      <c r="H71" s="148"/>
      <c r="I71" s="148"/>
      <c r="J71" s="156"/>
      <c r="K71" s="139"/>
      <c r="L71" s="72"/>
      <c r="M71" s="126">
        <f t="shared" ref="M71:M135" si="8">(E71+F71+G71+H71+I71)-J71-K71-L71</f>
        <v>7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'5'!L72</f>
        <v>0</v>
      </c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'5'!L73</f>
        <v>0</v>
      </c>
      <c r="F73" s="132"/>
      <c r="G73" s="148">
        <v>14</v>
      </c>
      <c r="H73" s="148"/>
      <c r="I73" s="148"/>
      <c r="J73" s="156">
        <v>1</v>
      </c>
      <c r="K73" s="139"/>
      <c r="L73" s="72"/>
      <c r="M73" s="126">
        <f t="shared" si="8"/>
        <v>13</v>
      </c>
      <c r="N73" s="72" t="s">
        <v>269</v>
      </c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'5'!L74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'5'!L75</f>
        <v>0</v>
      </c>
      <c r="F75" s="132"/>
      <c r="G75" s="148">
        <v>6</v>
      </c>
      <c r="H75" s="148"/>
      <c r="I75" s="148"/>
      <c r="J75" s="156"/>
      <c r="K75" s="139"/>
      <c r="L75" s="72"/>
      <c r="M75" s="126">
        <f t="shared" si="8"/>
        <v>6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'5'!L76</f>
        <v>0</v>
      </c>
      <c r="F76" s="132"/>
      <c r="G76" s="148">
        <v>7</v>
      </c>
      <c r="H76" s="148"/>
      <c r="I76" s="148"/>
      <c r="J76" s="156"/>
      <c r="K76" s="139"/>
      <c r="L76" s="72"/>
      <c r="M76" s="126">
        <f t="shared" si="8"/>
        <v>7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24</v>
      </c>
      <c r="F78" s="111">
        <f t="shared" si="9"/>
        <v>0</v>
      </c>
      <c r="G78" s="111">
        <f t="shared" si="9"/>
        <v>36</v>
      </c>
      <c r="H78" s="111">
        <f t="shared" si="9"/>
        <v>0</v>
      </c>
      <c r="I78" s="111">
        <f t="shared" si="9"/>
        <v>0</v>
      </c>
      <c r="J78" s="111">
        <f t="shared" si="9"/>
        <v>10</v>
      </c>
      <c r="K78" s="111">
        <f t="shared" si="9"/>
        <v>0</v>
      </c>
      <c r="L78" s="111">
        <f t="shared" si="9"/>
        <v>27</v>
      </c>
      <c r="M78" s="123">
        <f t="shared" si="8"/>
        <v>23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'5'!L79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'5'!L80</f>
        <v>1</v>
      </c>
      <c r="F80" s="132"/>
      <c r="G80" s="148">
        <v>6</v>
      </c>
      <c r="H80" s="148"/>
      <c r="I80" s="148"/>
      <c r="J80" s="156"/>
      <c r="K80" s="139"/>
      <c r="L80" s="72">
        <v>2</v>
      </c>
      <c r="M80" s="126">
        <f t="shared" si="8"/>
        <v>5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'5'!L81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'5'!L82</f>
        <v>0</v>
      </c>
      <c r="F82" s="132"/>
      <c r="G82" s="148">
        <v>6</v>
      </c>
      <c r="H82" s="148"/>
      <c r="I82" s="148"/>
      <c r="J82" s="156"/>
      <c r="K82" s="139"/>
      <c r="L82" s="72">
        <v>3</v>
      </c>
      <c r="M82" s="126">
        <f t="shared" si="8"/>
        <v>3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'5'!L83</f>
        <v>2</v>
      </c>
      <c r="F83" s="132"/>
      <c r="G83" s="148"/>
      <c r="H83" s="148"/>
      <c r="I83" s="148"/>
      <c r="J83" s="156">
        <v>2</v>
      </c>
      <c r="K83" s="139"/>
      <c r="L83" s="72"/>
      <c r="M83" s="126">
        <f t="shared" si="8"/>
        <v>0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'5'!L84</f>
        <v>0</v>
      </c>
      <c r="F84" s="132"/>
      <c r="G84" s="148">
        <v>8</v>
      </c>
      <c r="H84" s="148"/>
      <c r="I84" s="148"/>
      <c r="J84" s="156"/>
      <c r="K84" s="139"/>
      <c r="L84" s="72">
        <v>7</v>
      </c>
      <c r="M84" s="126">
        <f t="shared" si="8"/>
        <v>1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'5'!L85</f>
        <v>4</v>
      </c>
      <c r="F85" s="132"/>
      <c r="G85" s="148"/>
      <c r="H85" s="148"/>
      <c r="I85" s="148"/>
      <c r="J85" s="156"/>
      <c r="K85" s="139"/>
      <c r="L85" s="72"/>
      <c r="M85" s="126">
        <f t="shared" si="8"/>
        <v>4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'5'!L86</f>
        <v>8</v>
      </c>
      <c r="F86" s="132"/>
      <c r="G86" s="148">
        <v>12</v>
      </c>
      <c r="H86" s="148"/>
      <c r="I86" s="148"/>
      <c r="J86" s="156">
        <v>6</v>
      </c>
      <c r="K86" s="139"/>
      <c r="L86" s="72">
        <v>11</v>
      </c>
      <c r="M86" s="126">
        <f t="shared" si="8"/>
        <v>3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'5'!L87</f>
        <v>9</v>
      </c>
      <c r="F87" s="132"/>
      <c r="G87" s="148">
        <v>4</v>
      </c>
      <c r="H87" s="148"/>
      <c r="I87" s="148"/>
      <c r="J87" s="156">
        <v>2</v>
      </c>
      <c r="K87" s="139"/>
      <c r="L87" s="72">
        <v>4</v>
      </c>
      <c r="M87" s="126">
        <f t="shared" si="8"/>
        <v>7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'5'!L90</f>
        <v>0</v>
      </c>
      <c r="F90" s="131"/>
      <c r="G90" s="147"/>
      <c r="H90" s="147"/>
      <c r="I90" s="147"/>
      <c r="J90" s="155"/>
      <c r="K90" s="138"/>
      <c r="L90" s="71"/>
      <c r="M90" s="126">
        <f t="shared" si="8"/>
        <v>0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'5'!L93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'5'!L94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'5'!L95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'5'!L96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'5'!L97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'5'!L98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'5'!L99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'5'!L100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'5'!L101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11</v>
      </c>
      <c r="F104" s="108">
        <f t="shared" si="12"/>
        <v>0</v>
      </c>
      <c r="G104" s="108">
        <f t="shared" si="12"/>
        <v>4</v>
      </c>
      <c r="H104" s="108">
        <f t="shared" si="12"/>
        <v>0</v>
      </c>
      <c r="I104" s="108">
        <f t="shared" si="12"/>
        <v>0</v>
      </c>
      <c r="J104" s="108">
        <f t="shared" si="12"/>
        <v>0</v>
      </c>
      <c r="K104" s="108">
        <f t="shared" si="12"/>
        <v>1</v>
      </c>
      <c r="L104" s="108">
        <f t="shared" si="12"/>
        <v>5</v>
      </c>
      <c r="M104" s="123">
        <f t="shared" si="8"/>
        <v>9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'5'!L105</f>
        <v>0</v>
      </c>
      <c r="F105" s="134"/>
      <c r="G105" s="151"/>
      <c r="H105" s="151"/>
      <c r="I105" s="151"/>
      <c r="J105" s="159"/>
      <c r="K105" s="144"/>
      <c r="L105" s="77"/>
      <c r="M105" s="126">
        <f t="shared" si="8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'5'!L106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'5'!L107</f>
        <v>1</v>
      </c>
      <c r="F107" s="133"/>
      <c r="G107" s="149">
        <v>1</v>
      </c>
      <c r="H107" s="149"/>
      <c r="I107" s="149"/>
      <c r="J107" s="157"/>
      <c r="K107" s="140"/>
      <c r="L107" s="73">
        <v>1</v>
      </c>
      <c r="M107" s="126">
        <f t="shared" si="8"/>
        <v>1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'5'!L108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'5'!L109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'5'!L110</f>
        <v>0</v>
      </c>
      <c r="F110" s="132"/>
      <c r="G110" s="148">
        <v>1</v>
      </c>
      <c r="H110" s="148"/>
      <c r="I110" s="148"/>
      <c r="J110" s="156"/>
      <c r="K110" s="139"/>
      <c r="L110" s="72"/>
      <c r="M110" s="126">
        <f t="shared" si="8"/>
        <v>1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'5'!L111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'5'!L112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'5'!L113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'5'!L114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'5'!L115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'5'!L116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'5'!L117</f>
        <v>6</v>
      </c>
      <c r="F117" s="132"/>
      <c r="G117" s="148"/>
      <c r="H117" s="148"/>
      <c r="I117" s="148"/>
      <c r="J117" s="156"/>
      <c r="K117" s="139">
        <v>1</v>
      </c>
      <c r="L117" s="72">
        <v>1</v>
      </c>
      <c r="M117" s="126">
        <f t="shared" si="8"/>
        <v>4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'5'!L118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'5'!L119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'5'!L120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'5'!L121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'5'!L122</f>
        <v>1</v>
      </c>
      <c r="F122" s="132"/>
      <c r="G122" s="148">
        <v>1</v>
      </c>
      <c r="H122" s="148"/>
      <c r="I122" s="148"/>
      <c r="J122" s="156"/>
      <c r="K122" s="139"/>
      <c r="L122" s="72">
        <v>1</v>
      </c>
      <c r="M122" s="126">
        <f t="shared" si="8"/>
        <v>1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'5'!L123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'5'!L124</f>
        <v>0</v>
      </c>
      <c r="F124" s="132"/>
      <c r="G124" s="148"/>
      <c r="H124" s="148"/>
      <c r="I124" s="148"/>
      <c r="J124" s="156"/>
      <c r="K124" s="139"/>
      <c r="L124" s="72"/>
      <c r="M124" s="126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'5'!L125</f>
        <v>1</v>
      </c>
      <c r="F125" s="132"/>
      <c r="G125" s="148"/>
      <c r="H125" s="148"/>
      <c r="I125" s="148"/>
      <c r="J125" s="156"/>
      <c r="K125" s="139"/>
      <c r="L125" s="72">
        <v>1</v>
      </c>
      <c r="M125" s="126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'5'!L126</f>
        <v>0</v>
      </c>
      <c r="F126" s="132"/>
      <c r="G126" s="148"/>
      <c r="H126" s="148"/>
      <c r="I126" s="148"/>
      <c r="J126" s="156"/>
      <c r="K126" s="139"/>
      <c r="L126" s="72"/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'5'!L127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'5'!L128</f>
        <v>1</v>
      </c>
      <c r="F128" s="132"/>
      <c r="G128" s="148"/>
      <c r="H128" s="148"/>
      <c r="I128" s="148"/>
      <c r="J128" s="156"/>
      <c r="K128" s="139"/>
      <c r="L128" s="72">
        <v>1</v>
      </c>
      <c r="M128" s="126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'5'!L129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'5'!L130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'5'!L131</f>
        <v>1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1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'5'!L132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'5'!L133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'5'!L134</f>
        <v>0</v>
      </c>
      <c r="F134" s="132"/>
      <c r="G134" s="148">
        <v>1</v>
      </c>
      <c r="H134" s="148"/>
      <c r="I134" s="148"/>
      <c r="J134" s="156"/>
      <c r="K134" s="139"/>
      <c r="L134" s="72"/>
      <c r="M134" s="126">
        <f t="shared" si="8"/>
        <v>1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3">SUM(E137:E143)</f>
        <v>11</v>
      </c>
      <c r="F136" s="108">
        <f t="shared" si="13"/>
        <v>0</v>
      </c>
      <c r="G136" s="108">
        <f t="shared" si="13"/>
        <v>45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0</v>
      </c>
      <c r="L136" s="108">
        <f t="shared" si="13"/>
        <v>31</v>
      </c>
      <c r="M136" s="123">
        <f t="shared" ref="M136:M199" si="14">(E136+F136+G136+H136+I136)-J136-K136-L136</f>
        <v>25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'5'!L137</f>
        <v>5</v>
      </c>
      <c r="G137" s="147">
        <v>6</v>
      </c>
      <c r="H137" s="147"/>
      <c r="I137" s="147"/>
      <c r="J137" s="155"/>
      <c r="K137" s="138"/>
      <c r="L137" s="71">
        <v>1</v>
      </c>
      <c r="M137" s="126">
        <f>(E137+K141+G137+H137+I137)-J137-K137-L137</f>
        <v>10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'5'!L138</f>
        <v>0</v>
      </c>
      <c r="F138" s="132"/>
      <c r="G138" s="148">
        <v>10</v>
      </c>
      <c r="H138" s="148"/>
      <c r="I138" s="148"/>
      <c r="J138" s="156"/>
      <c r="K138" s="139"/>
      <c r="L138" s="72">
        <v>7</v>
      </c>
      <c r="M138" s="126">
        <f t="shared" si="14"/>
        <v>3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'5'!L139</f>
        <v>0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'5'!L140</f>
        <v>0</v>
      </c>
      <c r="F140" s="132"/>
      <c r="G140" s="148"/>
      <c r="H140" s="148"/>
      <c r="I140" s="148"/>
      <c r="J140" s="156"/>
      <c r="K140" s="139"/>
      <c r="L140" s="72"/>
      <c r="M140" s="126">
        <f t="shared" si="14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'5'!L141</f>
        <v>2</v>
      </c>
      <c r="F141" s="132"/>
      <c r="G141" s="148">
        <v>8</v>
      </c>
      <c r="H141" s="148"/>
      <c r="I141" s="148"/>
      <c r="J141" s="156"/>
      <c r="K141" s="131"/>
      <c r="L141" s="72">
        <v>9</v>
      </c>
      <c r="M141" s="126">
        <f t="shared" si="14"/>
        <v>1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'5'!L142</f>
        <v>4</v>
      </c>
      <c r="F142" s="132"/>
      <c r="G142" s="148">
        <v>9</v>
      </c>
      <c r="H142" s="148"/>
      <c r="I142" s="148"/>
      <c r="J142" s="156"/>
      <c r="K142" s="139"/>
      <c r="L142" s="72">
        <v>7</v>
      </c>
      <c r="M142" s="126">
        <f t="shared" si="14"/>
        <v>6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'5'!L143</f>
        <v>0</v>
      </c>
      <c r="F143" s="132"/>
      <c r="G143" s="148">
        <v>12</v>
      </c>
      <c r="H143" s="148"/>
      <c r="I143" s="148"/>
      <c r="J143" s="156"/>
      <c r="K143" s="139"/>
      <c r="L143" s="72">
        <v>7</v>
      </c>
      <c r="M143" s="126">
        <f t="shared" si="14"/>
        <v>5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71</v>
      </c>
      <c r="F145" s="108">
        <f t="shared" si="15"/>
        <v>0</v>
      </c>
      <c r="G145" s="108">
        <f t="shared" si="15"/>
        <v>56</v>
      </c>
      <c r="H145" s="108">
        <f t="shared" si="15"/>
        <v>64</v>
      </c>
      <c r="I145" s="108">
        <f t="shared" si="15"/>
        <v>0</v>
      </c>
      <c r="J145" s="108">
        <f t="shared" si="15"/>
        <v>0</v>
      </c>
      <c r="K145" s="108">
        <f t="shared" si="15"/>
        <v>9</v>
      </c>
      <c r="L145" s="108">
        <f t="shared" si="15"/>
        <v>120</v>
      </c>
      <c r="M145" s="123">
        <f t="shared" si="14"/>
        <v>62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'5'!L146</f>
        <v>0</v>
      </c>
      <c r="F146" s="131"/>
      <c r="G146" s="147"/>
      <c r="H146" s="147">
        <v>64</v>
      </c>
      <c r="I146" s="147"/>
      <c r="J146" s="155"/>
      <c r="K146" s="138"/>
      <c r="L146" s="71">
        <v>63</v>
      </c>
      <c r="M146" s="126">
        <f t="shared" si="14"/>
        <v>1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'5'!L147</f>
        <v>15</v>
      </c>
      <c r="F147" s="132"/>
      <c r="G147" s="148"/>
      <c r="H147" s="148"/>
      <c r="I147" s="148"/>
      <c r="J147" s="156"/>
      <c r="K147" s="139"/>
      <c r="L147" s="72">
        <v>7</v>
      </c>
      <c r="M147" s="126">
        <f t="shared" si="14"/>
        <v>8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'5'!L148</f>
        <v>0</v>
      </c>
      <c r="F148" s="132"/>
      <c r="G148" s="148"/>
      <c r="H148" s="148"/>
      <c r="I148" s="148"/>
      <c r="J148" s="156"/>
      <c r="K148" s="139">
        <v>1</v>
      </c>
      <c r="L148" s="72"/>
      <c r="M148" s="126">
        <f t="shared" si="14"/>
        <v>-1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'5'!L149</f>
        <v>1</v>
      </c>
      <c r="F149" s="132"/>
      <c r="G149" s="148"/>
      <c r="H149" s="148"/>
      <c r="I149" s="148"/>
      <c r="J149" s="156"/>
      <c r="K149" s="139">
        <v>2</v>
      </c>
      <c r="L149" s="72"/>
      <c r="M149" s="126">
        <f t="shared" si="14"/>
        <v>-1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'5'!L150</f>
        <v>0</v>
      </c>
      <c r="F150" s="132"/>
      <c r="G150" s="148"/>
      <c r="H150" s="148"/>
      <c r="I150" s="148"/>
      <c r="J150" s="156"/>
      <c r="K150" s="139">
        <v>1</v>
      </c>
      <c r="L150" s="72"/>
      <c r="M150" s="126">
        <f t="shared" si="14"/>
        <v>-1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'5'!L151</f>
        <v>25</v>
      </c>
      <c r="F151" s="132"/>
      <c r="G151" s="148"/>
      <c r="H151" s="148"/>
      <c r="I151" s="148"/>
      <c r="J151" s="156"/>
      <c r="K151" s="139">
        <v>5</v>
      </c>
      <c r="L151" s="72"/>
      <c r="M151" s="126">
        <f t="shared" si="14"/>
        <v>20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'5'!L152</f>
        <v>4</v>
      </c>
      <c r="F152" s="133"/>
      <c r="G152" s="149">
        <v>28</v>
      </c>
      <c r="H152" s="149"/>
      <c r="I152" s="149"/>
      <c r="J152" s="157"/>
      <c r="K152" s="140"/>
      <c r="L152" s="73">
        <v>23</v>
      </c>
      <c r="M152" s="126">
        <f t="shared" si="14"/>
        <v>9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'5'!L153</f>
        <v>13</v>
      </c>
      <c r="F153" s="133"/>
      <c r="G153" s="149">
        <v>28</v>
      </c>
      <c r="H153" s="149"/>
      <c r="I153" s="149"/>
      <c r="J153" s="157"/>
      <c r="K153" s="140"/>
      <c r="L153" s="73">
        <v>27</v>
      </c>
      <c r="M153" s="126">
        <f t="shared" si="14"/>
        <v>14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'5'!L154</f>
        <v>13</v>
      </c>
      <c r="F154" s="133"/>
      <c r="G154" s="149"/>
      <c r="H154" s="149"/>
      <c r="I154" s="149"/>
      <c r="J154" s="157"/>
      <c r="K154" s="140"/>
      <c r="L154" s="73"/>
      <c r="M154" s="126">
        <f t="shared" si="14"/>
        <v>13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'5'!L155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4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'5'!L156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'5'!L157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2</v>
      </c>
      <c r="F159" s="106">
        <f t="shared" ref="F159:M159" si="16">SUM(F160:F162)</f>
        <v>0</v>
      </c>
      <c r="G159" s="106">
        <f t="shared" si="16"/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1</v>
      </c>
      <c r="M159" s="106">
        <f t="shared" si="16"/>
        <v>1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'5'!L160</f>
        <v>1</v>
      </c>
      <c r="F160" s="131"/>
      <c r="G160" s="147"/>
      <c r="H160" s="147"/>
      <c r="I160" s="147"/>
      <c r="J160" s="155"/>
      <c r="K160" s="138"/>
      <c r="L160" s="71">
        <v>1</v>
      </c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'5'!L161</f>
        <v>1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1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'5'!L162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401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365</v>
      </c>
      <c r="M177" s="123">
        <f t="shared" si="14"/>
        <v>36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'5'!L178</f>
        <v>128</v>
      </c>
      <c r="F178" s="131"/>
      <c r="G178" s="131"/>
      <c r="H178" s="131"/>
      <c r="I178" s="131"/>
      <c r="J178" s="155"/>
      <c r="K178" s="138"/>
      <c r="L178" s="71">
        <v>121</v>
      </c>
      <c r="M178" s="126">
        <f t="shared" si="14"/>
        <v>7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'5'!L179</f>
        <v>8</v>
      </c>
      <c r="F179" s="131"/>
      <c r="G179" s="131"/>
      <c r="H179" s="131"/>
      <c r="I179" s="131"/>
      <c r="J179" s="155"/>
      <c r="K179" s="138"/>
      <c r="L179" s="71">
        <v>1</v>
      </c>
      <c r="M179" s="126">
        <f t="shared" si="14"/>
        <v>7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'5'!L180</f>
        <v>24</v>
      </c>
      <c r="F180" s="131"/>
      <c r="G180" s="131"/>
      <c r="H180" s="131"/>
      <c r="I180" s="131"/>
      <c r="J180" s="155"/>
      <c r="K180" s="138"/>
      <c r="L180" s="71">
        <v>24</v>
      </c>
      <c r="M180" s="126">
        <f t="shared" si="14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'5'!L181</f>
        <v>10</v>
      </c>
      <c r="F181" s="131"/>
      <c r="G181" s="131"/>
      <c r="H181" s="131"/>
      <c r="I181" s="131"/>
      <c r="J181" s="155"/>
      <c r="K181" s="138"/>
      <c r="L181" s="71">
        <v>9</v>
      </c>
      <c r="M181" s="126">
        <f t="shared" si="14"/>
        <v>1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'5'!L182</f>
        <v>62</v>
      </c>
      <c r="F182" s="131"/>
      <c r="G182" s="131"/>
      <c r="H182" s="131"/>
      <c r="I182" s="131"/>
      <c r="J182" s="155"/>
      <c r="K182" s="138"/>
      <c r="L182" s="71">
        <v>43</v>
      </c>
      <c r="M182" s="126">
        <f t="shared" si="14"/>
        <v>19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'5'!L183</f>
        <v>49</v>
      </c>
      <c r="F183" s="131"/>
      <c r="G183" s="131"/>
      <c r="H183" s="131"/>
      <c r="I183" s="131"/>
      <c r="J183" s="155"/>
      <c r="K183" s="138"/>
      <c r="L183" s="71">
        <v>49</v>
      </c>
      <c r="M183" s="126">
        <f t="shared" si="14"/>
        <v>0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'5'!L184</f>
        <v>34</v>
      </c>
      <c r="F184" s="131"/>
      <c r="G184" s="131"/>
      <c r="H184" s="131"/>
      <c r="I184" s="131"/>
      <c r="J184" s="155"/>
      <c r="K184" s="138"/>
      <c r="L184" s="71">
        <v>33</v>
      </c>
      <c r="M184" s="126">
        <f t="shared" si="14"/>
        <v>1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'5'!L185</f>
        <v>38</v>
      </c>
      <c r="F185" s="131"/>
      <c r="G185" s="131"/>
      <c r="H185" s="131"/>
      <c r="I185" s="131"/>
      <c r="J185" s="155"/>
      <c r="K185" s="138"/>
      <c r="L185" s="71">
        <v>37</v>
      </c>
      <c r="M185" s="126">
        <f t="shared" si="14"/>
        <v>1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'5'!L186</f>
        <v>48</v>
      </c>
      <c r="F186" s="131"/>
      <c r="G186" s="131"/>
      <c r="H186" s="131"/>
      <c r="I186" s="131"/>
      <c r="J186" s="155"/>
      <c r="K186" s="138"/>
      <c r="L186" s="71">
        <v>48</v>
      </c>
      <c r="M186" s="126">
        <f t="shared" si="14"/>
        <v>0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20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20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'5'!L190</f>
        <v>2</v>
      </c>
      <c r="F190" s="131"/>
      <c r="G190" s="131"/>
      <c r="H190" s="131"/>
      <c r="I190" s="131"/>
      <c r="J190" s="155"/>
      <c r="K190" s="138"/>
      <c r="L190" s="71">
        <v>2</v>
      </c>
      <c r="M190" s="126">
        <f t="shared" si="14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'5'!L191</f>
        <v>18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188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158</v>
      </c>
      <c r="M193" s="123">
        <f t="shared" si="14"/>
        <v>30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'5'!L194</f>
        <v>14</v>
      </c>
      <c r="F194" s="131"/>
      <c r="G194" s="131"/>
      <c r="H194" s="131"/>
      <c r="I194" s="131"/>
      <c r="J194" s="155"/>
      <c r="K194" s="138"/>
      <c r="L194" s="71">
        <v>9</v>
      </c>
      <c r="M194" s="126">
        <f t="shared" si="14"/>
        <v>5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'5'!L195</f>
        <v>84</v>
      </c>
      <c r="F195" s="132"/>
      <c r="G195" s="132"/>
      <c r="H195" s="132"/>
      <c r="I195" s="132"/>
      <c r="J195" s="156"/>
      <c r="K195" s="139"/>
      <c r="L195" s="72">
        <v>79</v>
      </c>
      <c r="M195" s="129">
        <f t="shared" si="14"/>
        <v>5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'5'!L196</f>
        <v>26</v>
      </c>
      <c r="F196" s="132"/>
      <c r="G196" s="132"/>
      <c r="H196" s="132"/>
      <c r="I196" s="132"/>
      <c r="J196" s="156"/>
      <c r="K196" s="139"/>
      <c r="L196" s="72">
        <v>17</v>
      </c>
      <c r="M196" s="129">
        <f t="shared" si="14"/>
        <v>9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'5'!L197</f>
        <v>9</v>
      </c>
      <c r="F197" s="132"/>
      <c r="G197" s="132"/>
      <c r="H197" s="132"/>
      <c r="I197" s="132"/>
      <c r="J197" s="156"/>
      <c r="K197" s="139"/>
      <c r="L197" s="72"/>
      <c r="M197" s="129">
        <f t="shared" si="14"/>
        <v>9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'5'!L198</f>
        <v>15</v>
      </c>
      <c r="F198" s="132"/>
      <c r="G198" s="132"/>
      <c r="H198" s="132"/>
      <c r="I198" s="132"/>
      <c r="J198" s="156"/>
      <c r="K198" s="139"/>
      <c r="L198" s="72">
        <v>15</v>
      </c>
      <c r="M198" s="129">
        <f t="shared" si="14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'5'!L199</f>
        <v>22</v>
      </c>
      <c r="F199" s="132"/>
      <c r="G199" s="132"/>
      <c r="H199" s="132"/>
      <c r="I199" s="132"/>
      <c r="J199" s="156"/>
      <c r="K199" s="139"/>
      <c r="L199" s="72">
        <v>21</v>
      </c>
      <c r="M199" s="129">
        <f t="shared" si="14"/>
        <v>1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'5'!L200</f>
        <v>11</v>
      </c>
      <c r="F200" s="132"/>
      <c r="G200" s="132"/>
      <c r="H200" s="132"/>
      <c r="I200" s="132"/>
      <c r="J200" s="156"/>
      <c r="K200" s="139"/>
      <c r="L200" s="72">
        <v>10</v>
      </c>
      <c r="M200" s="129">
        <f t="shared" ref="M200:M201" si="21">(E200+F200+G200+H200+I200)-J200-K200-L200</f>
        <v>1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'5'!L201</f>
        <v>7</v>
      </c>
      <c r="F201" s="132"/>
      <c r="G201" s="132"/>
      <c r="H201" s="132"/>
      <c r="I201" s="132"/>
      <c r="J201" s="156"/>
      <c r="K201" s="139"/>
      <c r="L201" s="72">
        <v>7</v>
      </c>
      <c r="M201" s="129">
        <f t="shared" si="21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60" activePane="bottomRight" state="frozen"/>
      <selection activeCell="O74" sqref="O74"/>
      <selection pane="topRight" activeCell="O74" sqref="O74"/>
      <selection pane="bottomLeft" activeCell="O74" sqref="O74"/>
      <selection pane="bottomRight" activeCell="L181" sqref="L18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0" customWidth="1"/>
    <col min="6" max="6" width="8.85546875" style="130" customWidth="1"/>
    <col min="7" max="7" width="9" style="145" bestFit="1" customWidth="1"/>
    <col min="8" max="8" width="7.140625" style="145" customWidth="1"/>
    <col min="9" max="9" width="5.140625" style="145" customWidth="1"/>
    <col min="10" max="10" width="7" style="154" customWidth="1"/>
    <col min="11" max="11" width="7.7109375" style="135" customWidth="1"/>
    <col min="12" max="12" width="8.42578125" style="69" customWidth="1"/>
    <col min="13" max="13" width="13.7109375" style="120" customWidth="1"/>
    <col min="14" max="14" width="18.7109375" style="69" customWidth="1"/>
    <col min="15" max="16384" width="9.140625" style="6"/>
  </cols>
  <sheetData>
    <row r="1" spans="1:19" ht="21.75" customHeight="1" x14ac:dyDescent="0.2">
      <c r="A1" s="105" t="s">
        <v>260</v>
      </c>
      <c r="B1" s="105"/>
    </row>
    <row r="2" spans="1:19" ht="30" x14ac:dyDescent="0.2">
      <c r="B2" s="7"/>
      <c r="C2" s="224" t="s">
        <v>259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70"/>
    </row>
    <row r="3" spans="1:19" s="16" customFormat="1" ht="25.5" customHeight="1" x14ac:dyDescent="0.2">
      <c r="A3" s="225" t="s">
        <v>261</v>
      </c>
      <c r="B3" s="225" t="s">
        <v>262</v>
      </c>
      <c r="C3" s="225" t="s">
        <v>263</v>
      </c>
      <c r="D3" s="227" t="s">
        <v>264</v>
      </c>
      <c r="E3" s="242" t="s">
        <v>248</v>
      </c>
      <c r="F3" s="244" t="s">
        <v>257</v>
      </c>
      <c r="G3" s="246" t="s">
        <v>249</v>
      </c>
      <c r="H3" s="247"/>
      <c r="I3" s="248"/>
      <c r="J3" s="249" t="s">
        <v>250</v>
      </c>
      <c r="K3" s="251" t="s">
        <v>258</v>
      </c>
      <c r="L3" s="222" t="s">
        <v>251</v>
      </c>
      <c r="M3" s="240" t="s">
        <v>252</v>
      </c>
      <c r="N3" s="222" t="s">
        <v>253</v>
      </c>
    </row>
    <row r="4" spans="1:19" s="20" customFormat="1" ht="25.5" x14ac:dyDescent="0.2">
      <c r="A4" s="226"/>
      <c r="B4" s="226"/>
      <c r="C4" s="226"/>
      <c r="D4" s="228"/>
      <c r="E4" s="243"/>
      <c r="F4" s="245"/>
      <c r="G4" s="146" t="s">
        <v>254</v>
      </c>
      <c r="H4" s="146" t="s">
        <v>255</v>
      </c>
      <c r="I4" s="146" t="s">
        <v>256</v>
      </c>
      <c r="J4" s="250"/>
      <c r="K4" s="252"/>
      <c r="L4" s="223"/>
      <c r="M4" s="241"/>
      <c r="N4" s="223"/>
    </row>
    <row r="5" spans="1:19" s="24" customFormat="1" ht="15" thickBot="1" x14ac:dyDescent="0.25">
      <c r="A5" s="116"/>
      <c r="B5" s="116"/>
      <c r="C5" s="116" t="s">
        <v>10</v>
      </c>
      <c r="D5" s="117"/>
      <c r="E5" s="161">
        <f t="shared" ref="E5:M5" si="0">E6+E41+E55+E59+E69</f>
        <v>22</v>
      </c>
      <c r="F5" s="119">
        <f>F6+F41+F55+F59+F69</f>
        <v>0</v>
      </c>
      <c r="G5" s="119">
        <f t="shared" si="0"/>
        <v>495</v>
      </c>
      <c r="H5" s="119">
        <f t="shared" si="0"/>
        <v>196</v>
      </c>
      <c r="I5" s="119">
        <f t="shared" si="0"/>
        <v>0</v>
      </c>
      <c r="J5" s="152">
        <f t="shared" si="0"/>
        <v>1</v>
      </c>
      <c r="K5" s="136">
        <f t="shared" si="0"/>
        <v>79</v>
      </c>
      <c r="L5" s="119">
        <f>L6+L41+L55+L59+L69</f>
        <v>22</v>
      </c>
      <c r="M5" s="121">
        <f t="shared" si="0"/>
        <v>611</v>
      </c>
      <c r="N5" s="118"/>
    </row>
    <row r="6" spans="1:19" s="10" customFormat="1" ht="15" thickBot="1" x14ac:dyDescent="0.25">
      <c r="A6" s="97"/>
      <c r="B6" s="98"/>
      <c r="C6" s="98" t="s">
        <v>11</v>
      </c>
      <c r="D6" s="99"/>
      <c r="E6" s="137">
        <f t="shared" ref="E6:J6" si="1">SUM(E7:E39)</f>
        <v>17</v>
      </c>
      <c r="F6" s="137">
        <f t="shared" si="1"/>
        <v>0</v>
      </c>
      <c r="G6" s="137">
        <f t="shared" si="1"/>
        <v>332</v>
      </c>
      <c r="H6" s="137">
        <f t="shared" si="1"/>
        <v>196</v>
      </c>
      <c r="I6" s="137">
        <f t="shared" si="1"/>
        <v>0</v>
      </c>
      <c r="J6" s="137">
        <f t="shared" si="1"/>
        <v>0</v>
      </c>
      <c r="K6" s="137">
        <f>SUM(K7:K39)</f>
        <v>44</v>
      </c>
      <c r="L6" s="137">
        <f t="shared" ref="L6:N6" si="2">SUM(L7:L39)</f>
        <v>21</v>
      </c>
      <c r="M6" s="137">
        <f t="shared" si="2"/>
        <v>480</v>
      </c>
      <c r="N6" s="137">
        <f t="shared" si="2"/>
        <v>0</v>
      </c>
    </row>
    <row r="7" spans="1:19" s="10" customFormat="1" x14ac:dyDescent="0.2">
      <c r="A7" s="90">
        <v>1</v>
      </c>
      <c r="B7" s="91">
        <v>1500316</v>
      </c>
      <c r="C7" s="91" t="s">
        <v>12</v>
      </c>
      <c r="D7" s="100">
        <v>38000</v>
      </c>
      <c r="E7" s="163">
        <f>'6'!L7</f>
        <v>0</v>
      </c>
      <c r="F7" s="131"/>
      <c r="G7" s="147"/>
      <c r="H7" s="147"/>
      <c r="I7" s="147"/>
      <c r="J7" s="155"/>
      <c r="K7" s="138"/>
      <c r="L7" s="71"/>
      <c r="M7" s="126">
        <f t="shared" ref="M7:M70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63">
        <f>'6'!L8</f>
        <v>0</v>
      </c>
      <c r="F8" s="132"/>
      <c r="G8" s="148">
        <v>12</v>
      </c>
      <c r="H8" s="148">
        <v>10</v>
      </c>
      <c r="I8" s="148"/>
      <c r="J8" s="156"/>
      <c r="K8" s="139"/>
      <c r="L8" s="72"/>
      <c r="M8" s="126">
        <f t="shared" si="3"/>
        <v>22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63">
        <f>'6'!L9</f>
        <v>0</v>
      </c>
      <c r="F9" s="132"/>
      <c r="G9" s="148">
        <v>10</v>
      </c>
      <c r="H9" s="148"/>
      <c r="I9" s="148"/>
      <c r="J9" s="156"/>
      <c r="K9" s="139">
        <v>1</v>
      </c>
      <c r="L9" s="72"/>
      <c r="M9" s="126">
        <f t="shared" si="3"/>
        <v>9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63">
        <f>'6'!L10</f>
        <v>0</v>
      </c>
      <c r="F10" s="132"/>
      <c r="G10" s="148">
        <v>12</v>
      </c>
      <c r="H10" s="148">
        <v>6</v>
      </c>
      <c r="I10" s="148"/>
      <c r="J10" s="156"/>
      <c r="K10" s="139"/>
      <c r="L10" s="72"/>
      <c r="M10" s="126">
        <f t="shared" si="3"/>
        <v>18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63">
        <f>'6'!L11</f>
        <v>0</v>
      </c>
      <c r="F11" s="132"/>
      <c r="G11" s="148">
        <v>8</v>
      </c>
      <c r="H11" s="148">
        <v>6</v>
      </c>
      <c r="I11" s="148"/>
      <c r="J11" s="156"/>
      <c r="K11" s="139">
        <v>1</v>
      </c>
      <c r="L11" s="72"/>
      <c r="M11" s="126">
        <f t="shared" si="3"/>
        <v>13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63">
        <f>'6'!L12</f>
        <v>0</v>
      </c>
      <c r="F12" s="132"/>
      <c r="G12" s="148"/>
      <c r="H12" s="148"/>
      <c r="I12" s="148"/>
      <c r="J12" s="156"/>
      <c r="K12" s="139"/>
      <c r="L12" s="72"/>
      <c r="M12" s="126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63">
        <f>'6'!L13</f>
        <v>0</v>
      </c>
      <c r="F13" s="132"/>
      <c r="G13" s="148">
        <v>12</v>
      </c>
      <c r="H13" s="148">
        <v>10</v>
      </c>
      <c r="I13" s="148"/>
      <c r="J13" s="156"/>
      <c r="K13" s="139">
        <v>2</v>
      </c>
      <c r="L13" s="72"/>
      <c r="M13" s="126">
        <f t="shared" si="3"/>
        <v>20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63">
        <f>'6'!L14</f>
        <v>0</v>
      </c>
      <c r="F14" s="132"/>
      <c r="G14" s="148">
        <v>12</v>
      </c>
      <c r="H14" s="148">
        <v>10</v>
      </c>
      <c r="I14" s="148"/>
      <c r="J14" s="156"/>
      <c r="K14" s="139">
        <v>4</v>
      </c>
      <c r="L14" s="72"/>
      <c r="M14" s="126">
        <f t="shared" si="3"/>
        <v>18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63">
        <f>'6'!L15</f>
        <v>0</v>
      </c>
      <c r="F15" s="132"/>
      <c r="G15" s="148">
        <v>10</v>
      </c>
      <c r="H15" s="148">
        <v>10</v>
      </c>
      <c r="I15" s="148"/>
      <c r="J15" s="156"/>
      <c r="K15" s="139">
        <v>11</v>
      </c>
      <c r="L15" s="72"/>
      <c r="M15" s="126">
        <f t="shared" si="3"/>
        <v>9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63">
        <f>'6'!L16</f>
        <v>0</v>
      </c>
      <c r="F16" s="132"/>
      <c r="G16" s="148">
        <v>12</v>
      </c>
      <c r="H16" s="148">
        <v>10</v>
      </c>
      <c r="I16" s="148"/>
      <c r="J16" s="156"/>
      <c r="K16" s="139"/>
      <c r="L16" s="72"/>
      <c r="M16" s="126">
        <f t="shared" si="3"/>
        <v>22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63">
        <f>'6'!L17</f>
        <v>0</v>
      </c>
      <c r="F17" s="132"/>
      <c r="G17" s="148">
        <v>10</v>
      </c>
      <c r="H17" s="148"/>
      <c r="I17" s="148"/>
      <c r="J17" s="156"/>
      <c r="K17" s="139"/>
      <c r="L17" s="72"/>
      <c r="M17" s="126">
        <f t="shared" si="3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63">
        <f>'6'!L18</f>
        <v>0</v>
      </c>
      <c r="F18" s="132"/>
      <c r="G18" s="148"/>
      <c r="H18" s="148"/>
      <c r="I18" s="148"/>
      <c r="J18" s="156"/>
      <c r="K18" s="139"/>
      <c r="L18" s="72"/>
      <c r="M18" s="126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63">
        <f>'6'!L19</f>
        <v>0</v>
      </c>
      <c r="F19" s="132"/>
      <c r="G19" s="148">
        <v>10</v>
      </c>
      <c r="H19" s="148"/>
      <c r="I19" s="148"/>
      <c r="J19" s="156"/>
      <c r="K19" s="139"/>
      <c r="L19" s="72"/>
      <c r="M19" s="126">
        <f t="shared" si="3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63">
        <f>'6'!L20</f>
        <v>11</v>
      </c>
      <c r="F20" s="132"/>
      <c r="G20" s="148"/>
      <c r="H20" s="148"/>
      <c r="I20" s="148"/>
      <c r="J20" s="156"/>
      <c r="K20" s="139"/>
      <c r="L20" s="72">
        <v>1</v>
      </c>
      <c r="M20" s="126">
        <f t="shared" si="3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63">
        <f>'6'!L21</f>
        <v>0</v>
      </c>
      <c r="F21" s="132"/>
      <c r="G21" s="148">
        <v>12</v>
      </c>
      <c r="H21" s="148">
        <v>10</v>
      </c>
      <c r="I21" s="148"/>
      <c r="J21" s="156"/>
      <c r="K21" s="139"/>
      <c r="L21" s="72"/>
      <c r="M21" s="126">
        <f t="shared" si="3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63">
        <f>'6'!L22</f>
        <v>6</v>
      </c>
      <c r="F22" s="132"/>
      <c r="G22" s="148"/>
      <c r="H22" s="148">
        <v>28</v>
      </c>
      <c r="I22" s="148"/>
      <c r="J22" s="156"/>
      <c r="K22" s="139"/>
      <c r="L22" s="72">
        <v>20</v>
      </c>
      <c r="M22" s="126">
        <f t="shared" si="3"/>
        <v>14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63">
        <f>'6'!L23</f>
        <v>0</v>
      </c>
      <c r="F23" s="132"/>
      <c r="G23" s="148">
        <v>12</v>
      </c>
      <c r="H23" s="148"/>
      <c r="I23" s="148"/>
      <c r="J23" s="156"/>
      <c r="K23" s="139"/>
      <c r="L23" s="72"/>
      <c r="M23" s="126">
        <f t="shared" si="3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63">
        <f>'6'!L24</f>
        <v>0</v>
      </c>
      <c r="F24" s="132"/>
      <c r="G24" s="148">
        <v>12</v>
      </c>
      <c r="H24" s="148"/>
      <c r="I24" s="148"/>
      <c r="J24" s="156"/>
      <c r="K24" s="139"/>
      <c r="L24" s="72"/>
      <c r="M24" s="126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63">
        <f>'6'!L25</f>
        <v>0</v>
      </c>
      <c r="F25" s="132"/>
      <c r="G25" s="148">
        <v>12</v>
      </c>
      <c r="H25" s="148"/>
      <c r="I25" s="148"/>
      <c r="J25" s="156"/>
      <c r="K25" s="139"/>
      <c r="L25" s="72"/>
      <c r="M25" s="126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63">
        <f>'6'!L26</f>
        <v>0</v>
      </c>
      <c r="F26" s="132"/>
      <c r="G26" s="148">
        <v>12</v>
      </c>
      <c r="H26" s="148"/>
      <c r="I26" s="148"/>
      <c r="J26" s="156"/>
      <c r="K26" s="139"/>
      <c r="L26" s="72"/>
      <c r="M26" s="126">
        <f t="shared" si="3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63">
        <f>'6'!L27</f>
        <v>0</v>
      </c>
      <c r="F27" s="132"/>
      <c r="G27" s="148">
        <v>12</v>
      </c>
      <c r="H27" s="148">
        <v>10</v>
      </c>
      <c r="I27" s="148"/>
      <c r="J27" s="156"/>
      <c r="K27" s="139"/>
      <c r="L27" s="72"/>
      <c r="M27" s="126">
        <f t="shared" si="3"/>
        <v>22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63">
        <f>'6'!L28</f>
        <v>0</v>
      </c>
      <c r="F28" s="132"/>
      <c r="G28" s="148">
        <v>24</v>
      </c>
      <c r="H28" s="148"/>
      <c r="I28" s="148"/>
      <c r="J28" s="156"/>
      <c r="K28" s="139"/>
      <c r="L28" s="72"/>
      <c r="M28" s="126">
        <f t="shared" si="3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63">
        <f>'6'!L29</f>
        <v>0</v>
      </c>
      <c r="F29" s="132"/>
      <c r="G29" s="148">
        <v>24</v>
      </c>
      <c r="H29" s="148"/>
      <c r="I29" s="148"/>
      <c r="J29" s="156"/>
      <c r="K29" s="139"/>
      <c r="L29" s="72"/>
      <c r="M29" s="126">
        <f t="shared" si="3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63">
        <f>'6'!L30</f>
        <v>0</v>
      </c>
      <c r="F30" s="132"/>
      <c r="G30" s="148">
        <v>10</v>
      </c>
      <c r="H30" s="148"/>
      <c r="I30" s="148"/>
      <c r="J30" s="156"/>
      <c r="K30" s="139"/>
      <c r="L30" s="72"/>
      <c r="M30" s="126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63">
        <f>'6'!L31</f>
        <v>0</v>
      </c>
      <c r="F31" s="132"/>
      <c r="G31" s="148"/>
      <c r="H31" s="148">
        <v>12</v>
      </c>
      <c r="I31" s="148"/>
      <c r="J31" s="156"/>
      <c r="K31" s="139"/>
      <c r="L31" s="72"/>
      <c r="M31" s="126">
        <f t="shared" si="3"/>
        <v>12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63">
        <f>'6'!L32</f>
        <v>0</v>
      </c>
      <c r="F32" s="132"/>
      <c r="G32" s="148">
        <v>12</v>
      </c>
      <c r="H32" s="148"/>
      <c r="I32" s="148"/>
      <c r="J32" s="156"/>
      <c r="K32" s="139">
        <v>4</v>
      </c>
      <c r="L32" s="72"/>
      <c r="M32" s="126">
        <f t="shared" si="3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63">
        <f>'6'!L33</f>
        <v>0</v>
      </c>
      <c r="F33" s="132"/>
      <c r="G33" s="148">
        <v>8</v>
      </c>
      <c r="H33" s="148">
        <v>6</v>
      </c>
      <c r="I33" s="148"/>
      <c r="J33" s="156"/>
      <c r="K33" s="139"/>
      <c r="L33" s="72"/>
      <c r="M33" s="126">
        <f t="shared" si="3"/>
        <v>14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63">
        <f>'6'!L34</f>
        <v>0</v>
      </c>
      <c r="F34" s="132"/>
      <c r="G34" s="148">
        <v>8</v>
      </c>
      <c r="H34" s="148">
        <v>8</v>
      </c>
      <c r="I34" s="148"/>
      <c r="J34" s="156"/>
      <c r="K34" s="139">
        <v>4</v>
      </c>
      <c r="L34" s="72"/>
      <c r="M34" s="126">
        <f t="shared" si="3"/>
        <v>12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63">
        <f>'6'!L35</f>
        <v>0</v>
      </c>
      <c r="F35" s="132"/>
      <c r="G35" s="148">
        <v>12</v>
      </c>
      <c r="H35" s="148">
        <v>10</v>
      </c>
      <c r="I35" s="148"/>
      <c r="J35" s="156"/>
      <c r="K35" s="139">
        <v>2</v>
      </c>
      <c r="L35" s="72"/>
      <c r="M35" s="126">
        <f t="shared" si="3"/>
        <v>20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63">
        <f>'6'!L36</f>
        <v>0</v>
      </c>
      <c r="F36" s="132"/>
      <c r="G36" s="148">
        <v>12</v>
      </c>
      <c r="H36" s="148">
        <v>10</v>
      </c>
      <c r="I36" s="148"/>
      <c r="J36" s="156"/>
      <c r="K36" s="139">
        <v>8</v>
      </c>
      <c r="L36" s="72"/>
      <c r="M36" s="126">
        <f t="shared" si="3"/>
        <v>14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63">
        <f>'6'!L37</f>
        <v>0</v>
      </c>
      <c r="F37" s="132"/>
      <c r="G37" s="148">
        <v>10</v>
      </c>
      <c r="H37" s="148"/>
      <c r="I37" s="148"/>
      <c r="J37" s="156"/>
      <c r="K37" s="139"/>
      <c r="L37" s="72"/>
      <c r="M37" s="126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63">
        <f>'6'!L38</f>
        <v>0</v>
      </c>
      <c r="F38" s="132"/>
      <c r="G38" s="148">
        <v>32</v>
      </c>
      <c r="H38" s="148">
        <v>16</v>
      </c>
      <c r="I38" s="148"/>
      <c r="J38" s="156"/>
      <c r="K38" s="139">
        <v>5</v>
      </c>
      <c r="L38" s="72"/>
      <c r="M38" s="126">
        <f t="shared" si="3"/>
        <v>43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63">
        <f>'6'!L39</f>
        <v>0</v>
      </c>
      <c r="F39" s="132"/>
      <c r="G39" s="148"/>
      <c r="H39" s="148">
        <v>24</v>
      </c>
      <c r="I39" s="148"/>
      <c r="J39" s="156"/>
      <c r="K39" s="139">
        <v>2</v>
      </c>
      <c r="L39" s="72"/>
      <c r="M39" s="126">
        <f t="shared" si="3"/>
        <v>22</v>
      </c>
      <c r="N39" s="72"/>
    </row>
    <row r="40" spans="1:14" s="24" customFormat="1" ht="15" thickBot="1" x14ac:dyDescent="0.25">
      <c r="A40" s="43"/>
      <c r="B40" s="43"/>
      <c r="C40" s="43"/>
      <c r="D40" s="48"/>
      <c r="E40" s="163"/>
      <c r="F40" s="133"/>
      <c r="G40" s="149"/>
      <c r="H40" s="149"/>
      <c r="I40" s="149"/>
      <c r="J40" s="157"/>
      <c r="K40" s="140"/>
      <c r="L40" s="73"/>
      <c r="M40" s="127">
        <f t="shared" si="3"/>
        <v>0</v>
      </c>
      <c r="N40" s="73"/>
    </row>
    <row r="41" spans="1:14" s="9" customFormat="1" ht="15" thickBot="1" x14ac:dyDescent="0.25">
      <c r="A41" s="97"/>
      <c r="B41" s="98"/>
      <c r="C41" s="98" t="s">
        <v>54</v>
      </c>
      <c r="D41" s="99"/>
      <c r="E41" s="106">
        <f>SUM(E42:E53)</f>
        <v>5</v>
      </c>
      <c r="F41" s="106">
        <f>SUM(F42:F53)</f>
        <v>0</v>
      </c>
      <c r="G41" s="106">
        <f t="shared" ref="G41:L41" si="4">SUM(G42:G53)</f>
        <v>116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35</v>
      </c>
      <c r="L41" s="106">
        <f t="shared" si="4"/>
        <v>1</v>
      </c>
      <c r="M41" s="123">
        <f>(E41+F41+G41+H41+I41)-J41-K41-L41</f>
        <v>85</v>
      </c>
      <c r="N41" s="88"/>
    </row>
    <row r="42" spans="1:14" s="10" customFormat="1" x14ac:dyDescent="0.2">
      <c r="A42" s="90">
        <v>1</v>
      </c>
      <c r="B42" s="90">
        <v>1520005</v>
      </c>
      <c r="C42" s="90" t="s">
        <v>55</v>
      </c>
      <c r="D42" s="96">
        <v>22000</v>
      </c>
      <c r="E42" s="163">
        <f>'6'!L42</f>
        <v>0</v>
      </c>
      <c r="F42" s="131"/>
      <c r="G42" s="147">
        <v>10</v>
      </c>
      <c r="H42" s="147"/>
      <c r="I42" s="147"/>
      <c r="J42" s="155"/>
      <c r="K42" s="138">
        <v>2</v>
      </c>
      <c r="L42" s="71"/>
      <c r="M42" s="126">
        <f t="shared" si="3"/>
        <v>8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63">
        <f>'6'!L43</f>
        <v>0</v>
      </c>
      <c r="F43" s="132"/>
      <c r="G43" s="148">
        <v>60</v>
      </c>
      <c r="H43" s="148"/>
      <c r="I43" s="148"/>
      <c r="J43" s="156"/>
      <c r="K43" s="139">
        <v>1</v>
      </c>
      <c r="L43" s="72"/>
      <c r="M43" s="126">
        <f t="shared" si="3"/>
        <v>59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63">
        <f>'6'!L44</f>
        <v>0</v>
      </c>
      <c r="F44" s="132"/>
      <c r="G44" s="148" t="s">
        <v>271</v>
      </c>
      <c r="H44" s="148"/>
      <c r="I44" s="148"/>
      <c r="J44" s="156"/>
      <c r="K44" s="139"/>
      <c r="L44" s="72"/>
      <c r="M44" s="126" t="e">
        <f t="shared" si="3"/>
        <v>#VALUE!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63">
        <f>'6'!L45</f>
        <v>0</v>
      </c>
      <c r="F45" s="132"/>
      <c r="G45" s="148"/>
      <c r="H45" s="148"/>
      <c r="I45" s="148"/>
      <c r="J45" s="156"/>
      <c r="K45" s="139">
        <v>24</v>
      </c>
      <c r="L45" s="72"/>
      <c r="M45" s="126">
        <f t="shared" si="3"/>
        <v>5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63">
        <f>'6'!L46</f>
        <v>0</v>
      </c>
      <c r="F46" s="132"/>
      <c r="G46" s="148"/>
      <c r="H46" s="148"/>
      <c r="I46" s="148"/>
      <c r="J46" s="156"/>
      <c r="K46" s="139"/>
      <c r="L46" s="72"/>
      <c r="M46" s="126">
        <f t="shared" si="3"/>
        <v>12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63">
        <f>'6'!L47</f>
        <v>0</v>
      </c>
      <c r="F47" s="132"/>
      <c r="G47" s="148"/>
      <c r="H47" s="148"/>
      <c r="I47" s="148"/>
      <c r="J47" s="156"/>
      <c r="K47" s="139"/>
      <c r="L47" s="72"/>
      <c r="M47" s="126">
        <f t="shared" si="3"/>
        <v>27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63">
        <f>'6'!L48</f>
        <v>0</v>
      </c>
      <c r="F48" s="132"/>
      <c r="G48" s="148">
        <v>10</v>
      </c>
      <c r="H48" s="148"/>
      <c r="I48" s="148"/>
      <c r="J48" s="156"/>
      <c r="K48" s="139">
        <v>4</v>
      </c>
      <c r="L48" s="72"/>
      <c r="M48" s="126">
        <f t="shared" si="3"/>
        <v>6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63">
        <f>'6'!L49</f>
        <v>5</v>
      </c>
      <c r="F49" s="132"/>
      <c r="G49" s="148"/>
      <c r="H49" s="148"/>
      <c r="I49" s="148"/>
      <c r="J49" s="156"/>
      <c r="K49" s="139"/>
      <c r="L49" s="72">
        <v>1</v>
      </c>
      <c r="M49" s="126">
        <f t="shared" si="3"/>
        <v>4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63">
        <f>'6'!L50</f>
        <v>0</v>
      </c>
      <c r="F50" s="132"/>
      <c r="G50" s="148">
        <v>10</v>
      </c>
      <c r="H50" s="148"/>
      <c r="I50" s="148"/>
      <c r="J50" s="156"/>
      <c r="K50" s="139">
        <v>4</v>
      </c>
      <c r="L50" s="72"/>
      <c r="M50" s="126">
        <f t="shared" si="3"/>
        <v>6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63">
        <f>'6'!L51</f>
        <v>0</v>
      </c>
      <c r="F51" s="132"/>
      <c r="G51" s="148">
        <v>6</v>
      </c>
      <c r="H51" s="148"/>
      <c r="I51" s="148"/>
      <c r="J51" s="156"/>
      <c r="K51" s="139"/>
      <c r="L51" s="72"/>
      <c r="M51" s="126">
        <f t="shared" si="3"/>
        <v>6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63">
        <f>'6'!L52</f>
        <v>0</v>
      </c>
      <c r="F52" s="132"/>
      <c r="G52" s="148">
        <v>10</v>
      </c>
      <c r="H52" s="148"/>
      <c r="I52" s="148"/>
      <c r="J52" s="156"/>
      <c r="K52" s="139"/>
      <c r="L52" s="72"/>
      <c r="M52" s="126">
        <f t="shared" si="3"/>
        <v>10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63">
        <f>'6'!L53</f>
        <v>0</v>
      </c>
      <c r="F53" s="132"/>
      <c r="G53" s="148">
        <v>10</v>
      </c>
      <c r="H53" s="148"/>
      <c r="I53" s="148"/>
      <c r="J53" s="156"/>
      <c r="K53" s="139"/>
      <c r="L53" s="72"/>
      <c r="M53" s="126">
        <f t="shared" si="3"/>
        <v>10</v>
      </c>
      <c r="N53" s="72"/>
    </row>
    <row r="54" spans="1:14" s="24" customFormat="1" ht="15" thickBot="1" x14ac:dyDescent="0.25">
      <c r="A54" s="43"/>
      <c r="B54" s="43"/>
      <c r="C54" s="43"/>
      <c r="D54" s="48"/>
      <c r="E54" s="165"/>
      <c r="F54" s="133"/>
      <c r="G54" s="149"/>
      <c r="H54" s="149"/>
      <c r="I54" s="149"/>
      <c r="J54" s="157"/>
      <c r="K54" s="140"/>
      <c r="L54" s="73"/>
      <c r="M54" s="127">
        <f t="shared" si="3"/>
        <v>0</v>
      </c>
      <c r="N54" s="73"/>
    </row>
    <row r="55" spans="1:14" s="9" customFormat="1" ht="15" thickBot="1" x14ac:dyDescent="0.25">
      <c r="A55" s="97"/>
      <c r="B55" s="98"/>
      <c r="C55" s="98" t="s">
        <v>68</v>
      </c>
      <c r="D55" s="99"/>
      <c r="E55" s="110">
        <f t="shared" ref="E55:L55" si="5">SUM(E56:E57)</f>
        <v>0</v>
      </c>
      <c r="F55" s="110">
        <f t="shared" si="5"/>
        <v>0</v>
      </c>
      <c r="G55" s="110">
        <f t="shared" si="5"/>
        <v>5</v>
      </c>
      <c r="H55" s="110">
        <f t="shared" si="5"/>
        <v>0</v>
      </c>
      <c r="I55" s="110">
        <f t="shared" si="5"/>
        <v>0</v>
      </c>
      <c r="J55" s="110">
        <f t="shared" si="5"/>
        <v>0</v>
      </c>
      <c r="K55" s="110">
        <f t="shared" si="5"/>
        <v>0</v>
      </c>
      <c r="L55" s="110">
        <f t="shared" si="5"/>
        <v>0</v>
      </c>
      <c r="M55" s="123">
        <f t="shared" si="3"/>
        <v>5</v>
      </c>
      <c r="N55" s="88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63">
        <f>'6'!L56</f>
        <v>0</v>
      </c>
      <c r="F56" s="132"/>
      <c r="G56" s="148"/>
      <c r="H56" s="148"/>
      <c r="I56" s="148"/>
      <c r="J56" s="156"/>
      <c r="K56" s="139"/>
      <c r="L56" s="72"/>
      <c r="M56" s="126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63">
        <f>'6'!L57</f>
        <v>0</v>
      </c>
      <c r="F57" s="132"/>
      <c r="G57" s="148">
        <v>5</v>
      </c>
      <c r="H57" s="148"/>
      <c r="I57" s="148"/>
      <c r="J57" s="156"/>
      <c r="K57" s="139"/>
      <c r="L57" s="72"/>
      <c r="M57" s="126">
        <f t="shared" si="3"/>
        <v>5</v>
      </c>
      <c r="N57" s="72"/>
    </row>
    <row r="58" spans="1:14" s="24" customFormat="1" ht="15" thickBot="1" x14ac:dyDescent="0.25">
      <c r="A58" s="43"/>
      <c r="B58" s="43"/>
      <c r="C58" s="43"/>
      <c r="D58" s="48"/>
      <c r="E58" s="165"/>
      <c r="F58" s="133"/>
      <c r="G58" s="149"/>
      <c r="H58" s="149"/>
      <c r="I58" s="149"/>
      <c r="J58" s="157"/>
      <c r="K58" s="140"/>
      <c r="L58" s="73"/>
      <c r="M58" s="127">
        <f t="shared" si="3"/>
        <v>0</v>
      </c>
      <c r="N58" s="73"/>
    </row>
    <row r="59" spans="1:14" s="9" customFormat="1" ht="15" thickBot="1" x14ac:dyDescent="0.25">
      <c r="A59" s="97"/>
      <c r="B59" s="98"/>
      <c r="C59" s="98" t="s">
        <v>73</v>
      </c>
      <c r="D59" s="99"/>
      <c r="E59" s="106">
        <f t="shared" ref="E59:L59" si="6">SUM(E60:E67)</f>
        <v>0</v>
      </c>
      <c r="F59" s="106">
        <f t="shared" si="6"/>
        <v>0</v>
      </c>
      <c r="G59" s="106">
        <f t="shared" si="6"/>
        <v>14</v>
      </c>
      <c r="H59" s="106">
        <f t="shared" si="6"/>
        <v>0</v>
      </c>
      <c r="I59" s="106">
        <f t="shared" si="6"/>
        <v>0</v>
      </c>
      <c r="J59" s="106">
        <f t="shared" si="6"/>
        <v>0</v>
      </c>
      <c r="K59" s="106">
        <f t="shared" si="6"/>
        <v>0</v>
      </c>
      <c r="L59" s="106">
        <f t="shared" si="6"/>
        <v>0</v>
      </c>
      <c r="M59" s="123">
        <f t="shared" si="3"/>
        <v>14</v>
      </c>
      <c r="N59" s="88"/>
    </row>
    <row r="60" spans="1:14" s="10" customFormat="1" x14ac:dyDescent="0.2">
      <c r="A60" s="90">
        <v>1</v>
      </c>
      <c r="B60" s="90">
        <v>1540030</v>
      </c>
      <c r="C60" s="90" t="s">
        <v>74</v>
      </c>
      <c r="D60" s="96">
        <v>68000</v>
      </c>
      <c r="E60" s="163">
        <f>'6'!L60</f>
        <v>0</v>
      </c>
      <c r="F60" s="131"/>
      <c r="G60" s="147">
        <v>2</v>
      </c>
      <c r="H60" s="147"/>
      <c r="I60" s="147"/>
      <c r="J60" s="155"/>
      <c r="K60" s="138"/>
      <c r="L60" s="71"/>
      <c r="M60" s="126">
        <f t="shared" si="3"/>
        <v>2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63">
        <f>'6'!L61</f>
        <v>0</v>
      </c>
      <c r="F61" s="132"/>
      <c r="G61" s="148"/>
      <c r="H61" s="148"/>
      <c r="I61" s="148"/>
      <c r="J61" s="156"/>
      <c r="K61" s="139"/>
      <c r="L61" s="72"/>
      <c r="M61" s="126">
        <f t="shared" si="3"/>
        <v>0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63">
        <f>'6'!L62</f>
        <v>0</v>
      </c>
      <c r="F62" s="132"/>
      <c r="G62" s="148">
        <v>2</v>
      </c>
      <c r="H62" s="148"/>
      <c r="I62" s="148"/>
      <c r="J62" s="156"/>
      <c r="K62" s="139"/>
      <c r="L62" s="72"/>
      <c r="M62" s="126">
        <f t="shared" si="3"/>
        <v>2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63">
        <f>'6'!L63</f>
        <v>0</v>
      </c>
      <c r="F63" s="132"/>
      <c r="G63" s="148">
        <v>2</v>
      </c>
      <c r="H63" s="148"/>
      <c r="I63" s="148"/>
      <c r="J63" s="156"/>
      <c r="K63" s="139"/>
      <c r="L63" s="72"/>
      <c r="M63" s="126">
        <f t="shared" si="3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63">
        <f>'6'!L64</f>
        <v>0</v>
      </c>
      <c r="F64" s="132"/>
      <c r="G64" s="148">
        <v>2</v>
      </c>
      <c r="H64" s="148"/>
      <c r="I64" s="148"/>
      <c r="J64" s="156"/>
      <c r="K64" s="139"/>
      <c r="L64" s="72"/>
      <c r="M64" s="126">
        <f t="shared" si="3"/>
        <v>2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63">
        <f>'6'!L65</f>
        <v>0</v>
      </c>
      <c r="F65" s="132"/>
      <c r="G65" s="148">
        <v>2</v>
      </c>
      <c r="H65" s="148"/>
      <c r="I65" s="148"/>
      <c r="J65" s="156"/>
      <c r="K65" s="139"/>
      <c r="L65" s="72"/>
      <c r="M65" s="126">
        <f t="shared" si="3"/>
        <v>2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63">
        <f>'6'!L66</f>
        <v>0</v>
      </c>
      <c r="F66" s="132"/>
      <c r="G66" s="148">
        <v>2</v>
      </c>
      <c r="H66" s="148"/>
      <c r="I66" s="148"/>
      <c r="J66" s="156"/>
      <c r="K66" s="139"/>
      <c r="L66" s="72"/>
      <c r="M66" s="126">
        <f t="shared" si="3"/>
        <v>2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63">
        <f>'6'!L67</f>
        <v>0</v>
      </c>
      <c r="F67" s="132"/>
      <c r="G67" s="148">
        <v>2</v>
      </c>
      <c r="H67" s="148"/>
      <c r="I67" s="148"/>
      <c r="J67" s="156"/>
      <c r="K67" s="139"/>
      <c r="L67" s="72"/>
      <c r="M67" s="126">
        <f t="shared" si="3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65"/>
      <c r="F68" s="133"/>
      <c r="G68" s="149"/>
      <c r="H68" s="149"/>
      <c r="I68" s="149"/>
      <c r="J68" s="157"/>
      <c r="K68" s="140"/>
      <c r="L68" s="73"/>
      <c r="M68" s="127">
        <f t="shared" si="3"/>
        <v>0</v>
      </c>
      <c r="N68" s="73"/>
    </row>
    <row r="69" spans="1:14" s="10" customFormat="1" ht="15" thickBot="1" x14ac:dyDescent="0.25">
      <c r="A69" s="97"/>
      <c r="B69" s="98"/>
      <c r="C69" s="98" t="s">
        <v>82</v>
      </c>
      <c r="D69" s="99"/>
      <c r="E69" s="109">
        <f t="shared" ref="E69:L69" si="7">SUM(E70:E76)</f>
        <v>0</v>
      </c>
      <c r="F69" s="109">
        <f t="shared" si="7"/>
        <v>0</v>
      </c>
      <c r="G69" s="109">
        <f t="shared" si="7"/>
        <v>28</v>
      </c>
      <c r="H69" s="109">
        <f t="shared" si="7"/>
        <v>0</v>
      </c>
      <c r="I69" s="109">
        <f t="shared" si="7"/>
        <v>0</v>
      </c>
      <c r="J69" s="109">
        <f t="shared" si="7"/>
        <v>1</v>
      </c>
      <c r="K69" s="109">
        <f t="shared" si="7"/>
        <v>0</v>
      </c>
      <c r="L69" s="109">
        <f t="shared" si="7"/>
        <v>0</v>
      </c>
      <c r="M69" s="123">
        <f t="shared" si="3"/>
        <v>27</v>
      </c>
      <c r="N69" s="88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63">
        <f>'6'!L70</f>
        <v>0</v>
      </c>
      <c r="F70" s="132"/>
      <c r="G70" s="148">
        <v>8</v>
      </c>
      <c r="H70" s="148"/>
      <c r="I70" s="148"/>
      <c r="J70" s="156"/>
      <c r="K70" s="139"/>
      <c r="L70" s="72"/>
      <c r="M70" s="126">
        <f t="shared" si="3"/>
        <v>8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63">
        <f>'6'!L71</f>
        <v>0</v>
      </c>
      <c r="F71" s="132"/>
      <c r="G71" s="148"/>
      <c r="H71" s="148"/>
      <c r="I71" s="148"/>
      <c r="J71" s="156"/>
      <c r="K71" s="139"/>
      <c r="L71" s="72"/>
      <c r="M71" s="126">
        <f t="shared" ref="M71:M135" si="8">(E71+F71+G71+H71+I71)-J71-K71-L71</f>
        <v>0</v>
      </c>
      <c r="N71" s="72"/>
    </row>
    <row r="72" spans="1:14" s="10" customFormat="1" x14ac:dyDescent="0.2">
      <c r="A72" s="25">
        <v>3</v>
      </c>
      <c r="B72" s="26"/>
      <c r="C72" s="26" t="s">
        <v>265</v>
      </c>
      <c r="D72" s="27">
        <v>28000</v>
      </c>
      <c r="E72" s="163">
        <f>'6'!L72</f>
        <v>0</v>
      </c>
      <c r="F72" s="132"/>
      <c r="G72" s="148"/>
      <c r="H72" s="148"/>
      <c r="I72" s="148"/>
      <c r="J72" s="156"/>
      <c r="K72" s="139"/>
      <c r="L72" s="72"/>
      <c r="M72" s="126">
        <f t="shared" si="8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63">
        <f>'6'!L73</f>
        <v>0</v>
      </c>
      <c r="F73" s="132"/>
      <c r="G73" s="148">
        <v>7</v>
      </c>
      <c r="H73" s="148"/>
      <c r="I73" s="148"/>
      <c r="J73" s="156">
        <v>1</v>
      </c>
      <c r="K73" s="139"/>
      <c r="L73" s="72"/>
      <c r="M73" s="126">
        <f t="shared" si="8"/>
        <v>6</v>
      </c>
      <c r="N73" s="72" t="s">
        <v>269</v>
      </c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63">
        <f>'6'!L74</f>
        <v>0</v>
      </c>
      <c r="F74" s="132"/>
      <c r="G74" s="148"/>
      <c r="H74" s="148"/>
      <c r="I74" s="148"/>
      <c r="J74" s="156"/>
      <c r="K74" s="139"/>
      <c r="L74" s="72"/>
      <c r="M74" s="126">
        <f t="shared" si="8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63">
        <f>'6'!L75</f>
        <v>0</v>
      </c>
      <c r="F75" s="132"/>
      <c r="G75" s="148">
        <v>6</v>
      </c>
      <c r="H75" s="148"/>
      <c r="I75" s="148"/>
      <c r="J75" s="156"/>
      <c r="K75" s="139"/>
      <c r="L75" s="72"/>
      <c r="M75" s="126">
        <f t="shared" si="8"/>
        <v>6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63">
        <f>'6'!L76</f>
        <v>0</v>
      </c>
      <c r="F76" s="132"/>
      <c r="G76" s="148">
        <v>7</v>
      </c>
      <c r="H76" s="148"/>
      <c r="I76" s="148"/>
      <c r="J76" s="156"/>
      <c r="K76" s="139"/>
      <c r="L76" s="72"/>
      <c r="M76" s="126">
        <f t="shared" si="8"/>
        <v>7</v>
      </c>
      <c r="N76" s="72"/>
    </row>
    <row r="77" spans="1:14" s="20" customFormat="1" ht="15" thickBot="1" x14ac:dyDescent="0.25">
      <c r="A77" s="43"/>
      <c r="B77" s="43"/>
      <c r="C77" s="43"/>
      <c r="D77" s="48"/>
      <c r="E77" s="165"/>
      <c r="F77" s="133"/>
      <c r="G77" s="149"/>
      <c r="H77" s="149"/>
      <c r="I77" s="149"/>
      <c r="J77" s="157"/>
      <c r="K77" s="140"/>
      <c r="L77" s="73"/>
      <c r="M77" s="127">
        <f t="shared" si="8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1">
        <f t="shared" ref="E78:L78" si="9">SUM(E79:E87)</f>
        <v>27</v>
      </c>
      <c r="F78" s="111">
        <f t="shared" si="9"/>
        <v>0</v>
      </c>
      <c r="G78" s="111">
        <f t="shared" si="9"/>
        <v>40</v>
      </c>
      <c r="H78" s="111">
        <f t="shared" si="9"/>
        <v>0</v>
      </c>
      <c r="I78" s="111">
        <f t="shared" si="9"/>
        <v>0</v>
      </c>
      <c r="J78" s="111">
        <f t="shared" si="9"/>
        <v>8</v>
      </c>
      <c r="K78" s="111">
        <f t="shared" si="9"/>
        <v>0</v>
      </c>
      <c r="L78" s="111">
        <f t="shared" si="9"/>
        <v>26</v>
      </c>
      <c r="M78" s="123">
        <f t="shared" si="8"/>
        <v>33</v>
      </c>
      <c r="N78" s="88"/>
    </row>
    <row r="79" spans="1:14" s="10" customFormat="1" x14ac:dyDescent="0.2">
      <c r="A79" s="90">
        <v>1</v>
      </c>
      <c r="B79" s="91">
        <v>1510060</v>
      </c>
      <c r="C79" s="91" t="s">
        <v>93</v>
      </c>
      <c r="D79" s="100">
        <v>50000</v>
      </c>
      <c r="E79" s="163">
        <f>'6'!L79</f>
        <v>0</v>
      </c>
      <c r="F79" s="131"/>
      <c r="G79" s="147"/>
      <c r="H79" s="147"/>
      <c r="I79" s="147"/>
      <c r="J79" s="155"/>
      <c r="K79" s="138"/>
      <c r="L79" s="71"/>
      <c r="M79" s="126">
        <f t="shared" si="8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63">
        <f>'6'!L80</f>
        <v>2</v>
      </c>
      <c r="F80" s="132"/>
      <c r="G80" s="148">
        <v>10</v>
      </c>
      <c r="H80" s="148"/>
      <c r="I80" s="148"/>
      <c r="J80" s="156"/>
      <c r="K80" s="139"/>
      <c r="L80" s="72">
        <v>7</v>
      </c>
      <c r="M80" s="126">
        <f t="shared" si="8"/>
        <v>5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63">
        <f>'6'!L81</f>
        <v>0</v>
      </c>
      <c r="F81" s="132"/>
      <c r="G81" s="148"/>
      <c r="H81" s="148"/>
      <c r="I81" s="148"/>
      <c r="J81" s="156"/>
      <c r="K81" s="139"/>
      <c r="L81" s="72"/>
      <c r="M81" s="126">
        <f t="shared" si="8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63">
        <f>'6'!L82</f>
        <v>3</v>
      </c>
      <c r="F82" s="132"/>
      <c r="G82" s="148">
        <v>10</v>
      </c>
      <c r="H82" s="148"/>
      <c r="I82" s="148"/>
      <c r="J82" s="156"/>
      <c r="K82" s="139"/>
      <c r="L82" s="72">
        <v>6</v>
      </c>
      <c r="M82" s="126">
        <f t="shared" si="8"/>
        <v>7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63">
        <f>'6'!L83</f>
        <v>0</v>
      </c>
      <c r="F83" s="132"/>
      <c r="G83" s="148">
        <v>12</v>
      </c>
      <c r="H83" s="148"/>
      <c r="I83" s="148"/>
      <c r="J83" s="156"/>
      <c r="K83" s="139"/>
      <c r="L83" s="72">
        <v>6</v>
      </c>
      <c r="M83" s="126">
        <f t="shared" si="8"/>
        <v>6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63">
        <f>'6'!L84</f>
        <v>7</v>
      </c>
      <c r="F84" s="132"/>
      <c r="G84" s="148"/>
      <c r="H84" s="148"/>
      <c r="I84" s="148"/>
      <c r="J84" s="156"/>
      <c r="K84" s="139"/>
      <c r="L84" s="72"/>
      <c r="M84" s="126">
        <f t="shared" si="8"/>
        <v>7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63">
        <f>'6'!L85</f>
        <v>0</v>
      </c>
      <c r="F85" s="132"/>
      <c r="G85" s="148"/>
      <c r="H85" s="148"/>
      <c r="I85" s="148"/>
      <c r="J85" s="156"/>
      <c r="K85" s="139"/>
      <c r="L85" s="72"/>
      <c r="M85" s="126">
        <f t="shared" si="8"/>
        <v>0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63">
        <f>'6'!L86</f>
        <v>11</v>
      </c>
      <c r="F86" s="132"/>
      <c r="G86" s="148"/>
      <c r="H86" s="148"/>
      <c r="I86" s="148"/>
      <c r="J86" s="156">
        <v>6</v>
      </c>
      <c r="K86" s="139"/>
      <c r="L86" s="72"/>
      <c r="M86" s="126">
        <f t="shared" si="8"/>
        <v>5</v>
      </c>
      <c r="N86" s="72"/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63">
        <f>'6'!L87</f>
        <v>4</v>
      </c>
      <c r="F87" s="132"/>
      <c r="G87" s="148">
        <v>8</v>
      </c>
      <c r="H87" s="148"/>
      <c r="I87" s="148"/>
      <c r="J87" s="156">
        <v>2</v>
      </c>
      <c r="K87" s="139"/>
      <c r="L87" s="72">
        <v>7</v>
      </c>
      <c r="M87" s="126">
        <f t="shared" si="8"/>
        <v>3</v>
      </c>
      <c r="N87" s="72"/>
    </row>
    <row r="88" spans="1:14" s="42" customFormat="1" ht="15" thickBot="1" x14ac:dyDescent="0.25">
      <c r="A88" s="43"/>
      <c r="B88" s="102"/>
      <c r="C88" s="102"/>
      <c r="D88" s="103"/>
      <c r="E88" s="165"/>
      <c r="F88" s="133"/>
      <c r="G88" s="149"/>
      <c r="H88" s="149"/>
      <c r="I88" s="149"/>
      <c r="J88" s="157"/>
      <c r="K88" s="140"/>
      <c r="L88" s="73"/>
      <c r="M88" s="127">
        <f t="shared" si="8"/>
        <v>0</v>
      </c>
      <c r="N88" s="73"/>
    </row>
    <row r="89" spans="1:14" s="10" customFormat="1" ht="15" thickBot="1" x14ac:dyDescent="0.25">
      <c r="A89" s="97"/>
      <c r="B89" s="98"/>
      <c r="C89" s="98" t="s">
        <v>102</v>
      </c>
      <c r="D89" s="99"/>
      <c r="E89" s="109">
        <f t="shared" ref="E89:L89" ca="1" si="10">SUM(E89)</f>
        <v>0</v>
      </c>
      <c r="F89" s="109">
        <f t="shared" ca="1" si="10"/>
        <v>0</v>
      </c>
      <c r="G89" s="109">
        <f t="shared" ca="1" si="10"/>
        <v>0</v>
      </c>
      <c r="H89" s="109">
        <f t="shared" ca="1" si="10"/>
        <v>0</v>
      </c>
      <c r="I89" s="109">
        <f t="shared" ca="1" si="10"/>
        <v>0</v>
      </c>
      <c r="J89" s="109">
        <f t="shared" ca="1" si="10"/>
        <v>0</v>
      </c>
      <c r="K89" s="109">
        <f t="shared" ca="1" si="10"/>
        <v>0</v>
      </c>
      <c r="L89" s="109">
        <f t="shared" ca="1" si="10"/>
        <v>0</v>
      </c>
      <c r="M89" s="122">
        <f t="shared" ca="1" si="8"/>
        <v>0</v>
      </c>
      <c r="N89" s="104"/>
    </row>
    <row r="90" spans="1:14" s="10" customFormat="1" x14ac:dyDescent="0.2">
      <c r="A90" s="90">
        <v>1</v>
      </c>
      <c r="B90" s="91">
        <v>1532013</v>
      </c>
      <c r="C90" s="91" t="s">
        <v>103</v>
      </c>
      <c r="D90" s="100">
        <v>89000</v>
      </c>
      <c r="E90" s="163">
        <f>'6'!L90</f>
        <v>0</v>
      </c>
      <c r="F90" s="131"/>
      <c r="G90" s="147"/>
      <c r="H90" s="147"/>
      <c r="I90" s="147"/>
      <c r="J90" s="155"/>
      <c r="K90" s="138"/>
      <c r="L90" s="71"/>
      <c r="M90" s="126">
        <f t="shared" si="8"/>
        <v>0</v>
      </c>
      <c r="N90" s="71"/>
    </row>
    <row r="91" spans="1:14" s="20" customFormat="1" ht="15" thickBot="1" x14ac:dyDescent="0.25">
      <c r="A91" s="43"/>
      <c r="B91" s="102"/>
      <c r="C91" s="102"/>
      <c r="D91" s="103"/>
      <c r="E91" s="165"/>
      <c r="F91" s="133"/>
      <c r="G91" s="149"/>
      <c r="H91" s="149"/>
      <c r="I91" s="149"/>
      <c r="J91" s="157"/>
      <c r="K91" s="140"/>
      <c r="L91" s="73"/>
      <c r="M91" s="127">
        <f t="shared" si="8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09">
        <f t="shared" ref="E92:L92" si="11">SUM(E93:E101)</f>
        <v>0</v>
      </c>
      <c r="F92" s="109">
        <f t="shared" si="11"/>
        <v>0</v>
      </c>
      <c r="G92" s="109">
        <f t="shared" si="11"/>
        <v>0</v>
      </c>
      <c r="H92" s="109">
        <f t="shared" si="11"/>
        <v>0</v>
      </c>
      <c r="I92" s="109">
        <f t="shared" si="11"/>
        <v>0</v>
      </c>
      <c r="J92" s="109">
        <f t="shared" si="11"/>
        <v>0</v>
      </c>
      <c r="K92" s="109">
        <f t="shared" si="11"/>
        <v>0</v>
      </c>
      <c r="L92" s="109">
        <f t="shared" si="11"/>
        <v>0</v>
      </c>
      <c r="M92" s="123">
        <f t="shared" si="8"/>
        <v>0</v>
      </c>
      <c r="N92" s="88"/>
    </row>
    <row r="93" spans="1:14" s="9" customFormat="1" x14ac:dyDescent="0.2">
      <c r="A93" s="90">
        <v>1</v>
      </c>
      <c r="B93" s="90">
        <v>5530014</v>
      </c>
      <c r="C93" s="90" t="s">
        <v>105</v>
      </c>
      <c r="D93" s="96">
        <v>33000</v>
      </c>
      <c r="E93" s="163">
        <f>'6'!L93</f>
        <v>0</v>
      </c>
      <c r="F93" s="131"/>
      <c r="G93" s="147"/>
      <c r="H93" s="147"/>
      <c r="I93" s="147"/>
      <c r="J93" s="155"/>
      <c r="K93" s="138"/>
      <c r="L93" s="71"/>
      <c r="M93" s="126">
        <f t="shared" si="8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63">
        <f>'6'!L94</f>
        <v>0</v>
      </c>
      <c r="F94" s="132"/>
      <c r="G94" s="148"/>
      <c r="H94" s="148"/>
      <c r="I94" s="148"/>
      <c r="J94" s="156"/>
      <c r="K94" s="139"/>
      <c r="L94" s="72"/>
      <c r="M94" s="126">
        <f t="shared" si="8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63">
        <f>'6'!L95</f>
        <v>0</v>
      </c>
      <c r="F95" s="132"/>
      <c r="G95" s="148"/>
      <c r="H95" s="148"/>
      <c r="I95" s="148"/>
      <c r="J95" s="156"/>
      <c r="K95" s="139"/>
      <c r="L95" s="72"/>
      <c r="M95" s="126">
        <f t="shared" si="8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63">
        <f>'6'!L96</f>
        <v>0</v>
      </c>
      <c r="F96" s="132"/>
      <c r="G96" s="148"/>
      <c r="H96" s="148"/>
      <c r="I96" s="148"/>
      <c r="J96" s="156"/>
      <c r="K96" s="139"/>
      <c r="L96" s="72"/>
      <c r="M96" s="126">
        <f t="shared" si="8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63">
        <f>'6'!L97</f>
        <v>0</v>
      </c>
      <c r="F97" s="132"/>
      <c r="G97" s="148"/>
      <c r="H97" s="148"/>
      <c r="I97" s="148"/>
      <c r="J97" s="156"/>
      <c r="K97" s="139"/>
      <c r="L97" s="72"/>
      <c r="M97" s="126">
        <f t="shared" si="8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63">
        <f>'6'!L98</f>
        <v>0</v>
      </c>
      <c r="F98" s="132"/>
      <c r="G98" s="148"/>
      <c r="H98" s="148"/>
      <c r="I98" s="148"/>
      <c r="J98" s="156"/>
      <c r="K98" s="139"/>
      <c r="L98" s="72"/>
      <c r="M98" s="126">
        <f t="shared" si="8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63">
        <f>'6'!L99</f>
        <v>0</v>
      </c>
      <c r="F99" s="132"/>
      <c r="G99" s="148"/>
      <c r="H99" s="148"/>
      <c r="I99" s="148"/>
      <c r="J99" s="156"/>
      <c r="K99" s="139"/>
      <c r="L99" s="72"/>
      <c r="M99" s="126">
        <f t="shared" si="8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63">
        <f>'6'!L100</f>
        <v>0</v>
      </c>
      <c r="F100" s="132"/>
      <c r="G100" s="148"/>
      <c r="H100" s="148"/>
      <c r="I100" s="148"/>
      <c r="J100" s="156"/>
      <c r="K100" s="139"/>
      <c r="L100" s="72"/>
      <c r="M100" s="126">
        <f t="shared" si="8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63">
        <f>'6'!L101</f>
        <v>0</v>
      </c>
      <c r="F101" s="132"/>
      <c r="G101" s="148"/>
      <c r="H101" s="148"/>
      <c r="I101" s="148"/>
      <c r="J101" s="156"/>
      <c r="K101" s="139"/>
      <c r="L101" s="72"/>
      <c r="M101" s="126">
        <f t="shared" si="8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65"/>
      <c r="F102" s="133"/>
      <c r="G102" s="149"/>
      <c r="H102" s="149"/>
      <c r="I102" s="149"/>
      <c r="J102" s="157"/>
      <c r="K102" s="140"/>
      <c r="L102" s="73"/>
      <c r="M102" s="127">
        <f t="shared" si="8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68"/>
      <c r="F103" s="107"/>
      <c r="G103" s="150"/>
      <c r="H103" s="150"/>
      <c r="I103" s="150"/>
      <c r="J103" s="158"/>
      <c r="K103" s="143"/>
      <c r="L103" s="87"/>
      <c r="M103" s="123">
        <f t="shared" si="8"/>
        <v>0</v>
      </c>
      <c r="N103" s="88"/>
    </row>
    <row r="104" spans="1:14" s="10" customFormat="1" ht="15" thickBot="1" x14ac:dyDescent="0.25">
      <c r="A104" s="97"/>
      <c r="B104" s="98"/>
      <c r="C104" s="98" t="s">
        <v>115</v>
      </c>
      <c r="D104" s="99"/>
      <c r="E104" s="108">
        <f t="shared" ref="E104:L104" si="12">SUM(E105:E134)</f>
        <v>5</v>
      </c>
      <c r="F104" s="108">
        <f t="shared" si="12"/>
        <v>0</v>
      </c>
      <c r="G104" s="108">
        <f t="shared" si="12"/>
        <v>5</v>
      </c>
      <c r="H104" s="108">
        <f t="shared" si="12"/>
        <v>5</v>
      </c>
      <c r="I104" s="108">
        <f t="shared" si="12"/>
        <v>0</v>
      </c>
      <c r="J104" s="108">
        <f t="shared" si="12"/>
        <v>0</v>
      </c>
      <c r="K104" s="108">
        <f t="shared" si="12"/>
        <v>0</v>
      </c>
      <c r="L104" s="108">
        <f t="shared" si="12"/>
        <v>8</v>
      </c>
      <c r="M104" s="123">
        <f t="shared" si="8"/>
        <v>7</v>
      </c>
      <c r="N104" s="88"/>
    </row>
    <row r="105" spans="1:14" s="10" customFormat="1" x14ac:dyDescent="0.2">
      <c r="A105" s="90">
        <v>1</v>
      </c>
      <c r="B105" s="91">
        <v>3500003</v>
      </c>
      <c r="C105" s="91" t="s">
        <v>116</v>
      </c>
      <c r="D105" s="100">
        <v>390000</v>
      </c>
      <c r="E105" s="163">
        <f>'6'!L105</f>
        <v>0</v>
      </c>
      <c r="F105" s="134"/>
      <c r="G105" s="151"/>
      <c r="H105" s="151"/>
      <c r="I105" s="151"/>
      <c r="J105" s="159"/>
      <c r="K105" s="144"/>
      <c r="L105" s="77"/>
      <c r="M105" s="126">
        <f t="shared" si="8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63">
        <f>'6'!L106</f>
        <v>0</v>
      </c>
      <c r="F106" s="133"/>
      <c r="G106" s="149"/>
      <c r="H106" s="149"/>
      <c r="I106" s="149"/>
      <c r="J106" s="157"/>
      <c r="K106" s="140"/>
      <c r="L106" s="73"/>
      <c r="M106" s="126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63">
        <f>'6'!L107</f>
        <v>1</v>
      </c>
      <c r="F107" s="133"/>
      <c r="G107" s="149"/>
      <c r="H107" s="149"/>
      <c r="I107" s="149"/>
      <c r="J107" s="157"/>
      <c r="K107" s="140"/>
      <c r="L107" s="73">
        <v>1</v>
      </c>
      <c r="M107" s="126">
        <f t="shared" si="8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63">
        <f>'6'!L108</f>
        <v>0</v>
      </c>
      <c r="F108" s="133"/>
      <c r="G108" s="149"/>
      <c r="H108" s="149"/>
      <c r="I108" s="149"/>
      <c r="J108" s="157"/>
      <c r="K108" s="140"/>
      <c r="L108" s="73"/>
      <c r="M108" s="126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63">
        <f>'6'!L109</f>
        <v>0</v>
      </c>
      <c r="F109" s="132"/>
      <c r="G109" s="148"/>
      <c r="H109" s="148"/>
      <c r="I109" s="148"/>
      <c r="J109" s="156"/>
      <c r="K109" s="139"/>
      <c r="L109" s="72"/>
      <c r="M109" s="126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63">
        <f>'6'!L110</f>
        <v>0</v>
      </c>
      <c r="F110" s="132"/>
      <c r="G110" s="148"/>
      <c r="H110" s="148"/>
      <c r="I110" s="148"/>
      <c r="J110" s="156"/>
      <c r="K110" s="139"/>
      <c r="L110" s="72"/>
      <c r="M110" s="126">
        <f t="shared" si="8"/>
        <v>1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63">
        <f>'6'!L111</f>
        <v>0</v>
      </c>
      <c r="F111" s="132"/>
      <c r="G111" s="148"/>
      <c r="H111" s="148"/>
      <c r="I111" s="148"/>
      <c r="J111" s="156"/>
      <c r="K111" s="139"/>
      <c r="L111" s="72"/>
      <c r="M111" s="126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63">
        <f>'6'!L112</f>
        <v>0</v>
      </c>
      <c r="F112" s="132"/>
      <c r="G112" s="148"/>
      <c r="H112" s="148"/>
      <c r="I112" s="148"/>
      <c r="J112" s="156"/>
      <c r="K112" s="139"/>
      <c r="L112" s="72"/>
      <c r="M112" s="126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63">
        <f>'6'!L113</f>
        <v>0</v>
      </c>
      <c r="F113" s="132"/>
      <c r="G113" s="148"/>
      <c r="H113" s="148"/>
      <c r="I113" s="148"/>
      <c r="J113" s="156"/>
      <c r="K113" s="139"/>
      <c r="L113" s="72"/>
      <c r="M113" s="126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63">
        <f>'6'!L114</f>
        <v>0</v>
      </c>
      <c r="F114" s="132"/>
      <c r="G114" s="148"/>
      <c r="H114" s="148"/>
      <c r="I114" s="148"/>
      <c r="J114" s="156"/>
      <c r="K114" s="139"/>
      <c r="L114" s="72"/>
      <c r="M114" s="126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63">
        <f>'6'!L115</f>
        <v>0</v>
      </c>
      <c r="F115" s="132"/>
      <c r="G115" s="148"/>
      <c r="H115" s="148"/>
      <c r="I115" s="148"/>
      <c r="J115" s="156"/>
      <c r="K115" s="139"/>
      <c r="L115" s="72"/>
      <c r="M115" s="126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63">
        <f>'6'!L116</f>
        <v>0</v>
      </c>
      <c r="F116" s="132"/>
      <c r="G116" s="148"/>
      <c r="H116" s="148"/>
      <c r="I116" s="148"/>
      <c r="J116" s="156"/>
      <c r="K116" s="139"/>
      <c r="L116" s="72"/>
      <c r="M116" s="126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63">
        <f>'6'!L117</f>
        <v>1</v>
      </c>
      <c r="F117" s="132"/>
      <c r="G117" s="148"/>
      <c r="H117" s="148">
        <v>5</v>
      </c>
      <c r="I117" s="148"/>
      <c r="J117" s="156"/>
      <c r="K117" s="139"/>
      <c r="L117" s="72">
        <v>3</v>
      </c>
      <c r="M117" s="126">
        <f t="shared" si="8"/>
        <v>3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63">
        <f>'6'!L118</f>
        <v>0</v>
      </c>
      <c r="F118" s="132"/>
      <c r="G118" s="148"/>
      <c r="H118" s="148"/>
      <c r="I118" s="148"/>
      <c r="J118" s="156"/>
      <c r="K118" s="139"/>
      <c r="L118" s="72"/>
      <c r="M118" s="126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63">
        <f>'6'!L119</f>
        <v>0</v>
      </c>
      <c r="F119" s="132"/>
      <c r="G119" s="148"/>
      <c r="H119" s="148"/>
      <c r="I119" s="148"/>
      <c r="J119" s="156"/>
      <c r="K119" s="139"/>
      <c r="L119" s="72"/>
      <c r="M119" s="126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63">
        <f>'6'!L120</f>
        <v>0</v>
      </c>
      <c r="F120" s="132"/>
      <c r="G120" s="148"/>
      <c r="H120" s="148"/>
      <c r="I120" s="148"/>
      <c r="J120" s="156"/>
      <c r="K120" s="139"/>
      <c r="L120" s="72"/>
      <c r="M120" s="126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63">
        <f>'6'!L121</f>
        <v>0</v>
      </c>
      <c r="F121" s="132"/>
      <c r="G121" s="148"/>
      <c r="H121" s="148"/>
      <c r="I121" s="148"/>
      <c r="J121" s="156"/>
      <c r="K121" s="139"/>
      <c r="L121" s="72"/>
      <c r="M121" s="126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63">
        <f>'6'!L122</f>
        <v>1</v>
      </c>
      <c r="F122" s="132"/>
      <c r="G122" s="148"/>
      <c r="H122" s="148"/>
      <c r="I122" s="148"/>
      <c r="J122" s="156"/>
      <c r="K122" s="139"/>
      <c r="L122" s="72"/>
      <c r="M122" s="126">
        <f t="shared" si="8"/>
        <v>1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63">
        <f>'6'!L123</f>
        <v>0</v>
      </c>
      <c r="F123" s="132"/>
      <c r="G123" s="148"/>
      <c r="H123" s="148"/>
      <c r="I123" s="148"/>
      <c r="J123" s="156"/>
      <c r="K123" s="139"/>
      <c r="L123" s="72"/>
      <c r="M123" s="126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63">
        <f>'6'!L124</f>
        <v>0</v>
      </c>
      <c r="F124" s="132"/>
      <c r="G124" s="148">
        <v>1</v>
      </c>
      <c r="H124" s="148"/>
      <c r="I124" s="148"/>
      <c r="J124" s="156"/>
      <c r="K124" s="139"/>
      <c r="L124" s="72">
        <v>1</v>
      </c>
      <c r="M124" s="126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63">
        <f>'6'!L125</f>
        <v>1</v>
      </c>
      <c r="F125" s="132"/>
      <c r="G125" s="148"/>
      <c r="H125" s="148"/>
      <c r="I125" s="148"/>
      <c r="J125" s="156"/>
      <c r="K125" s="139"/>
      <c r="L125" s="72"/>
      <c r="M125" s="126">
        <f t="shared" si="8"/>
        <v>1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63">
        <f>'6'!L126</f>
        <v>0</v>
      </c>
      <c r="F126" s="132"/>
      <c r="G126" s="148">
        <v>1</v>
      </c>
      <c r="H126" s="148"/>
      <c r="I126" s="148"/>
      <c r="J126" s="156"/>
      <c r="K126" s="139"/>
      <c r="L126" s="72">
        <v>1</v>
      </c>
      <c r="M126" s="126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63">
        <f>'6'!L127</f>
        <v>0</v>
      </c>
      <c r="F127" s="132"/>
      <c r="G127" s="148"/>
      <c r="H127" s="148"/>
      <c r="I127" s="148"/>
      <c r="J127" s="156"/>
      <c r="K127" s="139"/>
      <c r="L127" s="72"/>
      <c r="M127" s="126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63">
        <f>'6'!L128</f>
        <v>1</v>
      </c>
      <c r="F128" s="132"/>
      <c r="G128" s="148"/>
      <c r="H128" s="148"/>
      <c r="I128" s="148"/>
      <c r="J128" s="156"/>
      <c r="K128" s="139"/>
      <c r="L128" s="72">
        <v>1</v>
      </c>
      <c r="M128" s="126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63">
        <f>'6'!L129</f>
        <v>0</v>
      </c>
      <c r="F129" s="132"/>
      <c r="G129" s="148"/>
      <c r="H129" s="148"/>
      <c r="I129" s="148"/>
      <c r="J129" s="156"/>
      <c r="K129" s="139"/>
      <c r="L129" s="72"/>
      <c r="M129" s="126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63">
        <f>'6'!L130</f>
        <v>0</v>
      </c>
      <c r="F130" s="132"/>
      <c r="G130" s="148"/>
      <c r="H130" s="148"/>
      <c r="I130" s="148"/>
      <c r="J130" s="156"/>
      <c r="K130" s="139"/>
      <c r="L130" s="72"/>
      <c r="M130" s="126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63">
        <f>'6'!L131</f>
        <v>0</v>
      </c>
      <c r="F131" s="132"/>
      <c r="G131" s="148"/>
      <c r="H131" s="148"/>
      <c r="I131" s="148"/>
      <c r="J131" s="156"/>
      <c r="K131" s="139"/>
      <c r="L131" s="72"/>
      <c r="M131" s="126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63">
        <f>'6'!L132</f>
        <v>0</v>
      </c>
      <c r="F132" s="132"/>
      <c r="G132" s="148"/>
      <c r="H132" s="148"/>
      <c r="I132" s="148"/>
      <c r="J132" s="156"/>
      <c r="K132" s="139"/>
      <c r="L132" s="72"/>
      <c r="M132" s="126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63">
        <f>'6'!L133</f>
        <v>0</v>
      </c>
      <c r="F133" s="132"/>
      <c r="G133" s="148"/>
      <c r="H133" s="148"/>
      <c r="I133" s="148"/>
      <c r="J133" s="156"/>
      <c r="K133" s="139"/>
      <c r="L133" s="72"/>
      <c r="M133" s="126">
        <f t="shared" si="8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63">
        <f>'6'!L134</f>
        <v>0</v>
      </c>
      <c r="F134" s="132"/>
      <c r="G134" s="148">
        <v>2</v>
      </c>
      <c r="H134" s="148"/>
      <c r="I134" s="148"/>
      <c r="J134" s="156"/>
      <c r="K134" s="139"/>
      <c r="L134" s="72">
        <v>1</v>
      </c>
      <c r="M134" s="126">
        <f t="shared" si="8"/>
        <v>1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65"/>
      <c r="F135" s="133"/>
      <c r="G135" s="149"/>
      <c r="H135" s="149"/>
      <c r="I135" s="149"/>
      <c r="J135" s="157"/>
      <c r="K135" s="140"/>
      <c r="L135" s="73"/>
      <c r="M135" s="127">
        <f t="shared" si="8"/>
        <v>0</v>
      </c>
      <c r="N135" s="73"/>
    </row>
    <row r="136" spans="1:14" s="9" customFormat="1" ht="15" thickBot="1" x14ac:dyDescent="0.25">
      <c r="A136" s="97"/>
      <c r="B136" s="98"/>
      <c r="C136" s="98" t="s">
        <v>148</v>
      </c>
      <c r="D136" s="99"/>
      <c r="E136" s="108">
        <f t="shared" ref="E136:L136" si="13">SUM(E137:E143)</f>
        <v>31</v>
      </c>
      <c r="F136" s="108">
        <f t="shared" si="13"/>
        <v>0</v>
      </c>
      <c r="G136" s="108">
        <f t="shared" si="13"/>
        <v>15</v>
      </c>
      <c r="H136" s="108">
        <f t="shared" si="13"/>
        <v>0</v>
      </c>
      <c r="I136" s="108">
        <f t="shared" si="13"/>
        <v>0</v>
      </c>
      <c r="J136" s="108">
        <f t="shared" si="13"/>
        <v>0</v>
      </c>
      <c r="K136" s="108">
        <f t="shared" si="13"/>
        <v>0</v>
      </c>
      <c r="L136" s="108">
        <f t="shared" si="13"/>
        <v>27</v>
      </c>
      <c r="M136" s="123">
        <f t="shared" ref="M136:M199" si="14">(E136+F136+G136+H136+I136)-J136-K136-L136</f>
        <v>19</v>
      </c>
      <c r="N136" s="88"/>
    </row>
    <row r="137" spans="1:14" s="9" customFormat="1" x14ac:dyDescent="0.2">
      <c r="A137" s="90">
        <v>1</v>
      </c>
      <c r="B137" s="90">
        <v>3510004</v>
      </c>
      <c r="C137" s="90" t="s">
        <v>149</v>
      </c>
      <c r="D137" s="96">
        <v>43000</v>
      </c>
      <c r="E137" s="163">
        <f>'6'!L137</f>
        <v>1</v>
      </c>
      <c r="G137" s="147">
        <v>6</v>
      </c>
      <c r="H137" s="147"/>
      <c r="I137" s="147"/>
      <c r="J137" s="155"/>
      <c r="K137" s="138"/>
      <c r="L137" s="71">
        <v>1</v>
      </c>
      <c r="M137" s="126">
        <f>(E137+K141+G137+H137+I137)-J137-K137-L137</f>
        <v>6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63">
        <f>'6'!L138</f>
        <v>7</v>
      </c>
      <c r="F138" s="132"/>
      <c r="G138" s="148"/>
      <c r="H138" s="148"/>
      <c r="I138" s="148"/>
      <c r="J138" s="156"/>
      <c r="K138" s="139"/>
      <c r="L138" s="72">
        <v>9</v>
      </c>
      <c r="M138" s="126">
        <f t="shared" si="14"/>
        <v>0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63">
        <f>'6'!L139</f>
        <v>0</v>
      </c>
      <c r="F139" s="132"/>
      <c r="G139" s="148"/>
      <c r="H139" s="148"/>
      <c r="I139" s="148"/>
      <c r="J139" s="156"/>
      <c r="K139" s="139"/>
      <c r="L139" s="72"/>
      <c r="M139" s="126">
        <f t="shared" si="14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63">
        <f>'6'!L140</f>
        <v>0</v>
      </c>
      <c r="F140" s="132"/>
      <c r="G140" s="148">
        <v>9</v>
      </c>
      <c r="H140" s="148"/>
      <c r="I140" s="148"/>
      <c r="J140" s="156"/>
      <c r="K140" s="139"/>
      <c r="L140" s="72">
        <v>6</v>
      </c>
      <c r="M140" s="126">
        <f t="shared" si="14"/>
        <v>3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63">
        <f>'6'!L141</f>
        <v>9</v>
      </c>
      <c r="F141" s="132"/>
      <c r="G141" s="148"/>
      <c r="H141" s="148"/>
      <c r="I141" s="148"/>
      <c r="J141" s="156"/>
      <c r="K141" s="131"/>
      <c r="L141" s="72">
        <v>4</v>
      </c>
      <c r="M141" s="126">
        <f t="shared" si="14"/>
        <v>6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63">
        <f>'6'!L142</f>
        <v>7</v>
      </c>
      <c r="F142" s="132"/>
      <c r="G142" s="148"/>
      <c r="H142" s="148"/>
      <c r="I142" s="148"/>
      <c r="J142" s="156"/>
      <c r="K142" s="139"/>
      <c r="L142" s="72">
        <v>5</v>
      </c>
      <c r="M142" s="126">
        <f t="shared" si="14"/>
        <v>2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63">
        <f>'6'!L143</f>
        <v>7</v>
      </c>
      <c r="F143" s="132"/>
      <c r="G143" s="148"/>
      <c r="H143" s="148"/>
      <c r="I143" s="148"/>
      <c r="J143" s="156"/>
      <c r="K143" s="139"/>
      <c r="L143" s="72">
        <v>5</v>
      </c>
      <c r="M143" s="126">
        <f t="shared" si="14"/>
        <v>2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65"/>
      <c r="F144" s="133"/>
      <c r="G144" s="149"/>
      <c r="H144" s="149"/>
      <c r="I144" s="149"/>
      <c r="J144" s="157"/>
      <c r="K144" s="140"/>
      <c r="L144" s="73"/>
      <c r="M144" s="127">
        <f t="shared" si="14"/>
        <v>0</v>
      </c>
      <c r="N144" s="73"/>
    </row>
    <row r="145" spans="1:14" s="10" customFormat="1" ht="15" thickBot="1" x14ac:dyDescent="0.25">
      <c r="A145" s="112"/>
      <c r="B145" s="113"/>
      <c r="C145" s="85" t="s">
        <v>156</v>
      </c>
      <c r="D145" s="114"/>
      <c r="E145" s="108">
        <f t="shared" ref="E145:L145" si="15">SUM(E146:E155)</f>
        <v>120</v>
      </c>
      <c r="F145" s="108">
        <f t="shared" si="15"/>
        <v>0</v>
      </c>
      <c r="G145" s="108">
        <f t="shared" si="15"/>
        <v>163</v>
      </c>
      <c r="H145" s="108">
        <f t="shared" si="15"/>
        <v>0</v>
      </c>
      <c r="I145" s="108">
        <f t="shared" si="15"/>
        <v>0</v>
      </c>
      <c r="J145" s="108">
        <f t="shared" si="15"/>
        <v>0</v>
      </c>
      <c r="K145" s="108">
        <f t="shared" si="15"/>
        <v>0</v>
      </c>
      <c r="L145" s="108">
        <f t="shared" si="15"/>
        <v>150</v>
      </c>
      <c r="M145" s="123">
        <f t="shared" si="14"/>
        <v>133</v>
      </c>
      <c r="N145" s="115"/>
    </row>
    <row r="146" spans="1:14" s="10" customFormat="1" x14ac:dyDescent="0.2">
      <c r="A146" s="90">
        <v>1</v>
      </c>
      <c r="B146" s="91">
        <v>3530009</v>
      </c>
      <c r="C146" s="91" t="s">
        <v>157</v>
      </c>
      <c r="D146" s="100">
        <v>20000</v>
      </c>
      <c r="E146" s="163">
        <f>'6'!L146</f>
        <v>63</v>
      </c>
      <c r="F146" s="131"/>
      <c r="G146" s="147"/>
      <c r="H146" s="147"/>
      <c r="I146" s="147"/>
      <c r="J146" s="155"/>
      <c r="K146" s="138"/>
      <c r="L146" s="71">
        <v>25</v>
      </c>
      <c r="M146" s="126">
        <f t="shared" si="14"/>
        <v>38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63">
        <f>'6'!L147</f>
        <v>7</v>
      </c>
      <c r="F147" s="132"/>
      <c r="G147" s="148">
        <v>20</v>
      </c>
      <c r="H147" s="148"/>
      <c r="I147" s="148"/>
      <c r="J147" s="156"/>
      <c r="K147" s="139"/>
      <c r="L147" s="72">
        <v>21</v>
      </c>
      <c r="M147" s="126">
        <f t="shared" si="14"/>
        <v>6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63">
        <f>'6'!L148</f>
        <v>0</v>
      </c>
      <c r="F148" s="132"/>
      <c r="G148" s="148">
        <v>12</v>
      </c>
      <c r="H148" s="148"/>
      <c r="I148" s="148"/>
      <c r="J148" s="156"/>
      <c r="K148" s="139"/>
      <c r="L148" s="72">
        <v>7</v>
      </c>
      <c r="M148" s="126">
        <f t="shared" si="14"/>
        <v>5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63">
        <f>'6'!L149</f>
        <v>0</v>
      </c>
      <c r="F149" s="132"/>
      <c r="G149" s="148">
        <v>9</v>
      </c>
      <c r="H149" s="148"/>
      <c r="I149" s="148"/>
      <c r="J149" s="156"/>
      <c r="K149" s="139"/>
      <c r="L149" s="72">
        <v>6</v>
      </c>
      <c r="M149" s="126">
        <f t="shared" si="14"/>
        <v>3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63">
        <f>'6'!L150</f>
        <v>0</v>
      </c>
      <c r="F150" s="132"/>
      <c r="G150" s="148">
        <v>10</v>
      </c>
      <c r="H150" s="148"/>
      <c r="I150" s="148"/>
      <c r="J150" s="156"/>
      <c r="K150" s="139"/>
      <c r="L150" s="72">
        <v>6</v>
      </c>
      <c r="M150" s="126">
        <f t="shared" si="14"/>
        <v>4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63">
        <f>'6'!L151</f>
        <v>0</v>
      </c>
      <c r="F151" s="132"/>
      <c r="G151" s="148">
        <v>84</v>
      </c>
      <c r="H151" s="148"/>
      <c r="I151" s="148"/>
      <c r="J151" s="156"/>
      <c r="K151" s="139"/>
      <c r="L151" s="72">
        <v>75</v>
      </c>
      <c r="M151" s="126">
        <f t="shared" si="14"/>
        <v>9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63">
        <f>'6'!L152</f>
        <v>23</v>
      </c>
      <c r="F152" s="133"/>
      <c r="G152" s="149"/>
      <c r="H152" s="149"/>
      <c r="I152" s="149"/>
      <c r="J152" s="157"/>
      <c r="K152" s="140"/>
      <c r="L152" s="73">
        <v>2</v>
      </c>
      <c r="M152" s="126">
        <f t="shared" si="14"/>
        <v>21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63">
        <f>'6'!L153</f>
        <v>27</v>
      </c>
      <c r="F153" s="133"/>
      <c r="G153" s="149"/>
      <c r="H153" s="149"/>
      <c r="I153" s="149"/>
      <c r="J153" s="157"/>
      <c r="K153" s="140"/>
      <c r="L153" s="73">
        <v>1</v>
      </c>
      <c r="M153" s="126">
        <f t="shared" si="14"/>
        <v>26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63">
        <f>'6'!L154</f>
        <v>0</v>
      </c>
      <c r="F154" s="133"/>
      <c r="G154" s="149">
        <v>28</v>
      </c>
      <c r="H154" s="149"/>
      <c r="I154" s="149"/>
      <c r="J154" s="157"/>
      <c r="K154" s="140"/>
      <c r="L154" s="73">
        <v>7</v>
      </c>
      <c r="M154" s="126">
        <f t="shared" si="14"/>
        <v>21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63">
        <f>'6'!L155</f>
        <v>0</v>
      </c>
      <c r="F155" s="133"/>
      <c r="G155" s="149"/>
      <c r="H155" s="149"/>
      <c r="I155" s="149"/>
      <c r="J155" s="157"/>
      <c r="K155" s="140"/>
      <c r="L155" s="73"/>
      <c r="M155" s="126">
        <f t="shared" si="14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63">
        <f>'6'!L156</f>
        <v>0</v>
      </c>
      <c r="F156" s="133"/>
      <c r="G156" s="149"/>
      <c r="H156" s="149"/>
      <c r="I156" s="149"/>
      <c r="J156" s="157"/>
      <c r="K156" s="140"/>
      <c r="L156" s="73"/>
      <c r="M156" s="126">
        <f t="shared" si="14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63">
        <f>'6'!L157</f>
        <v>0</v>
      </c>
      <c r="F157" s="133"/>
      <c r="G157" s="149"/>
      <c r="H157" s="149"/>
      <c r="I157" s="149"/>
      <c r="J157" s="157"/>
      <c r="K157" s="140"/>
      <c r="L157" s="73"/>
      <c r="M157" s="126">
        <f t="shared" si="14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69"/>
      <c r="F158" s="134"/>
      <c r="G158" s="151"/>
      <c r="H158" s="151"/>
      <c r="I158" s="151"/>
      <c r="J158" s="159"/>
      <c r="K158" s="144"/>
      <c r="L158" s="77"/>
      <c r="M158" s="127">
        <f t="shared" si="14"/>
        <v>0</v>
      </c>
      <c r="N158" s="73"/>
    </row>
    <row r="159" spans="1:14" s="10" customFormat="1" ht="15" thickBot="1" x14ac:dyDescent="0.25">
      <c r="A159" s="93"/>
      <c r="B159" s="94"/>
      <c r="C159" s="94" t="s">
        <v>176</v>
      </c>
      <c r="D159" s="101"/>
      <c r="E159" s="106">
        <f>SUM(E160:E162)</f>
        <v>1</v>
      </c>
      <c r="F159" s="106">
        <f>SUM(F160:F162)</f>
        <v>0</v>
      </c>
      <c r="G159" s="106">
        <f t="shared" ref="G159:L159" si="16">SUM(G160:G1824)</f>
        <v>0</v>
      </c>
      <c r="H159" s="106">
        <f t="shared" si="16"/>
        <v>0</v>
      </c>
      <c r="I159" s="106">
        <f t="shared" si="16"/>
        <v>0</v>
      </c>
      <c r="J159" s="106">
        <f t="shared" si="16"/>
        <v>0</v>
      </c>
      <c r="K159" s="106">
        <f t="shared" si="16"/>
        <v>0</v>
      </c>
      <c r="L159" s="106">
        <f t="shared" si="16"/>
        <v>952</v>
      </c>
      <c r="M159" s="123">
        <f t="shared" si="14"/>
        <v>-951</v>
      </c>
      <c r="N159" s="88"/>
    </row>
    <row r="160" spans="1:14" s="10" customFormat="1" x14ac:dyDescent="0.2">
      <c r="A160" s="90">
        <v>1</v>
      </c>
      <c r="B160" s="91">
        <v>4550013</v>
      </c>
      <c r="C160" s="91" t="s">
        <v>177</v>
      </c>
      <c r="D160" s="100">
        <v>38000</v>
      </c>
      <c r="E160" s="212">
        <f>'6'!L160</f>
        <v>1</v>
      </c>
      <c r="F160" s="131"/>
      <c r="G160" s="147"/>
      <c r="H160" s="147"/>
      <c r="I160" s="147"/>
      <c r="J160" s="155"/>
      <c r="K160" s="138"/>
      <c r="L160" s="71">
        <v>1</v>
      </c>
      <c r="M160" s="126">
        <f t="shared" si="14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12">
        <f>'6'!L161</f>
        <v>0</v>
      </c>
      <c r="F161" s="131"/>
      <c r="G161" s="147"/>
      <c r="H161" s="147"/>
      <c r="I161" s="147"/>
      <c r="J161" s="155"/>
      <c r="K161" s="138"/>
      <c r="L161" s="71"/>
      <c r="M161" s="126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12">
        <f>'6'!L162</f>
        <v>0</v>
      </c>
      <c r="F162" s="131"/>
      <c r="G162" s="147"/>
      <c r="H162" s="147"/>
      <c r="I162" s="147"/>
      <c r="J162" s="155"/>
      <c r="K162" s="138"/>
      <c r="L162" s="71"/>
      <c r="M162" s="126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9"/>
      <c r="F163" s="134"/>
      <c r="G163" s="151"/>
      <c r="H163" s="151"/>
      <c r="I163" s="151"/>
      <c r="J163" s="159"/>
      <c r="K163" s="144"/>
      <c r="L163" s="77"/>
      <c r="M163" s="127">
        <f t="shared" si="14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66"/>
      <c r="F164" s="109">
        <f t="shared" ref="F164" si="17">SUM(F165:F175)</f>
        <v>0</v>
      </c>
      <c r="G164" s="109"/>
      <c r="H164" s="109"/>
      <c r="I164" s="109"/>
      <c r="J164" s="153"/>
      <c r="K164" s="141"/>
      <c r="L164" s="109"/>
      <c r="M164" s="123">
        <f t="shared" si="14"/>
        <v>0</v>
      </c>
      <c r="N164" s="88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63"/>
      <c r="F165" s="131"/>
      <c r="G165" s="147"/>
      <c r="H165" s="147"/>
      <c r="I165" s="147"/>
      <c r="J165" s="155"/>
      <c r="K165" s="138"/>
      <c r="L165" s="71"/>
      <c r="M165" s="126">
        <f t="shared" si="14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63"/>
      <c r="F166" s="131"/>
      <c r="G166" s="147"/>
      <c r="H166" s="147"/>
      <c r="I166" s="147"/>
      <c r="J166" s="155"/>
      <c r="K166" s="138"/>
      <c r="L166" s="71"/>
      <c r="M166" s="126">
        <f t="shared" si="14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63"/>
      <c r="F167" s="131"/>
      <c r="G167" s="147"/>
      <c r="H167" s="147"/>
      <c r="I167" s="147"/>
      <c r="J167" s="155"/>
      <c r="K167" s="138"/>
      <c r="L167" s="71"/>
      <c r="M167" s="126">
        <f t="shared" si="14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63"/>
      <c r="F168" s="131"/>
      <c r="G168" s="147"/>
      <c r="H168" s="147"/>
      <c r="I168" s="147"/>
      <c r="J168" s="155"/>
      <c r="K168" s="138"/>
      <c r="L168" s="71"/>
      <c r="M168" s="126">
        <f t="shared" si="14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64"/>
      <c r="F169" s="132"/>
      <c r="G169" s="148"/>
      <c r="H169" s="148"/>
      <c r="I169" s="148"/>
      <c r="J169" s="156"/>
      <c r="K169" s="139"/>
      <c r="L169" s="72"/>
      <c r="M169" s="126">
        <f t="shared" si="14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64"/>
      <c r="F170" s="132"/>
      <c r="G170" s="148"/>
      <c r="H170" s="148"/>
      <c r="I170" s="148"/>
      <c r="J170" s="156"/>
      <c r="K170" s="139"/>
      <c r="L170" s="72"/>
      <c r="M170" s="126">
        <f t="shared" si="14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64"/>
      <c r="F171" s="132"/>
      <c r="G171" s="148"/>
      <c r="H171" s="148"/>
      <c r="I171" s="148"/>
      <c r="J171" s="156"/>
      <c r="K171" s="139"/>
      <c r="L171" s="72"/>
      <c r="M171" s="126">
        <f t="shared" si="14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64"/>
      <c r="F172" s="132"/>
      <c r="G172" s="148"/>
      <c r="H172" s="148"/>
      <c r="I172" s="148"/>
      <c r="J172" s="156"/>
      <c r="K172" s="139"/>
      <c r="L172" s="72"/>
      <c r="M172" s="126">
        <f t="shared" si="14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64"/>
      <c r="F173" s="132"/>
      <c r="G173" s="148"/>
      <c r="H173" s="148"/>
      <c r="I173" s="148"/>
      <c r="J173" s="156"/>
      <c r="K173" s="139"/>
      <c r="L173" s="72"/>
      <c r="M173" s="126">
        <f t="shared" si="14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63"/>
      <c r="F174" s="131"/>
      <c r="G174" s="131"/>
      <c r="H174" s="131"/>
      <c r="I174" s="131"/>
      <c r="J174" s="155"/>
      <c r="K174" s="138"/>
      <c r="L174" s="71"/>
      <c r="M174" s="126">
        <f t="shared" si="14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63"/>
      <c r="F175" s="131"/>
      <c r="G175" s="131"/>
      <c r="H175" s="131"/>
      <c r="I175" s="131"/>
      <c r="J175" s="155"/>
      <c r="K175" s="138"/>
      <c r="L175" s="71"/>
      <c r="M175" s="126">
        <f t="shared" si="14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69"/>
      <c r="F176" s="134"/>
      <c r="G176" s="134"/>
      <c r="H176" s="134"/>
      <c r="I176" s="134"/>
      <c r="J176" s="159"/>
      <c r="K176" s="144"/>
      <c r="L176" s="77"/>
      <c r="M176" s="127">
        <f t="shared" si="14"/>
        <v>0</v>
      </c>
      <c r="N176" s="77"/>
    </row>
    <row r="177" spans="1:14" s="9" customFormat="1" ht="15" thickBot="1" x14ac:dyDescent="0.25">
      <c r="A177" s="97"/>
      <c r="B177" s="98"/>
      <c r="C177" s="98" t="s">
        <v>192</v>
      </c>
      <c r="D177" s="99"/>
      <c r="E177" s="108">
        <f t="shared" ref="E177:L177" si="18">SUM(E178:E186)</f>
        <v>365</v>
      </c>
      <c r="F177" s="108">
        <f t="shared" si="18"/>
        <v>0</v>
      </c>
      <c r="G177" s="108">
        <f t="shared" si="18"/>
        <v>0</v>
      </c>
      <c r="H177" s="108">
        <f t="shared" si="18"/>
        <v>0</v>
      </c>
      <c r="I177" s="108">
        <f t="shared" si="18"/>
        <v>0</v>
      </c>
      <c r="J177" s="108">
        <f t="shared" si="18"/>
        <v>0</v>
      </c>
      <c r="K177" s="108">
        <f t="shared" si="18"/>
        <v>0</v>
      </c>
      <c r="L177" s="108">
        <f t="shared" si="18"/>
        <v>317</v>
      </c>
      <c r="M177" s="123">
        <f t="shared" si="14"/>
        <v>48</v>
      </c>
      <c r="N177" s="88"/>
    </row>
    <row r="178" spans="1:14" s="10" customFormat="1" x14ac:dyDescent="0.2">
      <c r="A178" s="90">
        <v>1</v>
      </c>
      <c r="B178" s="90">
        <v>5540032</v>
      </c>
      <c r="C178" s="90" t="s">
        <v>193</v>
      </c>
      <c r="D178" s="96">
        <v>18000</v>
      </c>
      <c r="E178" s="163">
        <f>'6'!L178</f>
        <v>121</v>
      </c>
      <c r="F178" s="131"/>
      <c r="G178" s="131"/>
      <c r="H178" s="131"/>
      <c r="I178" s="131"/>
      <c r="J178" s="155"/>
      <c r="K178" s="138"/>
      <c r="L178" s="71">
        <v>114</v>
      </c>
      <c r="M178" s="126">
        <f t="shared" si="14"/>
        <v>7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63">
        <f>'6'!L179</f>
        <v>1</v>
      </c>
      <c r="F179" s="131"/>
      <c r="G179" s="131"/>
      <c r="H179" s="131"/>
      <c r="I179" s="131"/>
      <c r="J179" s="155"/>
      <c r="K179" s="138"/>
      <c r="L179" s="71"/>
      <c r="M179" s="126">
        <f t="shared" si="14"/>
        <v>1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63">
        <f>'6'!L180</f>
        <v>24</v>
      </c>
      <c r="F180" s="131"/>
      <c r="G180" s="131"/>
      <c r="H180" s="131"/>
      <c r="I180" s="131"/>
      <c r="J180" s="155"/>
      <c r="K180" s="138"/>
      <c r="L180" s="71">
        <v>23</v>
      </c>
      <c r="M180" s="126">
        <f t="shared" si="14"/>
        <v>1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63">
        <f>'6'!L181</f>
        <v>9</v>
      </c>
      <c r="F181" s="131"/>
      <c r="G181" s="131"/>
      <c r="H181" s="131"/>
      <c r="I181" s="131"/>
      <c r="J181" s="155"/>
      <c r="K181" s="138"/>
      <c r="L181" s="71">
        <v>9</v>
      </c>
      <c r="M181" s="126">
        <f t="shared" si="14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63">
        <f>'6'!L182</f>
        <v>43</v>
      </c>
      <c r="F182" s="131"/>
      <c r="G182" s="131"/>
      <c r="H182" s="131"/>
      <c r="I182" s="131"/>
      <c r="J182" s="155"/>
      <c r="K182" s="138"/>
      <c r="L182" s="71">
        <v>13</v>
      </c>
      <c r="M182" s="126">
        <f t="shared" si="14"/>
        <v>30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63">
        <f>'6'!L183</f>
        <v>49</v>
      </c>
      <c r="F183" s="131"/>
      <c r="G183" s="131"/>
      <c r="H183" s="131"/>
      <c r="I183" s="131"/>
      <c r="J183" s="155"/>
      <c r="K183" s="138"/>
      <c r="L183" s="71">
        <v>45</v>
      </c>
      <c r="M183" s="126">
        <f t="shared" si="14"/>
        <v>4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63">
        <f>'6'!L184</f>
        <v>33</v>
      </c>
      <c r="F184" s="131"/>
      <c r="G184" s="131"/>
      <c r="H184" s="131"/>
      <c r="I184" s="131"/>
      <c r="J184" s="155"/>
      <c r="K184" s="138"/>
      <c r="L184" s="71">
        <v>30</v>
      </c>
      <c r="M184" s="126">
        <f t="shared" si="14"/>
        <v>3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63">
        <f>'6'!L185</f>
        <v>37</v>
      </c>
      <c r="F185" s="131"/>
      <c r="G185" s="131"/>
      <c r="H185" s="131"/>
      <c r="I185" s="131"/>
      <c r="J185" s="155"/>
      <c r="K185" s="138"/>
      <c r="L185" s="71">
        <v>37</v>
      </c>
      <c r="M185" s="126">
        <f t="shared" si="14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63">
        <f>'6'!L186</f>
        <v>48</v>
      </c>
      <c r="F186" s="131"/>
      <c r="G186" s="131"/>
      <c r="H186" s="131"/>
      <c r="I186" s="131"/>
      <c r="J186" s="155"/>
      <c r="K186" s="138"/>
      <c r="L186" s="71">
        <v>46</v>
      </c>
      <c r="M186" s="126">
        <f t="shared" si="14"/>
        <v>2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9"/>
      <c r="F187" s="134"/>
      <c r="G187" s="134"/>
      <c r="H187" s="134"/>
      <c r="I187" s="134"/>
      <c r="J187" s="159"/>
      <c r="K187" s="144"/>
      <c r="L187" s="77"/>
      <c r="M187" s="127">
        <f t="shared" si="14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09">
        <f t="shared" ref="E188:J188" si="19">SUM(E190:E191)</f>
        <v>20</v>
      </c>
      <c r="F188" s="109">
        <f t="shared" si="19"/>
        <v>0</v>
      </c>
      <c r="G188" s="109">
        <f t="shared" si="19"/>
        <v>0</v>
      </c>
      <c r="H188" s="109">
        <f t="shared" si="19"/>
        <v>0</v>
      </c>
      <c r="I188" s="109">
        <f t="shared" si="19"/>
        <v>0</v>
      </c>
      <c r="J188" s="109">
        <f t="shared" si="19"/>
        <v>0</v>
      </c>
      <c r="K188" s="109">
        <f>SUM(K190:K191)</f>
        <v>0</v>
      </c>
      <c r="L188" s="109">
        <f>SUM(L190:L191)</f>
        <v>20</v>
      </c>
      <c r="M188" s="123">
        <f>(E188+F188+G188+H188+I188)-J188-K188-L188</f>
        <v>0</v>
      </c>
      <c r="N188" s="88"/>
    </row>
    <row r="189" spans="1:14" s="10" customFormat="1" x14ac:dyDescent="0.2">
      <c r="A189" s="82"/>
      <c r="B189" s="82"/>
      <c r="C189" s="82" t="s">
        <v>204</v>
      </c>
      <c r="D189" s="83"/>
      <c r="E189" s="163"/>
      <c r="F189" s="131"/>
      <c r="G189" s="131"/>
      <c r="H189" s="131"/>
      <c r="I189" s="131"/>
      <c r="J189" s="155"/>
      <c r="K189" s="138"/>
      <c r="L189" s="71"/>
      <c r="M189" s="126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63">
        <f>'6'!L190</f>
        <v>2</v>
      </c>
      <c r="F190" s="131"/>
      <c r="G190" s="131"/>
      <c r="H190" s="131"/>
      <c r="I190" s="131"/>
      <c r="J190" s="155"/>
      <c r="K190" s="138"/>
      <c r="L190" s="71">
        <v>2</v>
      </c>
      <c r="M190" s="126">
        <f t="shared" si="14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63">
        <f>'6'!L191</f>
        <v>18</v>
      </c>
      <c r="F191" s="131"/>
      <c r="G191" s="131"/>
      <c r="H191" s="131"/>
      <c r="I191" s="131"/>
      <c r="J191" s="155"/>
      <c r="K191" s="138"/>
      <c r="L191" s="71">
        <v>18</v>
      </c>
      <c r="M191" s="126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9"/>
      <c r="E192" s="165"/>
      <c r="F192" s="133"/>
      <c r="G192" s="133"/>
      <c r="H192" s="133"/>
      <c r="I192" s="133"/>
      <c r="J192" s="157"/>
      <c r="K192" s="140"/>
      <c r="L192" s="73"/>
      <c r="M192" s="128">
        <f t="shared" si="14"/>
        <v>0</v>
      </c>
      <c r="N192" s="73"/>
    </row>
    <row r="193" spans="1:14" s="10" customFormat="1" ht="15" thickBot="1" x14ac:dyDescent="0.25">
      <c r="A193" s="93"/>
      <c r="B193" s="94"/>
      <c r="C193" s="94" t="s">
        <v>207</v>
      </c>
      <c r="D193" s="95"/>
      <c r="E193" s="106">
        <f t="shared" ref="E193:L193" si="20">SUM(E194:E201)</f>
        <v>158</v>
      </c>
      <c r="F193" s="106">
        <f t="shared" si="20"/>
        <v>0</v>
      </c>
      <c r="G193" s="106">
        <f t="shared" si="20"/>
        <v>0</v>
      </c>
      <c r="H193" s="106">
        <f t="shared" si="20"/>
        <v>0</v>
      </c>
      <c r="I193" s="106">
        <f t="shared" si="20"/>
        <v>0</v>
      </c>
      <c r="J193" s="106">
        <f t="shared" si="20"/>
        <v>0</v>
      </c>
      <c r="K193" s="106">
        <f t="shared" si="20"/>
        <v>0</v>
      </c>
      <c r="L193" s="106">
        <f t="shared" si="20"/>
        <v>138</v>
      </c>
      <c r="M193" s="123">
        <f t="shared" si="14"/>
        <v>20</v>
      </c>
      <c r="N193" s="88"/>
    </row>
    <row r="194" spans="1:14" s="10" customFormat="1" x14ac:dyDescent="0.2">
      <c r="A194" s="90">
        <v>1</v>
      </c>
      <c r="B194" s="91">
        <v>7550011</v>
      </c>
      <c r="C194" s="91" t="s">
        <v>208</v>
      </c>
      <c r="D194" s="92">
        <v>16000</v>
      </c>
      <c r="E194" s="163">
        <f>'6'!L194</f>
        <v>9</v>
      </c>
      <c r="F194" s="131"/>
      <c r="G194" s="131"/>
      <c r="H194" s="131"/>
      <c r="I194" s="131"/>
      <c r="J194" s="155"/>
      <c r="K194" s="138"/>
      <c r="L194" s="71">
        <v>9</v>
      </c>
      <c r="M194" s="126">
        <f t="shared" si="14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63">
        <f>'6'!L195</f>
        <v>79</v>
      </c>
      <c r="F195" s="132"/>
      <c r="G195" s="132"/>
      <c r="H195" s="132"/>
      <c r="I195" s="132"/>
      <c r="J195" s="156"/>
      <c r="K195" s="139"/>
      <c r="L195" s="72">
        <v>65</v>
      </c>
      <c r="M195" s="129">
        <f t="shared" si="14"/>
        <v>14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63">
        <f>'6'!L196</f>
        <v>17</v>
      </c>
      <c r="F196" s="132"/>
      <c r="G196" s="132"/>
      <c r="H196" s="132"/>
      <c r="I196" s="132"/>
      <c r="J196" s="156"/>
      <c r="K196" s="139"/>
      <c r="L196" s="72">
        <v>12</v>
      </c>
      <c r="M196" s="129">
        <f t="shared" si="14"/>
        <v>5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63">
        <f>'6'!L197</f>
        <v>0</v>
      </c>
      <c r="F197" s="132"/>
      <c r="G197" s="132"/>
      <c r="H197" s="132"/>
      <c r="I197" s="132"/>
      <c r="J197" s="156"/>
      <c r="K197" s="139"/>
      <c r="L197" s="72"/>
      <c r="M197" s="129">
        <f t="shared" si="14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63">
        <f>'6'!L198</f>
        <v>15</v>
      </c>
      <c r="F198" s="132"/>
      <c r="G198" s="132"/>
      <c r="H198" s="132"/>
      <c r="I198" s="132"/>
      <c r="J198" s="156"/>
      <c r="K198" s="139"/>
      <c r="L198" s="72">
        <v>15</v>
      </c>
      <c r="M198" s="129">
        <f t="shared" si="14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63">
        <f>'6'!L199</f>
        <v>21</v>
      </c>
      <c r="F199" s="132"/>
      <c r="G199" s="132"/>
      <c r="H199" s="132"/>
      <c r="I199" s="132"/>
      <c r="J199" s="156"/>
      <c r="K199" s="139"/>
      <c r="L199" s="72">
        <v>22</v>
      </c>
      <c r="M199" s="129">
        <f t="shared" si="14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63">
        <f>'6'!L200</f>
        <v>10</v>
      </c>
      <c r="F200" s="132"/>
      <c r="G200" s="132"/>
      <c r="H200" s="132"/>
      <c r="I200" s="132"/>
      <c r="J200" s="156"/>
      <c r="K200" s="139"/>
      <c r="L200" s="72">
        <v>10</v>
      </c>
      <c r="M200" s="129">
        <f t="shared" ref="M200:M201" si="21">(E200+F200+G200+H200+I200)-J200-K200-L200</f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63">
        <f>'6'!L201</f>
        <v>7</v>
      </c>
      <c r="F201" s="132"/>
      <c r="G201" s="132"/>
      <c r="H201" s="132"/>
      <c r="I201" s="132"/>
      <c r="J201" s="156"/>
      <c r="K201" s="139"/>
      <c r="L201" s="72">
        <v>6</v>
      </c>
      <c r="M201" s="129">
        <f t="shared" si="21"/>
        <v>1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66</vt:i4>
      </vt:variant>
    </vt:vector>
  </HeadingPairs>
  <TitlesOfParts>
    <vt:vector size="99" baseType="lpstr">
      <vt:lpstr>Menu ABC_STORE</vt:lpstr>
      <vt:lpstr>SUM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'Menu ABC_STORE'!Print_Area</vt:lpstr>
      <vt:lpstr>SUM!Print_Area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'Menu ABC_STORE'!Print_Titles</vt:lpstr>
      <vt:lpstr>SUM!Print_Titles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2017-12-11T12:03:49Z</dcterms:created>
  <dcterms:modified xsi:type="dcterms:W3CDTF">2018-02-03T13:39:54Z</dcterms:modified>
</cp:coreProperties>
</file>