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35" windowWidth="19440" windowHeight="8520" tabRatio="883" activeTab="21"/>
  </bookViews>
  <sheets>
    <sheet name="Menu ABC_STORE" sheetId="1" r:id="rId1"/>
    <sheet name="1" sheetId="56" r:id="rId2"/>
    <sheet name="2" sheetId="90" r:id="rId3"/>
    <sheet name="3" sheetId="91" r:id="rId4"/>
    <sheet name="4" sheetId="92" r:id="rId5"/>
    <sheet name="5" sheetId="93" r:id="rId6"/>
    <sheet name="6" sheetId="94" r:id="rId7"/>
    <sheet name="7" sheetId="95" r:id="rId8"/>
    <sheet name="8" sheetId="96" r:id="rId9"/>
    <sheet name="9" sheetId="97" r:id="rId10"/>
    <sheet name="10" sheetId="98" r:id="rId11"/>
    <sheet name="11" sheetId="99" r:id="rId12"/>
    <sheet name="12" sheetId="100" r:id="rId13"/>
    <sheet name="13" sheetId="101" r:id="rId14"/>
    <sheet name="14" sheetId="102" r:id="rId15"/>
    <sheet name="19" sheetId="103" r:id="rId16"/>
    <sheet name="20" sheetId="104" r:id="rId17"/>
    <sheet name="21" sheetId="105" r:id="rId18"/>
    <sheet name="22" sheetId="106" r:id="rId19"/>
    <sheet name="23" sheetId="107" r:id="rId20"/>
    <sheet name="24" sheetId="108" r:id="rId21"/>
    <sheet name="25" sheetId="109" r:id="rId22"/>
    <sheet name="26" sheetId="110" r:id="rId23"/>
    <sheet name="27" sheetId="111" r:id="rId24"/>
    <sheet name="28" sheetId="112" r:id="rId25"/>
  </sheets>
  <definedNames>
    <definedName name="_xlnm._FilterDatabase" localSheetId="1" hidden="1">'1'!$A$3:$D$208</definedName>
    <definedName name="_xlnm._FilterDatabase" localSheetId="10" hidden="1">'10'!$A$3:$D$208</definedName>
    <definedName name="_xlnm._FilterDatabase" localSheetId="11" hidden="1">'11'!$A$3:$D$208</definedName>
    <definedName name="_xlnm._FilterDatabase" localSheetId="12" hidden="1">'12'!$A$3:$D$208</definedName>
    <definedName name="_xlnm._FilterDatabase" localSheetId="13" hidden="1">'13'!$A$3:$D$208</definedName>
    <definedName name="_xlnm._FilterDatabase" localSheetId="14" hidden="1">'14'!$A$3:$D$208</definedName>
    <definedName name="_xlnm._FilterDatabase" localSheetId="15" hidden="1">'19'!$A$3:$D$208</definedName>
    <definedName name="_xlnm._FilterDatabase" localSheetId="2" hidden="1">'2'!$A$3:$D$208</definedName>
    <definedName name="_xlnm._FilterDatabase" localSheetId="16" hidden="1">'20'!$A$3:$D$208</definedName>
    <definedName name="_xlnm._FilterDatabase" localSheetId="17" hidden="1">'21'!$A$3:$D$208</definedName>
    <definedName name="_xlnm._FilterDatabase" localSheetId="18" hidden="1">'22'!$A$3:$D$208</definedName>
    <definedName name="_xlnm._FilterDatabase" localSheetId="19" hidden="1">'23'!$A$3:$D$208</definedName>
    <definedName name="_xlnm._FilterDatabase" localSheetId="20" hidden="1">'24'!$A$3:$D$208</definedName>
    <definedName name="_xlnm._FilterDatabase" localSheetId="21" hidden="1">'25'!$A$3:$D$208</definedName>
    <definedName name="_xlnm._FilterDatabase" localSheetId="22" hidden="1">'26'!$A$3:$D$208</definedName>
    <definedName name="_xlnm._FilterDatabase" localSheetId="23" hidden="1">'27'!$A$3:$D$208</definedName>
    <definedName name="_xlnm._FilterDatabase" localSheetId="24" hidden="1">'28'!$A$3:$D$208</definedName>
    <definedName name="_xlnm._FilterDatabase" localSheetId="3" hidden="1">'3'!$A$3:$D$208</definedName>
    <definedName name="_xlnm._FilterDatabase" localSheetId="4" hidden="1">'4'!$A$3:$D$208</definedName>
    <definedName name="_xlnm._FilterDatabase" localSheetId="5" hidden="1">'5'!$A$3:$D$208</definedName>
    <definedName name="_xlnm._FilterDatabase" localSheetId="6" hidden="1">'6'!$A$3:$D$208</definedName>
    <definedName name="_xlnm._FilterDatabase" localSheetId="7" hidden="1">'7'!$A$3:$D$208</definedName>
    <definedName name="_xlnm._FilterDatabase" localSheetId="8" hidden="1">'8'!$A$3:$D$208</definedName>
    <definedName name="_xlnm._FilterDatabase" localSheetId="9" hidden="1">'9'!$A$3:$D$208</definedName>
    <definedName name="_xlnm._FilterDatabase" localSheetId="0" hidden="1">'Menu ABC_STORE'!$A$4:$G$234</definedName>
    <definedName name="_xlnm.Print_Area" localSheetId="1">'1'!$B$3:$D$208</definedName>
    <definedName name="_xlnm.Print_Area" localSheetId="10">'10'!$B$3:$D$208</definedName>
    <definedName name="_xlnm.Print_Area" localSheetId="11">'11'!$B$3:$D$208</definedName>
    <definedName name="_xlnm.Print_Area" localSheetId="12">'12'!$B$3:$D$208</definedName>
    <definedName name="_xlnm.Print_Area" localSheetId="13">'13'!$B$3:$D$208</definedName>
    <definedName name="_xlnm.Print_Area" localSheetId="14">'14'!$B$3:$D$208</definedName>
    <definedName name="_xlnm.Print_Area" localSheetId="15">'19'!$B$3:$D$208</definedName>
    <definedName name="_xlnm.Print_Area" localSheetId="2">'2'!$B$3:$D$208</definedName>
    <definedName name="_xlnm.Print_Area" localSheetId="16">'20'!$B$3:$D$208</definedName>
    <definedName name="_xlnm.Print_Area" localSheetId="17">'21'!$B$3:$D$208</definedName>
    <definedName name="_xlnm.Print_Area" localSheetId="18">'22'!$B$3:$D$208</definedName>
    <definedName name="_xlnm.Print_Area" localSheetId="19">'23'!$B$3:$D$208</definedName>
    <definedName name="_xlnm.Print_Area" localSheetId="20">'24'!$B$3:$D$208</definedName>
    <definedName name="_xlnm.Print_Area" localSheetId="21">'25'!$B$3:$D$208</definedName>
    <definedName name="_xlnm.Print_Area" localSheetId="22">'26'!$B$3:$D$208</definedName>
    <definedName name="_xlnm.Print_Area" localSheetId="23">'27'!$B$3:$D$208</definedName>
    <definedName name="_xlnm.Print_Area" localSheetId="24">'28'!$B$3:$D$208</definedName>
    <definedName name="_xlnm.Print_Area" localSheetId="3">'3'!$B$3:$D$208</definedName>
    <definedName name="_xlnm.Print_Area" localSheetId="4">'4'!$B$3:$D$208</definedName>
    <definedName name="_xlnm.Print_Area" localSheetId="5">'5'!$B$3:$D$208</definedName>
    <definedName name="_xlnm.Print_Area" localSheetId="6">'6'!$B$3:$D$208</definedName>
    <definedName name="_xlnm.Print_Area" localSheetId="7">'7'!$B$3:$D$208</definedName>
    <definedName name="_xlnm.Print_Area" localSheetId="8">'8'!$B$3:$D$208</definedName>
    <definedName name="_xlnm.Print_Area" localSheetId="9">'9'!$B$3:$D$208</definedName>
    <definedName name="_xlnm.Print_Area" localSheetId="0">'Menu ABC_STORE'!$B$4:$D$234</definedName>
    <definedName name="_xlnm.Print_Titles" localSheetId="1">'1'!$A:$C,'1'!$3:$3</definedName>
    <definedName name="_xlnm.Print_Titles" localSheetId="10">'10'!$A:$C,'10'!$3:$3</definedName>
    <definedName name="_xlnm.Print_Titles" localSheetId="11">'11'!$A:$C,'11'!$3:$3</definedName>
    <definedName name="_xlnm.Print_Titles" localSheetId="12">'12'!$A:$C,'12'!$3:$3</definedName>
    <definedName name="_xlnm.Print_Titles" localSheetId="13">'13'!$A:$C,'13'!$3:$3</definedName>
    <definedName name="_xlnm.Print_Titles" localSheetId="14">'14'!$A:$C,'14'!$3:$3</definedName>
    <definedName name="_xlnm.Print_Titles" localSheetId="15">'19'!$A:$C,'19'!$3:$3</definedName>
    <definedName name="_xlnm.Print_Titles" localSheetId="2">'2'!$A:$C,'2'!$3:$3</definedName>
    <definedName name="_xlnm.Print_Titles" localSheetId="16">'20'!$A:$C,'20'!$3:$3</definedName>
    <definedName name="_xlnm.Print_Titles" localSheetId="17">'21'!$A:$C,'21'!$3:$3</definedName>
    <definedName name="_xlnm.Print_Titles" localSheetId="18">'22'!$A:$C,'22'!$3:$3</definedName>
    <definedName name="_xlnm.Print_Titles" localSheetId="19">'23'!$A:$C,'23'!$3:$3</definedName>
    <definedName name="_xlnm.Print_Titles" localSheetId="20">'24'!$A:$C,'24'!$3:$3</definedName>
    <definedName name="_xlnm.Print_Titles" localSheetId="21">'25'!$A:$C,'25'!$3:$3</definedName>
    <definedName name="_xlnm.Print_Titles" localSheetId="22">'26'!$A:$C,'26'!$3:$3</definedName>
    <definedName name="_xlnm.Print_Titles" localSheetId="23">'27'!$A:$C,'27'!$3:$3</definedName>
    <definedName name="_xlnm.Print_Titles" localSheetId="24">'28'!$A:$C,'28'!$3:$3</definedName>
    <definedName name="_xlnm.Print_Titles" localSheetId="3">'3'!$A:$C,'3'!$3:$3</definedName>
    <definedName name="_xlnm.Print_Titles" localSheetId="4">'4'!$A:$C,'4'!$3:$3</definedName>
    <definedName name="_xlnm.Print_Titles" localSheetId="5">'5'!$A:$C,'5'!$3:$3</definedName>
    <definedName name="_xlnm.Print_Titles" localSheetId="6">'6'!$A:$C,'6'!$3:$3</definedName>
    <definedName name="_xlnm.Print_Titles" localSheetId="7">'7'!$A:$C,'7'!$3:$3</definedName>
    <definedName name="_xlnm.Print_Titles" localSheetId="8">'8'!$A:$C,'8'!$3:$3</definedName>
    <definedName name="_xlnm.Print_Titles" localSheetId="9">'9'!$A:$C,'9'!$3:$3</definedName>
    <definedName name="_xlnm.Print_Titles" localSheetId="0">'Menu ABC_STORE'!$A:$C,'Menu ABC_STORE'!$4:$4</definedName>
  </definedNames>
  <calcPr calcId="144525"/>
</workbook>
</file>

<file path=xl/calcChain.xml><?xml version="1.0" encoding="utf-8"?>
<calcChain xmlns="http://schemas.openxmlformats.org/spreadsheetml/2006/main">
  <c r="E202" i="111" l="1"/>
  <c r="E203" i="111"/>
  <c r="E204" i="111"/>
  <c r="E205" i="111"/>
  <c r="E206" i="111"/>
  <c r="E207" i="111"/>
  <c r="E208" i="111"/>
  <c r="E201" i="111"/>
  <c r="E198" i="111"/>
  <c r="E197" i="111"/>
  <c r="E186" i="111"/>
  <c r="E187" i="111"/>
  <c r="E188" i="111"/>
  <c r="E189" i="111"/>
  <c r="E190" i="111"/>
  <c r="E191" i="111"/>
  <c r="E192" i="111"/>
  <c r="E193" i="111"/>
  <c r="E185" i="111"/>
  <c r="E167" i="111"/>
  <c r="E169" i="111"/>
  <c r="E168" i="111"/>
  <c r="E154" i="111"/>
  <c r="E155" i="111"/>
  <c r="E156" i="111"/>
  <c r="E157" i="111"/>
  <c r="E158" i="111"/>
  <c r="E159" i="111"/>
  <c r="E160" i="111"/>
  <c r="E161" i="111"/>
  <c r="E162" i="111"/>
  <c r="E163" i="111"/>
  <c r="E164" i="111"/>
  <c r="E153" i="111"/>
  <c r="E145" i="111"/>
  <c r="E146" i="111"/>
  <c r="E147" i="111"/>
  <c r="E148" i="111"/>
  <c r="E149" i="111"/>
  <c r="E150" i="111"/>
  <c r="E144" i="111"/>
  <c r="E111" i="111"/>
  <c r="E112" i="111"/>
  <c r="E113" i="111"/>
  <c r="E114" i="111"/>
  <c r="E115" i="111"/>
  <c r="E116" i="111"/>
  <c r="E117" i="111"/>
  <c r="E118" i="111"/>
  <c r="E119" i="111"/>
  <c r="E120" i="111"/>
  <c r="E121" i="111"/>
  <c r="E122" i="111"/>
  <c r="E123" i="111"/>
  <c r="E124" i="111"/>
  <c r="E125" i="111"/>
  <c r="E126" i="111"/>
  <c r="E127" i="111"/>
  <c r="E128" i="111"/>
  <c r="E129" i="111"/>
  <c r="E130" i="111"/>
  <c r="E131" i="111"/>
  <c r="E132" i="111"/>
  <c r="E133" i="111"/>
  <c r="E134" i="111"/>
  <c r="E135" i="111"/>
  <c r="E136" i="111"/>
  <c r="E137" i="111"/>
  <c r="E138" i="111"/>
  <c r="E139" i="111"/>
  <c r="E140" i="111"/>
  <c r="E141" i="111"/>
  <c r="E110" i="111"/>
  <c r="E99" i="111"/>
  <c r="E100" i="111"/>
  <c r="E101" i="111"/>
  <c r="E102" i="111"/>
  <c r="E103" i="111"/>
  <c r="E104" i="111"/>
  <c r="E105" i="111"/>
  <c r="E106" i="111"/>
  <c r="E98" i="111"/>
  <c r="E95" i="111"/>
  <c r="E85" i="111"/>
  <c r="E86" i="111"/>
  <c r="E87" i="111"/>
  <c r="E88" i="111"/>
  <c r="E89" i="111"/>
  <c r="E90" i="111"/>
  <c r="E91" i="111"/>
  <c r="E92" i="111"/>
  <c r="E84" i="111"/>
  <c r="E76" i="111"/>
  <c r="E77" i="111"/>
  <c r="E78" i="111"/>
  <c r="E79" i="111"/>
  <c r="E80" i="111"/>
  <c r="E81" i="111"/>
  <c r="E75" i="111"/>
  <c r="E66" i="111"/>
  <c r="E64" i="111" s="1"/>
  <c r="E67" i="111"/>
  <c r="E68" i="111"/>
  <c r="E69" i="111"/>
  <c r="E70" i="111"/>
  <c r="E71" i="111"/>
  <c r="E72" i="111"/>
  <c r="E65" i="111"/>
  <c r="E62" i="111"/>
  <c r="E61" i="111"/>
  <c r="E48" i="111"/>
  <c r="E49" i="111"/>
  <c r="E50" i="111"/>
  <c r="E51" i="111"/>
  <c r="E52" i="111"/>
  <c r="E53" i="111"/>
  <c r="E54" i="111"/>
  <c r="E55" i="111"/>
  <c r="E56" i="111"/>
  <c r="E57" i="111"/>
  <c r="E58" i="111"/>
  <c r="E47" i="111"/>
  <c r="E8" i="111"/>
  <c r="E9" i="111"/>
  <c r="E10" i="111"/>
  <c r="E11" i="111"/>
  <c r="E12" i="111"/>
  <c r="E13" i="111"/>
  <c r="E14" i="111"/>
  <c r="E15" i="111"/>
  <c r="E16" i="111"/>
  <c r="E17" i="111"/>
  <c r="E18" i="111"/>
  <c r="E19" i="111"/>
  <c r="E20" i="111"/>
  <c r="E21" i="111"/>
  <c r="E22" i="111"/>
  <c r="E23" i="111"/>
  <c r="E24" i="111"/>
  <c r="E25" i="111"/>
  <c r="E26" i="111"/>
  <c r="E27" i="111"/>
  <c r="E28" i="111"/>
  <c r="E29" i="111"/>
  <c r="E30" i="111"/>
  <c r="E31" i="111"/>
  <c r="E32" i="111"/>
  <c r="E33" i="111"/>
  <c r="E34" i="111"/>
  <c r="E35" i="111"/>
  <c r="E36" i="111"/>
  <c r="E37" i="111"/>
  <c r="E38" i="111"/>
  <c r="E39" i="111"/>
  <c r="E40" i="111"/>
  <c r="E41" i="111"/>
  <c r="E42" i="111"/>
  <c r="E43" i="111"/>
  <c r="E44" i="111"/>
  <c r="E7" i="111"/>
  <c r="E202" i="110"/>
  <c r="E203" i="110"/>
  <c r="E204" i="110"/>
  <c r="E205" i="110"/>
  <c r="E206" i="110"/>
  <c r="E207" i="110"/>
  <c r="E208" i="110"/>
  <c r="E201" i="110"/>
  <c r="E198" i="110"/>
  <c r="E197" i="110"/>
  <c r="E186" i="110"/>
  <c r="E187" i="110"/>
  <c r="E188" i="110"/>
  <c r="E189" i="110"/>
  <c r="E190" i="110"/>
  <c r="E191" i="110"/>
  <c r="E192" i="110"/>
  <c r="E193" i="110"/>
  <c r="E185" i="110"/>
  <c r="E169" i="110"/>
  <c r="E167" i="110"/>
  <c r="E168" i="110"/>
  <c r="E154" i="110"/>
  <c r="E155" i="110"/>
  <c r="E156" i="110"/>
  <c r="E157" i="110"/>
  <c r="E158" i="110"/>
  <c r="E159" i="110"/>
  <c r="E160" i="110"/>
  <c r="E161" i="110"/>
  <c r="E162" i="110"/>
  <c r="E163" i="110"/>
  <c r="E164" i="110"/>
  <c r="E153" i="110"/>
  <c r="E145" i="110"/>
  <c r="E146" i="110"/>
  <c r="E147" i="110"/>
  <c r="E148" i="110"/>
  <c r="E149" i="110"/>
  <c r="E150" i="110"/>
  <c r="E144" i="110"/>
  <c r="E111" i="110"/>
  <c r="E112" i="110"/>
  <c r="E113" i="110"/>
  <c r="E114" i="110"/>
  <c r="E115" i="110"/>
  <c r="E116" i="110"/>
  <c r="E117" i="110"/>
  <c r="E118" i="110"/>
  <c r="E119" i="110"/>
  <c r="E120" i="110"/>
  <c r="E121" i="110"/>
  <c r="E122" i="110"/>
  <c r="E123" i="110"/>
  <c r="E124" i="110"/>
  <c r="E125" i="110"/>
  <c r="E126" i="110"/>
  <c r="E127" i="110"/>
  <c r="E128" i="110"/>
  <c r="E129" i="110"/>
  <c r="E130" i="110"/>
  <c r="E131" i="110"/>
  <c r="E132" i="110"/>
  <c r="E133" i="110"/>
  <c r="E134" i="110"/>
  <c r="E135" i="110"/>
  <c r="E136" i="110"/>
  <c r="E137" i="110"/>
  <c r="E138" i="110"/>
  <c r="E139" i="110"/>
  <c r="E140" i="110"/>
  <c r="E141" i="110"/>
  <c r="E110" i="110"/>
  <c r="E99" i="110"/>
  <c r="E100" i="110"/>
  <c r="E101" i="110"/>
  <c r="E102" i="110"/>
  <c r="E103" i="110"/>
  <c r="E104" i="110"/>
  <c r="E105" i="110"/>
  <c r="E106" i="110"/>
  <c r="E98" i="110"/>
  <c r="E95" i="110"/>
  <c r="E85" i="110"/>
  <c r="E86" i="110"/>
  <c r="E87" i="110"/>
  <c r="E88" i="110"/>
  <c r="E89" i="110"/>
  <c r="E90" i="110"/>
  <c r="E91" i="110"/>
  <c r="E92" i="110"/>
  <c r="E84" i="110"/>
  <c r="E76" i="110"/>
  <c r="E77" i="110"/>
  <c r="E78" i="110"/>
  <c r="E79" i="110"/>
  <c r="E80" i="110"/>
  <c r="E81" i="110"/>
  <c r="E75" i="110"/>
  <c r="E66" i="110"/>
  <c r="E67" i="110"/>
  <c r="E68" i="110"/>
  <c r="E69" i="110"/>
  <c r="E70" i="110"/>
  <c r="E71" i="110"/>
  <c r="E72" i="110"/>
  <c r="E65" i="110"/>
  <c r="E62" i="110"/>
  <c r="E61" i="110"/>
  <c r="E48" i="110"/>
  <c r="E49" i="110"/>
  <c r="E50" i="110"/>
  <c r="E51" i="110"/>
  <c r="E52" i="110"/>
  <c r="E53" i="110"/>
  <c r="E54" i="110"/>
  <c r="E55" i="110"/>
  <c r="E56" i="110"/>
  <c r="E57" i="110"/>
  <c r="E58" i="110"/>
  <c r="E47" i="110"/>
  <c r="E8" i="110"/>
  <c r="E9" i="110"/>
  <c r="E10" i="110"/>
  <c r="E11" i="110"/>
  <c r="E12" i="110"/>
  <c r="E13" i="110"/>
  <c r="E14" i="110"/>
  <c r="E15" i="110"/>
  <c r="E16" i="110"/>
  <c r="E17" i="110"/>
  <c r="E18" i="110"/>
  <c r="E19" i="110"/>
  <c r="E20" i="110"/>
  <c r="E21" i="110"/>
  <c r="E22" i="110"/>
  <c r="E23" i="110"/>
  <c r="E24" i="110"/>
  <c r="E25" i="110"/>
  <c r="E26" i="110"/>
  <c r="E27" i="110"/>
  <c r="E28" i="110"/>
  <c r="E29" i="110"/>
  <c r="E30" i="110"/>
  <c r="E31" i="110"/>
  <c r="E32" i="110"/>
  <c r="E33" i="110"/>
  <c r="E34" i="110"/>
  <c r="E35" i="110"/>
  <c r="E36" i="110"/>
  <c r="E37" i="110"/>
  <c r="E38" i="110"/>
  <c r="E39" i="110"/>
  <c r="E40" i="110"/>
  <c r="E41" i="110"/>
  <c r="E42" i="110"/>
  <c r="E43" i="110"/>
  <c r="E44" i="110"/>
  <c r="E7" i="110"/>
  <c r="E202" i="109"/>
  <c r="E203" i="109"/>
  <c r="E204" i="109"/>
  <c r="E205" i="109"/>
  <c r="E206" i="109"/>
  <c r="E207" i="109"/>
  <c r="E208" i="109"/>
  <c r="E201" i="109"/>
  <c r="E198" i="109"/>
  <c r="E197" i="109"/>
  <c r="E186" i="109"/>
  <c r="E187" i="109"/>
  <c r="E188" i="109"/>
  <c r="E189" i="109"/>
  <c r="E190" i="109"/>
  <c r="E191" i="109"/>
  <c r="E192" i="109"/>
  <c r="E193" i="109"/>
  <c r="E185" i="109"/>
  <c r="E169" i="109"/>
  <c r="E167" i="109"/>
  <c r="E168" i="109"/>
  <c r="E154" i="109"/>
  <c r="E155" i="109"/>
  <c r="E156" i="109"/>
  <c r="E157" i="109"/>
  <c r="E158" i="109"/>
  <c r="E159" i="109"/>
  <c r="E160" i="109"/>
  <c r="E161" i="109"/>
  <c r="E162" i="109"/>
  <c r="E163" i="109"/>
  <c r="E164" i="109"/>
  <c r="E153" i="109"/>
  <c r="E145" i="109"/>
  <c r="E146" i="109"/>
  <c r="E147" i="109"/>
  <c r="E148" i="109"/>
  <c r="E149" i="109"/>
  <c r="E150" i="109"/>
  <c r="E144" i="109"/>
  <c r="E111" i="109"/>
  <c r="E112" i="109"/>
  <c r="E113" i="109"/>
  <c r="E114" i="109"/>
  <c r="E115" i="109"/>
  <c r="E116" i="109"/>
  <c r="E117" i="109"/>
  <c r="E118" i="109"/>
  <c r="E119" i="109"/>
  <c r="E120" i="109"/>
  <c r="E121" i="109"/>
  <c r="E122" i="109"/>
  <c r="E123" i="109"/>
  <c r="E124" i="109"/>
  <c r="E125" i="109"/>
  <c r="E126" i="109"/>
  <c r="E127" i="109"/>
  <c r="E128" i="109"/>
  <c r="E129" i="109"/>
  <c r="E130" i="109"/>
  <c r="E131" i="109"/>
  <c r="E132" i="109"/>
  <c r="E133" i="109"/>
  <c r="E134" i="109"/>
  <c r="E135" i="109"/>
  <c r="E136" i="109"/>
  <c r="E137" i="109"/>
  <c r="E138" i="109"/>
  <c r="E139" i="109"/>
  <c r="E140" i="109"/>
  <c r="E141" i="109"/>
  <c r="E110" i="109"/>
  <c r="E99" i="109"/>
  <c r="E100" i="109"/>
  <c r="E101" i="109"/>
  <c r="E102" i="109"/>
  <c r="E103" i="109"/>
  <c r="E104" i="109"/>
  <c r="E105" i="109"/>
  <c r="E106" i="109"/>
  <c r="E98" i="109"/>
  <c r="E95" i="109"/>
  <c r="E85" i="109"/>
  <c r="E86" i="109"/>
  <c r="E87" i="109"/>
  <c r="E88" i="109"/>
  <c r="E89" i="109"/>
  <c r="E90" i="109"/>
  <c r="E91" i="109"/>
  <c r="E92" i="109"/>
  <c r="E84" i="109"/>
  <c r="E76" i="109"/>
  <c r="E77" i="109"/>
  <c r="E78" i="109"/>
  <c r="E79" i="109"/>
  <c r="E80" i="109"/>
  <c r="E81" i="109"/>
  <c r="E75" i="109"/>
  <c r="E66" i="109"/>
  <c r="E67" i="109"/>
  <c r="E68" i="109"/>
  <c r="E69" i="109"/>
  <c r="E70" i="109"/>
  <c r="E71" i="109"/>
  <c r="E72" i="109"/>
  <c r="E65" i="109"/>
  <c r="E62" i="109"/>
  <c r="E61" i="109"/>
  <c r="E48" i="109"/>
  <c r="E49" i="109"/>
  <c r="E50" i="109"/>
  <c r="E51" i="109"/>
  <c r="E52" i="109"/>
  <c r="E53" i="109"/>
  <c r="E54" i="109"/>
  <c r="E55" i="109"/>
  <c r="E56" i="109"/>
  <c r="E57" i="109"/>
  <c r="E58" i="109"/>
  <c r="E47" i="109"/>
  <c r="E8" i="109"/>
  <c r="E9" i="109"/>
  <c r="E10" i="109"/>
  <c r="E11" i="109"/>
  <c r="E12" i="109"/>
  <c r="E13" i="109"/>
  <c r="E14" i="109"/>
  <c r="E15" i="109"/>
  <c r="E16" i="109"/>
  <c r="E17" i="109"/>
  <c r="E18" i="109"/>
  <c r="E19" i="109"/>
  <c r="E20" i="109"/>
  <c r="E6" i="109" s="1"/>
  <c r="E21" i="109"/>
  <c r="E22" i="109"/>
  <c r="E23" i="109"/>
  <c r="E24" i="109"/>
  <c r="E25" i="109"/>
  <c r="E26" i="109"/>
  <c r="E27" i="109"/>
  <c r="E28" i="109"/>
  <c r="E29" i="109"/>
  <c r="E30" i="109"/>
  <c r="E31" i="109"/>
  <c r="E32" i="109"/>
  <c r="E33" i="109"/>
  <c r="E34" i="109"/>
  <c r="E35" i="109"/>
  <c r="E36" i="109"/>
  <c r="E37" i="109"/>
  <c r="E38" i="109"/>
  <c r="E39" i="109"/>
  <c r="E40" i="109"/>
  <c r="E41" i="109"/>
  <c r="E42" i="109"/>
  <c r="E43" i="109"/>
  <c r="E44" i="109"/>
  <c r="E7" i="109"/>
  <c r="E202" i="108"/>
  <c r="E203" i="108"/>
  <c r="E204" i="108"/>
  <c r="E205" i="108"/>
  <c r="E206" i="108"/>
  <c r="E207" i="108"/>
  <c r="E208" i="108"/>
  <c r="E201" i="108"/>
  <c r="E198" i="108"/>
  <c r="E197" i="108"/>
  <c r="E186" i="108"/>
  <c r="E187" i="108"/>
  <c r="E188" i="108"/>
  <c r="E189" i="108"/>
  <c r="E190" i="108"/>
  <c r="E191" i="108"/>
  <c r="E192" i="108"/>
  <c r="E193" i="108"/>
  <c r="E185" i="108"/>
  <c r="E169" i="108"/>
  <c r="E154" i="108"/>
  <c r="E155" i="108"/>
  <c r="E156" i="108"/>
  <c r="E157" i="108"/>
  <c r="E158" i="108"/>
  <c r="E159" i="108"/>
  <c r="E160" i="108"/>
  <c r="E161" i="108"/>
  <c r="E162" i="108"/>
  <c r="E163" i="108"/>
  <c r="E164" i="108"/>
  <c r="E153" i="108"/>
  <c r="E145" i="108"/>
  <c r="E146" i="108"/>
  <c r="E147" i="108"/>
  <c r="E148" i="108"/>
  <c r="E149" i="108"/>
  <c r="E150" i="108"/>
  <c r="E144" i="108"/>
  <c r="E111" i="108"/>
  <c r="E112" i="108"/>
  <c r="E113" i="108"/>
  <c r="E114" i="108"/>
  <c r="E115" i="108"/>
  <c r="E116" i="108"/>
  <c r="E117" i="108"/>
  <c r="E118" i="108"/>
  <c r="E119" i="108"/>
  <c r="E120" i="108"/>
  <c r="E121" i="108"/>
  <c r="E122" i="108"/>
  <c r="E123" i="108"/>
  <c r="E124" i="108"/>
  <c r="E125" i="108"/>
  <c r="E126" i="108"/>
  <c r="E127" i="108"/>
  <c r="E128" i="108"/>
  <c r="E129" i="108"/>
  <c r="E130" i="108"/>
  <c r="E131" i="108"/>
  <c r="E132" i="108"/>
  <c r="E133" i="108"/>
  <c r="E134" i="108"/>
  <c r="E135" i="108"/>
  <c r="E136" i="108"/>
  <c r="E137" i="108"/>
  <c r="E138" i="108"/>
  <c r="E139" i="108"/>
  <c r="E140" i="108"/>
  <c r="E141" i="108"/>
  <c r="E110" i="108"/>
  <c r="E99" i="108"/>
  <c r="E100" i="108"/>
  <c r="E101" i="108"/>
  <c r="E102" i="108"/>
  <c r="E103" i="108"/>
  <c r="E104" i="108"/>
  <c r="E105" i="108"/>
  <c r="E106" i="108"/>
  <c r="E98" i="108"/>
  <c r="E95" i="108"/>
  <c r="E85" i="108"/>
  <c r="E86" i="108"/>
  <c r="E87" i="108"/>
  <c r="E88" i="108"/>
  <c r="E89" i="108"/>
  <c r="E90" i="108"/>
  <c r="E91" i="108"/>
  <c r="E92" i="108"/>
  <c r="E84" i="108"/>
  <c r="E76" i="108"/>
  <c r="E77" i="108"/>
  <c r="E78" i="108"/>
  <c r="E79" i="108"/>
  <c r="E80" i="108"/>
  <c r="E81" i="108"/>
  <c r="E75" i="108"/>
  <c r="E66" i="108"/>
  <c r="E67" i="108"/>
  <c r="E68" i="108"/>
  <c r="E69" i="108"/>
  <c r="E70" i="108"/>
  <c r="E71" i="108"/>
  <c r="E72" i="108"/>
  <c r="E65" i="108"/>
  <c r="E62" i="108"/>
  <c r="E61" i="108"/>
  <c r="E48" i="108"/>
  <c r="E49" i="108"/>
  <c r="E50" i="108"/>
  <c r="E51" i="108"/>
  <c r="E52" i="108"/>
  <c r="E53" i="108"/>
  <c r="E54" i="108"/>
  <c r="E55" i="108"/>
  <c r="E56" i="108"/>
  <c r="E57" i="108"/>
  <c r="E58" i="108"/>
  <c r="E47" i="108"/>
  <c r="E8" i="108"/>
  <c r="E9" i="108"/>
  <c r="E10" i="108"/>
  <c r="E11" i="108"/>
  <c r="E12" i="108"/>
  <c r="E13" i="108"/>
  <c r="E14" i="108"/>
  <c r="E15" i="108"/>
  <c r="E16" i="108"/>
  <c r="E17" i="108"/>
  <c r="E18" i="108"/>
  <c r="E19" i="108"/>
  <c r="E20" i="108"/>
  <c r="E21" i="108"/>
  <c r="E22" i="108"/>
  <c r="E23" i="108"/>
  <c r="E24" i="108"/>
  <c r="E25" i="108"/>
  <c r="E26" i="108"/>
  <c r="E27" i="108"/>
  <c r="E28" i="108"/>
  <c r="E29" i="108"/>
  <c r="E30" i="108"/>
  <c r="E31" i="108"/>
  <c r="E32" i="108"/>
  <c r="E33" i="108"/>
  <c r="E34" i="108"/>
  <c r="E35" i="108"/>
  <c r="E36" i="108"/>
  <c r="E37" i="108"/>
  <c r="E38" i="108"/>
  <c r="E39" i="108"/>
  <c r="E40" i="108"/>
  <c r="E41" i="108"/>
  <c r="E42" i="108"/>
  <c r="E43" i="108"/>
  <c r="E44" i="108"/>
  <c r="E7" i="108"/>
  <c r="M208" i="112"/>
  <c r="E208" i="112"/>
  <c r="M207" i="112"/>
  <c r="E207" i="112"/>
  <c r="M206" i="112"/>
  <c r="E206" i="112"/>
  <c r="M205" i="112"/>
  <c r="E205" i="112"/>
  <c r="M204" i="112"/>
  <c r="E204" i="112"/>
  <c r="M203" i="112"/>
  <c r="E203" i="112"/>
  <c r="M202" i="112"/>
  <c r="E202" i="112"/>
  <c r="M201" i="112"/>
  <c r="E201" i="112"/>
  <c r="L200" i="112"/>
  <c r="K200" i="112"/>
  <c r="J200" i="112"/>
  <c r="I200" i="112"/>
  <c r="H200" i="112"/>
  <c r="G200" i="112"/>
  <c r="F200" i="112"/>
  <c r="E200" i="112"/>
  <c r="M200" i="112" s="1"/>
  <c r="M199" i="112"/>
  <c r="M198" i="112"/>
  <c r="E198" i="112"/>
  <c r="M197" i="112"/>
  <c r="E197" i="112"/>
  <c r="M196" i="112"/>
  <c r="L195" i="112"/>
  <c r="K195" i="112"/>
  <c r="J195" i="112"/>
  <c r="I195" i="112"/>
  <c r="H195" i="112"/>
  <c r="G195" i="112"/>
  <c r="F195" i="112"/>
  <c r="E195" i="112"/>
  <c r="M195" i="112" s="1"/>
  <c r="M194" i="112"/>
  <c r="E193" i="112"/>
  <c r="M193" i="112" s="1"/>
  <c r="E192" i="112"/>
  <c r="M192" i="112" s="1"/>
  <c r="E191" i="112"/>
  <c r="M191" i="112" s="1"/>
  <c r="E190" i="112"/>
  <c r="M190" i="112" s="1"/>
  <c r="E189" i="112"/>
  <c r="M189" i="112" s="1"/>
  <c r="E188" i="112"/>
  <c r="M188" i="112" s="1"/>
  <c r="E187" i="112"/>
  <c r="M187" i="112" s="1"/>
  <c r="E186" i="112"/>
  <c r="M186" i="112" s="1"/>
  <c r="E185" i="112"/>
  <c r="M185" i="112" s="1"/>
  <c r="L184" i="112"/>
  <c r="K184" i="112"/>
  <c r="J184" i="112"/>
  <c r="J166" i="112" s="1"/>
  <c r="I184" i="112"/>
  <c r="H184" i="112"/>
  <c r="H166" i="112" s="1"/>
  <c r="G184" i="112"/>
  <c r="F184" i="112"/>
  <c r="M183" i="112"/>
  <c r="M182" i="112"/>
  <c r="M181" i="112"/>
  <c r="M180" i="112"/>
  <c r="M179" i="112"/>
  <c r="M178" i="112"/>
  <c r="M177" i="112"/>
  <c r="M176" i="112"/>
  <c r="M175" i="112"/>
  <c r="M174" i="112"/>
  <c r="M173" i="112"/>
  <c r="M172" i="112"/>
  <c r="M171" i="112"/>
  <c r="F171" i="112"/>
  <c r="M170" i="112"/>
  <c r="E169" i="112"/>
  <c r="M169" i="112" s="1"/>
  <c r="E168" i="112"/>
  <c r="M168" i="112" s="1"/>
  <c r="M167" i="112"/>
  <c r="K166" i="112"/>
  <c r="I166" i="112"/>
  <c r="G166" i="112"/>
  <c r="F166" i="112"/>
  <c r="E166" i="112"/>
  <c r="M165" i="112"/>
  <c r="M164" i="112"/>
  <c r="E164" i="112"/>
  <c r="M163" i="112"/>
  <c r="E163" i="112"/>
  <c r="M162" i="112"/>
  <c r="E162" i="112"/>
  <c r="M161" i="112"/>
  <c r="E161" i="112"/>
  <c r="M160" i="112"/>
  <c r="E160" i="112"/>
  <c r="M159" i="112"/>
  <c r="E159" i="112"/>
  <c r="M158" i="112"/>
  <c r="E158" i="112"/>
  <c r="M157" i="112"/>
  <c r="E157" i="112"/>
  <c r="M156" i="112"/>
  <c r="E156" i="112"/>
  <c r="M155" i="112"/>
  <c r="E155" i="112"/>
  <c r="M154" i="112"/>
  <c r="E154" i="112"/>
  <c r="M153" i="112"/>
  <c r="E153" i="112"/>
  <c r="L152" i="112"/>
  <c r="K152" i="112"/>
  <c r="J152" i="112"/>
  <c r="I152" i="112"/>
  <c r="H152" i="112"/>
  <c r="G152" i="112"/>
  <c r="F152" i="112"/>
  <c r="E152" i="112"/>
  <c r="M152" i="112" s="1"/>
  <c r="M151" i="112"/>
  <c r="M150" i="112"/>
  <c r="E150" i="112"/>
  <c r="M149" i="112"/>
  <c r="E149" i="112"/>
  <c r="M148" i="112"/>
  <c r="E148" i="112"/>
  <c r="M147" i="112"/>
  <c r="E147" i="112"/>
  <c r="M146" i="112"/>
  <c r="E146" i="112"/>
  <c r="M145" i="112"/>
  <c r="E145" i="112"/>
  <c r="M144" i="112"/>
  <c r="E144" i="112"/>
  <c r="L143" i="112"/>
  <c r="K143" i="112"/>
  <c r="J143" i="112"/>
  <c r="I143" i="112"/>
  <c r="H143" i="112"/>
  <c r="G143" i="112"/>
  <c r="F143" i="112"/>
  <c r="E143" i="112"/>
  <c r="M143" i="112" s="1"/>
  <c r="M142" i="112"/>
  <c r="M141" i="112"/>
  <c r="E141" i="112"/>
  <c r="M140" i="112"/>
  <c r="E140" i="112"/>
  <c r="M139" i="112"/>
  <c r="E139" i="112"/>
  <c r="M138" i="112"/>
  <c r="E138" i="112"/>
  <c r="M137" i="112"/>
  <c r="E137" i="112"/>
  <c r="M136" i="112"/>
  <c r="E136" i="112"/>
  <c r="M135" i="112"/>
  <c r="E135" i="112"/>
  <c r="M134" i="112"/>
  <c r="E134" i="112"/>
  <c r="M133" i="112"/>
  <c r="E133" i="112"/>
  <c r="M132" i="112"/>
  <c r="E132" i="112"/>
  <c r="M131" i="112"/>
  <c r="E131" i="112"/>
  <c r="M130" i="112"/>
  <c r="E130" i="112"/>
  <c r="M129" i="112"/>
  <c r="E129" i="112"/>
  <c r="M128" i="112"/>
  <c r="E128" i="112"/>
  <c r="M127" i="112"/>
  <c r="E127" i="112"/>
  <c r="M126" i="112"/>
  <c r="E126" i="112"/>
  <c r="M125" i="112"/>
  <c r="E125" i="112"/>
  <c r="M124" i="112"/>
  <c r="E124" i="112"/>
  <c r="M123" i="112"/>
  <c r="E123" i="112"/>
  <c r="M122" i="112"/>
  <c r="E122" i="112"/>
  <c r="M121" i="112"/>
  <c r="E121" i="112"/>
  <c r="M120" i="112"/>
  <c r="E120" i="112"/>
  <c r="M119" i="112"/>
  <c r="E119" i="112"/>
  <c r="M118" i="112"/>
  <c r="E118" i="112"/>
  <c r="M117" i="112"/>
  <c r="E117" i="112"/>
  <c r="M116" i="112"/>
  <c r="E116" i="112"/>
  <c r="M115" i="112"/>
  <c r="E115" i="112"/>
  <c r="M114" i="112"/>
  <c r="E114" i="112"/>
  <c r="M113" i="112"/>
  <c r="E113" i="112"/>
  <c r="M112" i="112"/>
  <c r="E112" i="112"/>
  <c r="M111" i="112"/>
  <c r="E111" i="112"/>
  <c r="M110" i="112"/>
  <c r="E110" i="112"/>
  <c r="L109" i="112"/>
  <c r="K109" i="112"/>
  <c r="J109" i="112"/>
  <c r="I109" i="112"/>
  <c r="H109" i="112"/>
  <c r="G109" i="112"/>
  <c r="F109" i="112"/>
  <c r="E109" i="112"/>
  <c r="M109" i="112" s="1"/>
  <c r="M108" i="112"/>
  <c r="M107" i="112"/>
  <c r="E106" i="112"/>
  <c r="M106" i="112" s="1"/>
  <c r="E105" i="112"/>
  <c r="M105" i="112" s="1"/>
  <c r="E104" i="112"/>
  <c r="M104" i="112" s="1"/>
  <c r="E103" i="112"/>
  <c r="M103" i="112" s="1"/>
  <c r="E102" i="112"/>
  <c r="M102" i="112" s="1"/>
  <c r="E101" i="112"/>
  <c r="M101" i="112" s="1"/>
  <c r="E100" i="112"/>
  <c r="M100" i="112" s="1"/>
  <c r="E99" i="112"/>
  <c r="M99" i="112" s="1"/>
  <c r="E98" i="112"/>
  <c r="L97" i="112"/>
  <c r="K97" i="112"/>
  <c r="J97" i="112"/>
  <c r="I97" i="112"/>
  <c r="H97" i="112"/>
  <c r="G97" i="112"/>
  <c r="F97" i="112"/>
  <c r="M96" i="112"/>
  <c r="E95" i="112"/>
  <c r="L94" i="112"/>
  <c r="K94" i="112"/>
  <c r="J94" i="112"/>
  <c r="I94" i="112"/>
  <c r="H94" i="112"/>
  <c r="G94" i="112"/>
  <c r="F94" i="112"/>
  <c r="M93" i="112"/>
  <c r="E92" i="112"/>
  <c r="M92" i="112" s="1"/>
  <c r="E91" i="112"/>
  <c r="M91" i="112" s="1"/>
  <c r="E90" i="112"/>
  <c r="M90" i="112" s="1"/>
  <c r="E89" i="112"/>
  <c r="M89" i="112" s="1"/>
  <c r="E88" i="112"/>
  <c r="M88" i="112" s="1"/>
  <c r="E87" i="112"/>
  <c r="M87" i="112" s="1"/>
  <c r="E86" i="112"/>
  <c r="M86" i="112" s="1"/>
  <c r="E85" i="112"/>
  <c r="M85" i="112" s="1"/>
  <c r="E84" i="112"/>
  <c r="L83" i="112"/>
  <c r="K83" i="112"/>
  <c r="J83" i="112"/>
  <c r="I83" i="112"/>
  <c r="H83" i="112"/>
  <c r="G83" i="112"/>
  <c r="F83" i="112"/>
  <c r="M82" i="112"/>
  <c r="E81" i="112"/>
  <c r="M81" i="112" s="1"/>
  <c r="E80" i="112"/>
  <c r="M80" i="112" s="1"/>
  <c r="E79" i="112"/>
  <c r="M79" i="112" s="1"/>
  <c r="E78" i="112"/>
  <c r="M78" i="112" s="1"/>
  <c r="E77" i="112"/>
  <c r="M77" i="112" s="1"/>
  <c r="E76" i="112"/>
  <c r="M76" i="112" s="1"/>
  <c r="E75" i="112"/>
  <c r="L74" i="112"/>
  <c r="K74" i="112"/>
  <c r="J74" i="112"/>
  <c r="I74" i="112"/>
  <c r="H74" i="112"/>
  <c r="G74" i="112"/>
  <c r="F74" i="112"/>
  <c r="M73" i="112"/>
  <c r="E72" i="112"/>
  <c r="M72" i="112" s="1"/>
  <c r="E71" i="112"/>
  <c r="M71" i="112" s="1"/>
  <c r="E70" i="112"/>
  <c r="M70" i="112" s="1"/>
  <c r="E69" i="112"/>
  <c r="M69" i="112" s="1"/>
  <c r="E68" i="112"/>
  <c r="M68" i="112" s="1"/>
  <c r="E67" i="112"/>
  <c r="M67" i="112" s="1"/>
  <c r="E66" i="112"/>
  <c r="M66" i="112" s="1"/>
  <c r="E65" i="112"/>
  <c r="L64" i="112"/>
  <c r="K64" i="112"/>
  <c r="J64" i="112"/>
  <c r="I64" i="112"/>
  <c r="H64" i="112"/>
  <c r="G64" i="112"/>
  <c r="F64" i="112"/>
  <c r="M63" i="112"/>
  <c r="E62" i="112"/>
  <c r="M62" i="112" s="1"/>
  <c r="E61" i="112"/>
  <c r="L60" i="112"/>
  <c r="K60" i="112"/>
  <c r="J60" i="112"/>
  <c r="I60" i="112"/>
  <c r="H60" i="112"/>
  <c r="G60" i="112"/>
  <c r="F60" i="112"/>
  <c r="M59" i="112"/>
  <c r="E58" i="112"/>
  <c r="M58" i="112" s="1"/>
  <c r="E57" i="112"/>
  <c r="M57" i="112" s="1"/>
  <c r="E56" i="112"/>
  <c r="M56" i="112" s="1"/>
  <c r="E55" i="112"/>
  <c r="M55" i="112" s="1"/>
  <c r="E54" i="112"/>
  <c r="M54" i="112" s="1"/>
  <c r="E53" i="112"/>
  <c r="M53" i="112" s="1"/>
  <c r="E52" i="112"/>
  <c r="M52" i="112" s="1"/>
  <c r="E51" i="112"/>
  <c r="M51" i="112" s="1"/>
  <c r="E50" i="112"/>
  <c r="M50" i="112" s="1"/>
  <c r="E49" i="112"/>
  <c r="M49" i="112" s="1"/>
  <c r="E48" i="112"/>
  <c r="M48" i="112" s="1"/>
  <c r="E47" i="112"/>
  <c r="L46" i="112"/>
  <c r="K46" i="112"/>
  <c r="J46" i="112"/>
  <c r="I46" i="112"/>
  <c r="H46" i="112"/>
  <c r="G46" i="112"/>
  <c r="F46" i="112"/>
  <c r="M45" i="112"/>
  <c r="E44" i="112"/>
  <c r="M44" i="112" s="1"/>
  <c r="E43" i="112"/>
  <c r="M43" i="112" s="1"/>
  <c r="E42" i="112"/>
  <c r="M42" i="112" s="1"/>
  <c r="E41" i="112"/>
  <c r="M41" i="112" s="1"/>
  <c r="E40" i="112"/>
  <c r="M40" i="112" s="1"/>
  <c r="E39" i="112"/>
  <c r="M39" i="112" s="1"/>
  <c r="M38" i="112"/>
  <c r="E38" i="112"/>
  <c r="M37" i="112"/>
  <c r="E37" i="112"/>
  <c r="M36" i="112"/>
  <c r="E36" i="112"/>
  <c r="M35" i="112"/>
  <c r="E35" i="112"/>
  <c r="M34" i="112"/>
  <c r="E34" i="112"/>
  <c r="M33" i="112"/>
  <c r="E33" i="112"/>
  <c r="M32" i="112"/>
  <c r="E32" i="112"/>
  <c r="M31" i="112"/>
  <c r="E31" i="112"/>
  <c r="M30" i="112"/>
  <c r="E30" i="112"/>
  <c r="M29" i="112"/>
  <c r="E29" i="112"/>
  <c r="M28" i="112"/>
  <c r="E28" i="112"/>
  <c r="M27" i="112"/>
  <c r="E27" i="112"/>
  <c r="M26" i="112"/>
  <c r="E26" i="112"/>
  <c r="M25" i="112"/>
  <c r="E25" i="112"/>
  <c r="M24" i="112"/>
  <c r="E24" i="112"/>
  <c r="M23" i="112"/>
  <c r="E23" i="112"/>
  <c r="M22" i="112"/>
  <c r="E22" i="112"/>
  <c r="M21" i="112"/>
  <c r="E21" i="112"/>
  <c r="M20" i="112"/>
  <c r="E20" i="112"/>
  <c r="M19" i="112"/>
  <c r="E19" i="112"/>
  <c r="M18" i="112"/>
  <c r="E18" i="112"/>
  <c r="M17" i="112"/>
  <c r="E17" i="112"/>
  <c r="M16" i="112"/>
  <c r="E16" i="112"/>
  <c r="M15" i="112"/>
  <c r="E15" i="112"/>
  <c r="M14" i="112"/>
  <c r="E14" i="112"/>
  <c r="M13" i="112"/>
  <c r="E13" i="112"/>
  <c r="M12" i="112"/>
  <c r="E12" i="112"/>
  <c r="M11" i="112"/>
  <c r="E11" i="112"/>
  <c r="M10" i="112"/>
  <c r="E10" i="112"/>
  <c r="M9" i="112"/>
  <c r="E9" i="112"/>
  <c r="M8" i="112"/>
  <c r="E8" i="112"/>
  <c r="M7" i="112"/>
  <c r="E7" i="112"/>
  <c r="M6" i="112"/>
  <c r="L6" i="112"/>
  <c r="K6" i="112"/>
  <c r="K5" i="112" s="1"/>
  <c r="J6" i="112"/>
  <c r="I6" i="112"/>
  <c r="I5" i="112" s="1"/>
  <c r="H6" i="112"/>
  <c r="G6" i="112"/>
  <c r="G5" i="112" s="1"/>
  <c r="F6" i="112"/>
  <c r="E6" i="112"/>
  <c r="L5" i="112"/>
  <c r="J5" i="112"/>
  <c r="H5" i="112"/>
  <c r="F5" i="112"/>
  <c r="M208" i="111"/>
  <c r="M207" i="111"/>
  <c r="M206" i="111"/>
  <c r="M205" i="111"/>
  <c r="M204" i="111"/>
  <c r="M203" i="111"/>
  <c r="M202" i="111"/>
  <c r="M201" i="111"/>
  <c r="L200" i="111"/>
  <c r="K200" i="111"/>
  <c r="J200" i="111"/>
  <c r="I200" i="111"/>
  <c r="H200" i="111"/>
  <c r="G200" i="111"/>
  <c r="F200" i="111"/>
  <c r="E200" i="111"/>
  <c r="M200" i="111" s="1"/>
  <c r="M199" i="111"/>
  <c r="M198" i="111"/>
  <c r="M197" i="111"/>
  <c r="M196" i="111"/>
  <c r="L195" i="111"/>
  <c r="K195" i="111"/>
  <c r="J195" i="111"/>
  <c r="I195" i="111"/>
  <c r="H195" i="111"/>
  <c r="G195" i="111"/>
  <c r="F195" i="111"/>
  <c r="E195" i="111"/>
  <c r="M195" i="111" s="1"/>
  <c r="M194" i="111"/>
  <c r="M193" i="111"/>
  <c r="M192" i="111"/>
  <c r="M191" i="111"/>
  <c r="M190" i="111"/>
  <c r="M189" i="111"/>
  <c r="M188" i="111"/>
  <c r="M187" i="111"/>
  <c r="M186" i="111"/>
  <c r="M185" i="111"/>
  <c r="L184" i="111"/>
  <c r="K184" i="111"/>
  <c r="J184" i="111"/>
  <c r="J166" i="111" s="1"/>
  <c r="I184" i="111"/>
  <c r="H184" i="111"/>
  <c r="H166" i="111" s="1"/>
  <c r="G184" i="111"/>
  <c r="F184" i="111"/>
  <c r="M183" i="111"/>
  <c r="M182" i="111"/>
  <c r="M181" i="111"/>
  <c r="M180" i="111"/>
  <c r="M179" i="111"/>
  <c r="M178" i="111"/>
  <c r="M177" i="111"/>
  <c r="M176" i="111"/>
  <c r="M175" i="111"/>
  <c r="M174" i="111"/>
  <c r="M173" i="111"/>
  <c r="M172" i="111"/>
  <c r="M171" i="111"/>
  <c r="F171" i="111"/>
  <c r="M170" i="111"/>
  <c r="M169" i="111"/>
  <c r="M168" i="111"/>
  <c r="M167" i="111"/>
  <c r="K166" i="111"/>
  <c r="I166" i="111"/>
  <c r="G166" i="111"/>
  <c r="F166" i="111"/>
  <c r="E166" i="111"/>
  <c r="M165" i="111"/>
  <c r="M164" i="111"/>
  <c r="M163" i="111"/>
  <c r="M162" i="111"/>
  <c r="M161" i="111"/>
  <c r="M160" i="111"/>
  <c r="M159" i="111"/>
  <c r="M158" i="111"/>
  <c r="M157" i="111"/>
  <c r="M156" i="111"/>
  <c r="M155" i="111"/>
  <c r="M154" i="111"/>
  <c r="M153" i="111"/>
  <c r="L152" i="111"/>
  <c r="K152" i="111"/>
  <c r="J152" i="111"/>
  <c r="I152" i="111"/>
  <c r="H152" i="111"/>
  <c r="G152" i="111"/>
  <c r="F152" i="111"/>
  <c r="E152" i="111"/>
  <c r="M152" i="111" s="1"/>
  <c r="M151" i="111"/>
  <c r="M150" i="111"/>
  <c r="M149" i="111"/>
  <c r="M148" i="111"/>
  <c r="M147" i="111"/>
  <c r="M146" i="111"/>
  <c r="M145" i="111"/>
  <c r="M144" i="111"/>
  <c r="L143" i="111"/>
  <c r="K143" i="111"/>
  <c r="J143" i="111"/>
  <c r="I143" i="111"/>
  <c r="H143" i="111"/>
  <c r="G143" i="111"/>
  <c r="F143" i="111"/>
  <c r="E143" i="111"/>
  <c r="M143" i="111" s="1"/>
  <c r="M142" i="111"/>
  <c r="M141" i="111"/>
  <c r="M140" i="111"/>
  <c r="M139" i="111"/>
  <c r="M138" i="111"/>
  <c r="M137" i="111"/>
  <c r="M136" i="111"/>
  <c r="M135" i="111"/>
  <c r="M134" i="111"/>
  <c r="M133" i="111"/>
  <c r="M132" i="111"/>
  <c r="M131" i="111"/>
  <c r="M130" i="111"/>
  <c r="M129" i="111"/>
  <c r="M128" i="111"/>
  <c r="M127" i="111"/>
  <c r="M126" i="111"/>
  <c r="M125" i="111"/>
  <c r="M124" i="111"/>
  <c r="M123" i="111"/>
  <c r="M122" i="111"/>
  <c r="M121" i="111"/>
  <c r="M120" i="111"/>
  <c r="M119" i="111"/>
  <c r="M118" i="111"/>
  <c r="M117" i="111"/>
  <c r="M116" i="111"/>
  <c r="M115" i="111"/>
  <c r="M114" i="111"/>
  <c r="M113" i="111"/>
  <c r="M112" i="111"/>
  <c r="M111" i="111"/>
  <c r="M110" i="111"/>
  <c r="L109" i="111"/>
  <c r="K109" i="111"/>
  <c r="J109" i="111"/>
  <c r="I109" i="111"/>
  <c r="H109" i="111"/>
  <c r="G109" i="111"/>
  <c r="F109" i="111"/>
  <c r="E109" i="111"/>
  <c r="M109" i="111" s="1"/>
  <c r="M108" i="111"/>
  <c r="M107" i="111"/>
  <c r="M106" i="111"/>
  <c r="M105" i="111"/>
  <c r="M104" i="111"/>
  <c r="M103" i="111"/>
  <c r="M102" i="111"/>
  <c r="M101" i="111"/>
  <c r="M100" i="111"/>
  <c r="M99" i="111"/>
  <c r="L97" i="111"/>
  <c r="K97" i="111"/>
  <c r="J97" i="111"/>
  <c r="I97" i="111"/>
  <c r="H97" i="111"/>
  <c r="G97" i="111"/>
  <c r="F97" i="111"/>
  <c r="M96" i="111"/>
  <c r="L94" i="111"/>
  <c r="K94" i="111"/>
  <c r="J94" i="111"/>
  <c r="I94" i="111"/>
  <c r="H94" i="111"/>
  <c r="G94" i="111"/>
  <c r="F94" i="111"/>
  <c r="M93" i="111"/>
  <c r="M92" i="111"/>
  <c r="M91" i="111"/>
  <c r="M90" i="111"/>
  <c r="M89" i="111"/>
  <c r="M88" i="111"/>
  <c r="M87" i="111"/>
  <c r="M86" i="111"/>
  <c r="M85" i="111"/>
  <c r="L83" i="111"/>
  <c r="K83" i="111"/>
  <c r="J83" i="111"/>
  <c r="I83" i="111"/>
  <c r="H83" i="111"/>
  <c r="G83" i="111"/>
  <c r="F83" i="111"/>
  <c r="M82" i="111"/>
  <c r="M81" i="111"/>
  <c r="M80" i="111"/>
  <c r="M79" i="111"/>
  <c r="M78" i="111"/>
  <c r="M77" i="111"/>
  <c r="M76" i="111"/>
  <c r="L74" i="111"/>
  <c r="K74" i="111"/>
  <c r="J74" i="111"/>
  <c r="I74" i="111"/>
  <c r="H74" i="111"/>
  <c r="G74" i="111"/>
  <c r="F74" i="111"/>
  <c r="M73" i="111"/>
  <c r="M72" i="111"/>
  <c r="M71" i="111"/>
  <c r="M70" i="111"/>
  <c r="M69" i="111"/>
  <c r="M68" i="111"/>
  <c r="M67" i="111"/>
  <c r="M66" i="111"/>
  <c r="L64" i="111"/>
  <c r="K64" i="111"/>
  <c r="J64" i="111"/>
  <c r="I64" i="111"/>
  <c r="H64" i="111"/>
  <c r="G64" i="111"/>
  <c r="F64" i="111"/>
  <c r="M63" i="111"/>
  <c r="M62" i="111"/>
  <c r="L60" i="111"/>
  <c r="K60" i="111"/>
  <c r="J60" i="111"/>
  <c r="I60" i="111"/>
  <c r="H60" i="111"/>
  <c r="G60" i="111"/>
  <c r="F60" i="111"/>
  <c r="M59" i="111"/>
  <c r="M58" i="111"/>
  <c r="M57" i="111"/>
  <c r="M56" i="111"/>
  <c r="M55" i="111"/>
  <c r="M54" i="111"/>
  <c r="M53" i="111"/>
  <c r="M52" i="111"/>
  <c r="M51" i="111"/>
  <c r="M50" i="111"/>
  <c r="M49" i="111"/>
  <c r="M48" i="111"/>
  <c r="L46" i="111"/>
  <c r="K46" i="111"/>
  <c r="J46" i="111"/>
  <c r="I46" i="111"/>
  <c r="H46" i="111"/>
  <c r="G46" i="111"/>
  <c r="F46" i="111"/>
  <c r="M45" i="111"/>
  <c r="M44" i="111"/>
  <c r="M43" i="111"/>
  <c r="M42" i="111"/>
  <c r="M41" i="111"/>
  <c r="M40" i="111"/>
  <c r="M39" i="111"/>
  <c r="M38" i="111"/>
  <c r="M37" i="111"/>
  <c r="M36" i="111"/>
  <c r="M35" i="111"/>
  <c r="M34" i="111"/>
  <c r="M33" i="111"/>
  <c r="M32" i="111"/>
  <c r="M31" i="111"/>
  <c r="M30" i="111"/>
  <c r="M29" i="111"/>
  <c r="M28" i="111"/>
  <c r="M27" i="111"/>
  <c r="M26" i="111"/>
  <c r="M25" i="111"/>
  <c r="M24" i="111"/>
  <c r="M23" i="111"/>
  <c r="M22" i="111"/>
  <c r="M21" i="111"/>
  <c r="M20" i="111"/>
  <c r="M19" i="111"/>
  <c r="M18" i="111"/>
  <c r="M17" i="111"/>
  <c r="M16" i="111"/>
  <c r="M15" i="111"/>
  <c r="M14" i="111"/>
  <c r="M13" i="111"/>
  <c r="M12" i="111"/>
  <c r="M11" i="111"/>
  <c r="M10" i="111"/>
  <c r="M9" i="111"/>
  <c r="M8" i="111"/>
  <c r="M7" i="111"/>
  <c r="M6" i="111" s="1"/>
  <c r="L6" i="111"/>
  <c r="K6" i="111"/>
  <c r="K5" i="111" s="1"/>
  <c r="J6" i="111"/>
  <c r="I6" i="111"/>
  <c r="I5" i="111" s="1"/>
  <c r="H6" i="111"/>
  <c r="G6" i="111"/>
  <c r="G5" i="111" s="1"/>
  <c r="F6" i="111"/>
  <c r="E6" i="111"/>
  <c r="L5" i="111"/>
  <c r="J5" i="111"/>
  <c r="H5" i="111"/>
  <c r="F5" i="111"/>
  <c r="M208" i="110"/>
  <c r="M207" i="110"/>
  <c r="M206" i="110"/>
  <c r="M205" i="110"/>
  <c r="M204" i="110"/>
  <c r="M203" i="110"/>
  <c r="M202" i="110"/>
  <c r="M201" i="110"/>
  <c r="L200" i="110"/>
  <c r="K200" i="110"/>
  <c r="J200" i="110"/>
  <c r="I200" i="110"/>
  <c r="H200" i="110"/>
  <c r="G200" i="110"/>
  <c r="F200" i="110"/>
  <c r="E200" i="110"/>
  <c r="M200" i="110" s="1"/>
  <c r="M199" i="110"/>
  <c r="M198" i="110"/>
  <c r="M197" i="110"/>
  <c r="M196" i="110"/>
  <c r="L195" i="110"/>
  <c r="K195" i="110"/>
  <c r="J195" i="110"/>
  <c r="I195" i="110"/>
  <c r="H195" i="110"/>
  <c r="G195" i="110"/>
  <c r="F195" i="110"/>
  <c r="E195" i="110"/>
  <c r="M195" i="110" s="1"/>
  <c r="M194" i="110"/>
  <c r="M193" i="110"/>
  <c r="M192" i="110"/>
  <c r="M191" i="110"/>
  <c r="M190" i="110"/>
  <c r="M189" i="110"/>
  <c r="M188" i="110"/>
  <c r="M187" i="110"/>
  <c r="M186" i="110"/>
  <c r="M185" i="110"/>
  <c r="L184" i="110"/>
  <c r="K184" i="110"/>
  <c r="J184" i="110"/>
  <c r="J166" i="110" s="1"/>
  <c r="I184" i="110"/>
  <c r="H184" i="110"/>
  <c r="H166" i="110" s="1"/>
  <c r="G184" i="110"/>
  <c r="F184" i="110"/>
  <c r="M183" i="110"/>
  <c r="M182" i="110"/>
  <c r="M181" i="110"/>
  <c r="M180" i="110"/>
  <c r="M179" i="110"/>
  <c r="M178" i="110"/>
  <c r="M177" i="110"/>
  <c r="M176" i="110"/>
  <c r="M175" i="110"/>
  <c r="M174" i="110"/>
  <c r="M173" i="110"/>
  <c r="M172" i="110"/>
  <c r="M171" i="110"/>
  <c r="F171" i="110"/>
  <c r="M170" i="110"/>
  <c r="M169" i="110"/>
  <c r="M168" i="110"/>
  <c r="M167" i="110"/>
  <c r="K166" i="110"/>
  <c r="I166" i="110"/>
  <c r="G166" i="110"/>
  <c r="F166" i="110"/>
  <c r="E166" i="110"/>
  <c r="M165" i="110"/>
  <c r="M164" i="110"/>
  <c r="M163" i="110"/>
  <c r="M162" i="110"/>
  <c r="M161" i="110"/>
  <c r="M160" i="110"/>
  <c r="M159" i="110"/>
  <c r="M158" i="110"/>
  <c r="M157" i="110"/>
  <c r="M156" i="110"/>
  <c r="M155" i="110"/>
  <c r="M154" i="110"/>
  <c r="M153" i="110"/>
  <c r="L152" i="110"/>
  <c r="K152" i="110"/>
  <c r="J152" i="110"/>
  <c r="I152" i="110"/>
  <c r="H152" i="110"/>
  <c r="G152" i="110"/>
  <c r="F152" i="110"/>
  <c r="E152" i="110"/>
  <c r="M152" i="110" s="1"/>
  <c r="M151" i="110"/>
  <c r="M150" i="110"/>
  <c r="M149" i="110"/>
  <c r="M148" i="110"/>
  <c r="M147" i="110"/>
  <c r="M146" i="110"/>
  <c r="M145" i="110"/>
  <c r="M144" i="110"/>
  <c r="L143" i="110"/>
  <c r="K143" i="110"/>
  <c r="J143" i="110"/>
  <c r="I143" i="110"/>
  <c r="H143" i="110"/>
  <c r="G143" i="110"/>
  <c r="F143" i="110"/>
  <c r="E143" i="110"/>
  <c r="M143" i="110" s="1"/>
  <c r="M142" i="110"/>
  <c r="M141" i="110"/>
  <c r="M140" i="110"/>
  <c r="M139" i="110"/>
  <c r="M138" i="110"/>
  <c r="M137" i="110"/>
  <c r="M136" i="110"/>
  <c r="M135" i="110"/>
  <c r="M134" i="110"/>
  <c r="M133" i="110"/>
  <c r="M132" i="110"/>
  <c r="M131" i="110"/>
  <c r="M130" i="110"/>
  <c r="M129" i="110"/>
  <c r="M128" i="110"/>
  <c r="M127" i="110"/>
  <c r="M126" i="110"/>
  <c r="M125" i="110"/>
  <c r="M124" i="110"/>
  <c r="M123" i="110"/>
  <c r="M122" i="110"/>
  <c r="M121" i="110"/>
  <c r="M120" i="110"/>
  <c r="M119" i="110"/>
  <c r="M118" i="110"/>
  <c r="M117" i="110"/>
  <c r="M116" i="110"/>
  <c r="M115" i="110"/>
  <c r="M114" i="110"/>
  <c r="M113" i="110"/>
  <c r="M112" i="110"/>
  <c r="M111" i="110"/>
  <c r="M110" i="110"/>
  <c r="L109" i="110"/>
  <c r="K109" i="110"/>
  <c r="J109" i="110"/>
  <c r="I109" i="110"/>
  <c r="H109" i="110"/>
  <c r="G109" i="110"/>
  <c r="F109" i="110"/>
  <c r="E109" i="110"/>
  <c r="M109" i="110" s="1"/>
  <c r="M108" i="110"/>
  <c r="M107" i="110"/>
  <c r="M106" i="110"/>
  <c r="M105" i="110"/>
  <c r="M104" i="110"/>
  <c r="M103" i="110"/>
  <c r="M102" i="110"/>
  <c r="M101" i="110"/>
  <c r="M100" i="110"/>
  <c r="M99" i="110"/>
  <c r="L97" i="110"/>
  <c r="K97" i="110"/>
  <c r="J97" i="110"/>
  <c r="I97" i="110"/>
  <c r="H97" i="110"/>
  <c r="G97" i="110"/>
  <c r="F97" i="110"/>
  <c r="M96" i="110"/>
  <c r="L94" i="110"/>
  <c r="K94" i="110"/>
  <c r="J94" i="110"/>
  <c r="I94" i="110"/>
  <c r="H94" i="110"/>
  <c r="G94" i="110"/>
  <c r="F94" i="110"/>
  <c r="M93" i="110"/>
  <c r="M92" i="110"/>
  <c r="M91" i="110"/>
  <c r="M90" i="110"/>
  <c r="M89" i="110"/>
  <c r="M88" i="110"/>
  <c r="M87" i="110"/>
  <c r="M86" i="110"/>
  <c r="M85" i="110"/>
  <c r="L83" i="110"/>
  <c r="K83" i="110"/>
  <c r="J83" i="110"/>
  <c r="I83" i="110"/>
  <c r="H83" i="110"/>
  <c r="G83" i="110"/>
  <c r="F83" i="110"/>
  <c r="M82" i="110"/>
  <c r="M81" i="110"/>
  <c r="M80" i="110"/>
  <c r="M79" i="110"/>
  <c r="M78" i="110"/>
  <c r="M77" i="110"/>
  <c r="M76" i="110"/>
  <c r="L74" i="110"/>
  <c r="K74" i="110"/>
  <c r="J74" i="110"/>
  <c r="I74" i="110"/>
  <c r="H74" i="110"/>
  <c r="G74" i="110"/>
  <c r="F74" i="110"/>
  <c r="M73" i="110"/>
  <c r="M72" i="110"/>
  <c r="M71" i="110"/>
  <c r="M70" i="110"/>
  <c r="M69" i="110"/>
  <c r="M68" i="110"/>
  <c r="M67" i="110"/>
  <c r="M66" i="110"/>
  <c r="L64" i="110"/>
  <c r="K64" i="110"/>
  <c r="J64" i="110"/>
  <c r="I64" i="110"/>
  <c r="H64" i="110"/>
  <c r="G64" i="110"/>
  <c r="F64" i="110"/>
  <c r="M63" i="110"/>
  <c r="M62" i="110"/>
  <c r="L60" i="110"/>
  <c r="K60" i="110"/>
  <c r="J60" i="110"/>
  <c r="I60" i="110"/>
  <c r="H60" i="110"/>
  <c r="G60" i="110"/>
  <c r="F60" i="110"/>
  <c r="M59" i="110"/>
  <c r="M58" i="110"/>
  <c r="M57" i="110"/>
  <c r="M56" i="110"/>
  <c r="M55" i="110"/>
  <c r="M54" i="110"/>
  <c r="M53" i="110"/>
  <c r="M52" i="110"/>
  <c r="M51" i="110"/>
  <c r="M50" i="110"/>
  <c r="M49" i="110"/>
  <c r="M48" i="110"/>
  <c r="L46" i="110"/>
  <c r="K46" i="110"/>
  <c r="J46" i="110"/>
  <c r="I46" i="110"/>
  <c r="H46" i="110"/>
  <c r="G46" i="110"/>
  <c r="F46" i="110"/>
  <c r="M45" i="110"/>
  <c r="M44" i="110"/>
  <c r="M43" i="110"/>
  <c r="M42" i="110"/>
  <c r="M41" i="110"/>
  <c r="M40" i="110"/>
  <c r="M39" i="110"/>
  <c r="M38" i="110"/>
  <c r="M37" i="110"/>
  <c r="M36" i="110"/>
  <c r="M35" i="110"/>
  <c r="M34" i="110"/>
  <c r="M33" i="110"/>
  <c r="M32" i="110"/>
  <c r="M31" i="110"/>
  <c r="M30" i="110"/>
  <c r="M29" i="110"/>
  <c r="M28" i="110"/>
  <c r="M27" i="110"/>
  <c r="M26" i="110"/>
  <c r="M25" i="110"/>
  <c r="M24" i="110"/>
  <c r="M23" i="110"/>
  <c r="M22" i="110"/>
  <c r="M21" i="110"/>
  <c r="M20" i="110"/>
  <c r="M19" i="110"/>
  <c r="M18" i="110"/>
  <c r="M17" i="110"/>
  <c r="M16" i="110"/>
  <c r="M15" i="110"/>
  <c r="M14" i="110"/>
  <c r="M13" i="110"/>
  <c r="M12" i="110"/>
  <c r="M11" i="110"/>
  <c r="M10" i="110"/>
  <c r="M9" i="110"/>
  <c r="M8" i="110"/>
  <c r="M7" i="110"/>
  <c r="L6" i="110"/>
  <c r="L5" i="110" s="1"/>
  <c r="K6" i="110"/>
  <c r="J6" i="110"/>
  <c r="J5" i="110" s="1"/>
  <c r="I6" i="110"/>
  <c r="H6" i="110"/>
  <c r="H5" i="110" s="1"/>
  <c r="G6" i="110"/>
  <c r="F6" i="110"/>
  <c r="F5" i="110" s="1"/>
  <c r="K5" i="110"/>
  <c r="I5" i="110"/>
  <c r="G5" i="110"/>
  <c r="M208" i="109"/>
  <c r="M207" i="109"/>
  <c r="M206" i="109"/>
  <c r="M205" i="109"/>
  <c r="M204" i="109"/>
  <c r="M203" i="109"/>
  <c r="M202" i="109"/>
  <c r="M201" i="109"/>
  <c r="L200" i="109"/>
  <c r="K200" i="109"/>
  <c r="J200" i="109"/>
  <c r="I200" i="109"/>
  <c r="H200" i="109"/>
  <c r="G200" i="109"/>
  <c r="F200" i="109"/>
  <c r="M199" i="109"/>
  <c r="M198" i="109"/>
  <c r="M197" i="109"/>
  <c r="M196" i="109"/>
  <c r="L195" i="109"/>
  <c r="K195" i="109"/>
  <c r="J195" i="109"/>
  <c r="I195" i="109"/>
  <c r="H195" i="109"/>
  <c r="G195" i="109"/>
  <c r="F195" i="109"/>
  <c r="E195" i="109"/>
  <c r="M194" i="109"/>
  <c r="M193" i="109"/>
  <c r="M192" i="109"/>
  <c r="M191" i="109"/>
  <c r="M190" i="109"/>
  <c r="M189" i="109"/>
  <c r="M188" i="109"/>
  <c r="M187" i="109"/>
  <c r="M186" i="109"/>
  <c r="M185" i="109"/>
  <c r="L184" i="109"/>
  <c r="K184" i="109"/>
  <c r="K166" i="109" s="1"/>
  <c r="J184" i="109"/>
  <c r="I184" i="109"/>
  <c r="I166" i="109" s="1"/>
  <c r="H184" i="109"/>
  <c r="G184" i="109"/>
  <c r="G166" i="109" s="1"/>
  <c r="F184" i="109"/>
  <c r="E184" i="109"/>
  <c r="M183" i="109"/>
  <c r="M182" i="109"/>
  <c r="M181" i="109"/>
  <c r="M180" i="109"/>
  <c r="M179" i="109"/>
  <c r="M178" i="109"/>
  <c r="M177" i="109"/>
  <c r="M176" i="109"/>
  <c r="M175" i="109"/>
  <c r="M174" i="109"/>
  <c r="M173" i="109"/>
  <c r="M172" i="109"/>
  <c r="F171" i="109"/>
  <c r="M171" i="109" s="1"/>
  <c r="M170" i="109"/>
  <c r="M169" i="109"/>
  <c r="M168" i="109"/>
  <c r="M167" i="109"/>
  <c r="J166" i="109"/>
  <c r="H166" i="109"/>
  <c r="F166" i="109"/>
  <c r="E166" i="109"/>
  <c r="M165" i="109"/>
  <c r="M164" i="109"/>
  <c r="M163" i="109"/>
  <c r="M162" i="109"/>
  <c r="M161" i="109"/>
  <c r="M160" i="109"/>
  <c r="M159" i="109"/>
  <c r="M158" i="109"/>
  <c r="M157" i="109"/>
  <c r="M156" i="109"/>
  <c r="M155" i="109"/>
  <c r="M154" i="109"/>
  <c r="M153" i="109"/>
  <c r="L152" i="109"/>
  <c r="K152" i="109"/>
  <c r="J152" i="109"/>
  <c r="I152" i="109"/>
  <c r="H152" i="109"/>
  <c r="G152" i="109"/>
  <c r="F152" i="109"/>
  <c r="M151" i="109"/>
  <c r="M150" i="109"/>
  <c r="M149" i="109"/>
  <c r="M148" i="109"/>
  <c r="M147" i="109"/>
  <c r="M146" i="109"/>
  <c r="M145" i="109"/>
  <c r="M144" i="109"/>
  <c r="L143" i="109"/>
  <c r="K143" i="109"/>
  <c r="J143" i="109"/>
  <c r="I143" i="109"/>
  <c r="H143" i="109"/>
  <c r="G143" i="109"/>
  <c r="F143" i="109"/>
  <c r="M142" i="109"/>
  <c r="M141" i="109"/>
  <c r="M140" i="109"/>
  <c r="M139" i="109"/>
  <c r="M138" i="109"/>
  <c r="M137" i="109"/>
  <c r="M136" i="109"/>
  <c r="M135" i="109"/>
  <c r="M134" i="109"/>
  <c r="M133" i="109"/>
  <c r="M132" i="109"/>
  <c r="M131" i="109"/>
  <c r="M130" i="109"/>
  <c r="M129" i="109"/>
  <c r="M128" i="109"/>
  <c r="M127" i="109"/>
  <c r="M126" i="109"/>
  <c r="M125" i="109"/>
  <c r="M124" i="109"/>
  <c r="M123" i="109"/>
  <c r="M122" i="109"/>
  <c r="M121" i="109"/>
  <c r="M120" i="109"/>
  <c r="M119" i="109"/>
  <c r="M118" i="109"/>
  <c r="M117" i="109"/>
  <c r="M116" i="109"/>
  <c r="M115" i="109"/>
  <c r="M114" i="109"/>
  <c r="M113" i="109"/>
  <c r="M112" i="109"/>
  <c r="M111" i="109"/>
  <c r="M110" i="109"/>
  <c r="L109" i="109"/>
  <c r="K109" i="109"/>
  <c r="J109" i="109"/>
  <c r="I109" i="109"/>
  <c r="H109" i="109"/>
  <c r="G109" i="109"/>
  <c r="F109" i="109"/>
  <c r="M108" i="109"/>
  <c r="M107" i="109"/>
  <c r="M106" i="109"/>
  <c r="M105" i="109"/>
  <c r="M104" i="109"/>
  <c r="M103" i="109"/>
  <c r="M102" i="109"/>
  <c r="M101" i="109"/>
  <c r="M100" i="109"/>
  <c r="M99" i="109"/>
  <c r="M98" i="109"/>
  <c r="L97" i="109"/>
  <c r="K97" i="109"/>
  <c r="J97" i="109"/>
  <c r="I97" i="109"/>
  <c r="H97" i="109"/>
  <c r="G97" i="109"/>
  <c r="F97" i="109"/>
  <c r="E97" i="109"/>
  <c r="M97" i="109" s="1"/>
  <c r="M96" i="109"/>
  <c r="M95" i="109"/>
  <c r="M94" i="109" s="1"/>
  <c r="L94" i="109"/>
  <c r="K94" i="109"/>
  <c r="J94" i="109"/>
  <c r="I94" i="109"/>
  <c r="H94" i="109"/>
  <c r="G94" i="109"/>
  <c r="F94" i="109"/>
  <c r="E94" i="109"/>
  <c r="M93" i="109"/>
  <c r="M92" i="109"/>
  <c r="M91" i="109"/>
  <c r="M90" i="109"/>
  <c r="M89" i="109"/>
  <c r="M88" i="109"/>
  <c r="M87" i="109"/>
  <c r="M86" i="109"/>
  <c r="M85" i="109"/>
  <c r="M84" i="109"/>
  <c r="L83" i="109"/>
  <c r="K83" i="109"/>
  <c r="J83" i="109"/>
  <c r="I83" i="109"/>
  <c r="H83" i="109"/>
  <c r="G83" i="109"/>
  <c r="F83" i="109"/>
  <c r="M82" i="109"/>
  <c r="M81" i="109"/>
  <c r="M80" i="109"/>
  <c r="M79" i="109"/>
  <c r="M78" i="109"/>
  <c r="M77" i="109"/>
  <c r="M76" i="109"/>
  <c r="M75" i="109"/>
  <c r="L74" i="109"/>
  <c r="K74" i="109"/>
  <c r="J74" i="109"/>
  <c r="I74" i="109"/>
  <c r="H74" i="109"/>
  <c r="G74" i="109"/>
  <c r="F74" i="109"/>
  <c r="E74" i="109"/>
  <c r="M73" i="109"/>
  <c r="M72" i="109"/>
  <c r="M71" i="109"/>
  <c r="M70" i="109"/>
  <c r="M69" i="109"/>
  <c r="M68" i="109"/>
  <c r="M67" i="109"/>
  <c r="M66" i="109"/>
  <c r="M65" i="109"/>
  <c r="L64" i="109"/>
  <c r="K64" i="109"/>
  <c r="J64" i="109"/>
  <c r="I64" i="109"/>
  <c r="H64" i="109"/>
  <c r="G64" i="109"/>
  <c r="F64" i="109"/>
  <c r="E64" i="109"/>
  <c r="M63" i="109"/>
  <c r="M62" i="109"/>
  <c r="M61" i="109"/>
  <c r="L60" i="109"/>
  <c r="K60" i="109"/>
  <c r="J60" i="109"/>
  <c r="I60" i="109"/>
  <c r="H60" i="109"/>
  <c r="G60" i="109"/>
  <c r="F60" i="109"/>
  <c r="E60" i="109"/>
  <c r="M60" i="109" s="1"/>
  <c r="M59" i="109"/>
  <c r="M58" i="109"/>
  <c r="M57" i="109"/>
  <c r="M56" i="109"/>
  <c r="M55" i="109"/>
  <c r="M54" i="109"/>
  <c r="M53" i="109"/>
  <c r="M52" i="109"/>
  <c r="M51" i="109"/>
  <c r="M50" i="109"/>
  <c r="M49" i="109"/>
  <c r="M48" i="109"/>
  <c r="M47" i="109"/>
  <c r="L46" i="109"/>
  <c r="K46" i="109"/>
  <c r="J46" i="109"/>
  <c r="I46" i="109"/>
  <c r="H46" i="109"/>
  <c r="G46" i="109"/>
  <c r="F46" i="109"/>
  <c r="E46" i="109"/>
  <c r="M45" i="109"/>
  <c r="M44" i="109"/>
  <c r="M43" i="109"/>
  <c r="M42" i="109"/>
  <c r="M41" i="109"/>
  <c r="M40" i="109"/>
  <c r="M39" i="109"/>
  <c r="M38" i="109"/>
  <c r="M37" i="109"/>
  <c r="M36" i="109"/>
  <c r="M35" i="109"/>
  <c r="M34" i="109"/>
  <c r="M33" i="109"/>
  <c r="M32" i="109"/>
  <c r="M31" i="109"/>
  <c r="M30" i="109"/>
  <c r="M29" i="109"/>
  <c r="M28" i="109"/>
  <c r="M27" i="109"/>
  <c r="M26" i="109"/>
  <c r="M25" i="109"/>
  <c r="M24" i="109"/>
  <c r="M23" i="109"/>
  <c r="M22" i="109"/>
  <c r="M21" i="109"/>
  <c r="M20" i="109"/>
  <c r="M19" i="109"/>
  <c r="M18" i="109"/>
  <c r="M17" i="109"/>
  <c r="M16" i="109"/>
  <c r="M15" i="109"/>
  <c r="M14" i="109"/>
  <c r="M13" i="109"/>
  <c r="M12" i="109"/>
  <c r="M11" i="109"/>
  <c r="M10" i="109"/>
  <c r="M9" i="109"/>
  <c r="M8" i="109"/>
  <c r="M7" i="109"/>
  <c r="L6" i="109"/>
  <c r="K6" i="109"/>
  <c r="J6" i="109"/>
  <c r="I6" i="109"/>
  <c r="I5" i="109" s="1"/>
  <c r="H6" i="109"/>
  <c r="G6" i="109"/>
  <c r="F6" i="109"/>
  <c r="J5" i="109"/>
  <c r="F5" i="109"/>
  <c r="M195" i="109" l="1"/>
  <c r="L5" i="109"/>
  <c r="K5" i="109"/>
  <c r="M74" i="109"/>
  <c r="M64" i="109"/>
  <c r="G5" i="109"/>
  <c r="H5" i="109"/>
  <c r="M46" i="109"/>
  <c r="M184" i="109"/>
  <c r="E83" i="109"/>
  <c r="M83" i="109" s="1"/>
  <c r="M6" i="109"/>
  <c r="M6" i="110"/>
  <c r="E5" i="109"/>
  <c r="E5" i="112"/>
  <c r="M47" i="112"/>
  <c r="E46" i="112"/>
  <c r="M46" i="112" s="1"/>
  <c r="M5" i="112" s="1"/>
  <c r="M61" i="112"/>
  <c r="E60" i="112"/>
  <c r="M60" i="112" s="1"/>
  <c r="M65" i="112"/>
  <c r="E64" i="112"/>
  <c r="M64" i="112" s="1"/>
  <c r="M75" i="112"/>
  <c r="E74" i="112"/>
  <c r="M74" i="112" s="1"/>
  <c r="M95" i="112"/>
  <c r="M94" i="112" s="1"/>
  <c r="E94" i="112"/>
  <c r="M84" i="112"/>
  <c r="E83" i="112"/>
  <c r="M83" i="112" s="1"/>
  <c r="M98" i="112"/>
  <c r="E97" i="112"/>
  <c r="M97" i="112" s="1"/>
  <c r="E184" i="112"/>
  <c r="M184" i="112" s="1"/>
  <c r="M47" i="111"/>
  <c r="E46" i="111"/>
  <c r="M46" i="111" s="1"/>
  <c r="M61" i="111"/>
  <c r="E60" i="111"/>
  <c r="M60" i="111" s="1"/>
  <c r="M65" i="111"/>
  <c r="M64" i="111"/>
  <c r="M75" i="111"/>
  <c r="E74" i="111"/>
  <c r="M74" i="111" s="1"/>
  <c r="M95" i="111"/>
  <c r="M94" i="111" s="1"/>
  <c r="E94" i="111"/>
  <c r="M84" i="111"/>
  <c r="E83" i="111"/>
  <c r="M83" i="111" s="1"/>
  <c r="M98" i="111"/>
  <c r="E97" i="111"/>
  <c r="M97" i="111" s="1"/>
  <c r="E184" i="111"/>
  <c r="M184" i="111" s="1"/>
  <c r="M47" i="110"/>
  <c r="E46" i="110"/>
  <c r="M46" i="110" s="1"/>
  <c r="M61" i="110"/>
  <c r="E60" i="110"/>
  <c r="M60" i="110" s="1"/>
  <c r="M65" i="110"/>
  <c r="E64" i="110"/>
  <c r="M64" i="110" s="1"/>
  <c r="M75" i="110"/>
  <c r="E74" i="110"/>
  <c r="M74" i="110" s="1"/>
  <c r="M95" i="110"/>
  <c r="M94" i="110" s="1"/>
  <c r="E94" i="110"/>
  <c r="E6" i="110"/>
  <c r="M84" i="110"/>
  <c r="E83" i="110"/>
  <c r="M83" i="110" s="1"/>
  <c r="M98" i="110"/>
  <c r="E97" i="110"/>
  <c r="M97" i="110" s="1"/>
  <c r="E184" i="110"/>
  <c r="M184" i="110" s="1"/>
  <c r="E109" i="109"/>
  <c r="M109" i="109" s="1"/>
  <c r="E143" i="109"/>
  <c r="M143" i="109" s="1"/>
  <c r="E152" i="109"/>
  <c r="M152" i="109" s="1"/>
  <c r="E200" i="109"/>
  <c r="M200" i="109" s="1"/>
  <c r="E202" i="107"/>
  <c r="E203" i="107"/>
  <c r="M203" i="107" s="1"/>
  <c r="E204" i="107"/>
  <c r="E205" i="107"/>
  <c r="M205" i="107" s="1"/>
  <c r="E206" i="107"/>
  <c r="E207" i="107"/>
  <c r="M207" i="107" s="1"/>
  <c r="E208" i="107"/>
  <c r="E201" i="107"/>
  <c r="E198" i="107"/>
  <c r="E197" i="107"/>
  <c r="E186" i="107"/>
  <c r="E187" i="107"/>
  <c r="E188" i="107"/>
  <c r="E189" i="107"/>
  <c r="E190" i="107"/>
  <c r="E191" i="107"/>
  <c r="E192" i="107"/>
  <c r="E193" i="107"/>
  <c r="E185" i="107"/>
  <c r="E167" i="107"/>
  <c r="E169" i="107"/>
  <c r="E168" i="107"/>
  <c r="E154" i="107"/>
  <c r="E155" i="107"/>
  <c r="E156" i="107"/>
  <c r="E157" i="107"/>
  <c r="E158" i="107"/>
  <c r="E159" i="107"/>
  <c r="E160" i="107"/>
  <c r="E161" i="107"/>
  <c r="E162" i="107"/>
  <c r="E163" i="107"/>
  <c r="E164" i="107"/>
  <c r="E153" i="107"/>
  <c r="E145" i="107"/>
  <c r="E146" i="107"/>
  <c r="E147" i="107"/>
  <c r="E148" i="107"/>
  <c r="E149" i="107"/>
  <c r="E150" i="107"/>
  <c r="E144" i="107"/>
  <c r="E111" i="107"/>
  <c r="E112" i="107"/>
  <c r="E113" i="107"/>
  <c r="E114" i="107"/>
  <c r="E115" i="107"/>
  <c r="E116" i="107"/>
  <c r="E117" i="107"/>
  <c r="E118" i="107"/>
  <c r="E119" i="107"/>
  <c r="E120" i="107"/>
  <c r="E121" i="107"/>
  <c r="E122" i="107"/>
  <c r="E123" i="107"/>
  <c r="E124" i="107"/>
  <c r="E125" i="107"/>
  <c r="E126" i="107"/>
  <c r="E127" i="107"/>
  <c r="E128" i="107"/>
  <c r="E129" i="107"/>
  <c r="E130" i="107"/>
  <c r="E131" i="107"/>
  <c r="E132" i="107"/>
  <c r="E133" i="107"/>
  <c r="E134" i="107"/>
  <c r="E135" i="107"/>
  <c r="E136" i="107"/>
  <c r="E137" i="107"/>
  <c r="E138" i="107"/>
  <c r="E139" i="107"/>
  <c r="E140" i="107"/>
  <c r="E141" i="107"/>
  <c r="E110" i="107"/>
  <c r="E99" i="107"/>
  <c r="E100" i="107"/>
  <c r="E101" i="107"/>
  <c r="E102" i="107"/>
  <c r="E103" i="107"/>
  <c r="E104" i="107"/>
  <c r="E105" i="107"/>
  <c r="E106" i="107"/>
  <c r="E98" i="107"/>
  <c r="E95" i="107"/>
  <c r="E85" i="107"/>
  <c r="E86" i="107"/>
  <c r="E87" i="107"/>
  <c r="E88" i="107"/>
  <c r="E89" i="107"/>
  <c r="E90" i="107"/>
  <c r="E91" i="107"/>
  <c r="E92" i="107"/>
  <c r="E84" i="107"/>
  <c r="E76" i="107"/>
  <c r="E77" i="107"/>
  <c r="E78" i="107"/>
  <c r="E79" i="107"/>
  <c r="E80" i="107"/>
  <c r="E81" i="107"/>
  <c r="E75" i="107"/>
  <c r="E72" i="107"/>
  <c r="E66" i="107"/>
  <c r="E67" i="107"/>
  <c r="E68" i="107"/>
  <c r="E69" i="107"/>
  <c r="E70" i="107"/>
  <c r="E71" i="107"/>
  <c r="E65" i="107"/>
  <c r="E62" i="107"/>
  <c r="E61" i="107"/>
  <c r="E48" i="107"/>
  <c r="E49" i="107"/>
  <c r="E50" i="107"/>
  <c r="E51" i="107"/>
  <c r="E52" i="107"/>
  <c r="E53" i="107"/>
  <c r="E54" i="107"/>
  <c r="E55" i="107"/>
  <c r="E56" i="107"/>
  <c r="E57" i="107"/>
  <c r="E58" i="107"/>
  <c r="E47" i="107"/>
  <c r="E8" i="107"/>
  <c r="E9" i="107"/>
  <c r="E10" i="107"/>
  <c r="E11" i="107"/>
  <c r="E12" i="107"/>
  <c r="E13" i="107"/>
  <c r="E14" i="107"/>
  <c r="E15" i="107"/>
  <c r="E16" i="107"/>
  <c r="E17" i="107"/>
  <c r="E18" i="107"/>
  <c r="E19" i="107"/>
  <c r="E20" i="107"/>
  <c r="E21" i="107"/>
  <c r="E22" i="107"/>
  <c r="E23" i="107"/>
  <c r="E24" i="107"/>
  <c r="E25" i="107"/>
  <c r="E26" i="107"/>
  <c r="E27" i="107"/>
  <c r="E28" i="107"/>
  <c r="E29" i="107"/>
  <c r="E30" i="107"/>
  <c r="E31" i="107"/>
  <c r="E32" i="107"/>
  <c r="E33" i="107"/>
  <c r="E34" i="107"/>
  <c r="E35" i="107"/>
  <c r="E36" i="107"/>
  <c r="E37" i="107"/>
  <c r="E38" i="107"/>
  <c r="E39" i="107"/>
  <c r="E40" i="107"/>
  <c r="E41" i="107"/>
  <c r="E42" i="107"/>
  <c r="E43" i="107"/>
  <c r="E44" i="107"/>
  <c r="E7" i="107"/>
  <c r="E202" i="106"/>
  <c r="E203" i="106"/>
  <c r="E204" i="106"/>
  <c r="E205" i="106"/>
  <c r="E206" i="106"/>
  <c r="E207" i="106"/>
  <c r="E208" i="106"/>
  <c r="E201" i="106"/>
  <c r="E198" i="106"/>
  <c r="E197" i="106"/>
  <c r="E186" i="106"/>
  <c r="E187" i="106"/>
  <c r="E188" i="106"/>
  <c r="E189" i="106"/>
  <c r="E190" i="106"/>
  <c r="E191" i="106"/>
  <c r="E192" i="106"/>
  <c r="E193" i="106"/>
  <c r="E185" i="106"/>
  <c r="E167" i="106"/>
  <c r="E169" i="106"/>
  <c r="E168" i="106"/>
  <c r="E154" i="106"/>
  <c r="E155" i="106"/>
  <c r="E156" i="106"/>
  <c r="E157" i="106"/>
  <c r="E158" i="106"/>
  <c r="E159" i="106"/>
  <c r="E160" i="106"/>
  <c r="E161" i="106"/>
  <c r="E162" i="106"/>
  <c r="E163" i="106"/>
  <c r="E164" i="106"/>
  <c r="E153" i="106"/>
  <c r="E145" i="106"/>
  <c r="E146" i="106"/>
  <c r="E147" i="106"/>
  <c r="E148" i="106"/>
  <c r="E149" i="106"/>
  <c r="E150" i="106"/>
  <c r="E144" i="106"/>
  <c r="E111" i="106"/>
  <c r="E112" i="106"/>
  <c r="E113" i="106"/>
  <c r="E114" i="106"/>
  <c r="E115" i="106"/>
  <c r="E116" i="106"/>
  <c r="E117" i="106"/>
  <c r="E118" i="106"/>
  <c r="E119" i="106"/>
  <c r="E120" i="106"/>
  <c r="E121" i="106"/>
  <c r="E122" i="106"/>
  <c r="E123" i="106"/>
  <c r="E124" i="106"/>
  <c r="E125" i="106"/>
  <c r="E126" i="106"/>
  <c r="E127" i="106"/>
  <c r="E128" i="106"/>
  <c r="E129" i="106"/>
  <c r="E130" i="106"/>
  <c r="E131" i="106"/>
  <c r="E132" i="106"/>
  <c r="E133" i="106"/>
  <c r="E134" i="106"/>
  <c r="E135" i="106"/>
  <c r="E136" i="106"/>
  <c r="E137" i="106"/>
  <c r="E138" i="106"/>
  <c r="E139" i="106"/>
  <c r="E140" i="106"/>
  <c r="E141" i="106"/>
  <c r="E110" i="106"/>
  <c r="E99" i="106"/>
  <c r="E100" i="106"/>
  <c r="E101" i="106"/>
  <c r="E102" i="106"/>
  <c r="E103" i="106"/>
  <c r="E104" i="106"/>
  <c r="E105" i="106"/>
  <c r="E106" i="106"/>
  <c r="E98" i="106"/>
  <c r="E95" i="106"/>
  <c r="E85" i="106"/>
  <c r="E86" i="106"/>
  <c r="E87" i="106"/>
  <c r="E88" i="106"/>
  <c r="E89" i="106"/>
  <c r="E90" i="106"/>
  <c r="E91" i="106"/>
  <c r="E92" i="106"/>
  <c r="E84" i="106"/>
  <c r="E76" i="106"/>
  <c r="E77" i="106"/>
  <c r="E78" i="106"/>
  <c r="E79" i="106"/>
  <c r="E80" i="106"/>
  <c r="E81" i="106"/>
  <c r="E75" i="106"/>
  <c r="E66" i="106"/>
  <c r="E67" i="106"/>
  <c r="E68" i="106"/>
  <c r="E69" i="106"/>
  <c r="E70" i="106"/>
  <c r="E71" i="106"/>
  <c r="E72" i="106"/>
  <c r="E65" i="106"/>
  <c r="E62" i="106"/>
  <c r="E61" i="106"/>
  <c r="E48" i="106"/>
  <c r="E49" i="106"/>
  <c r="E50" i="106"/>
  <c r="E51" i="106"/>
  <c r="E52" i="106"/>
  <c r="E53" i="106"/>
  <c r="E54" i="106"/>
  <c r="E55" i="106"/>
  <c r="E56" i="106"/>
  <c r="E57" i="106"/>
  <c r="E58" i="106"/>
  <c r="E47" i="106"/>
  <c r="E8" i="106"/>
  <c r="E9" i="106"/>
  <c r="E10" i="106"/>
  <c r="E11" i="106"/>
  <c r="E12" i="106"/>
  <c r="E13" i="106"/>
  <c r="E14" i="106"/>
  <c r="E15" i="106"/>
  <c r="E16" i="106"/>
  <c r="E17" i="106"/>
  <c r="E18" i="106"/>
  <c r="E19" i="106"/>
  <c r="E20" i="106"/>
  <c r="E21" i="106"/>
  <c r="E22" i="106"/>
  <c r="E23" i="106"/>
  <c r="E24" i="106"/>
  <c r="E25" i="106"/>
  <c r="E26" i="106"/>
  <c r="E27" i="106"/>
  <c r="E28" i="106"/>
  <c r="E29" i="106"/>
  <c r="E30" i="106"/>
  <c r="E31" i="106"/>
  <c r="E32" i="106"/>
  <c r="E33" i="106"/>
  <c r="E34" i="106"/>
  <c r="E35" i="106"/>
  <c r="E36" i="106"/>
  <c r="E37" i="106"/>
  <c r="E38" i="106"/>
  <c r="E39" i="106"/>
  <c r="E40" i="106"/>
  <c r="E41" i="106"/>
  <c r="E42" i="106"/>
  <c r="E43" i="106"/>
  <c r="E44" i="106"/>
  <c r="E7" i="106"/>
  <c r="E202" i="105"/>
  <c r="E203" i="105"/>
  <c r="E204" i="105"/>
  <c r="E205" i="105"/>
  <c r="E206" i="105"/>
  <c r="E207" i="105"/>
  <c r="E208" i="105"/>
  <c r="E201" i="105"/>
  <c r="E198" i="105"/>
  <c r="E197" i="105"/>
  <c r="E186" i="105"/>
  <c r="E187" i="105"/>
  <c r="E188" i="105"/>
  <c r="E189" i="105"/>
  <c r="E190" i="105"/>
  <c r="E191" i="105"/>
  <c r="E192" i="105"/>
  <c r="E193" i="105"/>
  <c r="E185" i="105"/>
  <c r="E167" i="105"/>
  <c r="E169" i="105"/>
  <c r="E168" i="105"/>
  <c r="E154" i="105"/>
  <c r="E155" i="105"/>
  <c r="E156" i="105"/>
  <c r="E157" i="105"/>
  <c r="E158" i="105"/>
  <c r="E159" i="105"/>
  <c r="E160" i="105"/>
  <c r="E161" i="105"/>
  <c r="E162" i="105"/>
  <c r="E163" i="105"/>
  <c r="E164" i="105"/>
  <c r="E153" i="105"/>
  <c r="E145" i="105"/>
  <c r="E146" i="105"/>
  <c r="E147" i="105"/>
  <c r="E148" i="105"/>
  <c r="E149" i="105"/>
  <c r="E150" i="105"/>
  <c r="E144" i="105"/>
  <c r="E111" i="105"/>
  <c r="E112" i="105"/>
  <c r="E113" i="105"/>
  <c r="E114" i="105"/>
  <c r="E115" i="105"/>
  <c r="E116" i="105"/>
  <c r="E117" i="105"/>
  <c r="E118" i="105"/>
  <c r="E119" i="105"/>
  <c r="E120" i="105"/>
  <c r="E121" i="105"/>
  <c r="E122" i="105"/>
  <c r="E123" i="105"/>
  <c r="E124" i="105"/>
  <c r="E125" i="105"/>
  <c r="E126" i="105"/>
  <c r="E127" i="105"/>
  <c r="E128" i="105"/>
  <c r="E129" i="105"/>
  <c r="E130" i="105"/>
  <c r="E131" i="105"/>
  <c r="E132" i="105"/>
  <c r="E133" i="105"/>
  <c r="E134" i="105"/>
  <c r="E135" i="105"/>
  <c r="E136" i="105"/>
  <c r="E137" i="105"/>
  <c r="E138" i="105"/>
  <c r="E139" i="105"/>
  <c r="E140" i="105"/>
  <c r="E141" i="105"/>
  <c r="E110" i="105"/>
  <c r="E99" i="105"/>
  <c r="E100" i="105"/>
  <c r="E101" i="105"/>
  <c r="E102" i="105"/>
  <c r="E103" i="105"/>
  <c r="E104" i="105"/>
  <c r="E105" i="105"/>
  <c r="E106" i="105"/>
  <c r="E98" i="105"/>
  <c r="E95" i="105"/>
  <c r="E85" i="105"/>
  <c r="E86" i="105"/>
  <c r="E87" i="105"/>
  <c r="E88" i="105"/>
  <c r="E89" i="105"/>
  <c r="E90" i="105"/>
  <c r="E91" i="105"/>
  <c r="E92" i="105"/>
  <c r="E84" i="105"/>
  <c r="E76" i="105"/>
  <c r="E77" i="105"/>
  <c r="E78" i="105"/>
  <c r="E79" i="105"/>
  <c r="E80" i="105"/>
  <c r="E81" i="105"/>
  <c r="E75" i="105"/>
  <c r="E66" i="105"/>
  <c r="E67" i="105"/>
  <c r="E68" i="105"/>
  <c r="E69" i="105"/>
  <c r="E70" i="105"/>
  <c r="E71" i="105"/>
  <c r="E72" i="105"/>
  <c r="E65" i="105"/>
  <c r="E62" i="105"/>
  <c r="E48" i="105"/>
  <c r="E49" i="105"/>
  <c r="E50" i="105"/>
  <c r="E51" i="105"/>
  <c r="E52" i="105"/>
  <c r="E53" i="105"/>
  <c r="E54" i="105"/>
  <c r="E55" i="105"/>
  <c r="E56" i="105"/>
  <c r="E57" i="105"/>
  <c r="E58" i="105"/>
  <c r="E47" i="105"/>
  <c r="E61" i="105"/>
  <c r="E8" i="105"/>
  <c r="E9" i="105"/>
  <c r="E10" i="105"/>
  <c r="E11" i="105"/>
  <c r="E12" i="105"/>
  <c r="E13" i="105"/>
  <c r="E14" i="105"/>
  <c r="E15" i="105"/>
  <c r="E16" i="105"/>
  <c r="E17" i="105"/>
  <c r="E18" i="105"/>
  <c r="E19" i="105"/>
  <c r="E20" i="105"/>
  <c r="E21" i="105"/>
  <c r="E22" i="105"/>
  <c r="E23" i="105"/>
  <c r="E24" i="105"/>
  <c r="E25" i="105"/>
  <c r="E26" i="105"/>
  <c r="E27" i="105"/>
  <c r="E28" i="105"/>
  <c r="E29" i="105"/>
  <c r="E30" i="105"/>
  <c r="E31" i="105"/>
  <c r="E32" i="105"/>
  <c r="E33" i="105"/>
  <c r="E34" i="105"/>
  <c r="E35" i="105"/>
  <c r="E36" i="105"/>
  <c r="E37" i="105"/>
  <c r="E38" i="105"/>
  <c r="E39" i="105"/>
  <c r="E40" i="105"/>
  <c r="E41" i="105"/>
  <c r="E42" i="105"/>
  <c r="E43" i="105"/>
  <c r="E44" i="105"/>
  <c r="E7" i="105"/>
  <c r="M208" i="108"/>
  <c r="M207" i="108"/>
  <c r="M206" i="108"/>
  <c r="M205" i="108"/>
  <c r="M204" i="108"/>
  <c r="M203" i="108"/>
  <c r="M202" i="108"/>
  <c r="M201" i="108"/>
  <c r="L200" i="108"/>
  <c r="K200" i="108"/>
  <c r="J200" i="108"/>
  <c r="I200" i="108"/>
  <c r="H200" i="108"/>
  <c r="G200" i="108"/>
  <c r="F200" i="108"/>
  <c r="E200" i="108"/>
  <c r="M199" i="108"/>
  <c r="M198" i="108"/>
  <c r="M197" i="108"/>
  <c r="M196" i="108"/>
  <c r="L195" i="108"/>
  <c r="K195" i="108"/>
  <c r="J195" i="108"/>
  <c r="I195" i="108"/>
  <c r="H195" i="108"/>
  <c r="G195" i="108"/>
  <c r="F195" i="108"/>
  <c r="E195" i="108"/>
  <c r="M194" i="108"/>
  <c r="M193" i="108"/>
  <c r="M192" i="108"/>
  <c r="M191" i="108"/>
  <c r="M190" i="108"/>
  <c r="M189" i="108"/>
  <c r="M188" i="108"/>
  <c r="M187" i="108"/>
  <c r="M186" i="108"/>
  <c r="M185" i="108"/>
  <c r="L184" i="108"/>
  <c r="K184" i="108"/>
  <c r="J184" i="108"/>
  <c r="J166" i="108" s="1"/>
  <c r="I184" i="108"/>
  <c r="H184" i="108"/>
  <c r="H166" i="108" s="1"/>
  <c r="G184" i="108"/>
  <c r="F184" i="108"/>
  <c r="M183" i="108"/>
  <c r="M182" i="108"/>
  <c r="M181" i="108"/>
  <c r="M180" i="108"/>
  <c r="M179" i="108"/>
  <c r="M178" i="108"/>
  <c r="M177" i="108"/>
  <c r="M176" i="108"/>
  <c r="M175" i="108"/>
  <c r="M174" i="108"/>
  <c r="M173" i="108"/>
  <c r="M172" i="108"/>
  <c r="M171" i="108"/>
  <c r="F171" i="108"/>
  <c r="M170" i="108"/>
  <c r="M169" i="108"/>
  <c r="M168" i="108"/>
  <c r="M167" i="108"/>
  <c r="K166" i="108"/>
  <c r="I166" i="108"/>
  <c r="G166" i="108"/>
  <c r="F166" i="108"/>
  <c r="E166" i="108"/>
  <c r="M165" i="108"/>
  <c r="M164" i="108"/>
  <c r="M163" i="108"/>
  <c r="M162" i="108"/>
  <c r="M161" i="108"/>
  <c r="M160" i="108"/>
  <c r="M159" i="108"/>
  <c r="M158" i="108"/>
  <c r="M157" i="108"/>
  <c r="M156" i="108"/>
  <c r="M155" i="108"/>
  <c r="M154" i="108"/>
  <c r="M153" i="108"/>
  <c r="L152" i="108"/>
  <c r="K152" i="108"/>
  <c r="J152" i="108"/>
  <c r="I152" i="108"/>
  <c r="H152" i="108"/>
  <c r="G152" i="108"/>
  <c r="F152" i="108"/>
  <c r="E152" i="108"/>
  <c r="M151" i="108"/>
  <c r="M150" i="108"/>
  <c r="M149" i="108"/>
  <c r="M148" i="108"/>
  <c r="M147" i="108"/>
  <c r="M146" i="108"/>
  <c r="M145" i="108"/>
  <c r="M144" i="108"/>
  <c r="L143" i="108"/>
  <c r="K143" i="108"/>
  <c r="J143" i="108"/>
  <c r="I143" i="108"/>
  <c r="H143" i="108"/>
  <c r="G143" i="108"/>
  <c r="F143" i="108"/>
  <c r="E143" i="108"/>
  <c r="M142" i="108"/>
  <c r="M141" i="108"/>
  <c r="M140" i="108"/>
  <c r="M139" i="108"/>
  <c r="M138" i="108"/>
  <c r="M137" i="108"/>
  <c r="M136" i="108"/>
  <c r="M135" i="108"/>
  <c r="M134" i="108"/>
  <c r="M133" i="108"/>
  <c r="M132" i="108"/>
  <c r="M131" i="108"/>
  <c r="M130" i="108"/>
  <c r="M129" i="108"/>
  <c r="M128" i="108"/>
  <c r="M127" i="108"/>
  <c r="M126" i="108"/>
  <c r="M125" i="108"/>
  <c r="M124" i="108"/>
  <c r="M123" i="108"/>
  <c r="M122" i="108"/>
  <c r="M121" i="108"/>
  <c r="M120" i="108"/>
  <c r="M119" i="108"/>
  <c r="M118" i="108"/>
  <c r="M117" i="108"/>
  <c r="M116" i="108"/>
  <c r="M115" i="108"/>
  <c r="M114" i="108"/>
  <c r="M113" i="108"/>
  <c r="M112" i="108"/>
  <c r="M111" i="108"/>
  <c r="M110" i="108"/>
  <c r="L109" i="108"/>
  <c r="K109" i="108"/>
  <c r="J109" i="108"/>
  <c r="I109" i="108"/>
  <c r="H109" i="108"/>
  <c r="G109" i="108"/>
  <c r="F109" i="108"/>
  <c r="E109" i="108"/>
  <c r="M108" i="108"/>
  <c r="M107" i="108"/>
  <c r="M106" i="108"/>
  <c r="M105" i="108"/>
  <c r="M104" i="108"/>
  <c r="M103" i="108"/>
  <c r="M102" i="108"/>
  <c r="M101" i="108"/>
  <c r="M100" i="108"/>
  <c r="M99" i="108"/>
  <c r="L97" i="108"/>
  <c r="K97" i="108"/>
  <c r="J97" i="108"/>
  <c r="I97" i="108"/>
  <c r="H97" i="108"/>
  <c r="G97" i="108"/>
  <c r="F97" i="108"/>
  <c r="M96" i="108"/>
  <c r="L94" i="108"/>
  <c r="K94" i="108"/>
  <c r="J94" i="108"/>
  <c r="I94" i="108"/>
  <c r="H94" i="108"/>
  <c r="G94" i="108"/>
  <c r="F94" i="108"/>
  <c r="M93" i="108"/>
  <c r="M92" i="108"/>
  <c r="M91" i="108"/>
  <c r="M90" i="108"/>
  <c r="M89" i="108"/>
  <c r="M88" i="108"/>
  <c r="M87" i="108"/>
  <c r="M86" i="108"/>
  <c r="M85" i="108"/>
  <c r="L83" i="108"/>
  <c r="K83" i="108"/>
  <c r="J83" i="108"/>
  <c r="I83" i="108"/>
  <c r="H83" i="108"/>
  <c r="G83" i="108"/>
  <c r="F83" i="108"/>
  <c r="M82" i="108"/>
  <c r="M81" i="108"/>
  <c r="M80" i="108"/>
  <c r="M79" i="108"/>
  <c r="M78" i="108"/>
  <c r="M77" i="108"/>
  <c r="M76" i="108"/>
  <c r="L74" i="108"/>
  <c r="K74" i="108"/>
  <c r="J74" i="108"/>
  <c r="I74" i="108"/>
  <c r="H74" i="108"/>
  <c r="G74" i="108"/>
  <c r="F74" i="108"/>
  <c r="M73" i="108"/>
  <c r="M72" i="108"/>
  <c r="M71" i="108"/>
  <c r="M70" i="108"/>
  <c r="M69" i="108"/>
  <c r="M68" i="108"/>
  <c r="M67" i="108"/>
  <c r="M66" i="108"/>
  <c r="L64" i="108"/>
  <c r="K64" i="108"/>
  <c r="J64" i="108"/>
  <c r="I64" i="108"/>
  <c r="H64" i="108"/>
  <c r="G64" i="108"/>
  <c r="F64" i="108"/>
  <c r="M63" i="108"/>
  <c r="M62" i="108"/>
  <c r="L60" i="108"/>
  <c r="K60" i="108"/>
  <c r="J60" i="108"/>
  <c r="I60" i="108"/>
  <c r="H60" i="108"/>
  <c r="G60" i="108"/>
  <c r="F60" i="108"/>
  <c r="M59" i="108"/>
  <c r="M58" i="108"/>
  <c r="M57" i="108"/>
  <c r="M56" i="108"/>
  <c r="M55" i="108"/>
  <c r="M54" i="108"/>
  <c r="M53" i="108"/>
  <c r="M52" i="108"/>
  <c r="M51" i="108"/>
  <c r="M50" i="108"/>
  <c r="M49" i="108"/>
  <c r="M48" i="108"/>
  <c r="L46" i="108"/>
  <c r="K46" i="108"/>
  <c r="J46" i="108"/>
  <c r="I46" i="108"/>
  <c r="H46" i="108"/>
  <c r="G46" i="108"/>
  <c r="F46" i="108"/>
  <c r="M45" i="108"/>
  <c r="M44" i="108"/>
  <c r="M43" i="108"/>
  <c r="M42" i="108"/>
  <c r="M41" i="108"/>
  <c r="M40" i="108"/>
  <c r="M39" i="108"/>
  <c r="M38" i="108"/>
  <c r="M37" i="108"/>
  <c r="M36" i="108"/>
  <c r="M35" i="108"/>
  <c r="M34" i="108"/>
  <c r="M33" i="108"/>
  <c r="M32" i="108"/>
  <c r="M31" i="108"/>
  <c r="M30" i="108"/>
  <c r="M29" i="108"/>
  <c r="M28" i="108"/>
  <c r="M27" i="108"/>
  <c r="M26" i="108"/>
  <c r="M25" i="108"/>
  <c r="M24" i="108"/>
  <c r="M23" i="108"/>
  <c r="M22" i="108"/>
  <c r="M21" i="108"/>
  <c r="M20" i="108"/>
  <c r="M19" i="108"/>
  <c r="M18" i="108"/>
  <c r="M17" i="108"/>
  <c r="M16" i="108"/>
  <c r="M15" i="108"/>
  <c r="M14" i="108"/>
  <c r="M13" i="108"/>
  <c r="M12" i="108"/>
  <c r="M11" i="108"/>
  <c r="M10" i="108"/>
  <c r="M9" i="108"/>
  <c r="M8" i="108"/>
  <c r="M7" i="108"/>
  <c r="L6" i="108"/>
  <c r="K6" i="108"/>
  <c r="K5" i="108" s="1"/>
  <c r="J6" i="108"/>
  <c r="I6" i="108"/>
  <c r="I5" i="108" s="1"/>
  <c r="H6" i="108"/>
  <c r="G6" i="108"/>
  <c r="F6" i="108"/>
  <c r="E6" i="108"/>
  <c r="L5" i="108"/>
  <c r="J5" i="108"/>
  <c r="H5" i="108"/>
  <c r="F5" i="108"/>
  <c r="M208" i="107"/>
  <c r="M206" i="107"/>
  <c r="M204" i="107"/>
  <c r="M202" i="107"/>
  <c r="M201" i="107"/>
  <c r="L200" i="107"/>
  <c r="K200" i="107"/>
  <c r="J200" i="107"/>
  <c r="I200" i="107"/>
  <c r="H200" i="107"/>
  <c r="G200" i="107"/>
  <c r="F200" i="107"/>
  <c r="M199" i="107"/>
  <c r="M198" i="107"/>
  <c r="M197" i="107"/>
  <c r="M196" i="107"/>
  <c r="L195" i="107"/>
  <c r="K195" i="107"/>
  <c r="J195" i="107"/>
  <c r="I195" i="107"/>
  <c r="H195" i="107"/>
  <c r="G195" i="107"/>
  <c r="F195" i="107"/>
  <c r="E195" i="107"/>
  <c r="M194" i="107"/>
  <c r="M193" i="107"/>
  <c r="M192" i="107"/>
  <c r="M191" i="107"/>
  <c r="M190" i="107"/>
  <c r="M189" i="107"/>
  <c r="M188" i="107"/>
  <c r="M187" i="107"/>
  <c r="M186" i="107"/>
  <c r="M185" i="107"/>
  <c r="L184" i="107"/>
  <c r="K184" i="107"/>
  <c r="K166" i="107" s="1"/>
  <c r="J184" i="107"/>
  <c r="I184" i="107"/>
  <c r="I166" i="107" s="1"/>
  <c r="H184" i="107"/>
  <c r="G184" i="107"/>
  <c r="G166" i="107" s="1"/>
  <c r="F184" i="107"/>
  <c r="E184" i="107"/>
  <c r="M183" i="107"/>
  <c r="M182" i="107"/>
  <c r="M181" i="107"/>
  <c r="M180" i="107"/>
  <c r="M179" i="107"/>
  <c r="M178" i="107"/>
  <c r="M177" i="107"/>
  <c r="M176" i="107"/>
  <c r="M175" i="107"/>
  <c r="M174" i="107"/>
  <c r="M173" i="107"/>
  <c r="M172" i="107"/>
  <c r="F171" i="107"/>
  <c r="M171" i="107" s="1"/>
  <c r="M170" i="107"/>
  <c r="M169" i="107"/>
  <c r="M168" i="107"/>
  <c r="M167" i="107"/>
  <c r="J166" i="107"/>
  <c r="H166" i="107"/>
  <c r="F166" i="107"/>
  <c r="E166" i="107"/>
  <c r="M165" i="107"/>
  <c r="M164" i="107"/>
  <c r="M163" i="107"/>
  <c r="M162" i="107"/>
  <c r="M161" i="107"/>
  <c r="M160" i="107"/>
  <c r="M159" i="107"/>
  <c r="M158" i="107"/>
  <c r="M157" i="107"/>
  <c r="M156" i="107"/>
  <c r="M155" i="107"/>
  <c r="M154" i="107"/>
  <c r="M153" i="107"/>
  <c r="L152" i="107"/>
  <c r="K152" i="107"/>
  <c r="J152" i="107"/>
  <c r="I152" i="107"/>
  <c r="H152" i="107"/>
  <c r="G152" i="107"/>
  <c r="F152" i="107"/>
  <c r="M151" i="107"/>
  <c r="M150" i="107"/>
  <c r="M149" i="107"/>
  <c r="M148" i="107"/>
  <c r="M147" i="107"/>
  <c r="M146" i="107"/>
  <c r="M145" i="107"/>
  <c r="M144" i="107"/>
  <c r="L143" i="107"/>
  <c r="K143" i="107"/>
  <c r="J143" i="107"/>
  <c r="I143" i="107"/>
  <c r="H143" i="107"/>
  <c r="G143" i="107"/>
  <c r="F143" i="107"/>
  <c r="M142" i="107"/>
  <c r="M141" i="107"/>
  <c r="M140" i="107"/>
  <c r="M139" i="107"/>
  <c r="M138" i="107"/>
  <c r="M137" i="107"/>
  <c r="M136" i="107"/>
  <c r="M135" i="107"/>
  <c r="M134" i="107"/>
  <c r="M133" i="107"/>
  <c r="M132" i="107"/>
  <c r="M131" i="107"/>
  <c r="M130" i="107"/>
  <c r="M129" i="107"/>
  <c r="M128" i="107"/>
  <c r="M127" i="107"/>
  <c r="M126" i="107"/>
  <c r="M125" i="107"/>
  <c r="M124" i="107"/>
  <c r="M123" i="107"/>
  <c r="M122" i="107"/>
  <c r="M121" i="107"/>
  <c r="M120" i="107"/>
  <c r="M119" i="107"/>
  <c r="M118" i="107"/>
  <c r="M117" i="107"/>
  <c r="M116" i="107"/>
  <c r="M115" i="107"/>
  <c r="M114" i="107"/>
  <c r="M113" i="107"/>
  <c r="M112" i="107"/>
  <c r="M111" i="107"/>
  <c r="M110" i="107"/>
  <c r="L109" i="107"/>
  <c r="K109" i="107"/>
  <c r="J109" i="107"/>
  <c r="I109" i="107"/>
  <c r="H109" i="107"/>
  <c r="G109" i="107"/>
  <c r="F109" i="107"/>
  <c r="M108" i="107"/>
  <c r="M107" i="107"/>
  <c r="M106" i="107"/>
  <c r="M105" i="107"/>
  <c r="M104" i="107"/>
  <c r="M103" i="107"/>
  <c r="M102" i="107"/>
  <c r="M101" i="107"/>
  <c r="M100" i="107"/>
  <c r="M99" i="107"/>
  <c r="M98" i="107"/>
  <c r="L97" i="107"/>
  <c r="K97" i="107"/>
  <c r="J97" i="107"/>
  <c r="I97" i="107"/>
  <c r="H97" i="107"/>
  <c r="G97" i="107"/>
  <c r="F97" i="107"/>
  <c r="E97" i="107"/>
  <c r="M97" i="107" s="1"/>
  <c r="M96" i="107"/>
  <c r="M95" i="107"/>
  <c r="M94" i="107" s="1"/>
  <c r="L94" i="107"/>
  <c r="K94" i="107"/>
  <c r="J94" i="107"/>
  <c r="I94" i="107"/>
  <c r="H94" i="107"/>
  <c r="G94" i="107"/>
  <c r="F94" i="107"/>
  <c r="E94" i="107"/>
  <c r="M93" i="107"/>
  <c r="M92" i="107"/>
  <c r="M91" i="107"/>
  <c r="M90" i="107"/>
  <c r="M89" i="107"/>
  <c r="M88" i="107"/>
  <c r="M87" i="107"/>
  <c r="M86" i="107"/>
  <c r="M85" i="107"/>
  <c r="M84" i="107"/>
  <c r="L83" i="107"/>
  <c r="K83" i="107"/>
  <c r="J83" i="107"/>
  <c r="I83" i="107"/>
  <c r="H83" i="107"/>
  <c r="G83" i="107"/>
  <c r="F83" i="107"/>
  <c r="E83" i="107"/>
  <c r="M82" i="107"/>
  <c r="M81" i="107"/>
  <c r="M80" i="107"/>
  <c r="M79" i="107"/>
  <c r="M78" i="107"/>
  <c r="M77" i="107"/>
  <c r="M76" i="107"/>
  <c r="M75" i="107"/>
  <c r="L74" i="107"/>
  <c r="K74" i="107"/>
  <c r="J74" i="107"/>
  <c r="I74" i="107"/>
  <c r="H74" i="107"/>
  <c r="G74" i="107"/>
  <c r="F74" i="107"/>
  <c r="E74" i="107"/>
  <c r="M73" i="107"/>
  <c r="M72" i="107"/>
  <c r="M71" i="107"/>
  <c r="M70" i="107"/>
  <c r="M69" i="107"/>
  <c r="M68" i="107"/>
  <c r="M67" i="107"/>
  <c r="M66" i="107"/>
  <c r="M65" i="107"/>
  <c r="L64" i="107"/>
  <c r="K64" i="107"/>
  <c r="J64" i="107"/>
  <c r="I64" i="107"/>
  <c r="H64" i="107"/>
  <c r="G64" i="107"/>
  <c r="F64" i="107"/>
  <c r="E64" i="107"/>
  <c r="M63" i="107"/>
  <c r="M62" i="107"/>
  <c r="M61" i="107"/>
  <c r="L60" i="107"/>
  <c r="K60" i="107"/>
  <c r="J60" i="107"/>
  <c r="I60" i="107"/>
  <c r="H60" i="107"/>
  <c r="G60" i="107"/>
  <c r="F60" i="107"/>
  <c r="E60" i="107"/>
  <c r="M60" i="107" s="1"/>
  <c r="M59" i="107"/>
  <c r="M58" i="107"/>
  <c r="M57" i="107"/>
  <c r="M56" i="107"/>
  <c r="M55" i="107"/>
  <c r="M54" i="107"/>
  <c r="M53" i="107"/>
  <c r="M52" i="107"/>
  <c r="M51" i="107"/>
  <c r="M50" i="107"/>
  <c r="M49" i="107"/>
  <c r="M48" i="107"/>
  <c r="M47" i="107"/>
  <c r="L46" i="107"/>
  <c r="K46" i="107"/>
  <c r="J46" i="107"/>
  <c r="I46" i="107"/>
  <c r="H46" i="107"/>
  <c r="G46" i="107"/>
  <c r="F46" i="107"/>
  <c r="E46" i="107"/>
  <c r="M45" i="107"/>
  <c r="M44" i="107"/>
  <c r="M43" i="107"/>
  <c r="M42" i="107"/>
  <c r="M41" i="107"/>
  <c r="M40" i="107"/>
  <c r="M39" i="107"/>
  <c r="M38" i="107"/>
  <c r="M37" i="107"/>
  <c r="M36" i="107"/>
  <c r="M35" i="107"/>
  <c r="M34" i="107"/>
  <c r="M33" i="107"/>
  <c r="M32" i="107"/>
  <c r="M31" i="107"/>
  <c r="M30" i="107"/>
  <c r="M29" i="107"/>
  <c r="M28" i="107"/>
  <c r="M27" i="107"/>
  <c r="M26" i="107"/>
  <c r="M25" i="107"/>
  <c r="M24" i="107"/>
  <c r="M23" i="107"/>
  <c r="M22" i="107"/>
  <c r="M21" i="107"/>
  <c r="M20" i="107"/>
  <c r="M19" i="107"/>
  <c r="M18" i="107"/>
  <c r="M17" i="107"/>
  <c r="M16" i="107"/>
  <c r="M15" i="107"/>
  <c r="M14" i="107"/>
  <c r="M13" i="107"/>
  <c r="M12" i="107"/>
  <c r="M11" i="107"/>
  <c r="M10" i="107"/>
  <c r="M9" i="107"/>
  <c r="M8" i="107"/>
  <c r="M7" i="107"/>
  <c r="L6" i="107"/>
  <c r="K6" i="107"/>
  <c r="J6" i="107"/>
  <c r="I6" i="107"/>
  <c r="I5" i="107" s="1"/>
  <c r="H6" i="107"/>
  <c r="G6" i="107"/>
  <c r="F6" i="107"/>
  <c r="E6" i="107"/>
  <c r="J5" i="107"/>
  <c r="F5" i="107"/>
  <c r="M5" i="109" l="1"/>
  <c r="M200" i="108"/>
  <c r="M195" i="108"/>
  <c r="M152" i="108"/>
  <c r="M143" i="108"/>
  <c r="M109" i="108"/>
  <c r="G5" i="108"/>
  <c r="M5" i="111"/>
  <c r="E5" i="111"/>
  <c r="M5" i="110"/>
  <c r="M6" i="108"/>
  <c r="E5" i="110"/>
  <c r="M195" i="107"/>
  <c r="M184" i="107"/>
  <c r="L5" i="107"/>
  <c r="K5" i="107"/>
  <c r="M83" i="107"/>
  <c r="M74" i="107"/>
  <c r="H5" i="107"/>
  <c r="M64" i="107"/>
  <c r="M46" i="107"/>
  <c r="G5" i="107"/>
  <c r="M6" i="107"/>
  <c r="E5" i="107"/>
  <c r="M47" i="108"/>
  <c r="E46" i="108"/>
  <c r="M46" i="108" s="1"/>
  <c r="M61" i="108"/>
  <c r="E60" i="108"/>
  <c r="M60" i="108" s="1"/>
  <c r="M65" i="108"/>
  <c r="E64" i="108"/>
  <c r="M64" i="108" s="1"/>
  <c r="M75" i="108"/>
  <c r="E74" i="108"/>
  <c r="M74" i="108" s="1"/>
  <c r="M95" i="108"/>
  <c r="M94" i="108" s="1"/>
  <c r="E94" i="108"/>
  <c r="M84" i="108"/>
  <c r="E83" i="108"/>
  <c r="M83" i="108" s="1"/>
  <c r="M98" i="108"/>
  <c r="E97" i="108"/>
  <c r="M97" i="108" s="1"/>
  <c r="E184" i="108"/>
  <c r="M184" i="108" s="1"/>
  <c r="E109" i="107"/>
  <c r="M109" i="107" s="1"/>
  <c r="E143" i="107"/>
  <c r="M143" i="107" s="1"/>
  <c r="E152" i="107"/>
  <c r="M152" i="107" s="1"/>
  <c r="E200" i="107"/>
  <c r="M200" i="107" s="1"/>
  <c r="E202" i="104"/>
  <c r="E203" i="104"/>
  <c r="E204" i="104"/>
  <c r="E205" i="104"/>
  <c r="E206" i="104"/>
  <c r="E207" i="104"/>
  <c r="E208" i="104"/>
  <c r="E201" i="104"/>
  <c r="E198" i="104"/>
  <c r="E197" i="104"/>
  <c r="E186" i="104"/>
  <c r="E187" i="104"/>
  <c r="E188" i="104"/>
  <c r="E189" i="104"/>
  <c r="E190" i="104"/>
  <c r="E191" i="104"/>
  <c r="E192" i="104"/>
  <c r="E193" i="104"/>
  <c r="E167" i="104"/>
  <c r="E168" i="104"/>
  <c r="E154" i="104"/>
  <c r="E155" i="104"/>
  <c r="E156" i="104"/>
  <c r="E157" i="104"/>
  <c r="E158" i="104"/>
  <c r="E159" i="104"/>
  <c r="E160" i="104"/>
  <c r="E161" i="104"/>
  <c r="E162" i="104"/>
  <c r="E163" i="104"/>
  <c r="E164" i="104"/>
  <c r="E153" i="104"/>
  <c r="E145" i="104"/>
  <c r="E146" i="104"/>
  <c r="E147" i="104"/>
  <c r="E148" i="104"/>
  <c r="E149" i="104"/>
  <c r="E150" i="104"/>
  <c r="E144" i="104"/>
  <c r="E111" i="104"/>
  <c r="E112" i="104"/>
  <c r="E113" i="104"/>
  <c r="E114" i="104"/>
  <c r="E115" i="104"/>
  <c r="E116" i="104"/>
  <c r="E117" i="104"/>
  <c r="E118" i="104"/>
  <c r="E119" i="104"/>
  <c r="E120" i="104"/>
  <c r="E121" i="104"/>
  <c r="E122" i="104"/>
  <c r="E123" i="104"/>
  <c r="E124" i="104"/>
  <c r="E125" i="104"/>
  <c r="E126" i="104"/>
  <c r="E127" i="104"/>
  <c r="E128" i="104"/>
  <c r="E129" i="104"/>
  <c r="E130" i="104"/>
  <c r="E131" i="104"/>
  <c r="E132" i="104"/>
  <c r="E133" i="104"/>
  <c r="E134" i="104"/>
  <c r="E135" i="104"/>
  <c r="E136" i="104"/>
  <c r="E137" i="104"/>
  <c r="E138" i="104"/>
  <c r="E139" i="104"/>
  <c r="E140" i="104"/>
  <c r="E141" i="104"/>
  <c r="E110" i="104"/>
  <c r="E99" i="104"/>
  <c r="E100" i="104"/>
  <c r="E101" i="104"/>
  <c r="E102" i="104"/>
  <c r="E103" i="104"/>
  <c r="E104" i="104"/>
  <c r="E105" i="104"/>
  <c r="E106" i="104"/>
  <c r="E98" i="104"/>
  <c r="E95" i="104"/>
  <c r="E85" i="104"/>
  <c r="E86" i="104"/>
  <c r="E87" i="104"/>
  <c r="E88" i="104"/>
  <c r="E89" i="104"/>
  <c r="E90" i="104"/>
  <c r="E91" i="104"/>
  <c r="E92" i="104"/>
  <c r="E84" i="104"/>
  <c r="E76" i="104"/>
  <c r="E77" i="104"/>
  <c r="E78" i="104"/>
  <c r="E79" i="104"/>
  <c r="E80" i="104"/>
  <c r="E81" i="104"/>
  <c r="E75" i="104"/>
  <c r="E66" i="104"/>
  <c r="E67" i="104"/>
  <c r="E68" i="104"/>
  <c r="E69" i="104"/>
  <c r="E70" i="104"/>
  <c r="E71" i="104"/>
  <c r="E72" i="104"/>
  <c r="E65" i="104"/>
  <c r="E62" i="104"/>
  <c r="E61" i="104"/>
  <c r="E48" i="104"/>
  <c r="E49" i="104"/>
  <c r="E50" i="104"/>
  <c r="E51" i="104"/>
  <c r="E52" i="104"/>
  <c r="E53" i="104"/>
  <c r="E54" i="104"/>
  <c r="E55" i="104"/>
  <c r="E56" i="104"/>
  <c r="E57" i="104"/>
  <c r="E58" i="104"/>
  <c r="E47" i="104"/>
  <c r="E8" i="104"/>
  <c r="E9" i="104"/>
  <c r="E10" i="104"/>
  <c r="E11" i="104"/>
  <c r="E12" i="104"/>
  <c r="E13" i="104"/>
  <c r="E14" i="104"/>
  <c r="E15" i="104"/>
  <c r="E16" i="104"/>
  <c r="E17" i="104"/>
  <c r="E18" i="104"/>
  <c r="E19" i="104"/>
  <c r="E20" i="104"/>
  <c r="E21" i="104"/>
  <c r="E22" i="104"/>
  <c r="E23" i="104"/>
  <c r="E24" i="104"/>
  <c r="E25" i="104"/>
  <c r="E26" i="104"/>
  <c r="E27" i="104"/>
  <c r="E28" i="104"/>
  <c r="E29" i="104"/>
  <c r="E30" i="104"/>
  <c r="E31" i="104"/>
  <c r="E32" i="104"/>
  <c r="E33" i="104"/>
  <c r="E34" i="104"/>
  <c r="E35" i="104"/>
  <c r="E36" i="104"/>
  <c r="E37" i="104"/>
  <c r="E38" i="104"/>
  <c r="E39" i="104"/>
  <c r="E40" i="104"/>
  <c r="E41" i="104"/>
  <c r="E42" i="104"/>
  <c r="E43" i="104"/>
  <c r="E44" i="104"/>
  <c r="E7" i="104"/>
  <c r="E202" i="103"/>
  <c r="E203" i="103"/>
  <c r="E204" i="103"/>
  <c r="E205" i="103"/>
  <c r="E206" i="103"/>
  <c r="E207" i="103"/>
  <c r="E208" i="103"/>
  <c r="E201" i="103"/>
  <c r="E186" i="103"/>
  <c r="E188" i="103"/>
  <c r="E189" i="103"/>
  <c r="E190" i="103"/>
  <c r="E191" i="103"/>
  <c r="E193" i="103"/>
  <c r="M5" i="108" l="1"/>
  <c r="E5" i="108"/>
  <c r="M5" i="107"/>
  <c r="E202" i="102"/>
  <c r="E203" i="102"/>
  <c r="E204" i="102"/>
  <c r="E205" i="102"/>
  <c r="E206" i="102"/>
  <c r="E207" i="102"/>
  <c r="E208" i="102"/>
  <c r="E201" i="102"/>
  <c r="E198" i="102"/>
  <c r="E197" i="102"/>
  <c r="E186" i="102"/>
  <c r="E187" i="102"/>
  <c r="E188" i="102"/>
  <c r="E189" i="102"/>
  <c r="E190" i="102"/>
  <c r="E191" i="102"/>
  <c r="E192" i="102"/>
  <c r="E193" i="102"/>
  <c r="E185" i="102"/>
  <c r="E169" i="102"/>
  <c r="E167" i="102"/>
  <c r="E168" i="102"/>
  <c r="E154" i="102"/>
  <c r="E155" i="102"/>
  <c r="E156" i="102"/>
  <c r="E157" i="102"/>
  <c r="E158" i="102"/>
  <c r="E159" i="102"/>
  <c r="E160" i="102"/>
  <c r="E161" i="102"/>
  <c r="E162" i="102"/>
  <c r="E163" i="102"/>
  <c r="E164" i="102"/>
  <c r="E153" i="102"/>
  <c r="E145" i="102"/>
  <c r="E146" i="102"/>
  <c r="E147" i="102"/>
  <c r="E148" i="102"/>
  <c r="E149" i="102"/>
  <c r="E150" i="102"/>
  <c r="E144" i="102"/>
  <c r="E111" i="102"/>
  <c r="E112" i="102"/>
  <c r="E113" i="102"/>
  <c r="E114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10" i="102"/>
  <c r="E99" i="102"/>
  <c r="E100" i="102"/>
  <c r="E101" i="102"/>
  <c r="E102" i="102"/>
  <c r="E103" i="102"/>
  <c r="E104" i="102"/>
  <c r="E105" i="102"/>
  <c r="E106" i="102"/>
  <c r="E98" i="102"/>
  <c r="E95" i="102"/>
  <c r="E85" i="102"/>
  <c r="E86" i="102"/>
  <c r="E87" i="102"/>
  <c r="E88" i="102"/>
  <c r="E89" i="102"/>
  <c r="E90" i="102"/>
  <c r="E91" i="102"/>
  <c r="E92" i="102"/>
  <c r="E84" i="102"/>
  <c r="E76" i="102"/>
  <c r="E77" i="102"/>
  <c r="E78" i="102"/>
  <c r="E79" i="102"/>
  <c r="E80" i="102"/>
  <c r="E81" i="102"/>
  <c r="E75" i="102"/>
  <c r="E66" i="102"/>
  <c r="E67" i="102"/>
  <c r="E68" i="102"/>
  <c r="E69" i="102"/>
  <c r="E70" i="102"/>
  <c r="E71" i="102"/>
  <c r="E72" i="102"/>
  <c r="E65" i="102"/>
  <c r="E62" i="102"/>
  <c r="E61" i="102"/>
  <c r="E48" i="102"/>
  <c r="E49" i="102"/>
  <c r="E50" i="102"/>
  <c r="E51" i="102"/>
  <c r="E52" i="102"/>
  <c r="E53" i="102"/>
  <c r="E54" i="102"/>
  <c r="E55" i="102"/>
  <c r="E56" i="102"/>
  <c r="E57" i="102"/>
  <c r="E58" i="102"/>
  <c r="E4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7" i="102"/>
  <c r="E202" i="101"/>
  <c r="E203" i="101"/>
  <c r="E204" i="101"/>
  <c r="E205" i="101"/>
  <c r="E206" i="101"/>
  <c r="E207" i="101"/>
  <c r="E208" i="101"/>
  <c r="E201" i="101"/>
  <c r="E198" i="101"/>
  <c r="E197" i="101"/>
  <c r="E186" i="101"/>
  <c r="E187" i="101"/>
  <c r="E188" i="101"/>
  <c r="E189" i="101"/>
  <c r="E190" i="101"/>
  <c r="E191" i="101"/>
  <c r="E192" i="101"/>
  <c r="E193" i="101"/>
  <c r="E185" i="101"/>
  <c r="E169" i="101"/>
  <c r="E168" i="101"/>
  <c r="E154" i="101"/>
  <c r="E155" i="101"/>
  <c r="E156" i="101"/>
  <c r="E157" i="101"/>
  <c r="E158" i="101"/>
  <c r="E159" i="101"/>
  <c r="E160" i="101"/>
  <c r="E161" i="101"/>
  <c r="E162" i="101"/>
  <c r="E163" i="101"/>
  <c r="E164" i="101"/>
  <c r="E153" i="101"/>
  <c r="E145" i="101"/>
  <c r="E146" i="101"/>
  <c r="E147" i="101"/>
  <c r="E148" i="101"/>
  <c r="E149" i="101"/>
  <c r="E150" i="101"/>
  <c r="E144" i="101"/>
  <c r="E111" i="101"/>
  <c r="E112" i="101"/>
  <c r="E113" i="101"/>
  <c r="E114" i="101"/>
  <c r="E115" i="101"/>
  <c r="E116" i="101"/>
  <c r="E117" i="101"/>
  <c r="E118" i="101"/>
  <c r="E119" i="101"/>
  <c r="E120" i="101"/>
  <c r="E121" i="101"/>
  <c r="E122" i="101"/>
  <c r="E123" i="101"/>
  <c r="E124" i="101"/>
  <c r="E125" i="101"/>
  <c r="E126" i="101"/>
  <c r="E127" i="101"/>
  <c r="E128" i="101"/>
  <c r="E129" i="101"/>
  <c r="E130" i="101"/>
  <c r="E131" i="101"/>
  <c r="E132" i="101"/>
  <c r="E133" i="101"/>
  <c r="E134" i="101"/>
  <c r="E135" i="101"/>
  <c r="E136" i="101"/>
  <c r="E137" i="101"/>
  <c r="E138" i="101"/>
  <c r="E139" i="101"/>
  <c r="E140" i="101"/>
  <c r="E141" i="101"/>
  <c r="E110" i="101"/>
  <c r="E99" i="101"/>
  <c r="E100" i="101"/>
  <c r="E101" i="101"/>
  <c r="E102" i="101"/>
  <c r="E103" i="101"/>
  <c r="E104" i="101"/>
  <c r="E105" i="101"/>
  <c r="E106" i="101"/>
  <c r="E98" i="101"/>
  <c r="E95" i="101"/>
  <c r="E85" i="101"/>
  <c r="E86" i="101"/>
  <c r="E87" i="101"/>
  <c r="E88" i="101"/>
  <c r="E89" i="101"/>
  <c r="E90" i="101"/>
  <c r="E91" i="101"/>
  <c r="E92" i="101"/>
  <c r="E84" i="101"/>
  <c r="E76" i="101"/>
  <c r="E77" i="101"/>
  <c r="E78" i="101"/>
  <c r="E79" i="101"/>
  <c r="E80" i="101"/>
  <c r="E81" i="101"/>
  <c r="E75" i="101"/>
  <c r="E66" i="101"/>
  <c r="E67" i="101"/>
  <c r="E68" i="101"/>
  <c r="E69" i="101"/>
  <c r="E70" i="101"/>
  <c r="E71" i="101"/>
  <c r="E72" i="101"/>
  <c r="E65" i="101"/>
  <c r="E62" i="101"/>
  <c r="E61" i="101"/>
  <c r="E48" i="101"/>
  <c r="E49" i="101"/>
  <c r="E50" i="101"/>
  <c r="E51" i="101"/>
  <c r="E52" i="101"/>
  <c r="E53" i="101"/>
  <c r="E54" i="101"/>
  <c r="E55" i="101"/>
  <c r="E56" i="101"/>
  <c r="E57" i="101"/>
  <c r="E58" i="101"/>
  <c r="E47" i="101"/>
  <c r="E8" i="101"/>
  <c r="E9" i="101"/>
  <c r="E10" i="101"/>
  <c r="E11" i="101"/>
  <c r="E12" i="101"/>
  <c r="E13" i="101"/>
  <c r="E14" i="101"/>
  <c r="E15" i="101"/>
  <c r="E16" i="101"/>
  <c r="E17" i="101"/>
  <c r="E18" i="101"/>
  <c r="E19" i="101"/>
  <c r="E20" i="101"/>
  <c r="E21" i="101"/>
  <c r="E22" i="101"/>
  <c r="E23" i="101"/>
  <c r="E24" i="101"/>
  <c r="E25" i="101"/>
  <c r="E26" i="101"/>
  <c r="E27" i="101"/>
  <c r="E28" i="101"/>
  <c r="E29" i="101"/>
  <c r="E30" i="101"/>
  <c r="E31" i="101"/>
  <c r="E32" i="101"/>
  <c r="E33" i="101"/>
  <c r="E34" i="101"/>
  <c r="E35" i="101"/>
  <c r="E36" i="101"/>
  <c r="E37" i="101"/>
  <c r="E38" i="101"/>
  <c r="E39" i="101"/>
  <c r="E40" i="101"/>
  <c r="E41" i="101"/>
  <c r="E42" i="101"/>
  <c r="E43" i="101"/>
  <c r="E44" i="101"/>
  <c r="E7" i="101"/>
  <c r="M208" i="106"/>
  <c r="M207" i="106"/>
  <c r="M206" i="106"/>
  <c r="M205" i="106"/>
  <c r="M204" i="106"/>
  <c r="M203" i="106"/>
  <c r="M202" i="106"/>
  <c r="M201" i="106"/>
  <c r="L200" i="106"/>
  <c r="K200" i="106"/>
  <c r="J200" i="106"/>
  <c r="I200" i="106"/>
  <c r="H200" i="106"/>
  <c r="G200" i="106"/>
  <c r="F200" i="106"/>
  <c r="E200" i="106"/>
  <c r="M199" i="106"/>
  <c r="M198" i="106"/>
  <c r="M197" i="106"/>
  <c r="M196" i="106"/>
  <c r="L195" i="106"/>
  <c r="K195" i="106"/>
  <c r="J195" i="106"/>
  <c r="I195" i="106"/>
  <c r="H195" i="106"/>
  <c r="G195" i="106"/>
  <c r="F195" i="106"/>
  <c r="E195" i="106"/>
  <c r="M194" i="106"/>
  <c r="M193" i="106"/>
  <c r="M192" i="106"/>
  <c r="M191" i="106"/>
  <c r="M190" i="106"/>
  <c r="M189" i="106"/>
  <c r="M188" i="106"/>
  <c r="M187" i="106"/>
  <c r="M186" i="106"/>
  <c r="M185" i="106"/>
  <c r="L184" i="106"/>
  <c r="K184" i="106"/>
  <c r="J184" i="106"/>
  <c r="J166" i="106" s="1"/>
  <c r="I184" i="106"/>
  <c r="H184" i="106"/>
  <c r="H166" i="106" s="1"/>
  <c r="G184" i="106"/>
  <c r="F184" i="106"/>
  <c r="M183" i="106"/>
  <c r="M182" i="106"/>
  <c r="M181" i="106"/>
  <c r="M180" i="106"/>
  <c r="M179" i="106"/>
  <c r="M178" i="106"/>
  <c r="M177" i="106"/>
  <c r="M176" i="106"/>
  <c r="M175" i="106"/>
  <c r="M174" i="106"/>
  <c r="M173" i="106"/>
  <c r="M172" i="106"/>
  <c r="M171" i="106"/>
  <c r="F171" i="106"/>
  <c r="M170" i="106"/>
  <c r="M169" i="106"/>
  <c r="M168" i="106"/>
  <c r="M167" i="106"/>
  <c r="K166" i="106"/>
  <c r="I166" i="106"/>
  <c r="G166" i="106"/>
  <c r="F166" i="106"/>
  <c r="E166" i="106"/>
  <c r="M165" i="106"/>
  <c r="M164" i="106"/>
  <c r="M163" i="106"/>
  <c r="M162" i="106"/>
  <c r="M161" i="106"/>
  <c r="M160" i="106"/>
  <c r="M159" i="106"/>
  <c r="M158" i="106"/>
  <c r="M157" i="106"/>
  <c r="M156" i="106"/>
  <c r="M155" i="106"/>
  <c r="M154" i="106"/>
  <c r="M153" i="106"/>
  <c r="L152" i="106"/>
  <c r="K152" i="106"/>
  <c r="J152" i="106"/>
  <c r="I152" i="106"/>
  <c r="H152" i="106"/>
  <c r="G152" i="106"/>
  <c r="F152" i="106"/>
  <c r="E152" i="106"/>
  <c r="M151" i="106"/>
  <c r="M150" i="106"/>
  <c r="M149" i="106"/>
  <c r="M148" i="106"/>
  <c r="M147" i="106"/>
  <c r="M146" i="106"/>
  <c r="M145" i="106"/>
  <c r="M144" i="106"/>
  <c r="L143" i="106"/>
  <c r="K143" i="106"/>
  <c r="J143" i="106"/>
  <c r="I143" i="106"/>
  <c r="H143" i="106"/>
  <c r="G143" i="106"/>
  <c r="F143" i="106"/>
  <c r="E143" i="106"/>
  <c r="M142" i="106"/>
  <c r="M141" i="106"/>
  <c r="M140" i="106"/>
  <c r="M139" i="106"/>
  <c r="M138" i="106"/>
  <c r="M137" i="106"/>
  <c r="M136" i="106"/>
  <c r="M135" i="106"/>
  <c r="M134" i="106"/>
  <c r="M133" i="106"/>
  <c r="M132" i="106"/>
  <c r="M131" i="106"/>
  <c r="M130" i="106"/>
  <c r="M129" i="106"/>
  <c r="M128" i="106"/>
  <c r="M127" i="106"/>
  <c r="M126" i="106"/>
  <c r="M125" i="106"/>
  <c r="M124" i="106"/>
  <c r="M123" i="106"/>
  <c r="M122" i="106"/>
  <c r="M121" i="106"/>
  <c r="M120" i="106"/>
  <c r="M119" i="106"/>
  <c r="M118" i="106"/>
  <c r="M117" i="106"/>
  <c r="M116" i="106"/>
  <c r="M115" i="106"/>
  <c r="M114" i="106"/>
  <c r="M113" i="106"/>
  <c r="M112" i="106"/>
  <c r="M111" i="106"/>
  <c r="M110" i="106"/>
  <c r="L109" i="106"/>
  <c r="K109" i="106"/>
  <c r="J109" i="106"/>
  <c r="I109" i="106"/>
  <c r="H109" i="106"/>
  <c r="G109" i="106"/>
  <c r="F109" i="106"/>
  <c r="E109" i="106"/>
  <c r="M108" i="106"/>
  <c r="M107" i="106"/>
  <c r="M106" i="106"/>
  <c r="M105" i="106"/>
  <c r="M104" i="106"/>
  <c r="M103" i="106"/>
  <c r="M102" i="106"/>
  <c r="M101" i="106"/>
  <c r="M100" i="106"/>
  <c r="M99" i="106"/>
  <c r="L97" i="106"/>
  <c r="K97" i="106"/>
  <c r="J97" i="106"/>
  <c r="I97" i="106"/>
  <c r="H97" i="106"/>
  <c r="G97" i="106"/>
  <c r="F97" i="106"/>
  <c r="M96" i="106"/>
  <c r="L94" i="106"/>
  <c r="K94" i="106"/>
  <c r="J94" i="106"/>
  <c r="I94" i="106"/>
  <c r="H94" i="106"/>
  <c r="G94" i="106"/>
  <c r="F94" i="106"/>
  <c r="M93" i="106"/>
  <c r="M92" i="106"/>
  <c r="M91" i="106"/>
  <c r="M90" i="106"/>
  <c r="M89" i="106"/>
  <c r="M88" i="106"/>
  <c r="M87" i="106"/>
  <c r="M86" i="106"/>
  <c r="M85" i="106"/>
  <c r="L83" i="106"/>
  <c r="K83" i="106"/>
  <c r="J83" i="106"/>
  <c r="I83" i="106"/>
  <c r="H83" i="106"/>
  <c r="G83" i="106"/>
  <c r="F83" i="106"/>
  <c r="M82" i="106"/>
  <c r="M81" i="106"/>
  <c r="M80" i="106"/>
  <c r="M79" i="106"/>
  <c r="M78" i="106"/>
  <c r="M77" i="106"/>
  <c r="M76" i="106"/>
  <c r="L74" i="106"/>
  <c r="K74" i="106"/>
  <c r="J74" i="106"/>
  <c r="I74" i="106"/>
  <c r="H74" i="106"/>
  <c r="G74" i="106"/>
  <c r="F74" i="106"/>
  <c r="M73" i="106"/>
  <c r="M72" i="106"/>
  <c r="M71" i="106"/>
  <c r="M70" i="106"/>
  <c r="M69" i="106"/>
  <c r="M68" i="106"/>
  <c r="M67" i="106"/>
  <c r="M66" i="106"/>
  <c r="L64" i="106"/>
  <c r="K64" i="106"/>
  <c r="J64" i="106"/>
  <c r="I64" i="106"/>
  <c r="H64" i="106"/>
  <c r="G64" i="106"/>
  <c r="F64" i="106"/>
  <c r="M63" i="106"/>
  <c r="M62" i="106"/>
  <c r="L60" i="106"/>
  <c r="K60" i="106"/>
  <c r="J60" i="106"/>
  <c r="I60" i="106"/>
  <c r="H60" i="106"/>
  <c r="G60" i="106"/>
  <c r="F60" i="106"/>
  <c r="M59" i="106"/>
  <c r="M58" i="106"/>
  <c r="M57" i="106"/>
  <c r="M56" i="106"/>
  <c r="M55" i="106"/>
  <c r="M54" i="106"/>
  <c r="M53" i="106"/>
  <c r="M52" i="106"/>
  <c r="M51" i="106"/>
  <c r="M50" i="106"/>
  <c r="M49" i="106"/>
  <c r="M48" i="106"/>
  <c r="L46" i="106"/>
  <c r="K46" i="106"/>
  <c r="J46" i="106"/>
  <c r="I46" i="106"/>
  <c r="H46" i="106"/>
  <c r="G46" i="106"/>
  <c r="F46" i="106"/>
  <c r="M45" i="106"/>
  <c r="M44" i="106"/>
  <c r="M43" i="106"/>
  <c r="M42" i="106"/>
  <c r="M41" i="106"/>
  <c r="M40" i="106"/>
  <c r="M39" i="106"/>
  <c r="M38" i="106"/>
  <c r="M37" i="106"/>
  <c r="M36" i="106"/>
  <c r="M35" i="106"/>
  <c r="M34" i="106"/>
  <c r="M33" i="106"/>
  <c r="M32" i="106"/>
  <c r="M31" i="106"/>
  <c r="M30" i="106"/>
  <c r="M29" i="106"/>
  <c r="M28" i="106"/>
  <c r="M27" i="106"/>
  <c r="M26" i="106"/>
  <c r="M25" i="106"/>
  <c r="M24" i="106"/>
  <c r="M23" i="106"/>
  <c r="M22" i="106"/>
  <c r="M21" i="106"/>
  <c r="M20" i="106"/>
  <c r="M19" i="106"/>
  <c r="M18" i="106"/>
  <c r="M17" i="106"/>
  <c r="M16" i="106"/>
  <c r="M15" i="106"/>
  <c r="M14" i="106"/>
  <c r="M13" i="106"/>
  <c r="M12" i="106"/>
  <c r="M11" i="106"/>
  <c r="M10" i="106"/>
  <c r="M9" i="106"/>
  <c r="M8" i="106"/>
  <c r="M7" i="106"/>
  <c r="L6" i="106"/>
  <c r="K6" i="106"/>
  <c r="J6" i="106"/>
  <c r="I6" i="106"/>
  <c r="I5" i="106" s="1"/>
  <c r="H6" i="106"/>
  <c r="H5" i="106" s="1"/>
  <c r="G6" i="106"/>
  <c r="F6" i="106"/>
  <c r="E6" i="106"/>
  <c r="L5" i="106"/>
  <c r="K5" i="106"/>
  <c r="J5" i="106"/>
  <c r="G5" i="106"/>
  <c r="F5" i="106"/>
  <c r="M208" i="105"/>
  <c r="M207" i="105"/>
  <c r="M206" i="105"/>
  <c r="M205" i="105"/>
  <c r="M204" i="105"/>
  <c r="M203" i="105"/>
  <c r="M202" i="105"/>
  <c r="M201" i="105"/>
  <c r="L200" i="105"/>
  <c r="K200" i="105"/>
  <c r="J200" i="105"/>
  <c r="I200" i="105"/>
  <c r="H200" i="105"/>
  <c r="G200" i="105"/>
  <c r="F200" i="105"/>
  <c r="E200" i="105"/>
  <c r="M199" i="105"/>
  <c r="M198" i="105"/>
  <c r="M197" i="105"/>
  <c r="M196" i="105"/>
  <c r="L195" i="105"/>
  <c r="K195" i="105"/>
  <c r="J195" i="105"/>
  <c r="I195" i="105"/>
  <c r="H195" i="105"/>
  <c r="G195" i="105"/>
  <c r="F195" i="105"/>
  <c r="E195" i="105"/>
  <c r="M194" i="105"/>
  <c r="M193" i="105"/>
  <c r="M192" i="105"/>
  <c r="M191" i="105"/>
  <c r="M190" i="105"/>
  <c r="M189" i="105"/>
  <c r="M188" i="105"/>
  <c r="M187" i="105"/>
  <c r="M186" i="105"/>
  <c r="M185" i="105"/>
  <c r="L184" i="105"/>
  <c r="K184" i="105"/>
  <c r="J184" i="105"/>
  <c r="J166" i="105" s="1"/>
  <c r="I184" i="105"/>
  <c r="H184" i="105"/>
  <c r="H166" i="105" s="1"/>
  <c r="G184" i="105"/>
  <c r="F184" i="105"/>
  <c r="M183" i="105"/>
  <c r="M182" i="105"/>
  <c r="M181" i="105"/>
  <c r="M180" i="105"/>
  <c r="M179" i="105"/>
  <c r="M178" i="105"/>
  <c r="M177" i="105"/>
  <c r="M176" i="105"/>
  <c r="M175" i="105"/>
  <c r="M174" i="105"/>
  <c r="M173" i="105"/>
  <c r="M172" i="105"/>
  <c r="M171" i="105"/>
  <c r="F171" i="105"/>
  <c r="M170" i="105"/>
  <c r="M169" i="105"/>
  <c r="M168" i="105"/>
  <c r="M167" i="105"/>
  <c r="K166" i="105"/>
  <c r="I166" i="105"/>
  <c r="G166" i="105"/>
  <c r="F166" i="105"/>
  <c r="E166" i="105"/>
  <c r="M165" i="105"/>
  <c r="M164" i="105"/>
  <c r="M163" i="105"/>
  <c r="M162" i="105"/>
  <c r="M161" i="105"/>
  <c r="M160" i="105"/>
  <c r="M159" i="105"/>
  <c r="M158" i="105"/>
  <c r="M157" i="105"/>
  <c r="M156" i="105"/>
  <c r="M155" i="105"/>
  <c r="M154" i="105"/>
  <c r="M153" i="105"/>
  <c r="L152" i="105"/>
  <c r="K152" i="105"/>
  <c r="J152" i="105"/>
  <c r="I152" i="105"/>
  <c r="H152" i="105"/>
  <c r="G152" i="105"/>
  <c r="F152" i="105"/>
  <c r="E152" i="105"/>
  <c r="M151" i="105"/>
  <c r="M150" i="105"/>
  <c r="M149" i="105"/>
  <c r="M148" i="105"/>
  <c r="M147" i="105"/>
  <c r="M146" i="105"/>
  <c r="M145" i="105"/>
  <c r="M144" i="105"/>
  <c r="L143" i="105"/>
  <c r="K143" i="105"/>
  <c r="J143" i="105"/>
  <c r="I143" i="105"/>
  <c r="H143" i="105"/>
  <c r="G143" i="105"/>
  <c r="F143" i="105"/>
  <c r="E143" i="105"/>
  <c r="M142" i="105"/>
  <c r="M141" i="105"/>
  <c r="M140" i="105"/>
  <c r="M139" i="105"/>
  <c r="M138" i="105"/>
  <c r="M137" i="105"/>
  <c r="M136" i="105"/>
  <c r="M135" i="105"/>
  <c r="M134" i="105"/>
  <c r="M133" i="105"/>
  <c r="M132" i="105"/>
  <c r="M131" i="105"/>
  <c r="M130" i="105"/>
  <c r="M129" i="105"/>
  <c r="M128" i="105"/>
  <c r="M127" i="105"/>
  <c r="M126" i="105"/>
  <c r="M125" i="105"/>
  <c r="M124" i="105"/>
  <c r="M123" i="105"/>
  <c r="M122" i="105"/>
  <c r="M121" i="105"/>
  <c r="M120" i="105"/>
  <c r="M119" i="105"/>
  <c r="M118" i="105"/>
  <c r="M117" i="105"/>
  <c r="M116" i="105"/>
  <c r="M115" i="105"/>
  <c r="M114" i="105"/>
  <c r="M113" i="105"/>
  <c r="M112" i="105"/>
  <c r="M111" i="105"/>
  <c r="M110" i="105"/>
  <c r="L109" i="105"/>
  <c r="K109" i="105"/>
  <c r="J109" i="105"/>
  <c r="I109" i="105"/>
  <c r="H109" i="105"/>
  <c r="G109" i="105"/>
  <c r="F109" i="105"/>
  <c r="E109" i="105"/>
  <c r="M108" i="105"/>
  <c r="M107" i="105"/>
  <c r="M106" i="105"/>
  <c r="M105" i="105"/>
  <c r="M104" i="105"/>
  <c r="M103" i="105"/>
  <c r="M102" i="105"/>
  <c r="M101" i="105"/>
  <c r="M100" i="105"/>
  <c r="M99" i="105"/>
  <c r="L97" i="105"/>
  <c r="K97" i="105"/>
  <c r="J97" i="105"/>
  <c r="I97" i="105"/>
  <c r="H97" i="105"/>
  <c r="G97" i="105"/>
  <c r="F97" i="105"/>
  <c r="M96" i="105"/>
  <c r="L94" i="105"/>
  <c r="K94" i="105"/>
  <c r="J94" i="105"/>
  <c r="I94" i="105"/>
  <c r="H94" i="105"/>
  <c r="G94" i="105"/>
  <c r="F94" i="105"/>
  <c r="M93" i="105"/>
  <c r="M92" i="105"/>
  <c r="M91" i="105"/>
  <c r="M90" i="105"/>
  <c r="M89" i="105"/>
  <c r="M88" i="105"/>
  <c r="M87" i="105"/>
  <c r="M86" i="105"/>
  <c r="M85" i="105"/>
  <c r="L83" i="105"/>
  <c r="K83" i="105"/>
  <c r="J83" i="105"/>
  <c r="I83" i="105"/>
  <c r="H83" i="105"/>
  <c r="G83" i="105"/>
  <c r="F83" i="105"/>
  <c r="M82" i="105"/>
  <c r="M81" i="105"/>
  <c r="M80" i="105"/>
  <c r="M79" i="105"/>
  <c r="M78" i="105"/>
  <c r="M77" i="105"/>
  <c r="M76" i="105"/>
  <c r="L74" i="105"/>
  <c r="K74" i="105"/>
  <c r="J74" i="105"/>
  <c r="I74" i="105"/>
  <c r="H74" i="105"/>
  <c r="G74" i="105"/>
  <c r="F74" i="105"/>
  <c r="M73" i="105"/>
  <c r="M72" i="105"/>
  <c r="M71" i="105"/>
  <c r="M70" i="105"/>
  <c r="M69" i="105"/>
  <c r="M68" i="105"/>
  <c r="M67" i="105"/>
  <c r="M66" i="105"/>
  <c r="L64" i="105"/>
  <c r="K64" i="105"/>
  <c r="J64" i="105"/>
  <c r="I64" i="105"/>
  <c r="H64" i="105"/>
  <c r="G64" i="105"/>
  <c r="F64" i="105"/>
  <c r="M63" i="105"/>
  <c r="M62" i="105"/>
  <c r="L60" i="105"/>
  <c r="K60" i="105"/>
  <c r="J60" i="105"/>
  <c r="I60" i="105"/>
  <c r="H60" i="105"/>
  <c r="G60" i="105"/>
  <c r="F60" i="105"/>
  <c r="M59" i="105"/>
  <c r="M58" i="105"/>
  <c r="M57" i="105"/>
  <c r="M56" i="105"/>
  <c r="M55" i="105"/>
  <c r="M54" i="105"/>
  <c r="M53" i="105"/>
  <c r="M52" i="105"/>
  <c r="M51" i="105"/>
  <c r="M50" i="105"/>
  <c r="M49" i="105"/>
  <c r="M48" i="105"/>
  <c r="L46" i="105"/>
  <c r="K46" i="105"/>
  <c r="J46" i="105"/>
  <c r="I46" i="105"/>
  <c r="H46" i="105"/>
  <c r="G46" i="105"/>
  <c r="F46" i="105"/>
  <c r="M45" i="105"/>
  <c r="M44" i="105"/>
  <c r="M43" i="105"/>
  <c r="M42" i="105"/>
  <c r="M41" i="105"/>
  <c r="M40" i="105"/>
  <c r="M39" i="105"/>
  <c r="M38" i="105"/>
  <c r="M37" i="105"/>
  <c r="M36" i="105"/>
  <c r="M35" i="105"/>
  <c r="M34" i="105"/>
  <c r="M33" i="105"/>
  <c r="M32" i="105"/>
  <c r="M31" i="105"/>
  <c r="M30" i="105"/>
  <c r="M29" i="105"/>
  <c r="M28" i="105"/>
  <c r="M27" i="105"/>
  <c r="M26" i="105"/>
  <c r="M25" i="105"/>
  <c r="M24" i="105"/>
  <c r="M23" i="105"/>
  <c r="M22" i="105"/>
  <c r="M21" i="105"/>
  <c r="M20" i="105"/>
  <c r="M19" i="105"/>
  <c r="M18" i="105"/>
  <c r="M17" i="105"/>
  <c r="M16" i="105"/>
  <c r="M15" i="105"/>
  <c r="M14" i="105"/>
  <c r="M13" i="105"/>
  <c r="M12" i="105"/>
  <c r="M11" i="105"/>
  <c r="M10" i="105"/>
  <c r="M9" i="105"/>
  <c r="M8" i="105"/>
  <c r="M7" i="105"/>
  <c r="L6" i="105"/>
  <c r="L5" i="105" s="1"/>
  <c r="K6" i="105"/>
  <c r="J6" i="105"/>
  <c r="J5" i="105" s="1"/>
  <c r="I6" i="105"/>
  <c r="I5" i="105" s="1"/>
  <c r="H6" i="105"/>
  <c r="H5" i="105" s="1"/>
  <c r="G6" i="105"/>
  <c r="F6" i="105"/>
  <c r="F5" i="105" s="1"/>
  <c r="K5" i="105"/>
  <c r="M208" i="104"/>
  <c r="M207" i="104"/>
  <c r="M206" i="104"/>
  <c r="M205" i="104"/>
  <c r="M204" i="104"/>
  <c r="M203" i="104"/>
  <c r="M202" i="104"/>
  <c r="M201" i="104"/>
  <c r="L200" i="104"/>
  <c r="K200" i="104"/>
  <c r="J200" i="104"/>
  <c r="I200" i="104"/>
  <c r="H200" i="104"/>
  <c r="G200" i="104"/>
  <c r="F200" i="104"/>
  <c r="E200" i="104"/>
  <c r="M199" i="104"/>
  <c r="M198" i="104"/>
  <c r="M197" i="104"/>
  <c r="M196" i="104"/>
  <c r="L195" i="104"/>
  <c r="K195" i="104"/>
  <c r="J195" i="104"/>
  <c r="I195" i="104"/>
  <c r="H195" i="104"/>
  <c r="G195" i="104"/>
  <c r="F195" i="104"/>
  <c r="E195" i="104"/>
  <c r="M195" i="104" s="1"/>
  <c r="M194" i="104"/>
  <c r="M193" i="104"/>
  <c r="M192" i="104"/>
  <c r="M191" i="104"/>
  <c r="M190" i="104"/>
  <c r="M189" i="104"/>
  <c r="M188" i="104"/>
  <c r="M187" i="104"/>
  <c r="M186" i="104"/>
  <c r="M185" i="104"/>
  <c r="L184" i="104"/>
  <c r="K184" i="104"/>
  <c r="J184" i="104"/>
  <c r="J166" i="104" s="1"/>
  <c r="I184" i="104"/>
  <c r="H184" i="104"/>
  <c r="H166" i="104" s="1"/>
  <c r="G184" i="104"/>
  <c r="F184" i="104"/>
  <c r="M183" i="104"/>
  <c r="M182" i="104"/>
  <c r="M181" i="104"/>
  <c r="M180" i="104"/>
  <c r="M179" i="104"/>
  <c r="M178" i="104"/>
  <c r="M177" i="104"/>
  <c r="M176" i="104"/>
  <c r="M175" i="104"/>
  <c r="M174" i="104"/>
  <c r="M173" i="104"/>
  <c r="M172" i="104"/>
  <c r="M171" i="104"/>
  <c r="F171" i="104"/>
  <c r="M170" i="104"/>
  <c r="E169" i="104"/>
  <c r="M169" i="104" s="1"/>
  <c r="M168" i="104"/>
  <c r="M167" i="104"/>
  <c r="K166" i="104"/>
  <c r="I166" i="104"/>
  <c r="G166" i="104"/>
  <c r="F166" i="104"/>
  <c r="E166" i="104"/>
  <c r="M165" i="104"/>
  <c r="M164" i="104"/>
  <c r="M163" i="104"/>
  <c r="M162" i="104"/>
  <c r="M161" i="104"/>
  <c r="M160" i="104"/>
  <c r="M159" i="104"/>
  <c r="M158" i="104"/>
  <c r="M157" i="104"/>
  <c r="M156" i="104"/>
  <c r="M155" i="104"/>
  <c r="M154" i="104"/>
  <c r="M153" i="104"/>
  <c r="L152" i="104"/>
  <c r="K152" i="104"/>
  <c r="J152" i="104"/>
  <c r="I152" i="104"/>
  <c r="H152" i="104"/>
  <c r="G152" i="104"/>
  <c r="F152" i="104"/>
  <c r="E152" i="104"/>
  <c r="M151" i="104"/>
  <c r="M150" i="104"/>
  <c r="M149" i="104"/>
  <c r="M148" i="104"/>
  <c r="M147" i="104"/>
  <c r="M146" i="104"/>
  <c r="M145" i="104"/>
  <c r="M144" i="104"/>
  <c r="L143" i="104"/>
  <c r="K143" i="104"/>
  <c r="J143" i="104"/>
  <c r="I143" i="104"/>
  <c r="H143" i="104"/>
  <c r="G143" i="104"/>
  <c r="F143" i="104"/>
  <c r="E143" i="104"/>
  <c r="M142" i="104"/>
  <c r="M141" i="104"/>
  <c r="M140" i="104"/>
  <c r="M139" i="104"/>
  <c r="M138" i="104"/>
  <c r="M137" i="104"/>
  <c r="M136" i="104"/>
  <c r="M135" i="104"/>
  <c r="M134" i="104"/>
  <c r="M133" i="104"/>
  <c r="M132" i="104"/>
  <c r="M131" i="104"/>
  <c r="M130" i="104"/>
  <c r="M129" i="104"/>
  <c r="M128" i="104"/>
  <c r="M127" i="104"/>
  <c r="M126" i="104"/>
  <c r="M125" i="104"/>
  <c r="M124" i="104"/>
  <c r="M123" i="104"/>
  <c r="M122" i="104"/>
  <c r="M121" i="104"/>
  <c r="M120" i="104"/>
  <c r="M119" i="104"/>
  <c r="M118" i="104"/>
  <c r="M117" i="104"/>
  <c r="M116" i="104"/>
  <c r="M115" i="104"/>
  <c r="M114" i="104"/>
  <c r="M113" i="104"/>
  <c r="M112" i="104"/>
  <c r="M111" i="104"/>
  <c r="M110" i="104"/>
  <c r="L109" i="104"/>
  <c r="K109" i="104"/>
  <c r="J109" i="104"/>
  <c r="I109" i="104"/>
  <c r="H109" i="104"/>
  <c r="G109" i="104"/>
  <c r="F109" i="104"/>
  <c r="E109" i="104"/>
  <c r="M108" i="104"/>
  <c r="M107" i="104"/>
  <c r="M106" i="104"/>
  <c r="M105" i="104"/>
  <c r="M104" i="104"/>
  <c r="M103" i="104"/>
  <c r="M102" i="104"/>
  <c r="M101" i="104"/>
  <c r="M100" i="104"/>
  <c r="M99" i="104"/>
  <c r="L97" i="104"/>
  <c r="K97" i="104"/>
  <c r="J97" i="104"/>
  <c r="I97" i="104"/>
  <c r="H97" i="104"/>
  <c r="G97" i="104"/>
  <c r="F97" i="104"/>
  <c r="M96" i="104"/>
  <c r="L94" i="104"/>
  <c r="K94" i="104"/>
  <c r="J94" i="104"/>
  <c r="I94" i="104"/>
  <c r="H94" i="104"/>
  <c r="G94" i="104"/>
  <c r="F94" i="104"/>
  <c r="M93" i="104"/>
  <c r="M92" i="104"/>
  <c r="M91" i="104"/>
  <c r="M90" i="104"/>
  <c r="M89" i="104"/>
  <c r="M88" i="104"/>
  <c r="M87" i="104"/>
  <c r="M86" i="104"/>
  <c r="M85" i="104"/>
  <c r="L83" i="104"/>
  <c r="K83" i="104"/>
  <c r="J83" i="104"/>
  <c r="I83" i="104"/>
  <c r="H83" i="104"/>
  <c r="G83" i="104"/>
  <c r="F83" i="104"/>
  <c r="M82" i="104"/>
  <c r="M81" i="104"/>
  <c r="M80" i="104"/>
  <c r="M79" i="104"/>
  <c r="M78" i="104"/>
  <c r="M77" i="104"/>
  <c r="M76" i="104"/>
  <c r="L74" i="104"/>
  <c r="K74" i="104"/>
  <c r="J74" i="104"/>
  <c r="I74" i="104"/>
  <c r="H74" i="104"/>
  <c r="G74" i="104"/>
  <c r="F74" i="104"/>
  <c r="M73" i="104"/>
  <c r="M72" i="104"/>
  <c r="M71" i="104"/>
  <c r="M70" i="104"/>
  <c r="M69" i="104"/>
  <c r="M68" i="104"/>
  <c r="M67" i="104"/>
  <c r="M66" i="104"/>
  <c r="L64" i="104"/>
  <c r="K64" i="104"/>
  <c r="J64" i="104"/>
  <c r="I64" i="104"/>
  <c r="H64" i="104"/>
  <c r="G64" i="104"/>
  <c r="F64" i="104"/>
  <c r="M63" i="104"/>
  <c r="M62" i="104"/>
  <c r="L60" i="104"/>
  <c r="K60" i="104"/>
  <c r="J60" i="104"/>
  <c r="I60" i="104"/>
  <c r="H60" i="104"/>
  <c r="G60" i="104"/>
  <c r="F60" i="104"/>
  <c r="M59" i="104"/>
  <c r="M58" i="104"/>
  <c r="M57" i="104"/>
  <c r="M56" i="104"/>
  <c r="M55" i="104"/>
  <c r="M54" i="104"/>
  <c r="M53" i="104"/>
  <c r="M52" i="104"/>
  <c r="M51" i="104"/>
  <c r="M50" i="104"/>
  <c r="M49" i="104"/>
  <c r="M48" i="104"/>
  <c r="L46" i="104"/>
  <c r="K46" i="104"/>
  <c r="J46" i="104"/>
  <c r="I46" i="104"/>
  <c r="H46" i="104"/>
  <c r="G46" i="104"/>
  <c r="F46" i="104"/>
  <c r="M45" i="104"/>
  <c r="M44" i="104"/>
  <c r="M43" i="104"/>
  <c r="M42" i="104"/>
  <c r="M41" i="104"/>
  <c r="M40" i="104"/>
  <c r="M39" i="104"/>
  <c r="M38" i="104"/>
  <c r="M37" i="104"/>
  <c r="M36" i="104"/>
  <c r="M35" i="104"/>
  <c r="M34" i="104"/>
  <c r="M33" i="104"/>
  <c r="M32" i="104"/>
  <c r="M31" i="104"/>
  <c r="M30" i="104"/>
  <c r="M29" i="104"/>
  <c r="M28" i="104"/>
  <c r="M27" i="104"/>
  <c r="M26" i="104"/>
  <c r="M25" i="104"/>
  <c r="M24" i="104"/>
  <c r="M23" i="104"/>
  <c r="M22" i="104"/>
  <c r="M21" i="104"/>
  <c r="M20" i="104"/>
  <c r="M19" i="104"/>
  <c r="M18" i="104"/>
  <c r="M17" i="104"/>
  <c r="M16" i="104"/>
  <c r="M15" i="104"/>
  <c r="M14" i="104"/>
  <c r="M13" i="104"/>
  <c r="M12" i="104"/>
  <c r="M11" i="104"/>
  <c r="M10" i="104"/>
  <c r="M9" i="104"/>
  <c r="M8" i="104"/>
  <c r="M7" i="104"/>
  <c r="L6" i="104"/>
  <c r="L5" i="104" s="1"/>
  <c r="K6" i="104"/>
  <c r="J6" i="104"/>
  <c r="J5" i="104" s="1"/>
  <c r="I6" i="104"/>
  <c r="I5" i="104" s="1"/>
  <c r="H6" i="104"/>
  <c r="H5" i="104" s="1"/>
  <c r="G6" i="104"/>
  <c r="F6" i="104"/>
  <c r="F5" i="104" s="1"/>
  <c r="K5" i="104"/>
  <c r="M208" i="103"/>
  <c r="M207" i="103"/>
  <c r="M206" i="103"/>
  <c r="M205" i="103"/>
  <c r="M204" i="103"/>
  <c r="M203" i="103"/>
  <c r="M202" i="103"/>
  <c r="M201" i="103"/>
  <c r="L200" i="103"/>
  <c r="K200" i="103"/>
  <c r="J200" i="103"/>
  <c r="I200" i="103"/>
  <c r="H200" i="103"/>
  <c r="G200" i="103"/>
  <c r="F200" i="103"/>
  <c r="E200" i="103"/>
  <c r="M199" i="103"/>
  <c r="M198" i="103"/>
  <c r="M197" i="103"/>
  <c r="M196" i="103"/>
  <c r="L195" i="103"/>
  <c r="K195" i="103"/>
  <c r="J195" i="103"/>
  <c r="I195" i="103"/>
  <c r="H195" i="103"/>
  <c r="G195" i="103"/>
  <c r="F195" i="103"/>
  <c r="E195" i="103"/>
  <c r="M194" i="103"/>
  <c r="M193" i="103"/>
  <c r="M192" i="103"/>
  <c r="M191" i="103"/>
  <c r="M190" i="103"/>
  <c r="M189" i="103"/>
  <c r="M188" i="103"/>
  <c r="M187" i="103"/>
  <c r="M186" i="103"/>
  <c r="M185" i="103"/>
  <c r="L184" i="103"/>
  <c r="K184" i="103"/>
  <c r="J184" i="103"/>
  <c r="I184" i="103"/>
  <c r="H184" i="103"/>
  <c r="G184" i="103"/>
  <c r="F184" i="103"/>
  <c r="M183" i="103"/>
  <c r="M182" i="103"/>
  <c r="M181" i="103"/>
  <c r="M180" i="103"/>
  <c r="M179" i="103"/>
  <c r="M178" i="103"/>
  <c r="M177" i="103"/>
  <c r="M176" i="103"/>
  <c r="M175" i="103"/>
  <c r="M174" i="103"/>
  <c r="M173" i="103"/>
  <c r="M172" i="103"/>
  <c r="M171" i="103"/>
  <c r="F171" i="103"/>
  <c r="M170" i="103"/>
  <c r="E169" i="103"/>
  <c r="M169" i="103" s="1"/>
  <c r="M168" i="103"/>
  <c r="M167" i="103"/>
  <c r="K166" i="103"/>
  <c r="J166" i="103"/>
  <c r="I166" i="103"/>
  <c r="H166" i="103"/>
  <c r="G166" i="103"/>
  <c r="F166" i="103"/>
  <c r="E166" i="103"/>
  <c r="M165" i="103"/>
  <c r="M164" i="103"/>
  <c r="M163" i="103"/>
  <c r="M162" i="103"/>
  <c r="M161" i="103"/>
  <c r="M160" i="103"/>
  <c r="M159" i="103"/>
  <c r="M158" i="103"/>
  <c r="M157" i="103"/>
  <c r="M156" i="103"/>
  <c r="M155" i="103"/>
  <c r="M154" i="103"/>
  <c r="M153" i="103"/>
  <c r="L152" i="103"/>
  <c r="K152" i="103"/>
  <c r="J152" i="103"/>
  <c r="I152" i="103"/>
  <c r="H152" i="103"/>
  <c r="G152" i="103"/>
  <c r="F152" i="103"/>
  <c r="E152" i="103"/>
  <c r="M151" i="103"/>
  <c r="M150" i="103"/>
  <c r="M149" i="103"/>
  <c r="M148" i="103"/>
  <c r="M147" i="103"/>
  <c r="M146" i="103"/>
  <c r="M145" i="103"/>
  <c r="M144" i="103"/>
  <c r="L143" i="103"/>
  <c r="K143" i="103"/>
  <c r="J143" i="103"/>
  <c r="I143" i="103"/>
  <c r="H143" i="103"/>
  <c r="G143" i="103"/>
  <c r="F143" i="103"/>
  <c r="E143" i="103"/>
  <c r="M142" i="103"/>
  <c r="M141" i="103"/>
  <c r="M140" i="103"/>
  <c r="M139" i="103"/>
  <c r="M138" i="103"/>
  <c r="M137" i="103"/>
  <c r="M136" i="103"/>
  <c r="M135" i="103"/>
  <c r="M134" i="103"/>
  <c r="M133" i="103"/>
  <c r="M132" i="103"/>
  <c r="M131" i="103"/>
  <c r="M130" i="103"/>
  <c r="M129" i="103"/>
  <c r="M128" i="103"/>
  <c r="M127" i="103"/>
  <c r="M126" i="103"/>
  <c r="M125" i="103"/>
  <c r="M124" i="103"/>
  <c r="M123" i="103"/>
  <c r="M122" i="103"/>
  <c r="M121" i="103"/>
  <c r="M120" i="103"/>
  <c r="M119" i="103"/>
  <c r="M118" i="103"/>
  <c r="M117" i="103"/>
  <c r="M116" i="103"/>
  <c r="M115" i="103"/>
  <c r="M114" i="103"/>
  <c r="M113" i="103"/>
  <c r="M112" i="103"/>
  <c r="M111" i="103"/>
  <c r="M110" i="103"/>
  <c r="L109" i="103"/>
  <c r="K109" i="103"/>
  <c r="J109" i="103"/>
  <c r="I109" i="103"/>
  <c r="H109" i="103"/>
  <c r="G109" i="103"/>
  <c r="F109" i="103"/>
  <c r="E109" i="103"/>
  <c r="M108" i="103"/>
  <c r="M107" i="103"/>
  <c r="E106" i="103"/>
  <c r="M106" i="103" s="1"/>
  <c r="E105" i="103"/>
  <c r="M105" i="103" s="1"/>
  <c r="E104" i="103"/>
  <c r="M104" i="103" s="1"/>
  <c r="E103" i="103"/>
  <c r="M103" i="103" s="1"/>
  <c r="E102" i="103"/>
  <c r="M102" i="103" s="1"/>
  <c r="E101" i="103"/>
  <c r="M101" i="103" s="1"/>
  <c r="E100" i="103"/>
  <c r="M100" i="103" s="1"/>
  <c r="E99" i="103"/>
  <c r="M99" i="103" s="1"/>
  <c r="E98" i="103"/>
  <c r="L97" i="103"/>
  <c r="K97" i="103"/>
  <c r="J97" i="103"/>
  <c r="I97" i="103"/>
  <c r="H97" i="103"/>
  <c r="G97" i="103"/>
  <c r="F97" i="103"/>
  <c r="M96" i="103"/>
  <c r="L94" i="103"/>
  <c r="K94" i="103"/>
  <c r="J94" i="103"/>
  <c r="I94" i="103"/>
  <c r="H94" i="103"/>
  <c r="G94" i="103"/>
  <c r="F94" i="103"/>
  <c r="M93" i="103"/>
  <c r="M92" i="103"/>
  <c r="M91" i="103"/>
  <c r="M90" i="103"/>
  <c r="M89" i="103"/>
  <c r="M88" i="103"/>
  <c r="M87" i="103"/>
  <c r="M86" i="103"/>
  <c r="M85" i="103"/>
  <c r="L83" i="103"/>
  <c r="K83" i="103"/>
  <c r="J83" i="103"/>
  <c r="I83" i="103"/>
  <c r="H83" i="103"/>
  <c r="G83" i="103"/>
  <c r="F83" i="103"/>
  <c r="M82" i="103"/>
  <c r="M81" i="103"/>
  <c r="M80" i="103"/>
  <c r="M79" i="103"/>
  <c r="M78" i="103"/>
  <c r="M77" i="103"/>
  <c r="M76" i="103"/>
  <c r="L74" i="103"/>
  <c r="K74" i="103"/>
  <c r="J74" i="103"/>
  <c r="I74" i="103"/>
  <c r="H74" i="103"/>
  <c r="G74" i="103"/>
  <c r="F74" i="103"/>
  <c r="M73" i="103"/>
  <c r="M72" i="103"/>
  <c r="M71" i="103"/>
  <c r="M70" i="103"/>
  <c r="M69" i="103"/>
  <c r="M68" i="103"/>
  <c r="M67" i="103"/>
  <c r="M66" i="103"/>
  <c r="L64" i="103"/>
  <c r="K64" i="103"/>
  <c r="J64" i="103"/>
  <c r="I64" i="103"/>
  <c r="H64" i="103"/>
  <c r="G64" i="103"/>
  <c r="F64" i="103"/>
  <c r="M63" i="103"/>
  <c r="M62" i="103"/>
  <c r="L60" i="103"/>
  <c r="K60" i="103"/>
  <c r="J60" i="103"/>
  <c r="I60" i="103"/>
  <c r="H60" i="103"/>
  <c r="G60" i="103"/>
  <c r="F60" i="103"/>
  <c r="M59" i="103"/>
  <c r="M58" i="103"/>
  <c r="M57" i="103"/>
  <c r="M56" i="103"/>
  <c r="M55" i="103"/>
  <c r="M54" i="103"/>
  <c r="M53" i="103"/>
  <c r="M52" i="103"/>
  <c r="M51" i="103"/>
  <c r="M50" i="103"/>
  <c r="M49" i="103"/>
  <c r="M48" i="103"/>
  <c r="L46" i="103"/>
  <c r="K46" i="103"/>
  <c r="J46" i="103"/>
  <c r="I46" i="103"/>
  <c r="H46" i="103"/>
  <c r="G46" i="103"/>
  <c r="F46" i="103"/>
  <c r="M45" i="103"/>
  <c r="M44" i="103"/>
  <c r="M43" i="103"/>
  <c r="M42" i="103"/>
  <c r="M41" i="103"/>
  <c r="M40" i="103"/>
  <c r="M39" i="103"/>
  <c r="M38" i="103"/>
  <c r="M37" i="103"/>
  <c r="M36" i="103"/>
  <c r="M35" i="103"/>
  <c r="M34" i="103"/>
  <c r="M33" i="103"/>
  <c r="M32" i="103"/>
  <c r="M31" i="103"/>
  <c r="M30" i="103"/>
  <c r="M29" i="103"/>
  <c r="M28" i="103"/>
  <c r="M27" i="103"/>
  <c r="M26" i="103"/>
  <c r="M25" i="103"/>
  <c r="M24" i="103"/>
  <c r="M23" i="103"/>
  <c r="M22" i="103"/>
  <c r="M21" i="103"/>
  <c r="M20" i="103"/>
  <c r="M19" i="103"/>
  <c r="M18" i="103"/>
  <c r="M17" i="103"/>
  <c r="M16" i="103"/>
  <c r="M15" i="103"/>
  <c r="M14" i="103"/>
  <c r="M13" i="103"/>
  <c r="M12" i="103"/>
  <c r="M11" i="103"/>
  <c r="M10" i="103"/>
  <c r="M9" i="103"/>
  <c r="M8" i="103"/>
  <c r="M7" i="103"/>
  <c r="L6" i="103"/>
  <c r="K6" i="103"/>
  <c r="K5" i="103" s="1"/>
  <c r="J6" i="103"/>
  <c r="I6" i="103"/>
  <c r="I5" i="103" s="1"/>
  <c r="H6" i="103"/>
  <c r="G6" i="103"/>
  <c r="G5" i="103" s="1"/>
  <c r="F6" i="103"/>
  <c r="E6" i="103"/>
  <c r="L5" i="103"/>
  <c r="J5" i="103"/>
  <c r="H5" i="103"/>
  <c r="F5" i="103"/>
  <c r="M208" i="102"/>
  <c r="M207" i="102"/>
  <c r="M206" i="102"/>
  <c r="M205" i="102"/>
  <c r="M204" i="102"/>
  <c r="M203" i="102"/>
  <c r="M202" i="102"/>
  <c r="M201" i="102"/>
  <c r="L200" i="102"/>
  <c r="K200" i="102"/>
  <c r="J200" i="102"/>
  <c r="I200" i="102"/>
  <c r="H200" i="102"/>
  <c r="G200" i="102"/>
  <c r="F200" i="102"/>
  <c r="E200" i="102"/>
  <c r="M199" i="102"/>
  <c r="M198" i="102"/>
  <c r="M197" i="102"/>
  <c r="M196" i="102"/>
  <c r="L195" i="102"/>
  <c r="K195" i="102"/>
  <c r="J195" i="102"/>
  <c r="I195" i="102"/>
  <c r="H195" i="102"/>
  <c r="G195" i="102"/>
  <c r="F195" i="102"/>
  <c r="E195" i="102"/>
  <c r="M195" i="102" s="1"/>
  <c r="M194" i="102"/>
  <c r="M193" i="102"/>
  <c r="M192" i="102"/>
  <c r="M191" i="102"/>
  <c r="M190" i="102"/>
  <c r="M189" i="102"/>
  <c r="M188" i="102"/>
  <c r="M187" i="102"/>
  <c r="M186" i="102"/>
  <c r="M185" i="102"/>
  <c r="L184" i="102"/>
  <c r="K184" i="102"/>
  <c r="J184" i="102"/>
  <c r="J166" i="102" s="1"/>
  <c r="I184" i="102"/>
  <c r="H184" i="102"/>
  <c r="H166" i="102" s="1"/>
  <c r="G184" i="102"/>
  <c r="F184" i="102"/>
  <c r="M183" i="102"/>
  <c r="M182" i="102"/>
  <c r="M181" i="102"/>
  <c r="M180" i="102"/>
  <c r="M179" i="102"/>
  <c r="M178" i="102"/>
  <c r="M177" i="102"/>
  <c r="M176" i="102"/>
  <c r="M175" i="102"/>
  <c r="M174" i="102"/>
  <c r="M173" i="102"/>
  <c r="M172" i="102"/>
  <c r="M171" i="102"/>
  <c r="F171" i="102"/>
  <c r="M170" i="102"/>
  <c r="M169" i="102"/>
  <c r="M168" i="102"/>
  <c r="M167" i="102"/>
  <c r="K166" i="102"/>
  <c r="I166" i="102"/>
  <c r="G166" i="102"/>
  <c r="F166" i="102"/>
  <c r="E166" i="102"/>
  <c r="M165" i="102"/>
  <c r="M164" i="102"/>
  <c r="M163" i="102"/>
  <c r="M162" i="102"/>
  <c r="M161" i="102"/>
  <c r="M160" i="102"/>
  <c r="M159" i="102"/>
  <c r="M158" i="102"/>
  <c r="M157" i="102"/>
  <c r="M156" i="102"/>
  <c r="M155" i="102"/>
  <c r="M154" i="102"/>
  <c r="M153" i="102"/>
  <c r="L152" i="102"/>
  <c r="K152" i="102"/>
  <c r="J152" i="102"/>
  <c r="I152" i="102"/>
  <c r="H152" i="102"/>
  <c r="G152" i="102"/>
  <c r="F152" i="102"/>
  <c r="E152" i="102"/>
  <c r="M152" i="102" s="1"/>
  <c r="M151" i="102"/>
  <c r="M150" i="102"/>
  <c r="M149" i="102"/>
  <c r="M148" i="102"/>
  <c r="M147" i="102"/>
  <c r="M146" i="102"/>
  <c r="M145" i="102"/>
  <c r="M144" i="102"/>
  <c r="L143" i="102"/>
  <c r="K143" i="102"/>
  <c r="J143" i="102"/>
  <c r="I143" i="102"/>
  <c r="H143" i="102"/>
  <c r="G143" i="102"/>
  <c r="F143" i="102"/>
  <c r="E143" i="102"/>
  <c r="M143" i="102" s="1"/>
  <c r="M142" i="102"/>
  <c r="M141" i="102"/>
  <c r="M140" i="102"/>
  <c r="M139" i="102"/>
  <c r="M138" i="102"/>
  <c r="M137" i="102"/>
  <c r="M136" i="102"/>
  <c r="M135" i="102"/>
  <c r="M134" i="102"/>
  <c r="M133" i="102"/>
  <c r="M132" i="102"/>
  <c r="M131" i="102"/>
  <c r="M130" i="102"/>
  <c r="M129" i="102"/>
  <c r="M128" i="102"/>
  <c r="M127" i="102"/>
  <c r="M126" i="102"/>
  <c r="M125" i="102"/>
  <c r="M124" i="102"/>
  <c r="M123" i="102"/>
  <c r="M122" i="102"/>
  <c r="M121" i="102"/>
  <c r="M120" i="102"/>
  <c r="M119" i="102"/>
  <c r="M118" i="102"/>
  <c r="M117" i="102"/>
  <c r="M116" i="102"/>
  <c r="M115" i="102"/>
  <c r="M114" i="102"/>
  <c r="M113" i="102"/>
  <c r="M112" i="102"/>
  <c r="M111" i="102"/>
  <c r="M110" i="102"/>
  <c r="L109" i="102"/>
  <c r="K109" i="102"/>
  <c r="J109" i="102"/>
  <c r="I109" i="102"/>
  <c r="H109" i="102"/>
  <c r="G109" i="102"/>
  <c r="F109" i="102"/>
  <c r="E109" i="102"/>
  <c r="M109" i="102" s="1"/>
  <c r="M108" i="102"/>
  <c r="M107" i="102"/>
  <c r="M106" i="102"/>
  <c r="M105" i="102"/>
  <c r="M104" i="102"/>
  <c r="M103" i="102"/>
  <c r="M102" i="102"/>
  <c r="M101" i="102"/>
  <c r="M100" i="102"/>
  <c r="M99" i="102"/>
  <c r="L97" i="102"/>
  <c r="K97" i="102"/>
  <c r="J97" i="102"/>
  <c r="I97" i="102"/>
  <c r="H97" i="102"/>
  <c r="G97" i="102"/>
  <c r="F97" i="102"/>
  <c r="M96" i="102"/>
  <c r="L94" i="102"/>
  <c r="K94" i="102"/>
  <c r="J94" i="102"/>
  <c r="I94" i="102"/>
  <c r="H94" i="102"/>
  <c r="G94" i="102"/>
  <c r="F94" i="102"/>
  <c r="M93" i="102"/>
  <c r="M92" i="102"/>
  <c r="M91" i="102"/>
  <c r="M90" i="102"/>
  <c r="M89" i="102"/>
  <c r="M88" i="102"/>
  <c r="M87" i="102"/>
  <c r="M86" i="102"/>
  <c r="M85" i="102"/>
  <c r="L83" i="102"/>
  <c r="K83" i="102"/>
  <c r="J83" i="102"/>
  <c r="I83" i="102"/>
  <c r="H83" i="102"/>
  <c r="G83" i="102"/>
  <c r="F83" i="102"/>
  <c r="M82" i="102"/>
  <c r="M81" i="102"/>
  <c r="M80" i="102"/>
  <c r="M79" i="102"/>
  <c r="M78" i="102"/>
  <c r="M77" i="102"/>
  <c r="M76" i="102"/>
  <c r="L74" i="102"/>
  <c r="K74" i="102"/>
  <c r="J74" i="102"/>
  <c r="I74" i="102"/>
  <c r="H74" i="102"/>
  <c r="G74" i="102"/>
  <c r="F74" i="102"/>
  <c r="M73" i="102"/>
  <c r="M72" i="102"/>
  <c r="M71" i="102"/>
  <c r="M70" i="102"/>
  <c r="M69" i="102"/>
  <c r="M68" i="102"/>
  <c r="M67" i="102"/>
  <c r="M66" i="102"/>
  <c r="L64" i="102"/>
  <c r="K64" i="102"/>
  <c r="J64" i="102"/>
  <c r="I64" i="102"/>
  <c r="H64" i="102"/>
  <c r="G64" i="102"/>
  <c r="F64" i="102"/>
  <c r="M63" i="102"/>
  <c r="M62" i="102"/>
  <c r="L60" i="102"/>
  <c r="K60" i="102"/>
  <c r="K5" i="102" s="1"/>
  <c r="J60" i="102"/>
  <c r="I60" i="102"/>
  <c r="H60" i="102"/>
  <c r="G60" i="102"/>
  <c r="F60" i="102"/>
  <c r="M59" i="102"/>
  <c r="M58" i="102"/>
  <c r="M57" i="102"/>
  <c r="M56" i="102"/>
  <c r="M55" i="102"/>
  <c r="M54" i="102"/>
  <c r="M53" i="102"/>
  <c r="M52" i="102"/>
  <c r="M51" i="102"/>
  <c r="M50" i="102"/>
  <c r="M49" i="102"/>
  <c r="M48" i="102"/>
  <c r="L46" i="102"/>
  <c r="K46" i="102"/>
  <c r="J46" i="102"/>
  <c r="I46" i="102"/>
  <c r="H46" i="102"/>
  <c r="G46" i="102"/>
  <c r="F46" i="102"/>
  <c r="M45" i="102"/>
  <c r="M44" i="102"/>
  <c r="M43" i="102"/>
  <c r="M42" i="102"/>
  <c r="M41" i="102"/>
  <c r="M40" i="102"/>
  <c r="M39" i="102"/>
  <c r="M38" i="102"/>
  <c r="M37" i="102"/>
  <c r="M36" i="102"/>
  <c r="M35" i="102"/>
  <c r="M34" i="102"/>
  <c r="M33" i="102"/>
  <c r="M32" i="102"/>
  <c r="M31" i="102"/>
  <c r="M30" i="102"/>
  <c r="M29" i="102"/>
  <c r="M28" i="102"/>
  <c r="M27" i="102"/>
  <c r="M26" i="102"/>
  <c r="M25" i="102"/>
  <c r="M24" i="102"/>
  <c r="M23" i="102"/>
  <c r="M22" i="102"/>
  <c r="M21" i="102"/>
  <c r="M20" i="102"/>
  <c r="M19" i="102"/>
  <c r="M18" i="102"/>
  <c r="M17" i="102"/>
  <c r="M16" i="102"/>
  <c r="M15" i="102"/>
  <c r="M14" i="102"/>
  <c r="M13" i="102"/>
  <c r="M12" i="102"/>
  <c r="M11" i="102"/>
  <c r="M10" i="102"/>
  <c r="M9" i="102"/>
  <c r="M8" i="102"/>
  <c r="M7" i="102"/>
  <c r="L6" i="102"/>
  <c r="L5" i="102" s="1"/>
  <c r="K6" i="102"/>
  <c r="J6" i="102"/>
  <c r="J5" i="102" s="1"/>
  <c r="I6" i="102"/>
  <c r="H6" i="102"/>
  <c r="H5" i="102" s="1"/>
  <c r="G6" i="102"/>
  <c r="F6" i="102"/>
  <c r="F5" i="102" s="1"/>
  <c r="I5" i="102"/>
  <c r="M200" i="106" l="1"/>
  <c r="M195" i="106"/>
  <c r="M152" i="106"/>
  <c r="M143" i="106"/>
  <c r="M109" i="106"/>
  <c r="M6" i="106"/>
  <c r="G5" i="105"/>
  <c r="M200" i="105"/>
  <c r="M195" i="105"/>
  <c r="M152" i="105"/>
  <c r="M143" i="105"/>
  <c r="M109" i="105"/>
  <c r="M6" i="105"/>
  <c r="G5" i="104"/>
  <c r="M200" i="104"/>
  <c r="M152" i="104"/>
  <c r="M143" i="104"/>
  <c r="M109" i="104"/>
  <c r="M6" i="104"/>
  <c r="M195" i="103"/>
  <c r="M200" i="103"/>
  <c r="M152" i="103"/>
  <c r="M143" i="103"/>
  <c r="M109" i="103"/>
  <c r="M200" i="102"/>
  <c r="M6" i="103"/>
  <c r="G5" i="102"/>
  <c r="M6" i="102"/>
  <c r="M47" i="106"/>
  <c r="E46" i="106"/>
  <c r="M61" i="106"/>
  <c r="E60" i="106"/>
  <c r="M60" i="106" s="1"/>
  <c r="M65" i="106"/>
  <c r="E64" i="106"/>
  <c r="M64" i="106" s="1"/>
  <c r="M75" i="106"/>
  <c r="E74" i="106"/>
  <c r="M74" i="106" s="1"/>
  <c r="M95" i="106"/>
  <c r="M94" i="106" s="1"/>
  <c r="E94" i="106"/>
  <c r="M84" i="106"/>
  <c r="E83" i="106"/>
  <c r="M83" i="106" s="1"/>
  <c r="M98" i="106"/>
  <c r="E97" i="106"/>
  <c r="M97" i="106" s="1"/>
  <c r="E184" i="106"/>
  <c r="M184" i="106" s="1"/>
  <c r="M47" i="105"/>
  <c r="E46" i="105"/>
  <c r="M46" i="105" s="1"/>
  <c r="M61" i="105"/>
  <c r="E60" i="105"/>
  <c r="M60" i="105" s="1"/>
  <c r="M65" i="105"/>
  <c r="E64" i="105"/>
  <c r="M64" i="105" s="1"/>
  <c r="M75" i="105"/>
  <c r="E74" i="105"/>
  <c r="M74" i="105" s="1"/>
  <c r="M95" i="105"/>
  <c r="M94" i="105" s="1"/>
  <c r="E94" i="105"/>
  <c r="E6" i="105"/>
  <c r="M84" i="105"/>
  <c r="E83" i="105"/>
  <c r="M83" i="105" s="1"/>
  <c r="M98" i="105"/>
  <c r="E97" i="105"/>
  <c r="M97" i="105" s="1"/>
  <c r="E184" i="105"/>
  <c r="M184" i="105" s="1"/>
  <c r="M47" i="104"/>
  <c r="E46" i="104"/>
  <c r="M46" i="104" s="1"/>
  <c r="M61" i="104"/>
  <c r="E60" i="104"/>
  <c r="M60" i="104" s="1"/>
  <c r="M65" i="104"/>
  <c r="E64" i="104"/>
  <c r="M64" i="104" s="1"/>
  <c r="M75" i="104"/>
  <c r="E74" i="104"/>
  <c r="M74" i="104" s="1"/>
  <c r="M95" i="104"/>
  <c r="M94" i="104" s="1"/>
  <c r="E94" i="104"/>
  <c r="E6" i="104"/>
  <c r="M84" i="104"/>
  <c r="E83" i="104"/>
  <c r="M83" i="104" s="1"/>
  <c r="M98" i="104"/>
  <c r="E97" i="104"/>
  <c r="M97" i="104" s="1"/>
  <c r="E184" i="104"/>
  <c r="M184" i="104" s="1"/>
  <c r="M47" i="103"/>
  <c r="E46" i="103"/>
  <c r="M46" i="103" s="1"/>
  <c r="M61" i="103"/>
  <c r="E60" i="103"/>
  <c r="M60" i="103" s="1"/>
  <c r="M65" i="103"/>
  <c r="E64" i="103"/>
  <c r="M64" i="103" s="1"/>
  <c r="M75" i="103"/>
  <c r="E74" i="103"/>
  <c r="M74" i="103" s="1"/>
  <c r="M95" i="103"/>
  <c r="M94" i="103" s="1"/>
  <c r="E94" i="103"/>
  <c r="M84" i="103"/>
  <c r="E83" i="103"/>
  <c r="M83" i="103" s="1"/>
  <c r="M98" i="103"/>
  <c r="E97" i="103"/>
  <c r="M97" i="103" s="1"/>
  <c r="E184" i="103"/>
  <c r="M184" i="103" s="1"/>
  <c r="M47" i="102"/>
  <c r="E46" i="102"/>
  <c r="M46" i="102" s="1"/>
  <c r="M61" i="102"/>
  <c r="E60" i="102"/>
  <c r="M60" i="102" s="1"/>
  <c r="M65" i="102"/>
  <c r="E64" i="102"/>
  <c r="M64" i="102" s="1"/>
  <c r="M75" i="102"/>
  <c r="E74" i="102"/>
  <c r="M74" i="102" s="1"/>
  <c r="M95" i="102"/>
  <c r="M94" i="102" s="1"/>
  <c r="E94" i="102"/>
  <c r="E6" i="102"/>
  <c r="M84" i="102"/>
  <c r="E83" i="102"/>
  <c r="M83" i="102" s="1"/>
  <c r="M98" i="102"/>
  <c r="E97" i="102"/>
  <c r="M97" i="102" s="1"/>
  <c r="E184" i="102"/>
  <c r="M184" i="102" s="1"/>
  <c r="E200" i="100"/>
  <c r="E195" i="100"/>
  <c r="E184" i="100"/>
  <c r="E166" i="100"/>
  <c r="E152" i="100"/>
  <c r="E143" i="100"/>
  <c r="E109" i="100"/>
  <c r="E97" i="100"/>
  <c r="E94" i="100"/>
  <c r="E83" i="100"/>
  <c r="E74" i="100"/>
  <c r="E64" i="100"/>
  <c r="E60" i="100"/>
  <c r="E46" i="100"/>
  <c r="E8" i="100"/>
  <c r="E9" i="100"/>
  <c r="E10" i="100"/>
  <c r="E11" i="100"/>
  <c r="E12" i="100"/>
  <c r="E13" i="100"/>
  <c r="E14" i="100"/>
  <c r="E15" i="100"/>
  <c r="E16" i="100"/>
  <c r="E17" i="100"/>
  <c r="E18" i="100"/>
  <c r="E19" i="100"/>
  <c r="E20" i="100"/>
  <c r="E21" i="100"/>
  <c r="E22" i="100"/>
  <c r="E23" i="100"/>
  <c r="E24" i="100"/>
  <c r="E25" i="100"/>
  <c r="E26" i="100"/>
  <c r="E27" i="100"/>
  <c r="E28" i="100"/>
  <c r="E29" i="100"/>
  <c r="E30" i="100"/>
  <c r="E31" i="100"/>
  <c r="E32" i="100"/>
  <c r="E33" i="100"/>
  <c r="E34" i="100"/>
  <c r="E35" i="100"/>
  <c r="E36" i="100"/>
  <c r="E37" i="100"/>
  <c r="E38" i="100"/>
  <c r="E39" i="100"/>
  <c r="E40" i="100"/>
  <c r="E41" i="100"/>
  <c r="E42" i="100"/>
  <c r="E43" i="100"/>
  <c r="E44" i="100"/>
  <c r="E45" i="100"/>
  <c r="E47" i="100"/>
  <c r="E48" i="100"/>
  <c r="E49" i="100"/>
  <c r="E50" i="100"/>
  <c r="E51" i="100"/>
  <c r="E52" i="100"/>
  <c r="E53" i="100"/>
  <c r="E54" i="100"/>
  <c r="E55" i="100"/>
  <c r="E56" i="100"/>
  <c r="E57" i="100"/>
  <c r="E58" i="100"/>
  <c r="E59" i="100"/>
  <c r="E61" i="100"/>
  <c r="E62" i="100"/>
  <c r="E63" i="100"/>
  <c r="E65" i="100"/>
  <c r="E66" i="100"/>
  <c r="E67" i="100"/>
  <c r="E68" i="100"/>
  <c r="E69" i="100"/>
  <c r="E70" i="100"/>
  <c r="E71" i="100"/>
  <c r="E72" i="100"/>
  <c r="E73" i="100"/>
  <c r="E75" i="100"/>
  <c r="E76" i="100"/>
  <c r="E77" i="100"/>
  <c r="E78" i="100"/>
  <c r="E79" i="100"/>
  <c r="E80" i="100"/>
  <c r="E81" i="100"/>
  <c r="E82" i="100"/>
  <c r="E84" i="100"/>
  <c r="E85" i="100"/>
  <c r="E86" i="100"/>
  <c r="E87" i="100"/>
  <c r="E88" i="100"/>
  <c r="E89" i="100"/>
  <c r="E90" i="100"/>
  <c r="E91" i="100"/>
  <c r="E92" i="100"/>
  <c r="E95" i="100"/>
  <c r="E98" i="100"/>
  <c r="E99" i="100"/>
  <c r="E100" i="100"/>
  <c r="E101" i="100"/>
  <c r="E102" i="100"/>
  <c r="E103" i="100"/>
  <c r="E104" i="100"/>
  <c r="E105" i="100"/>
  <c r="E106" i="100"/>
  <c r="E110" i="100"/>
  <c r="E111" i="100"/>
  <c r="E112" i="100"/>
  <c r="E113" i="100"/>
  <c r="E114" i="100"/>
  <c r="E115" i="100"/>
  <c r="E116" i="100"/>
  <c r="E117" i="100"/>
  <c r="E118" i="100"/>
  <c r="E119" i="100"/>
  <c r="E120" i="100"/>
  <c r="E121" i="100"/>
  <c r="E122" i="100"/>
  <c r="E123" i="100"/>
  <c r="E124" i="100"/>
  <c r="E125" i="100"/>
  <c r="E126" i="100"/>
  <c r="E127" i="100"/>
  <c r="E128" i="100"/>
  <c r="E129" i="100"/>
  <c r="E130" i="100"/>
  <c r="E131" i="100"/>
  <c r="E132" i="100"/>
  <c r="E133" i="100"/>
  <c r="E134" i="100"/>
  <c r="E135" i="100"/>
  <c r="E136" i="100"/>
  <c r="E137" i="100"/>
  <c r="E138" i="100"/>
  <c r="E139" i="100"/>
  <c r="E140" i="100"/>
  <c r="E141" i="100"/>
  <c r="E142" i="100"/>
  <c r="E144" i="100"/>
  <c r="E145" i="100"/>
  <c r="E146" i="100"/>
  <c r="E147" i="100"/>
  <c r="E148" i="100"/>
  <c r="E149" i="100"/>
  <c r="E150" i="100"/>
  <c r="E151" i="100"/>
  <c r="E153" i="100"/>
  <c r="E154" i="100"/>
  <c r="E155" i="100"/>
  <c r="E156" i="100"/>
  <c r="E157" i="100"/>
  <c r="E158" i="100"/>
  <c r="E159" i="100"/>
  <c r="E160" i="100"/>
  <c r="E161" i="100"/>
  <c r="E162" i="100"/>
  <c r="E163" i="100"/>
  <c r="E164" i="100"/>
  <c r="E165" i="100"/>
  <c r="E167" i="100"/>
  <c r="E168" i="100"/>
  <c r="E169" i="100"/>
  <c r="E170" i="100"/>
  <c r="E171" i="100"/>
  <c r="E172" i="100"/>
  <c r="E173" i="100"/>
  <c r="E174" i="100"/>
  <c r="E175" i="100"/>
  <c r="E176" i="100"/>
  <c r="E177" i="100"/>
  <c r="E178" i="100"/>
  <c r="E179" i="100"/>
  <c r="E180" i="100"/>
  <c r="E181" i="100"/>
  <c r="E182" i="100"/>
  <c r="E183" i="100"/>
  <c r="E185" i="100"/>
  <c r="E186" i="100"/>
  <c r="E187" i="100"/>
  <c r="E188" i="100"/>
  <c r="E189" i="100"/>
  <c r="E190" i="100"/>
  <c r="E191" i="100"/>
  <c r="E192" i="100"/>
  <c r="E193" i="100"/>
  <c r="E196" i="100"/>
  <c r="E197" i="100"/>
  <c r="E198" i="100"/>
  <c r="E199" i="100"/>
  <c r="E201" i="100"/>
  <c r="E202" i="100"/>
  <c r="E203" i="100"/>
  <c r="E204" i="100"/>
  <c r="E205" i="100"/>
  <c r="E206" i="100"/>
  <c r="E207" i="100"/>
  <c r="E208" i="100"/>
  <c r="E7" i="100"/>
  <c r="M208" i="101"/>
  <c r="M207" i="101"/>
  <c r="M206" i="101"/>
  <c r="M205" i="101"/>
  <c r="M204" i="101"/>
  <c r="M203" i="101"/>
  <c r="M202" i="101"/>
  <c r="M201" i="101"/>
  <c r="L200" i="101"/>
  <c r="K200" i="101"/>
  <c r="J200" i="101"/>
  <c r="I200" i="101"/>
  <c r="H200" i="101"/>
  <c r="G200" i="101"/>
  <c r="F200" i="101"/>
  <c r="E200" i="101"/>
  <c r="M199" i="101"/>
  <c r="M198" i="101"/>
  <c r="M197" i="101"/>
  <c r="M196" i="101"/>
  <c r="L195" i="101"/>
  <c r="K195" i="101"/>
  <c r="J195" i="101"/>
  <c r="I195" i="101"/>
  <c r="H195" i="101"/>
  <c r="G195" i="101"/>
  <c r="F195" i="101"/>
  <c r="E195" i="101"/>
  <c r="M194" i="101"/>
  <c r="M193" i="101"/>
  <c r="M192" i="101"/>
  <c r="M191" i="101"/>
  <c r="M190" i="101"/>
  <c r="M189" i="101"/>
  <c r="M188" i="101"/>
  <c r="M187" i="101"/>
  <c r="M186" i="101"/>
  <c r="M185" i="101"/>
  <c r="L184" i="101"/>
  <c r="K184" i="101"/>
  <c r="J184" i="101"/>
  <c r="I184" i="101"/>
  <c r="H184" i="101"/>
  <c r="G184" i="101"/>
  <c r="F184" i="101"/>
  <c r="E184" i="101"/>
  <c r="M183" i="101"/>
  <c r="M182" i="101"/>
  <c r="M181" i="101"/>
  <c r="M180" i="101"/>
  <c r="M179" i="101"/>
  <c r="M178" i="101"/>
  <c r="M177" i="101"/>
  <c r="M176" i="101"/>
  <c r="M175" i="101"/>
  <c r="M174" i="101"/>
  <c r="M173" i="101"/>
  <c r="M172" i="101"/>
  <c r="F171" i="101"/>
  <c r="M171" i="101" s="1"/>
  <c r="M170" i="101"/>
  <c r="M169" i="101"/>
  <c r="M168" i="101"/>
  <c r="M167" i="101"/>
  <c r="K166" i="101"/>
  <c r="J166" i="101"/>
  <c r="I166" i="101"/>
  <c r="H166" i="101"/>
  <c r="G166" i="101"/>
  <c r="F166" i="101"/>
  <c r="E166" i="101"/>
  <c r="M165" i="101"/>
  <c r="M164" i="101"/>
  <c r="M163" i="101"/>
  <c r="M162" i="101"/>
  <c r="M161" i="101"/>
  <c r="M160" i="101"/>
  <c r="M159" i="101"/>
  <c r="M158" i="101"/>
  <c r="M157" i="101"/>
  <c r="M156" i="101"/>
  <c r="M155" i="101"/>
  <c r="M154" i="101"/>
  <c r="M153" i="101"/>
  <c r="L152" i="101"/>
  <c r="K152" i="101"/>
  <c r="J152" i="101"/>
  <c r="I152" i="101"/>
  <c r="H152" i="101"/>
  <c r="G152" i="101"/>
  <c r="F152" i="101"/>
  <c r="M151" i="101"/>
  <c r="M150" i="101"/>
  <c r="M149" i="101"/>
  <c r="M148" i="101"/>
  <c r="M147" i="101"/>
  <c r="M146" i="101"/>
  <c r="M145" i="101"/>
  <c r="M144" i="101"/>
  <c r="L143" i="101"/>
  <c r="K143" i="101"/>
  <c r="J143" i="101"/>
  <c r="I143" i="101"/>
  <c r="H143" i="101"/>
  <c r="G143" i="101"/>
  <c r="F143" i="101"/>
  <c r="M142" i="101"/>
  <c r="M141" i="101"/>
  <c r="M140" i="101"/>
  <c r="M139" i="101"/>
  <c r="M138" i="101"/>
  <c r="M137" i="101"/>
  <c r="M136" i="101"/>
  <c r="M135" i="101"/>
  <c r="M134" i="101"/>
  <c r="M133" i="101"/>
  <c r="M132" i="101"/>
  <c r="M131" i="101"/>
  <c r="M130" i="101"/>
  <c r="M129" i="101"/>
  <c r="M128" i="101"/>
  <c r="M127" i="101"/>
  <c r="M126" i="101"/>
  <c r="M125" i="101"/>
  <c r="M124" i="101"/>
  <c r="M123" i="101"/>
  <c r="M122" i="101"/>
  <c r="M121" i="101"/>
  <c r="M120" i="101"/>
  <c r="M119" i="101"/>
  <c r="M118" i="101"/>
  <c r="M117" i="101"/>
  <c r="M116" i="101"/>
  <c r="M115" i="101"/>
  <c r="M114" i="101"/>
  <c r="M113" i="101"/>
  <c r="M112" i="101"/>
  <c r="M111" i="101"/>
  <c r="M110" i="101"/>
  <c r="L109" i="101"/>
  <c r="K109" i="101"/>
  <c r="J109" i="101"/>
  <c r="I109" i="101"/>
  <c r="H109" i="101"/>
  <c r="G109" i="101"/>
  <c r="F109" i="101"/>
  <c r="M108" i="101"/>
  <c r="M107" i="101"/>
  <c r="M106" i="101"/>
  <c r="M105" i="101"/>
  <c r="M104" i="101"/>
  <c r="M103" i="101"/>
  <c r="M102" i="101"/>
  <c r="M101" i="101"/>
  <c r="M100" i="101"/>
  <c r="M99" i="101"/>
  <c r="M98" i="101"/>
  <c r="L97" i="101"/>
  <c r="K97" i="101"/>
  <c r="J97" i="101"/>
  <c r="I97" i="101"/>
  <c r="H97" i="101"/>
  <c r="G97" i="101"/>
  <c r="F97" i="101"/>
  <c r="E97" i="101"/>
  <c r="M97" i="101" s="1"/>
  <c r="M96" i="101"/>
  <c r="M95" i="101"/>
  <c r="M94" i="101" s="1"/>
  <c r="L94" i="101"/>
  <c r="K94" i="101"/>
  <c r="J94" i="101"/>
  <c r="I94" i="101"/>
  <c r="H94" i="101"/>
  <c r="G94" i="101"/>
  <c r="F94" i="101"/>
  <c r="E94" i="101"/>
  <c r="M93" i="101"/>
  <c r="M92" i="101"/>
  <c r="M91" i="101"/>
  <c r="M90" i="101"/>
  <c r="M89" i="101"/>
  <c r="M88" i="101"/>
  <c r="M87" i="101"/>
  <c r="M86" i="101"/>
  <c r="M85" i="101"/>
  <c r="M84" i="101"/>
  <c r="L83" i="101"/>
  <c r="K83" i="101"/>
  <c r="J83" i="101"/>
  <c r="I83" i="101"/>
  <c r="H83" i="101"/>
  <c r="G83" i="101"/>
  <c r="F83" i="101"/>
  <c r="E83" i="101"/>
  <c r="M82" i="101"/>
  <c r="M81" i="101"/>
  <c r="M80" i="101"/>
  <c r="M79" i="101"/>
  <c r="M78" i="101"/>
  <c r="M77" i="101"/>
  <c r="M76" i="101"/>
  <c r="M75" i="101"/>
  <c r="L74" i="101"/>
  <c r="K74" i="101"/>
  <c r="J74" i="101"/>
  <c r="I74" i="101"/>
  <c r="H74" i="101"/>
  <c r="G74" i="101"/>
  <c r="F74" i="101"/>
  <c r="E74" i="101"/>
  <c r="M73" i="101"/>
  <c r="M72" i="101"/>
  <c r="M71" i="101"/>
  <c r="M70" i="101"/>
  <c r="M69" i="101"/>
  <c r="M68" i="101"/>
  <c r="M67" i="101"/>
  <c r="M66" i="101"/>
  <c r="M65" i="101"/>
  <c r="L64" i="101"/>
  <c r="K64" i="101"/>
  <c r="J64" i="101"/>
  <c r="I64" i="101"/>
  <c r="H64" i="101"/>
  <c r="G64" i="101"/>
  <c r="F64" i="101"/>
  <c r="E64" i="101"/>
  <c r="M64" i="101" s="1"/>
  <c r="M63" i="101"/>
  <c r="M62" i="101"/>
  <c r="M61" i="101"/>
  <c r="L60" i="101"/>
  <c r="K60" i="101"/>
  <c r="J60" i="101"/>
  <c r="I60" i="101"/>
  <c r="H60" i="101"/>
  <c r="G60" i="101"/>
  <c r="F60" i="101"/>
  <c r="E60" i="101"/>
  <c r="M59" i="101"/>
  <c r="M58" i="101"/>
  <c r="M57" i="101"/>
  <c r="M56" i="101"/>
  <c r="M55" i="101"/>
  <c r="M54" i="101"/>
  <c r="M53" i="101"/>
  <c r="M52" i="101"/>
  <c r="M51" i="101"/>
  <c r="M50" i="101"/>
  <c r="M49" i="101"/>
  <c r="M48" i="101"/>
  <c r="M47" i="101"/>
  <c r="L46" i="101"/>
  <c r="K46" i="101"/>
  <c r="J46" i="101"/>
  <c r="I46" i="101"/>
  <c r="H46" i="101"/>
  <c r="G46" i="101"/>
  <c r="F46" i="101"/>
  <c r="E46" i="101"/>
  <c r="M45" i="101"/>
  <c r="M44" i="101"/>
  <c r="M43" i="101"/>
  <c r="M42" i="101"/>
  <c r="M41" i="101"/>
  <c r="M40" i="101"/>
  <c r="M39" i="101"/>
  <c r="M38" i="101"/>
  <c r="M37" i="101"/>
  <c r="M36" i="101"/>
  <c r="M35" i="101"/>
  <c r="M34" i="101"/>
  <c r="M33" i="101"/>
  <c r="M32" i="101"/>
  <c r="M31" i="101"/>
  <c r="M30" i="101"/>
  <c r="M29" i="101"/>
  <c r="M28" i="101"/>
  <c r="M27" i="101"/>
  <c r="M26" i="101"/>
  <c r="M25" i="101"/>
  <c r="M24" i="101"/>
  <c r="M23" i="101"/>
  <c r="M22" i="101"/>
  <c r="M21" i="101"/>
  <c r="M20" i="101"/>
  <c r="M19" i="101"/>
  <c r="M18" i="101"/>
  <c r="M17" i="101"/>
  <c r="M16" i="101"/>
  <c r="M15" i="101"/>
  <c r="M14" i="101"/>
  <c r="M13" i="101"/>
  <c r="M12" i="101"/>
  <c r="M11" i="101"/>
  <c r="M10" i="101"/>
  <c r="M9" i="101"/>
  <c r="M8" i="101"/>
  <c r="M7" i="101"/>
  <c r="L6" i="101"/>
  <c r="L5" i="101" s="1"/>
  <c r="K6" i="101"/>
  <c r="K5" i="101" s="1"/>
  <c r="J6" i="101"/>
  <c r="I6" i="101"/>
  <c r="I5" i="101" s="1"/>
  <c r="H6" i="101"/>
  <c r="G6" i="101"/>
  <c r="F6" i="101"/>
  <c r="E6" i="101"/>
  <c r="J5" i="101"/>
  <c r="H5" i="101"/>
  <c r="F5" i="101"/>
  <c r="M5" i="105" l="1"/>
  <c r="M5" i="104"/>
  <c r="M5" i="103"/>
  <c r="E5" i="103"/>
  <c r="M5" i="102"/>
  <c r="E5" i="102"/>
  <c r="M46" i="101"/>
  <c r="M200" i="101"/>
  <c r="M195" i="101"/>
  <c r="M60" i="101"/>
  <c r="M83" i="101"/>
  <c r="M74" i="101"/>
  <c r="G5" i="101"/>
  <c r="E5" i="101"/>
  <c r="M6" i="101"/>
  <c r="M46" i="106"/>
  <c r="M5" i="106" s="1"/>
  <c r="E5" i="106"/>
  <c r="E5" i="105"/>
  <c r="E5" i="104"/>
  <c r="M184" i="101"/>
  <c r="E109" i="101"/>
  <c r="M109" i="101" s="1"/>
  <c r="E143" i="101"/>
  <c r="M143" i="101" s="1"/>
  <c r="E152" i="101"/>
  <c r="M152" i="101" s="1"/>
  <c r="E202" i="99"/>
  <c r="E203" i="99"/>
  <c r="E204" i="99"/>
  <c r="E205" i="99"/>
  <c r="E206" i="99"/>
  <c r="E207" i="99"/>
  <c r="E208" i="99"/>
  <c r="E201" i="99"/>
  <c r="E198" i="99"/>
  <c r="E197" i="99"/>
  <c r="E186" i="99"/>
  <c r="E187" i="99"/>
  <c r="E188" i="99"/>
  <c r="E189" i="99"/>
  <c r="E190" i="99"/>
  <c r="E191" i="99"/>
  <c r="E192" i="99"/>
  <c r="E193" i="99"/>
  <c r="E168" i="99"/>
  <c r="E185" i="99"/>
  <c r="E154" i="99"/>
  <c r="E155" i="99"/>
  <c r="E156" i="99"/>
  <c r="E157" i="99"/>
  <c r="E158" i="99"/>
  <c r="E159" i="99"/>
  <c r="E160" i="99"/>
  <c r="E161" i="99"/>
  <c r="E162" i="99"/>
  <c r="E163" i="99"/>
  <c r="E164" i="99"/>
  <c r="E153" i="99"/>
  <c r="E145" i="99"/>
  <c r="E146" i="99"/>
  <c r="E147" i="99"/>
  <c r="E148" i="99"/>
  <c r="E149" i="99"/>
  <c r="E150" i="99"/>
  <c r="E144" i="99"/>
  <c r="E111" i="99"/>
  <c r="E112" i="99"/>
  <c r="E113" i="99"/>
  <c r="E114" i="99"/>
  <c r="E115" i="99"/>
  <c r="E116" i="99"/>
  <c r="E117" i="99"/>
  <c r="E118" i="99"/>
  <c r="E119" i="99"/>
  <c r="E120" i="99"/>
  <c r="E121" i="99"/>
  <c r="E122" i="99"/>
  <c r="E123" i="99"/>
  <c r="E124" i="99"/>
  <c r="E125" i="99"/>
  <c r="E126" i="99"/>
  <c r="E127" i="99"/>
  <c r="E128" i="99"/>
  <c r="E129" i="99"/>
  <c r="E130" i="99"/>
  <c r="E131" i="99"/>
  <c r="E132" i="99"/>
  <c r="E133" i="99"/>
  <c r="E134" i="99"/>
  <c r="E135" i="99"/>
  <c r="E136" i="99"/>
  <c r="E137" i="99"/>
  <c r="E138" i="99"/>
  <c r="E139" i="99"/>
  <c r="E140" i="99"/>
  <c r="E141" i="99"/>
  <c r="E110" i="99"/>
  <c r="E99" i="99"/>
  <c r="E100" i="99"/>
  <c r="E101" i="99"/>
  <c r="E102" i="99"/>
  <c r="E103" i="99"/>
  <c r="E104" i="99"/>
  <c r="E105" i="99"/>
  <c r="E106" i="99"/>
  <c r="E98" i="99"/>
  <c r="E95" i="99"/>
  <c r="E85" i="99"/>
  <c r="E86" i="99"/>
  <c r="E87" i="99"/>
  <c r="E88" i="99"/>
  <c r="E89" i="99"/>
  <c r="E90" i="99"/>
  <c r="E91" i="99"/>
  <c r="E92" i="99"/>
  <c r="E84" i="99"/>
  <c r="E76" i="99"/>
  <c r="E77" i="99"/>
  <c r="E78" i="99"/>
  <c r="E79" i="99"/>
  <c r="E80" i="99"/>
  <c r="E81" i="99"/>
  <c r="E75" i="99"/>
  <c r="E66" i="99"/>
  <c r="E67" i="99"/>
  <c r="E68" i="99"/>
  <c r="E69" i="99"/>
  <c r="E70" i="99"/>
  <c r="E71" i="99"/>
  <c r="E72" i="99"/>
  <c r="E65" i="99"/>
  <c r="E62" i="99"/>
  <c r="E61" i="99"/>
  <c r="E48" i="99"/>
  <c r="E49" i="99"/>
  <c r="E50" i="99"/>
  <c r="E51" i="99"/>
  <c r="E52" i="99"/>
  <c r="E53" i="99"/>
  <c r="E54" i="99"/>
  <c r="E55" i="99"/>
  <c r="E56" i="99"/>
  <c r="E57" i="99"/>
  <c r="E58" i="99"/>
  <c r="E47" i="99"/>
  <c r="E8" i="99"/>
  <c r="E9" i="99"/>
  <c r="E10" i="99"/>
  <c r="E11" i="99"/>
  <c r="E12" i="99"/>
  <c r="E13" i="99"/>
  <c r="E14" i="99"/>
  <c r="E15" i="99"/>
  <c r="E16" i="99"/>
  <c r="E17" i="99"/>
  <c r="E18" i="99"/>
  <c r="E19" i="99"/>
  <c r="E20" i="99"/>
  <c r="E21" i="99"/>
  <c r="E22" i="99"/>
  <c r="E23" i="99"/>
  <c r="E24" i="99"/>
  <c r="E25" i="99"/>
  <c r="E26" i="99"/>
  <c r="E27" i="99"/>
  <c r="E28" i="99"/>
  <c r="E29" i="99"/>
  <c r="E30" i="99"/>
  <c r="E31" i="99"/>
  <c r="E32" i="99"/>
  <c r="E33" i="99"/>
  <c r="E34" i="99"/>
  <c r="E35" i="99"/>
  <c r="E36" i="99"/>
  <c r="E37" i="99"/>
  <c r="E38" i="99"/>
  <c r="E39" i="99"/>
  <c r="E40" i="99"/>
  <c r="E41" i="99"/>
  <c r="E42" i="99"/>
  <c r="E43" i="99"/>
  <c r="E44" i="99"/>
  <c r="E7" i="99"/>
  <c r="M208" i="100"/>
  <c r="M207" i="100"/>
  <c r="M206" i="100"/>
  <c r="M205" i="100"/>
  <c r="M204" i="100"/>
  <c r="M203" i="100"/>
  <c r="M202" i="100"/>
  <c r="M201" i="100"/>
  <c r="L200" i="100"/>
  <c r="K200" i="100"/>
  <c r="J200" i="100"/>
  <c r="I200" i="100"/>
  <c r="H200" i="100"/>
  <c r="G200" i="100"/>
  <c r="F200" i="100"/>
  <c r="M199" i="100"/>
  <c r="M198" i="100"/>
  <c r="M197" i="100"/>
  <c r="M196" i="100"/>
  <c r="L195" i="100"/>
  <c r="M195" i="100" s="1"/>
  <c r="K195" i="100"/>
  <c r="J195" i="100"/>
  <c r="I195" i="100"/>
  <c r="H195" i="100"/>
  <c r="G195" i="100"/>
  <c r="F195" i="100"/>
  <c r="M194" i="100"/>
  <c r="M193" i="100"/>
  <c r="M192" i="100"/>
  <c r="M191" i="100"/>
  <c r="M190" i="100"/>
  <c r="M189" i="100"/>
  <c r="M188" i="100"/>
  <c r="M187" i="100"/>
  <c r="M186" i="100"/>
  <c r="M185" i="100"/>
  <c r="L184" i="100"/>
  <c r="M184" i="100" s="1"/>
  <c r="K184" i="100"/>
  <c r="K166" i="100" s="1"/>
  <c r="J184" i="100"/>
  <c r="I184" i="100"/>
  <c r="I166" i="100" s="1"/>
  <c r="H184" i="100"/>
  <c r="G184" i="100"/>
  <c r="G166" i="100" s="1"/>
  <c r="F184" i="100"/>
  <c r="M183" i="100"/>
  <c r="M182" i="100"/>
  <c r="M181" i="100"/>
  <c r="M180" i="100"/>
  <c r="M179" i="100"/>
  <c r="M178" i="100"/>
  <c r="M177" i="100"/>
  <c r="M176" i="100"/>
  <c r="M175" i="100"/>
  <c r="M174" i="100"/>
  <c r="M173" i="100"/>
  <c r="M172" i="100"/>
  <c r="F171" i="100"/>
  <c r="M171" i="100" s="1"/>
  <c r="M170" i="100"/>
  <c r="M169" i="100"/>
  <c r="M168" i="100"/>
  <c r="M167" i="100"/>
  <c r="J166" i="100"/>
  <c r="H166" i="100"/>
  <c r="F166" i="100"/>
  <c r="M165" i="100"/>
  <c r="M164" i="100"/>
  <c r="M163" i="100"/>
  <c r="M162" i="100"/>
  <c r="M161" i="100"/>
  <c r="M160" i="100"/>
  <c r="M159" i="100"/>
  <c r="M158" i="100"/>
  <c r="M157" i="100"/>
  <c r="M156" i="100"/>
  <c r="M155" i="100"/>
  <c r="M154" i="100"/>
  <c r="M153" i="100"/>
  <c r="L152" i="100"/>
  <c r="K152" i="100"/>
  <c r="J152" i="100"/>
  <c r="I152" i="100"/>
  <c r="H152" i="100"/>
  <c r="G152" i="100"/>
  <c r="F152" i="100"/>
  <c r="M151" i="100"/>
  <c r="M150" i="100"/>
  <c r="M149" i="100"/>
  <c r="M148" i="100"/>
  <c r="M147" i="100"/>
  <c r="M146" i="100"/>
  <c r="M145" i="100"/>
  <c r="M144" i="100"/>
  <c r="L143" i="100"/>
  <c r="K143" i="100"/>
  <c r="J143" i="100"/>
  <c r="I143" i="100"/>
  <c r="H143" i="100"/>
  <c r="G143" i="100"/>
  <c r="F143" i="100"/>
  <c r="M142" i="100"/>
  <c r="M141" i="100"/>
  <c r="M140" i="100"/>
  <c r="M139" i="100"/>
  <c r="M138" i="100"/>
  <c r="M137" i="100"/>
  <c r="M136" i="100"/>
  <c r="M135" i="100"/>
  <c r="M134" i="100"/>
  <c r="M133" i="100"/>
  <c r="M132" i="100"/>
  <c r="M131" i="100"/>
  <c r="M130" i="100"/>
  <c r="M129" i="100"/>
  <c r="M128" i="100"/>
  <c r="M127" i="100"/>
  <c r="M126" i="100"/>
  <c r="M125" i="100"/>
  <c r="M124" i="100"/>
  <c r="M123" i="100"/>
  <c r="M122" i="100"/>
  <c r="M121" i="100"/>
  <c r="M120" i="100"/>
  <c r="M119" i="100"/>
  <c r="M118" i="100"/>
  <c r="M117" i="100"/>
  <c r="M116" i="100"/>
  <c r="M115" i="100"/>
  <c r="M114" i="100"/>
  <c r="M113" i="100"/>
  <c r="M112" i="100"/>
  <c r="M111" i="100"/>
  <c r="M110" i="100"/>
  <c r="L109" i="100"/>
  <c r="K109" i="100"/>
  <c r="J109" i="100"/>
  <c r="I109" i="100"/>
  <c r="H109" i="100"/>
  <c r="G109" i="100"/>
  <c r="F109" i="100"/>
  <c r="M108" i="100"/>
  <c r="M107" i="100"/>
  <c r="M106" i="100"/>
  <c r="M105" i="100"/>
  <c r="M104" i="100"/>
  <c r="M103" i="100"/>
  <c r="M102" i="100"/>
  <c r="M101" i="100"/>
  <c r="M100" i="100"/>
  <c r="M99" i="100"/>
  <c r="M98" i="100"/>
  <c r="L97" i="100"/>
  <c r="K97" i="100"/>
  <c r="J97" i="100"/>
  <c r="I97" i="100"/>
  <c r="H97" i="100"/>
  <c r="G97" i="100"/>
  <c r="F97" i="100"/>
  <c r="M97" i="100"/>
  <c r="M96" i="100"/>
  <c r="M95" i="100"/>
  <c r="M94" i="100" s="1"/>
  <c r="L94" i="100"/>
  <c r="K94" i="100"/>
  <c r="J94" i="100"/>
  <c r="I94" i="100"/>
  <c r="H94" i="100"/>
  <c r="G94" i="100"/>
  <c r="F94" i="100"/>
  <c r="M93" i="100"/>
  <c r="M92" i="100"/>
  <c r="M91" i="100"/>
  <c r="M90" i="100"/>
  <c r="M89" i="100"/>
  <c r="M88" i="100"/>
  <c r="M87" i="100"/>
  <c r="M86" i="100"/>
  <c r="M85" i="100"/>
  <c r="M84" i="100"/>
  <c r="L83" i="100"/>
  <c r="M83" i="100" s="1"/>
  <c r="K83" i="100"/>
  <c r="J83" i="100"/>
  <c r="I83" i="100"/>
  <c r="H83" i="100"/>
  <c r="G83" i="100"/>
  <c r="F83" i="100"/>
  <c r="M82" i="100"/>
  <c r="M81" i="100"/>
  <c r="M80" i="100"/>
  <c r="M79" i="100"/>
  <c r="M78" i="100"/>
  <c r="M77" i="100"/>
  <c r="M76" i="100"/>
  <c r="M75" i="100"/>
  <c r="L74" i="100"/>
  <c r="K74" i="100"/>
  <c r="J74" i="100"/>
  <c r="I74" i="100"/>
  <c r="H74" i="100"/>
  <c r="G74" i="100"/>
  <c r="M74" i="100" s="1"/>
  <c r="F74" i="100"/>
  <c r="M73" i="100"/>
  <c r="M72" i="100"/>
  <c r="M71" i="100"/>
  <c r="M70" i="100"/>
  <c r="M69" i="100"/>
  <c r="M68" i="100"/>
  <c r="M67" i="100"/>
  <c r="M66" i="100"/>
  <c r="M65" i="100"/>
  <c r="L64" i="100"/>
  <c r="K64" i="100"/>
  <c r="J64" i="100"/>
  <c r="I64" i="100"/>
  <c r="H64" i="100"/>
  <c r="G64" i="100"/>
  <c r="M64" i="100" s="1"/>
  <c r="F64" i="100"/>
  <c r="M63" i="100"/>
  <c r="M62" i="100"/>
  <c r="M61" i="100"/>
  <c r="L60" i="100"/>
  <c r="K60" i="100"/>
  <c r="J60" i="100"/>
  <c r="I60" i="100"/>
  <c r="H60" i="100"/>
  <c r="G60" i="100"/>
  <c r="F60" i="100"/>
  <c r="M60" i="100"/>
  <c r="M59" i="100"/>
  <c r="M58" i="100"/>
  <c r="M57" i="100"/>
  <c r="M56" i="100"/>
  <c r="M55" i="100"/>
  <c r="M54" i="100"/>
  <c r="M53" i="100"/>
  <c r="M52" i="100"/>
  <c r="M51" i="100"/>
  <c r="M50" i="100"/>
  <c r="M49" i="100"/>
  <c r="M48" i="100"/>
  <c r="M47" i="100"/>
  <c r="L46" i="100"/>
  <c r="K46" i="100"/>
  <c r="J46" i="100"/>
  <c r="I46" i="100"/>
  <c r="H46" i="100"/>
  <c r="G46" i="100"/>
  <c r="F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6" i="100"/>
  <c r="K6" i="100"/>
  <c r="K5" i="100" s="1"/>
  <c r="J6" i="100"/>
  <c r="I6" i="100"/>
  <c r="I5" i="100" s="1"/>
  <c r="H6" i="100"/>
  <c r="H5" i="100" s="1"/>
  <c r="G6" i="100"/>
  <c r="F6" i="100"/>
  <c r="E6" i="100"/>
  <c r="E5" i="100" s="1"/>
  <c r="L5" i="100"/>
  <c r="J5" i="100"/>
  <c r="F5" i="100"/>
  <c r="M5" i="101" l="1"/>
  <c r="M46" i="100"/>
  <c r="G5" i="100"/>
  <c r="M6" i="100"/>
  <c r="M5" i="100" s="1"/>
  <c r="M109" i="100"/>
  <c r="M143" i="100"/>
  <c r="M152" i="100"/>
  <c r="M200" i="100"/>
  <c r="E202" i="98"/>
  <c r="E203" i="98"/>
  <c r="E204" i="98"/>
  <c r="E205" i="98"/>
  <c r="E206" i="98"/>
  <c r="E207" i="98"/>
  <c r="E208" i="98"/>
  <c r="E201" i="98"/>
  <c r="E198" i="98"/>
  <c r="E197" i="98"/>
  <c r="E186" i="98"/>
  <c r="E187" i="98"/>
  <c r="E188" i="98"/>
  <c r="E189" i="98"/>
  <c r="E190" i="98"/>
  <c r="E191" i="98"/>
  <c r="E192" i="98"/>
  <c r="E193" i="98"/>
  <c r="E185" i="98"/>
  <c r="E169" i="98"/>
  <c r="E168" i="98"/>
  <c r="E154" i="98"/>
  <c r="E155" i="98"/>
  <c r="E156" i="98"/>
  <c r="E157" i="98"/>
  <c r="E158" i="98"/>
  <c r="E159" i="98"/>
  <c r="E160" i="98"/>
  <c r="E161" i="98"/>
  <c r="E162" i="98"/>
  <c r="E163" i="98"/>
  <c r="E164" i="98"/>
  <c r="E153" i="98"/>
  <c r="E145" i="98"/>
  <c r="E146" i="98"/>
  <c r="E147" i="98"/>
  <c r="E148" i="98"/>
  <c r="E149" i="98"/>
  <c r="E150" i="98"/>
  <c r="E144" i="98"/>
  <c r="E111" i="98"/>
  <c r="E112" i="98"/>
  <c r="E113" i="98"/>
  <c r="E114" i="98"/>
  <c r="E115" i="98"/>
  <c r="E116" i="98"/>
  <c r="E117" i="98"/>
  <c r="E118" i="98"/>
  <c r="E119" i="98"/>
  <c r="E120" i="98"/>
  <c r="E121" i="98"/>
  <c r="E122" i="98"/>
  <c r="E123" i="98"/>
  <c r="E124" i="98"/>
  <c r="E125" i="98"/>
  <c r="E126" i="98"/>
  <c r="E127" i="98"/>
  <c r="E128" i="98"/>
  <c r="E129" i="98"/>
  <c r="E130" i="98"/>
  <c r="E131" i="98"/>
  <c r="E132" i="98"/>
  <c r="E133" i="98"/>
  <c r="E134" i="98"/>
  <c r="E135" i="98"/>
  <c r="E136" i="98"/>
  <c r="E137" i="98"/>
  <c r="E138" i="98"/>
  <c r="E139" i="98"/>
  <c r="E140" i="98"/>
  <c r="E141" i="98"/>
  <c r="E110" i="98"/>
  <c r="E99" i="98"/>
  <c r="E100" i="98"/>
  <c r="E101" i="98"/>
  <c r="E102" i="98"/>
  <c r="E103" i="98"/>
  <c r="E104" i="98"/>
  <c r="E105" i="98"/>
  <c r="E106" i="98"/>
  <c r="E98" i="98"/>
  <c r="E95" i="98"/>
  <c r="E85" i="98"/>
  <c r="E86" i="98"/>
  <c r="E87" i="98"/>
  <c r="E88" i="98"/>
  <c r="E89" i="98"/>
  <c r="E90" i="98"/>
  <c r="E91" i="98"/>
  <c r="E92" i="98"/>
  <c r="E84" i="98"/>
  <c r="E76" i="98"/>
  <c r="E77" i="98"/>
  <c r="E78" i="98"/>
  <c r="E79" i="98"/>
  <c r="E80" i="98"/>
  <c r="E81" i="98"/>
  <c r="E75" i="98"/>
  <c r="E66" i="98"/>
  <c r="E67" i="98"/>
  <c r="E68" i="98"/>
  <c r="E69" i="98"/>
  <c r="E70" i="98"/>
  <c r="E71" i="98"/>
  <c r="E72" i="98"/>
  <c r="E65" i="98"/>
  <c r="E62" i="98"/>
  <c r="E61" i="98"/>
  <c r="E48" i="98"/>
  <c r="E49" i="98"/>
  <c r="E50" i="98"/>
  <c r="E51" i="98"/>
  <c r="E52" i="98"/>
  <c r="E53" i="98"/>
  <c r="E54" i="98"/>
  <c r="E55" i="98"/>
  <c r="E56" i="98"/>
  <c r="E57" i="98"/>
  <c r="E58" i="98"/>
  <c r="E47" i="98"/>
  <c r="E8" i="98"/>
  <c r="E9" i="98"/>
  <c r="E10" i="98"/>
  <c r="E11" i="98"/>
  <c r="E12" i="98"/>
  <c r="E13" i="98"/>
  <c r="E14" i="98"/>
  <c r="E15" i="98"/>
  <c r="E16" i="98"/>
  <c r="E17" i="98"/>
  <c r="E18" i="98"/>
  <c r="E19" i="98"/>
  <c r="E20" i="98"/>
  <c r="E21" i="98"/>
  <c r="E22" i="98"/>
  <c r="E23" i="98"/>
  <c r="E24" i="98"/>
  <c r="E25" i="98"/>
  <c r="E26" i="98"/>
  <c r="E27" i="98"/>
  <c r="E28" i="98"/>
  <c r="E29" i="98"/>
  <c r="E30" i="98"/>
  <c r="E31" i="98"/>
  <c r="E32" i="98"/>
  <c r="E33" i="98"/>
  <c r="E34" i="98"/>
  <c r="E35" i="98"/>
  <c r="E36" i="98"/>
  <c r="E37" i="98"/>
  <c r="E38" i="98"/>
  <c r="E39" i="98"/>
  <c r="E40" i="98"/>
  <c r="E41" i="98"/>
  <c r="E42" i="98"/>
  <c r="E43" i="98"/>
  <c r="E44" i="98"/>
  <c r="E7" i="98"/>
  <c r="M208" i="99"/>
  <c r="M207" i="99"/>
  <c r="M206" i="99"/>
  <c r="M205" i="99"/>
  <c r="M204" i="99"/>
  <c r="M203" i="99"/>
  <c r="M202" i="99"/>
  <c r="M201" i="99"/>
  <c r="L200" i="99"/>
  <c r="K200" i="99"/>
  <c r="J200" i="99"/>
  <c r="I200" i="99"/>
  <c r="H200" i="99"/>
  <c r="G200" i="99"/>
  <c r="F200" i="99"/>
  <c r="E200" i="99"/>
  <c r="M199" i="99"/>
  <c r="M198" i="99"/>
  <c r="M197" i="99"/>
  <c r="M196" i="99"/>
  <c r="L195" i="99"/>
  <c r="K195" i="99"/>
  <c r="J195" i="99"/>
  <c r="I195" i="99"/>
  <c r="H195" i="99"/>
  <c r="G195" i="99"/>
  <c r="F195" i="99"/>
  <c r="E195" i="99"/>
  <c r="M194" i="99"/>
  <c r="M193" i="99"/>
  <c r="M192" i="99"/>
  <c r="M191" i="99"/>
  <c r="M190" i="99"/>
  <c r="M189" i="99"/>
  <c r="M188" i="99"/>
  <c r="M187" i="99"/>
  <c r="M186" i="99"/>
  <c r="M185" i="99"/>
  <c r="L184" i="99"/>
  <c r="K184" i="99"/>
  <c r="J184" i="99"/>
  <c r="J166" i="99" s="1"/>
  <c r="I184" i="99"/>
  <c r="H184" i="99"/>
  <c r="H166" i="99" s="1"/>
  <c r="G184" i="99"/>
  <c r="F184" i="99"/>
  <c r="M183" i="99"/>
  <c r="M182" i="99"/>
  <c r="M181" i="99"/>
  <c r="M180" i="99"/>
  <c r="M179" i="99"/>
  <c r="M178" i="99"/>
  <c r="M177" i="99"/>
  <c r="M176" i="99"/>
  <c r="M175" i="99"/>
  <c r="M174" i="99"/>
  <c r="M173" i="99"/>
  <c r="M172" i="99"/>
  <c r="M171" i="99"/>
  <c r="F171" i="99"/>
  <c r="M170" i="99"/>
  <c r="E169" i="99"/>
  <c r="M169" i="99" s="1"/>
  <c r="M168" i="99"/>
  <c r="M167" i="99"/>
  <c r="K166" i="99"/>
  <c r="I166" i="99"/>
  <c r="G166" i="99"/>
  <c r="F166" i="99"/>
  <c r="E166" i="99"/>
  <c r="M165" i="99"/>
  <c r="M164" i="99"/>
  <c r="M163" i="99"/>
  <c r="M162" i="99"/>
  <c r="M161" i="99"/>
  <c r="M160" i="99"/>
  <c r="M159" i="99"/>
  <c r="M158" i="99"/>
  <c r="M157" i="99"/>
  <c r="M156" i="99"/>
  <c r="M155" i="99"/>
  <c r="M154" i="99"/>
  <c r="M153" i="99"/>
  <c r="L152" i="99"/>
  <c r="K152" i="99"/>
  <c r="J152" i="99"/>
  <c r="I152" i="99"/>
  <c r="H152" i="99"/>
  <c r="G152" i="99"/>
  <c r="F152" i="99"/>
  <c r="E152" i="99"/>
  <c r="M151" i="99"/>
  <c r="M150" i="99"/>
  <c r="M149" i="99"/>
  <c r="M148" i="99"/>
  <c r="M147" i="99"/>
  <c r="M146" i="99"/>
  <c r="M145" i="99"/>
  <c r="M144" i="99"/>
  <c r="L143" i="99"/>
  <c r="K143" i="99"/>
  <c r="J143" i="99"/>
  <c r="I143" i="99"/>
  <c r="H143" i="99"/>
  <c r="G143" i="99"/>
  <c r="F143" i="99"/>
  <c r="E143" i="99"/>
  <c r="M142" i="99"/>
  <c r="M141" i="99"/>
  <c r="M140" i="99"/>
  <c r="M139" i="99"/>
  <c r="M138" i="99"/>
  <c r="M137" i="99"/>
  <c r="M136" i="99"/>
  <c r="M135" i="99"/>
  <c r="M134" i="99"/>
  <c r="M133" i="99"/>
  <c r="M132" i="99"/>
  <c r="M131" i="99"/>
  <c r="M130" i="99"/>
  <c r="M129" i="99"/>
  <c r="M128" i="99"/>
  <c r="M127" i="99"/>
  <c r="M126" i="99"/>
  <c r="M125" i="99"/>
  <c r="M124" i="99"/>
  <c r="M123" i="99"/>
  <c r="M122" i="99"/>
  <c r="M121" i="99"/>
  <c r="M120" i="99"/>
  <c r="M119" i="99"/>
  <c r="M118" i="99"/>
  <c r="M117" i="99"/>
  <c r="M116" i="99"/>
  <c r="M115" i="99"/>
  <c r="M114" i="99"/>
  <c r="M113" i="99"/>
  <c r="M112" i="99"/>
  <c r="M111" i="99"/>
  <c r="M110" i="99"/>
  <c r="L109" i="99"/>
  <c r="K109" i="99"/>
  <c r="J109" i="99"/>
  <c r="I109" i="99"/>
  <c r="H109" i="99"/>
  <c r="G109" i="99"/>
  <c r="F109" i="99"/>
  <c r="E109" i="99"/>
  <c r="M108" i="99"/>
  <c r="M107" i="99"/>
  <c r="M106" i="99"/>
  <c r="M105" i="99"/>
  <c r="M104" i="99"/>
  <c r="M103" i="99"/>
  <c r="M102" i="99"/>
  <c r="M101" i="99"/>
  <c r="M100" i="99"/>
  <c r="M99" i="99"/>
  <c r="L97" i="99"/>
  <c r="K97" i="99"/>
  <c r="J97" i="99"/>
  <c r="I97" i="99"/>
  <c r="H97" i="99"/>
  <c r="G97" i="99"/>
  <c r="F97" i="99"/>
  <c r="M96" i="99"/>
  <c r="L94" i="99"/>
  <c r="K94" i="99"/>
  <c r="J94" i="99"/>
  <c r="I94" i="99"/>
  <c r="H94" i="99"/>
  <c r="G94" i="99"/>
  <c r="F94" i="99"/>
  <c r="M93" i="99"/>
  <c r="M92" i="99"/>
  <c r="M91" i="99"/>
  <c r="M90" i="99"/>
  <c r="M89" i="99"/>
  <c r="M88" i="99"/>
  <c r="M87" i="99"/>
  <c r="M86" i="99"/>
  <c r="M85" i="99"/>
  <c r="L83" i="99"/>
  <c r="K83" i="99"/>
  <c r="J83" i="99"/>
  <c r="I83" i="99"/>
  <c r="H83" i="99"/>
  <c r="G83" i="99"/>
  <c r="F83" i="99"/>
  <c r="M82" i="99"/>
  <c r="M81" i="99"/>
  <c r="M80" i="99"/>
  <c r="M79" i="99"/>
  <c r="M78" i="99"/>
  <c r="M77" i="99"/>
  <c r="M76" i="99"/>
  <c r="L74" i="99"/>
  <c r="K74" i="99"/>
  <c r="J74" i="99"/>
  <c r="I74" i="99"/>
  <c r="H74" i="99"/>
  <c r="G74" i="99"/>
  <c r="F74" i="99"/>
  <c r="M73" i="99"/>
  <c r="M72" i="99"/>
  <c r="M71" i="99"/>
  <c r="M70" i="99"/>
  <c r="M69" i="99"/>
  <c r="M68" i="99"/>
  <c r="M67" i="99"/>
  <c r="M66" i="99"/>
  <c r="L64" i="99"/>
  <c r="K64" i="99"/>
  <c r="J64" i="99"/>
  <c r="I64" i="99"/>
  <c r="H64" i="99"/>
  <c r="G64" i="99"/>
  <c r="F64" i="99"/>
  <c r="M63" i="99"/>
  <c r="M62" i="99"/>
  <c r="L60" i="99"/>
  <c r="K60" i="99"/>
  <c r="J60" i="99"/>
  <c r="I60" i="99"/>
  <c r="H60" i="99"/>
  <c r="G60" i="99"/>
  <c r="F60" i="99"/>
  <c r="M59" i="99"/>
  <c r="M58" i="99"/>
  <c r="M57" i="99"/>
  <c r="M56" i="99"/>
  <c r="M55" i="99"/>
  <c r="M54" i="99"/>
  <c r="M53" i="99"/>
  <c r="M52" i="99"/>
  <c r="M51" i="99"/>
  <c r="M50" i="99"/>
  <c r="M49" i="99"/>
  <c r="M48" i="99"/>
  <c r="L46" i="99"/>
  <c r="K46" i="99"/>
  <c r="J46" i="99"/>
  <c r="I46" i="99"/>
  <c r="H46" i="99"/>
  <c r="G46" i="99"/>
  <c r="F46" i="99"/>
  <c r="M45" i="99"/>
  <c r="M44" i="99"/>
  <c r="M43" i="99"/>
  <c r="M42" i="99"/>
  <c r="M41" i="99"/>
  <c r="M40" i="99"/>
  <c r="M39" i="99"/>
  <c r="M38" i="99"/>
  <c r="M37" i="99"/>
  <c r="M36" i="99"/>
  <c r="M35" i="99"/>
  <c r="M34" i="99"/>
  <c r="M33" i="99"/>
  <c r="M32" i="99"/>
  <c r="M31" i="99"/>
  <c r="M30" i="99"/>
  <c r="M29" i="99"/>
  <c r="M28" i="99"/>
  <c r="M27" i="99"/>
  <c r="M26" i="99"/>
  <c r="M25" i="99"/>
  <c r="M24" i="99"/>
  <c r="M23" i="99"/>
  <c r="M22" i="99"/>
  <c r="M21" i="99"/>
  <c r="M20" i="99"/>
  <c r="M19" i="99"/>
  <c r="M18" i="99"/>
  <c r="M17" i="99"/>
  <c r="M16" i="99"/>
  <c r="M15" i="99"/>
  <c r="M14" i="99"/>
  <c r="M13" i="99"/>
  <c r="M12" i="99"/>
  <c r="M11" i="99"/>
  <c r="M10" i="99"/>
  <c r="M9" i="99"/>
  <c r="M8" i="99"/>
  <c r="M7" i="99"/>
  <c r="L6" i="99"/>
  <c r="K6" i="99"/>
  <c r="J6" i="99"/>
  <c r="J5" i="99" s="1"/>
  <c r="I6" i="99"/>
  <c r="I5" i="99" s="1"/>
  <c r="H6" i="99"/>
  <c r="H5" i="99" s="1"/>
  <c r="G6" i="99"/>
  <c r="F6" i="99"/>
  <c r="E6" i="99"/>
  <c r="L5" i="99"/>
  <c r="F5" i="99"/>
  <c r="M152" i="99" l="1"/>
  <c r="M200" i="99"/>
  <c r="M195" i="99"/>
  <c r="K5" i="99"/>
  <c r="M143" i="99"/>
  <c r="M109" i="99"/>
  <c r="G5" i="99"/>
  <c r="M6" i="99"/>
  <c r="M47" i="99"/>
  <c r="E46" i="99"/>
  <c r="M46" i="99" s="1"/>
  <c r="M61" i="99"/>
  <c r="E60" i="99"/>
  <c r="M60" i="99" s="1"/>
  <c r="M65" i="99"/>
  <c r="E64" i="99"/>
  <c r="M64" i="99" s="1"/>
  <c r="M75" i="99"/>
  <c r="E74" i="99"/>
  <c r="M74" i="99" s="1"/>
  <c r="M95" i="99"/>
  <c r="M94" i="99" s="1"/>
  <c r="E94" i="99"/>
  <c r="M84" i="99"/>
  <c r="E83" i="99"/>
  <c r="M83" i="99" s="1"/>
  <c r="M98" i="99"/>
  <c r="E97" i="99"/>
  <c r="M97" i="99" s="1"/>
  <c r="E184" i="99"/>
  <c r="M184" i="99" s="1"/>
  <c r="E202" i="97"/>
  <c r="E203" i="97"/>
  <c r="E204" i="97"/>
  <c r="E205" i="97"/>
  <c r="E206" i="97"/>
  <c r="E207" i="97"/>
  <c r="E208" i="97"/>
  <c r="E201" i="97"/>
  <c r="E198" i="97"/>
  <c r="E197" i="97"/>
  <c r="E186" i="97"/>
  <c r="E187" i="97"/>
  <c r="E188" i="97"/>
  <c r="E189" i="97"/>
  <c r="E190" i="97"/>
  <c r="E191" i="97"/>
  <c r="E192" i="97"/>
  <c r="E193" i="97"/>
  <c r="E185" i="97"/>
  <c r="E169" i="97"/>
  <c r="E168" i="97"/>
  <c r="E154" i="97"/>
  <c r="E155" i="97"/>
  <c r="E156" i="97"/>
  <c r="E157" i="97"/>
  <c r="E158" i="97"/>
  <c r="E159" i="97"/>
  <c r="E160" i="97"/>
  <c r="E161" i="97"/>
  <c r="E162" i="97"/>
  <c r="E163" i="97"/>
  <c r="E164" i="97"/>
  <c r="E153" i="97"/>
  <c r="E145" i="97"/>
  <c r="E146" i="97"/>
  <c r="E147" i="97"/>
  <c r="E148" i="97"/>
  <c r="E149" i="97"/>
  <c r="E150" i="97"/>
  <c r="E144" i="97"/>
  <c r="E111" i="97"/>
  <c r="E112" i="97"/>
  <c r="E113" i="97"/>
  <c r="E114" i="97"/>
  <c r="E115" i="97"/>
  <c r="E116" i="97"/>
  <c r="E117" i="97"/>
  <c r="E118" i="97"/>
  <c r="E119" i="97"/>
  <c r="E120" i="97"/>
  <c r="E121" i="97"/>
  <c r="E122" i="97"/>
  <c r="E123" i="97"/>
  <c r="E124" i="97"/>
  <c r="E125" i="97"/>
  <c r="E126" i="97"/>
  <c r="E127" i="97"/>
  <c r="E128" i="97"/>
  <c r="E129" i="97"/>
  <c r="E130" i="97"/>
  <c r="E131" i="97"/>
  <c r="E132" i="97"/>
  <c r="E133" i="97"/>
  <c r="E134" i="97"/>
  <c r="E135" i="97"/>
  <c r="E136" i="97"/>
  <c r="E137" i="97"/>
  <c r="E138" i="97"/>
  <c r="E139" i="97"/>
  <c r="E140" i="97"/>
  <c r="E141" i="97"/>
  <c r="E110" i="97"/>
  <c r="E99" i="97"/>
  <c r="E100" i="97"/>
  <c r="E101" i="97"/>
  <c r="E102" i="97"/>
  <c r="E103" i="97"/>
  <c r="E104" i="97"/>
  <c r="E105" i="97"/>
  <c r="E106" i="97"/>
  <c r="E98" i="97"/>
  <c r="E95" i="97"/>
  <c r="E85" i="97"/>
  <c r="E86" i="97"/>
  <c r="E87" i="97"/>
  <c r="E88" i="97"/>
  <c r="E89" i="97"/>
  <c r="E90" i="97"/>
  <c r="E91" i="97"/>
  <c r="E84" i="97"/>
  <c r="E76" i="97"/>
  <c r="E77" i="97"/>
  <c r="E78" i="97"/>
  <c r="E79" i="97"/>
  <c r="E80" i="97"/>
  <c r="E81" i="97"/>
  <c r="E75" i="97"/>
  <c r="E66" i="97"/>
  <c r="E67" i="97"/>
  <c r="E68" i="97"/>
  <c r="E69" i="97"/>
  <c r="E70" i="97"/>
  <c r="E71" i="97"/>
  <c r="E72" i="97"/>
  <c r="E65" i="97"/>
  <c r="E62" i="97"/>
  <c r="E61" i="97"/>
  <c r="E48" i="97"/>
  <c r="E49" i="97"/>
  <c r="E50" i="97"/>
  <c r="E51" i="97"/>
  <c r="E52" i="97"/>
  <c r="E53" i="97"/>
  <c r="E54" i="97"/>
  <c r="E55" i="97"/>
  <c r="E56" i="97"/>
  <c r="E57" i="97"/>
  <c r="E58" i="97"/>
  <c r="E47" i="97"/>
  <c r="E8" i="97"/>
  <c r="E9" i="97"/>
  <c r="E10" i="97"/>
  <c r="E11" i="97"/>
  <c r="E12" i="97"/>
  <c r="E13" i="97"/>
  <c r="E14" i="97"/>
  <c r="E15" i="97"/>
  <c r="E16" i="97"/>
  <c r="E17" i="97"/>
  <c r="E18" i="97"/>
  <c r="E19" i="97"/>
  <c r="E20" i="97"/>
  <c r="E21" i="97"/>
  <c r="E22" i="97"/>
  <c r="E23" i="97"/>
  <c r="E24" i="97"/>
  <c r="E25" i="97"/>
  <c r="E26" i="97"/>
  <c r="E27" i="97"/>
  <c r="E28" i="97"/>
  <c r="E29" i="97"/>
  <c r="E30" i="97"/>
  <c r="E31" i="97"/>
  <c r="E32" i="97"/>
  <c r="E33" i="97"/>
  <c r="E34" i="97"/>
  <c r="E35" i="97"/>
  <c r="E36" i="97"/>
  <c r="E37" i="97"/>
  <c r="E38" i="97"/>
  <c r="E39" i="97"/>
  <c r="E40" i="97"/>
  <c r="E41" i="97"/>
  <c r="E42" i="97"/>
  <c r="E43" i="97"/>
  <c r="E44" i="97"/>
  <c r="E7" i="97"/>
  <c r="M208" i="98"/>
  <c r="M207" i="98"/>
  <c r="M206" i="98"/>
  <c r="M205" i="98"/>
  <c r="M204" i="98"/>
  <c r="M203" i="98"/>
  <c r="M202" i="98"/>
  <c r="M201" i="98"/>
  <c r="L200" i="98"/>
  <c r="K200" i="98"/>
  <c r="J200" i="98"/>
  <c r="I200" i="98"/>
  <c r="H200" i="98"/>
  <c r="G200" i="98"/>
  <c r="F200" i="98"/>
  <c r="E200" i="98"/>
  <c r="M199" i="98"/>
  <c r="M198" i="98"/>
  <c r="M197" i="98"/>
  <c r="M196" i="98"/>
  <c r="L195" i="98"/>
  <c r="K195" i="98"/>
  <c r="J195" i="98"/>
  <c r="I195" i="98"/>
  <c r="H195" i="98"/>
  <c r="G195" i="98"/>
  <c r="F195" i="98"/>
  <c r="E195" i="98"/>
  <c r="M194" i="98"/>
  <c r="M193" i="98"/>
  <c r="M192" i="98"/>
  <c r="M191" i="98"/>
  <c r="M190" i="98"/>
  <c r="M189" i="98"/>
  <c r="M188" i="98"/>
  <c r="M187" i="98"/>
  <c r="M186" i="98"/>
  <c r="M185" i="98"/>
  <c r="L184" i="98"/>
  <c r="K184" i="98"/>
  <c r="J184" i="98"/>
  <c r="I184" i="98"/>
  <c r="H184" i="98"/>
  <c r="G184" i="98"/>
  <c r="F184" i="98"/>
  <c r="E184" i="98"/>
  <c r="M183" i="98"/>
  <c r="M182" i="98"/>
  <c r="M181" i="98"/>
  <c r="M180" i="98"/>
  <c r="M179" i="98"/>
  <c r="M178" i="98"/>
  <c r="M177" i="98"/>
  <c r="M176" i="98"/>
  <c r="M175" i="98"/>
  <c r="M174" i="98"/>
  <c r="M173" i="98"/>
  <c r="M172" i="98"/>
  <c r="F171" i="98"/>
  <c r="M171" i="98" s="1"/>
  <c r="M170" i="98"/>
  <c r="M169" i="98"/>
  <c r="M168" i="98"/>
  <c r="M167" i="98"/>
  <c r="K166" i="98"/>
  <c r="J166" i="98"/>
  <c r="I166" i="98"/>
  <c r="H166" i="98"/>
  <c r="G166" i="98"/>
  <c r="F166" i="98"/>
  <c r="E166" i="98"/>
  <c r="M165" i="98"/>
  <c r="M164" i="98"/>
  <c r="M163" i="98"/>
  <c r="M162" i="98"/>
  <c r="M161" i="98"/>
  <c r="M160" i="98"/>
  <c r="M159" i="98"/>
  <c r="M158" i="98"/>
  <c r="M157" i="98"/>
  <c r="M156" i="98"/>
  <c r="M155" i="98"/>
  <c r="M154" i="98"/>
  <c r="M153" i="98"/>
  <c r="L152" i="98"/>
  <c r="K152" i="98"/>
  <c r="J152" i="98"/>
  <c r="I152" i="98"/>
  <c r="H152" i="98"/>
  <c r="G152" i="98"/>
  <c r="F152" i="98"/>
  <c r="M151" i="98"/>
  <c r="M150" i="98"/>
  <c r="M149" i="98"/>
  <c r="M148" i="98"/>
  <c r="M147" i="98"/>
  <c r="M146" i="98"/>
  <c r="M145" i="98"/>
  <c r="M144" i="98"/>
  <c r="L143" i="98"/>
  <c r="K143" i="98"/>
  <c r="J143" i="98"/>
  <c r="I143" i="98"/>
  <c r="H143" i="98"/>
  <c r="G143" i="98"/>
  <c r="F143" i="98"/>
  <c r="M142" i="98"/>
  <c r="M141" i="98"/>
  <c r="M140" i="98"/>
  <c r="M139" i="98"/>
  <c r="M138" i="98"/>
  <c r="M137" i="98"/>
  <c r="M136" i="98"/>
  <c r="M135" i="98"/>
  <c r="M134" i="98"/>
  <c r="M133" i="98"/>
  <c r="M132" i="98"/>
  <c r="M131" i="98"/>
  <c r="M130" i="98"/>
  <c r="M129" i="98"/>
  <c r="M128" i="98"/>
  <c r="M127" i="98"/>
  <c r="M126" i="98"/>
  <c r="M125" i="98"/>
  <c r="M124" i="98"/>
  <c r="M123" i="98"/>
  <c r="M122" i="98"/>
  <c r="M121" i="98"/>
  <c r="M120" i="98"/>
  <c r="M119" i="98"/>
  <c r="M118" i="98"/>
  <c r="M117" i="98"/>
  <c r="M116" i="98"/>
  <c r="M115" i="98"/>
  <c r="M114" i="98"/>
  <c r="M113" i="98"/>
  <c r="M112" i="98"/>
  <c r="M111" i="98"/>
  <c r="M110" i="98"/>
  <c r="L109" i="98"/>
  <c r="K109" i="98"/>
  <c r="J109" i="98"/>
  <c r="I109" i="98"/>
  <c r="H109" i="98"/>
  <c r="G109" i="98"/>
  <c r="F109" i="98"/>
  <c r="M108" i="98"/>
  <c r="M107" i="98"/>
  <c r="M106" i="98"/>
  <c r="M105" i="98"/>
  <c r="M104" i="98"/>
  <c r="M103" i="98"/>
  <c r="M102" i="98"/>
  <c r="M101" i="98"/>
  <c r="M100" i="98"/>
  <c r="M99" i="98"/>
  <c r="M98" i="98"/>
  <c r="L97" i="98"/>
  <c r="K97" i="98"/>
  <c r="J97" i="98"/>
  <c r="I97" i="98"/>
  <c r="H97" i="98"/>
  <c r="G97" i="98"/>
  <c r="F97" i="98"/>
  <c r="E97" i="98"/>
  <c r="M97" i="98" s="1"/>
  <c r="M96" i="98"/>
  <c r="M95" i="98"/>
  <c r="M94" i="98" s="1"/>
  <c r="L94" i="98"/>
  <c r="K94" i="98"/>
  <c r="J94" i="98"/>
  <c r="I94" i="98"/>
  <c r="H94" i="98"/>
  <c r="G94" i="98"/>
  <c r="F94" i="98"/>
  <c r="E94" i="98"/>
  <c r="M93" i="98"/>
  <c r="M92" i="98"/>
  <c r="M91" i="98"/>
  <c r="M90" i="98"/>
  <c r="M89" i="98"/>
  <c r="M88" i="98"/>
  <c r="M87" i="98"/>
  <c r="M86" i="98"/>
  <c r="M85" i="98"/>
  <c r="M84" i="98"/>
  <c r="L83" i="98"/>
  <c r="K83" i="98"/>
  <c r="J83" i="98"/>
  <c r="I83" i="98"/>
  <c r="H83" i="98"/>
  <c r="G83" i="98"/>
  <c r="F83" i="98"/>
  <c r="E83" i="98"/>
  <c r="M82" i="98"/>
  <c r="M81" i="98"/>
  <c r="M80" i="98"/>
  <c r="M79" i="98"/>
  <c r="M78" i="98"/>
  <c r="M77" i="98"/>
  <c r="M76" i="98"/>
  <c r="M75" i="98"/>
  <c r="L74" i="98"/>
  <c r="K74" i="98"/>
  <c r="J74" i="98"/>
  <c r="I74" i="98"/>
  <c r="H74" i="98"/>
  <c r="G74" i="98"/>
  <c r="F74" i="98"/>
  <c r="E74" i="98"/>
  <c r="M73" i="98"/>
  <c r="M72" i="98"/>
  <c r="M71" i="98"/>
  <c r="M70" i="98"/>
  <c r="M69" i="98"/>
  <c r="M68" i="98"/>
  <c r="M67" i="98"/>
  <c r="M66" i="98"/>
  <c r="M65" i="98"/>
  <c r="L64" i="98"/>
  <c r="K64" i="98"/>
  <c r="J64" i="98"/>
  <c r="I64" i="98"/>
  <c r="H64" i="98"/>
  <c r="G64" i="98"/>
  <c r="F64" i="98"/>
  <c r="E64" i="98"/>
  <c r="M64" i="98" s="1"/>
  <c r="M63" i="98"/>
  <c r="M62" i="98"/>
  <c r="M61" i="98"/>
  <c r="L60" i="98"/>
  <c r="K60" i="98"/>
  <c r="J60" i="98"/>
  <c r="I60" i="98"/>
  <c r="H60" i="98"/>
  <c r="G60" i="98"/>
  <c r="F60" i="98"/>
  <c r="E60" i="98"/>
  <c r="M60" i="98" s="1"/>
  <c r="M59" i="98"/>
  <c r="M58" i="98"/>
  <c r="M57" i="98"/>
  <c r="M56" i="98"/>
  <c r="M55" i="98"/>
  <c r="M54" i="98"/>
  <c r="M53" i="98"/>
  <c r="M52" i="98"/>
  <c r="M51" i="98"/>
  <c r="M50" i="98"/>
  <c r="M49" i="98"/>
  <c r="M48" i="98"/>
  <c r="M47" i="98"/>
  <c r="L46" i="98"/>
  <c r="K46" i="98"/>
  <c r="J46" i="98"/>
  <c r="I46" i="98"/>
  <c r="H46" i="98"/>
  <c r="G46" i="98"/>
  <c r="F46" i="98"/>
  <c r="E46" i="98"/>
  <c r="M45" i="98"/>
  <c r="M44" i="98"/>
  <c r="M43" i="98"/>
  <c r="M42" i="98"/>
  <c r="M41" i="98"/>
  <c r="M40" i="98"/>
  <c r="M39" i="98"/>
  <c r="M38" i="98"/>
  <c r="M37" i="98"/>
  <c r="M36" i="98"/>
  <c r="M35" i="98"/>
  <c r="M34" i="98"/>
  <c r="M33" i="98"/>
  <c r="M32" i="98"/>
  <c r="M31" i="98"/>
  <c r="M30" i="98"/>
  <c r="M29" i="98"/>
  <c r="M28" i="98"/>
  <c r="M27" i="98"/>
  <c r="M26" i="98"/>
  <c r="M25" i="98"/>
  <c r="M24" i="98"/>
  <c r="M23" i="98"/>
  <c r="M22" i="98"/>
  <c r="M21" i="98"/>
  <c r="M20" i="98"/>
  <c r="M19" i="98"/>
  <c r="M18" i="98"/>
  <c r="M17" i="98"/>
  <c r="M16" i="98"/>
  <c r="M15" i="98"/>
  <c r="M14" i="98"/>
  <c r="M13" i="98"/>
  <c r="M12" i="98"/>
  <c r="M11" i="98"/>
  <c r="M10" i="98"/>
  <c r="M9" i="98"/>
  <c r="M8" i="98"/>
  <c r="M7" i="98"/>
  <c r="L6" i="98"/>
  <c r="L5" i="98" s="1"/>
  <c r="K6" i="98"/>
  <c r="J6" i="98"/>
  <c r="I6" i="98"/>
  <c r="I5" i="98" s="1"/>
  <c r="H6" i="98"/>
  <c r="H5" i="98" s="1"/>
  <c r="G6" i="98"/>
  <c r="F6" i="98"/>
  <c r="E6" i="98"/>
  <c r="J5" i="98"/>
  <c r="F5" i="98"/>
  <c r="E5" i="99" l="1"/>
  <c r="M5" i="99"/>
  <c r="M200" i="98"/>
  <c r="K5" i="98"/>
  <c r="M195" i="98"/>
  <c r="M184" i="98"/>
  <c r="M83" i="98"/>
  <c r="M74" i="98"/>
  <c r="M46" i="98"/>
  <c r="G5" i="98"/>
  <c r="E5" i="98"/>
  <c r="M6" i="98"/>
  <c r="E109" i="98"/>
  <c r="M109" i="98" s="1"/>
  <c r="E143" i="98"/>
  <c r="M143" i="98" s="1"/>
  <c r="E152" i="98"/>
  <c r="M152" i="98" s="1"/>
  <c r="M132" i="96"/>
  <c r="M133" i="96"/>
  <c r="M5" i="98" l="1"/>
  <c r="M208" i="97"/>
  <c r="M207" i="97"/>
  <c r="M206" i="97"/>
  <c r="M205" i="97"/>
  <c r="M204" i="97"/>
  <c r="M203" i="97"/>
  <c r="M202" i="97"/>
  <c r="M201" i="97"/>
  <c r="L200" i="97"/>
  <c r="K200" i="97"/>
  <c r="J200" i="97"/>
  <c r="I200" i="97"/>
  <c r="H200" i="97"/>
  <c r="G200" i="97"/>
  <c r="F200" i="97"/>
  <c r="E200" i="97"/>
  <c r="M199" i="97"/>
  <c r="M198" i="97"/>
  <c r="M197" i="97"/>
  <c r="M196" i="97"/>
  <c r="L195" i="97"/>
  <c r="K195" i="97"/>
  <c r="J195" i="97"/>
  <c r="I195" i="97"/>
  <c r="H195" i="97"/>
  <c r="G195" i="97"/>
  <c r="F195" i="97"/>
  <c r="E195" i="97"/>
  <c r="M194" i="97"/>
  <c r="M193" i="97"/>
  <c r="M192" i="97"/>
  <c r="M191" i="97"/>
  <c r="M190" i="97"/>
  <c r="M189" i="97"/>
  <c r="M188" i="97"/>
  <c r="M187" i="97"/>
  <c r="M186" i="97"/>
  <c r="M185" i="97"/>
  <c r="L184" i="97"/>
  <c r="K184" i="97"/>
  <c r="J184" i="97"/>
  <c r="J166" i="97" s="1"/>
  <c r="I184" i="97"/>
  <c r="H184" i="97"/>
  <c r="H166" i="97" s="1"/>
  <c r="G184" i="97"/>
  <c r="F184" i="97"/>
  <c r="M183" i="97"/>
  <c r="M182" i="97"/>
  <c r="M181" i="97"/>
  <c r="M180" i="97"/>
  <c r="M179" i="97"/>
  <c r="M178" i="97"/>
  <c r="M177" i="97"/>
  <c r="M176" i="97"/>
  <c r="M175" i="97"/>
  <c r="M174" i="97"/>
  <c r="M173" i="97"/>
  <c r="M172" i="97"/>
  <c r="M171" i="97"/>
  <c r="F171" i="97"/>
  <c r="M170" i="97"/>
  <c r="M169" i="97"/>
  <c r="M168" i="97"/>
  <c r="M167" i="97"/>
  <c r="K166" i="97"/>
  <c r="I166" i="97"/>
  <c r="G166" i="97"/>
  <c r="F166" i="97"/>
  <c r="E166" i="97"/>
  <c r="M165" i="97"/>
  <c r="M164" i="97"/>
  <c r="M163" i="97"/>
  <c r="M162" i="97"/>
  <c r="M161" i="97"/>
  <c r="M160" i="97"/>
  <c r="M159" i="97"/>
  <c r="M158" i="97"/>
  <c r="M157" i="97"/>
  <c r="M156" i="97"/>
  <c r="M155" i="97"/>
  <c r="M154" i="97"/>
  <c r="M153" i="97"/>
  <c r="L152" i="97"/>
  <c r="K152" i="97"/>
  <c r="J152" i="97"/>
  <c r="I152" i="97"/>
  <c r="H152" i="97"/>
  <c r="G152" i="97"/>
  <c r="F152" i="97"/>
  <c r="E152" i="97"/>
  <c r="M151" i="97"/>
  <c r="M150" i="97"/>
  <c r="M149" i="97"/>
  <c r="M148" i="97"/>
  <c r="M147" i="97"/>
  <c r="M146" i="97"/>
  <c r="M145" i="97"/>
  <c r="M144" i="97"/>
  <c r="L143" i="97"/>
  <c r="K143" i="97"/>
  <c r="J143" i="97"/>
  <c r="I143" i="97"/>
  <c r="H143" i="97"/>
  <c r="G143" i="97"/>
  <c r="F143" i="97"/>
  <c r="E143" i="97"/>
  <c r="M143" i="97" s="1"/>
  <c r="M142" i="97"/>
  <c r="M141" i="97"/>
  <c r="M140" i="97"/>
  <c r="M139" i="97"/>
  <c r="M138" i="97"/>
  <c r="M137" i="97"/>
  <c r="M136" i="97"/>
  <c r="M135" i="97"/>
  <c r="M134" i="97"/>
  <c r="M133" i="97"/>
  <c r="M132" i="97"/>
  <c r="M131" i="97"/>
  <c r="M130" i="97"/>
  <c r="M129" i="97"/>
  <c r="M128" i="97"/>
  <c r="M127" i="97"/>
  <c r="M126" i="97"/>
  <c r="M125" i="97"/>
  <c r="M124" i="97"/>
  <c r="M123" i="97"/>
  <c r="M122" i="97"/>
  <c r="M121" i="97"/>
  <c r="M120" i="97"/>
  <c r="M119" i="97"/>
  <c r="M118" i="97"/>
  <c r="M117" i="97"/>
  <c r="M116" i="97"/>
  <c r="M115" i="97"/>
  <c r="M114" i="97"/>
  <c r="M113" i="97"/>
  <c r="M112" i="97"/>
  <c r="M111" i="97"/>
  <c r="M110" i="97"/>
  <c r="L109" i="97"/>
  <c r="K109" i="97"/>
  <c r="J109" i="97"/>
  <c r="I109" i="97"/>
  <c r="H109" i="97"/>
  <c r="G109" i="97"/>
  <c r="F109" i="97"/>
  <c r="E109" i="97"/>
  <c r="M108" i="97"/>
  <c r="M107" i="97"/>
  <c r="M106" i="97"/>
  <c r="M105" i="97"/>
  <c r="M104" i="97"/>
  <c r="M103" i="97"/>
  <c r="M102" i="97"/>
  <c r="M101" i="97"/>
  <c r="M100" i="97"/>
  <c r="M99" i="97"/>
  <c r="L97" i="97"/>
  <c r="K97" i="97"/>
  <c r="J97" i="97"/>
  <c r="I97" i="97"/>
  <c r="H97" i="97"/>
  <c r="G97" i="97"/>
  <c r="F97" i="97"/>
  <c r="M96" i="97"/>
  <c r="L94" i="97"/>
  <c r="K94" i="97"/>
  <c r="J94" i="97"/>
  <c r="I94" i="97"/>
  <c r="H94" i="97"/>
  <c r="G94" i="97"/>
  <c r="F94" i="97"/>
  <c r="M93" i="97"/>
  <c r="M92" i="97"/>
  <c r="M91" i="97"/>
  <c r="M90" i="97"/>
  <c r="M89" i="97"/>
  <c r="M88" i="97"/>
  <c r="M87" i="97"/>
  <c r="M86" i="97"/>
  <c r="M85" i="97"/>
  <c r="L83" i="97"/>
  <c r="K83" i="97"/>
  <c r="J83" i="97"/>
  <c r="I83" i="97"/>
  <c r="H83" i="97"/>
  <c r="G83" i="97"/>
  <c r="F83" i="97"/>
  <c r="M82" i="97"/>
  <c r="M81" i="97"/>
  <c r="M80" i="97"/>
  <c r="M79" i="97"/>
  <c r="M78" i="97"/>
  <c r="M77" i="97"/>
  <c r="M76" i="97"/>
  <c r="L74" i="97"/>
  <c r="K74" i="97"/>
  <c r="J74" i="97"/>
  <c r="I74" i="97"/>
  <c r="H74" i="97"/>
  <c r="G74" i="97"/>
  <c r="F74" i="97"/>
  <c r="M73" i="97"/>
  <c r="M72" i="97"/>
  <c r="M71" i="97"/>
  <c r="M70" i="97"/>
  <c r="M69" i="97"/>
  <c r="M68" i="97"/>
  <c r="M67" i="97"/>
  <c r="M66" i="97"/>
  <c r="L64" i="97"/>
  <c r="K64" i="97"/>
  <c r="J64" i="97"/>
  <c r="I64" i="97"/>
  <c r="H64" i="97"/>
  <c r="G64" i="97"/>
  <c r="F64" i="97"/>
  <c r="M63" i="97"/>
  <c r="M62" i="97"/>
  <c r="L60" i="97"/>
  <c r="K60" i="97"/>
  <c r="J60" i="97"/>
  <c r="I60" i="97"/>
  <c r="H60" i="97"/>
  <c r="G60" i="97"/>
  <c r="F60" i="97"/>
  <c r="M59" i="97"/>
  <c r="M58" i="97"/>
  <c r="M57" i="97"/>
  <c r="M56" i="97"/>
  <c r="M55" i="97"/>
  <c r="M54" i="97"/>
  <c r="M53" i="97"/>
  <c r="M52" i="97"/>
  <c r="M51" i="97"/>
  <c r="M50" i="97"/>
  <c r="M49" i="97"/>
  <c r="M48" i="97"/>
  <c r="L46" i="97"/>
  <c r="K46" i="97"/>
  <c r="J46" i="97"/>
  <c r="I46" i="97"/>
  <c r="H46" i="97"/>
  <c r="G46" i="97"/>
  <c r="F46" i="97"/>
  <c r="M45" i="97"/>
  <c r="M44" i="97"/>
  <c r="M43" i="97"/>
  <c r="M42" i="97"/>
  <c r="M41" i="97"/>
  <c r="M40" i="97"/>
  <c r="M39" i="97"/>
  <c r="M38" i="97"/>
  <c r="M37" i="97"/>
  <c r="M36" i="97"/>
  <c r="M35" i="97"/>
  <c r="M34" i="97"/>
  <c r="M33" i="97"/>
  <c r="M32" i="97"/>
  <c r="M31" i="97"/>
  <c r="M30" i="97"/>
  <c r="M29" i="97"/>
  <c r="M28" i="97"/>
  <c r="M27" i="97"/>
  <c r="M26" i="97"/>
  <c r="M25" i="97"/>
  <c r="M24" i="97"/>
  <c r="M23" i="97"/>
  <c r="M22" i="97"/>
  <c r="M21" i="97"/>
  <c r="M20" i="97"/>
  <c r="M19" i="97"/>
  <c r="M18" i="97"/>
  <c r="M17" i="97"/>
  <c r="M16" i="97"/>
  <c r="M15" i="97"/>
  <c r="M14" i="97"/>
  <c r="M13" i="97"/>
  <c r="M12" i="97"/>
  <c r="M11" i="97"/>
  <c r="M10" i="97"/>
  <c r="M9" i="97"/>
  <c r="M8" i="97"/>
  <c r="M7" i="97"/>
  <c r="L6" i="97"/>
  <c r="K6" i="97"/>
  <c r="K5" i="97" s="1"/>
  <c r="J6" i="97"/>
  <c r="I6" i="97"/>
  <c r="I5" i="97" s="1"/>
  <c r="H6" i="97"/>
  <c r="G6" i="97"/>
  <c r="G5" i="97" s="1"/>
  <c r="F6" i="97"/>
  <c r="E6" i="97"/>
  <c r="L5" i="97"/>
  <c r="J5" i="97"/>
  <c r="H5" i="97"/>
  <c r="F5" i="97"/>
  <c r="E202" i="96"/>
  <c r="E203" i="96"/>
  <c r="E204" i="96"/>
  <c r="E205" i="96"/>
  <c r="E206" i="96"/>
  <c r="E207" i="96"/>
  <c r="E208" i="96"/>
  <c r="E201" i="96"/>
  <c r="E198" i="96"/>
  <c r="E197" i="96"/>
  <c r="E186" i="96"/>
  <c r="E187" i="96"/>
  <c r="E188" i="96"/>
  <c r="E189" i="96"/>
  <c r="E190" i="96"/>
  <c r="E191" i="96"/>
  <c r="E192" i="96"/>
  <c r="E193" i="96"/>
  <c r="E185" i="96"/>
  <c r="E169" i="96"/>
  <c r="E168" i="96"/>
  <c r="E154" i="96"/>
  <c r="E155" i="96"/>
  <c r="E156" i="96"/>
  <c r="E157" i="96"/>
  <c r="E158" i="96"/>
  <c r="E159" i="96"/>
  <c r="E160" i="96"/>
  <c r="E161" i="96"/>
  <c r="E162" i="96"/>
  <c r="E163" i="96"/>
  <c r="E164" i="96"/>
  <c r="E153" i="96"/>
  <c r="E145" i="96"/>
  <c r="E146" i="96"/>
  <c r="E147" i="96"/>
  <c r="E148" i="96"/>
  <c r="E149" i="96"/>
  <c r="E150" i="96"/>
  <c r="E144" i="96"/>
  <c r="E111" i="96"/>
  <c r="E112" i="96"/>
  <c r="E113" i="96"/>
  <c r="E114" i="96"/>
  <c r="E115" i="96"/>
  <c r="E116" i="96"/>
  <c r="E117" i="96"/>
  <c r="E118" i="96"/>
  <c r="E119" i="96"/>
  <c r="E120" i="96"/>
  <c r="E121" i="96"/>
  <c r="E124" i="96"/>
  <c r="E125" i="96"/>
  <c r="E126" i="96"/>
  <c r="E127" i="96"/>
  <c r="E128" i="96"/>
  <c r="E129" i="96"/>
  <c r="E130" i="96"/>
  <c r="E131" i="96"/>
  <c r="E132" i="96"/>
  <c r="E133" i="96"/>
  <c r="E134" i="96"/>
  <c r="E135" i="96"/>
  <c r="E136" i="96"/>
  <c r="E137" i="96"/>
  <c r="E138" i="96"/>
  <c r="E139" i="96"/>
  <c r="E140" i="96"/>
  <c r="E141" i="96"/>
  <c r="E110" i="96"/>
  <c r="E99" i="96"/>
  <c r="E100" i="96"/>
  <c r="E101" i="96"/>
  <c r="E102" i="96"/>
  <c r="E103" i="96"/>
  <c r="E104" i="96"/>
  <c r="E105" i="96"/>
  <c r="E106" i="96"/>
  <c r="E98" i="96"/>
  <c r="E95" i="96"/>
  <c r="E85" i="96"/>
  <c r="E86" i="96"/>
  <c r="E87" i="96"/>
  <c r="E89" i="96"/>
  <c r="E90" i="96"/>
  <c r="E91" i="96"/>
  <c r="M92" i="96"/>
  <c r="E84" i="96"/>
  <c r="E76" i="96"/>
  <c r="E77" i="96"/>
  <c r="E78" i="96"/>
  <c r="E79" i="96"/>
  <c r="E80" i="96"/>
  <c r="E81" i="96"/>
  <c r="E75" i="96"/>
  <c r="E66" i="96"/>
  <c r="E67" i="96"/>
  <c r="E68" i="96"/>
  <c r="E69" i="96"/>
  <c r="E70" i="96"/>
  <c r="E71" i="96"/>
  <c r="E72" i="96"/>
  <c r="E65" i="96"/>
  <c r="E62" i="96"/>
  <c r="E61" i="96"/>
  <c r="E48" i="96"/>
  <c r="E49" i="96"/>
  <c r="E50" i="96"/>
  <c r="E51" i="96"/>
  <c r="E52" i="96"/>
  <c r="E53" i="96"/>
  <c r="E54" i="96"/>
  <c r="E55" i="96"/>
  <c r="E56" i="96"/>
  <c r="E57" i="96"/>
  <c r="E58" i="96"/>
  <c r="E47" i="96"/>
  <c r="E8" i="96"/>
  <c r="E9" i="96"/>
  <c r="E10" i="96"/>
  <c r="E11" i="96"/>
  <c r="E12" i="96"/>
  <c r="E13" i="96"/>
  <c r="E14" i="96"/>
  <c r="E15" i="96"/>
  <c r="E16" i="96"/>
  <c r="E17" i="96"/>
  <c r="E18" i="96"/>
  <c r="E19" i="96"/>
  <c r="E20" i="96"/>
  <c r="E21" i="96"/>
  <c r="E22" i="96"/>
  <c r="E23" i="96"/>
  <c r="E24" i="96"/>
  <c r="E25" i="96"/>
  <c r="E26" i="96"/>
  <c r="E27" i="96"/>
  <c r="E28" i="96"/>
  <c r="E29" i="96"/>
  <c r="E30" i="96"/>
  <c r="E31" i="96"/>
  <c r="E32" i="96"/>
  <c r="E33" i="96"/>
  <c r="E34" i="96"/>
  <c r="E35" i="96"/>
  <c r="E36" i="96"/>
  <c r="E37" i="96"/>
  <c r="E38" i="96"/>
  <c r="E39" i="96"/>
  <c r="E40" i="96"/>
  <c r="E41" i="96"/>
  <c r="E42" i="96"/>
  <c r="E43" i="96"/>
  <c r="E44" i="96"/>
  <c r="E7" i="96"/>
  <c r="M208" i="96"/>
  <c r="M207" i="96"/>
  <c r="M206" i="96"/>
  <c r="M205" i="96"/>
  <c r="M204" i="96"/>
  <c r="M203" i="96"/>
  <c r="M202" i="96"/>
  <c r="M201" i="96"/>
  <c r="L200" i="96"/>
  <c r="K200" i="96"/>
  <c r="J200" i="96"/>
  <c r="I200" i="96"/>
  <c r="H200" i="96"/>
  <c r="G200" i="96"/>
  <c r="F200" i="96"/>
  <c r="E200" i="96"/>
  <c r="M199" i="96"/>
  <c r="M198" i="96"/>
  <c r="M197" i="96"/>
  <c r="M196" i="96"/>
  <c r="L195" i="96"/>
  <c r="K195" i="96"/>
  <c r="J195" i="96"/>
  <c r="I195" i="96"/>
  <c r="H195" i="96"/>
  <c r="G195" i="96"/>
  <c r="F195" i="96"/>
  <c r="E195" i="96"/>
  <c r="M194" i="96"/>
  <c r="M193" i="96"/>
  <c r="M192" i="96"/>
  <c r="M191" i="96"/>
  <c r="M190" i="96"/>
  <c r="M189" i="96"/>
  <c r="M188" i="96"/>
  <c r="M187" i="96"/>
  <c r="M186" i="96"/>
  <c r="M185" i="96"/>
  <c r="L184" i="96"/>
  <c r="K184" i="96"/>
  <c r="J184" i="96"/>
  <c r="I184" i="96"/>
  <c r="H184" i="96"/>
  <c r="G184" i="96"/>
  <c r="F184" i="96"/>
  <c r="M183" i="96"/>
  <c r="M182" i="96"/>
  <c r="M181" i="96"/>
  <c r="M180" i="96"/>
  <c r="M179" i="96"/>
  <c r="M178" i="96"/>
  <c r="M177" i="96"/>
  <c r="M176" i="96"/>
  <c r="M175" i="96"/>
  <c r="M174" i="96"/>
  <c r="M173" i="96"/>
  <c r="M172" i="96"/>
  <c r="M171" i="96"/>
  <c r="F171" i="96"/>
  <c r="M170" i="96"/>
  <c r="M169" i="96"/>
  <c r="M168" i="96"/>
  <c r="M167" i="96"/>
  <c r="K166" i="96"/>
  <c r="J166" i="96"/>
  <c r="I166" i="96"/>
  <c r="H166" i="96"/>
  <c r="G166" i="96"/>
  <c r="F166" i="96"/>
  <c r="E166" i="96"/>
  <c r="M165" i="96"/>
  <c r="M164" i="96"/>
  <c r="M163" i="96"/>
  <c r="M162" i="96"/>
  <c r="M161" i="96"/>
  <c r="M160" i="96"/>
  <c r="M159" i="96"/>
  <c r="M158" i="96"/>
  <c r="M157" i="96"/>
  <c r="M156" i="96"/>
  <c r="M155" i="96"/>
  <c r="M154" i="96"/>
  <c r="M153" i="96"/>
  <c r="L152" i="96"/>
  <c r="K152" i="96"/>
  <c r="J152" i="96"/>
  <c r="I152" i="96"/>
  <c r="H152" i="96"/>
  <c r="G152" i="96"/>
  <c r="F152" i="96"/>
  <c r="E152" i="96"/>
  <c r="M151" i="96"/>
  <c r="M150" i="96"/>
  <c r="M149" i="96"/>
  <c r="M148" i="96"/>
  <c r="M147" i="96"/>
  <c r="M146" i="96"/>
  <c r="M145" i="96"/>
  <c r="M144" i="96"/>
  <c r="L143" i="96"/>
  <c r="K143" i="96"/>
  <c r="J143" i="96"/>
  <c r="I143" i="96"/>
  <c r="H143" i="96"/>
  <c r="G143" i="96"/>
  <c r="F143" i="96"/>
  <c r="E143" i="96"/>
  <c r="M142" i="96"/>
  <c r="M141" i="96"/>
  <c r="M140" i="96"/>
  <c r="M139" i="96"/>
  <c r="M138" i="96"/>
  <c r="M137" i="96"/>
  <c r="M136" i="96"/>
  <c r="M135" i="96"/>
  <c r="M134" i="96"/>
  <c r="M131" i="96"/>
  <c r="M130" i="96"/>
  <c r="M129" i="96"/>
  <c r="M128" i="96"/>
  <c r="M127" i="96"/>
  <c r="M126" i="96"/>
  <c r="M125" i="96"/>
  <c r="M124" i="96"/>
  <c r="M123" i="96"/>
  <c r="M122" i="96"/>
  <c r="M121" i="96"/>
  <c r="M120" i="96"/>
  <c r="M119" i="96"/>
  <c r="M118" i="96"/>
  <c r="M117" i="96"/>
  <c r="M116" i="96"/>
  <c r="M115" i="96"/>
  <c r="M114" i="96"/>
  <c r="M113" i="96"/>
  <c r="M112" i="96"/>
  <c r="M111" i="96"/>
  <c r="M110" i="96"/>
  <c r="L109" i="96"/>
  <c r="K109" i="96"/>
  <c r="J109" i="96"/>
  <c r="I109" i="96"/>
  <c r="H109" i="96"/>
  <c r="G109" i="96"/>
  <c r="F109" i="96"/>
  <c r="E109" i="96"/>
  <c r="M108" i="96"/>
  <c r="M107" i="96"/>
  <c r="M106" i="96"/>
  <c r="M105" i="96"/>
  <c r="M104" i="96"/>
  <c r="M103" i="96"/>
  <c r="M102" i="96"/>
  <c r="M101" i="96"/>
  <c r="M100" i="96"/>
  <c r="M99" i="96"/>
  <c r="L97" i="96"/>
  <c r="K97" i="96"/>
  <c r="J97" i="96"/>
  <c r="I97" i="96"/>
  <c r="H97" i="96"/>
  <c r="G97" i="96"/>
  <c r="F97" i="96"/>
  <c r="M96" i="96"/>
  <c r="L94" i="96"/>
  <c r="K94" i="96"/>
  <c r="J94" i="96"/>
  <c r="I94" i="96"/>
  <c r="H94" i="96"/>
  <c r="G94" i="96"/>
  <c r="F94" i="96"/>
  <c r="M93" i="96"/>
  <c r="M91" i="96"/>
  <c r="M90" i="96"/>
  <c r="M89" i="96"/>
  <c r="M88" i="96"/>
  <c r="M87" i="96"/>
  <c r="M86" i="96"/>
  <c r="M85" i="96"/>
  <c r="L83" i="96"/>
  <c r="K83" i="96"/>
  <c r="J83" i="96"/>
  <c r="I83" i="96"/>
  <c r="H83" i="96"/>
  <c r="G83" i="96"/>
  <c r="F83" i="96"/>
  <c r="M82" i="96"/>
  <c r="M81" i="96"/>
  <c r="M80" i="96"/>
  <c r="M79" i="96"/>
  <c r="M78" i="96"/>
  <c r="M77" i="96"/>
  <c r="M76" i="96"/>
  <c r="L74" i="96"/>
  <c r="K74" i="96"/>
  <c r="J74" i="96"/>
  <c r="I74" i="96"/>
  <c r="H74" i="96"/>
  <c r="G74" i="96"/>
  <c r="F74" i="96"/>
  <c r="M73" i="96"/>
  <c r="M72" i="96"/>
  <c r="M71" i="96"/>
  <c r="M70" i="96"/>
  <c r="M69" i="96"/>
  <c r="M68" i="96"/>
  <c r="M67" i="96"/>
  <c r="M66" i="96"/>
  <c r="L64" i="96"/>
  <c r="K64" i="96"/>
  <c r="J64" i="96"/>
  <c r="J5" i="96" s="1"/>
  <c r="I64" i="96"/>
  <c r="H64" i="96"/>
  <c r="G64" i="96"/>
  <c r="F64" i="96"/>
  <c r="M63" i="96"/>
  <c r="M62" i="96"/>
  <c r="L60" i="96"/>
  <c r="K60" i="96"/>
  <c r="J60" i="96"/>
  <c r="I60" i="96"/>
  <c r="H60" i="96"/>
  <c r="G60" i="96"/>
  <c r="F60" i="96"/>
  <c r="M59" i="96"/>
  <c r="M58" i="96"/>
  <c r="M57" i="96"/>
  <c r="M56" i="96"/>
  <c r="M55" i="96"/>
  <c r="M54" i="96"/>
  <c r="M53" i="96"/>
  <c r="M52" i="96"/>
  <c r="M51" i="96"/>
  <c r="M50" i="96"/>
  <c r="M49" i="96"/>
  <c r="M48" i="96"/>
  <c r="L46" i="96"/>
  <c r="K46" i="96"/>
  <c r="J46" i="96"/>
  <c r="I46" i="96"/>
  <c r="H46" i="96"/>
  <c r="G46" i="96"/>
  <c r="F46" i="96"/>
  <c r="M45" i="96"/>
  <c r="M44" i="96"/>
  <c r="M43" i="96"/>
  <c r="M42" i="96"/>
  <c r="M41" i="96"/>
  <c r="M40" i="96"/>
  <c r="M39" i="96"/>
  <c r="M38" i="96"/>
  <c r="M37" i="96"/>
  <c r="M36" i="96"/>
  <c r="M35" i="96"/>
  <c r="M34" i="96"/>
  <c r="M33" i="96"/>
  <c r="M32" i="96"/>
  <c r="M31" i="96"/>
  <c r="M30" i="96"/>
  <c r="M29" i="96"/>
  <c r="M28" i="96"/>
  <c r="M27" i="96"/>
  <c r="M26" i="96"/>
  <c r="M25" i="96"/>
  <c r="M24" i="96"/>
  <c r="M23" i="96"/>
  <c r="M22" i="96"/>
  <c r="M21" i="96"/>
  <c r="M20" i="96"/>
  <c r="M19" i="96"/>
  <c r="M18" i="96"/>
  <c r="M17" i="96"/>
  <c r="M16" i="96"/>
  <c r="M15" i="96"/>
  <c r="M14" i="96"/>
  <c r="M13" i="96"/>
  <c r="M12" i="96"/>
  <c r="M11" i="96"/>
  <c r="M10" i="96"/>
  <c r="M9" i="96"/>
  <c r="M8" i="96"/>
  <c r="M7" i="96"/>
  <c r="L6" i="96"/>
  <c r="K6" i="96"/>
  <c r="K5" i="96" s="1"/>
  <c r="J6" i="96"/>
  <c r="I6" i="96"/>
  <c r="I5" i="96" s="1"/>
  <c r="H6" i="96"/>
  <c r="G6" i="96"/>
  <c r="F6" i="96"/>
  <c r="E6" i="96"/>
  <c r="L5" i="96"/>
  <c r="H5" i="96"/>
  <c r="F5" i="96"/>
  <c r="E202" i="95"/>
  <c r="E203" i="95"/>
  <c r="E204" i="95"/>
  <c r="E205" i="95"/>
  <c r="E206" i="95"/>
  <c r="E207" i="95"/>
  <c r="E208" i="95"/>
  <c r="E201" i="95"/>
  <c r="E198" i="95"/>
  <c r="M198" i="95" s="1"/>
  <c r="E197" i="95"/>
  <c r="M197" i="95" s="1"/>
  <c r="E186" i="95"/>
  <c r="E187" i="95"/>
  <c r="E188" i="95"/>
  <c r="E189" i="95"/>
  <c r="E190" i="95"/>
  <c r="E191" i="95"/>
  <c r="E192" i="95"/>
  <c r="E193" i="95"/>
  <c r="E185" i="95"/>
  <c r="E169" i="95"/>
  <c r="M169" i="95" s="1"/>
  <c r="E168" i="95"/>
  <c r="E164" i="95"/>
  <c r="E154" i="95"/>
  <c r="E155" i="95"/>
  <c r="E156" i="95"/>
  <c r="E157" i="95"/>
  <c r="E158" i="95"/>
  <c r="E159" i="95"/>
  <c r="E160" i="95"/>
  <c r="E161" i="95"/>
  <c r="E162" i="95"/>
  <c r="E163" i="95"/>
  <c r="E153" i="95"/>
  <c r="E145" i="95"/>
  <c r="E146" i="95"/>
  <c r="E147" i="95"/>
  <c r="E148" i="95"/>
  <c r="E149" i="95"/>
  <c r="E150" i="95"/>
  <c r="E144" i="95"/>
  <c r="E111" i="95"/>
  <c r="E112" i="95"/>
  <c r="E113" i="95"/>
  <c r="E114" i="95"/>
  <c r="E115" i="95"/>
  <c r="E116" i="95"/>
  <c r="E117" i="95"/>
  <c r="E118" i="95"/>
  <c r="E119" i="95"/>
  <c r="E120" i="95"/>
  <c r="E121" i="95"/>
  <c r="E122" i="95"/>
  <c r="E123" i="95"/>
  <c r="E124" i="95"/>
  <c r="E125" i="95"/>
  <c r="E126" i="95"/>
  <c r="E127" i="95"/>
  <c r="E128" i="95"/>
  <c r="E129" i="95"/>
  <c r="E130" i="95"/>
  <c r="E131" i="95"/>
  <c r="E132" i="95"/>
  <c r="E133" i="95"/>
  <c r="E134" i="95"/>
  <c r="E135" i="95"/>
  <c r="E136" i="95"/>
  <c r="E137" i="95"/>
  <c r="E138" i="95"/>
  <c r="E139" i="95"/>
  <c r="E140" i="95"/>
  <c r="E141" i="95"/>
  <c r="E110" i="95"/>
  <c r="E99" i="95"/>
  <c r="E100" i="95"/>
  <c r="E101" i="95"/>
  <c r="E102" i="95"/>
  <c r="E103" i="95"/>
  <c r="E104" i="95"/>
  <c r="E105" i="95"/>
  <c r="E106" i="95"/>
  <c r="E98" i="95"/>
  <c r="M98" i="95" s="1"/>
  <c r="E95" i="95"/>
  <c r="E85" i="95"/>
  <c r="E86" i="95"/>
  <c r="E87" i="95"/>
  <c r="E88" i="95"/>
  <c r="E89" i="95"/>
  <c r="E90" i="95"/>
  <c r="E91" i="95"/>
  <c r="E92" i="95"/>
  <c r="E84" i="95"/>
  <c r="E76" i="95"/>
  <c r="E77" i="95"/>
  <c r="E78" i="95"/>
  <c r="E79" i="95"/>
  <c r="E80" i="95"/>
  <c r="E81" i="95"/>
  <c r="E75" i="95"/>
  <c r="E66" i="95"/>
  <c r="E67" i="95"/>
  <c r="E68" i="95"/>
  <c r="E69" i="95"/>
  <c r="E70" i="95"/>
  <c r="E71" i="95"/>
  <c r="E72" i="95"/>
  <c r="E65" i="95"/>
  <c r="M65" i="95" s="1"/>
  <c r="E62" i="95"/>
  <c r="E61" i="95"/>
  <c r="E48" i="95"/>
  <c r="E49" i="95"/>
  <c r="E50" i="95"/>
  <c r="E51" i="95"/>
  <c r="E52" i="95"/>
  <c r="E53" i="95"/>
  <c r="E54" i="95"/>
  <c r="E55" i="95"/>
  <c r="E56" i="95"/>
  <c r="E57" i="95"/>
  <c r="E58" i="95"/>
  <c r="E4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E21" i="95"/>
  <c r="E22" i="95"/>
  <c r="E23" i="95"/>
  <c r="E24" i="95"/>
  <c r="E25" i="95"/>
  <c r="E26" i="95"/>
  <c r="E27" i="95"/>
  <c r="E28" i="95"/>
  <c r="E29" i="95"/>
  <c r="E30" i="95"/>
  <c r="E31" i="95"/>
  <c r="E32" i="95"/>
  <c r="E33" i="95"/>
  <c r="E34" i="95"/>
  <c r="E35" i="95"/>
  <c r="E36" i="95"/>
  <c r="E37" i="95"/>
  <c r="E38" i="95"/>
  <c r="E39" i="95"/>
  <c r="E40" i="95"/>
  <c r="E41" i="95"/>
  <c r="E42" i="95"/>
  <c r="E43" i="95"/>
  <c r="E44" i="95"/>
  <c r="E7" i="95"/>
  <c r="M208" i="95"/>
  <c r="M207" i="95"/>
  <c r="M206" i="95"/>
  <c r="M205" i="95"/>
  <c r="M204" i="95"/>
  <c r="M203" i="95"/>
  <c r="M202" i="95"/>
  <c r="M201" i="95"/>
  <c r="L200" i="95"/>
  <c r="K200" i="95"/>
  <c r="J200" i="95"/>
  <c r="I200" i="95"/>
  <c r="H200" i="95"/>
  <c r="G200" i="95"/>
  <c r="F200" i="95"/>
  <c r="E200" i="95"/>
  <c r="M199" i="95"/>
  <c r="M196" i="95"/>
  <c r="L195" i="95"/>
  <c r="K195" i="95"/>
  <c r="J195" i="95"/>
  <c r="I195" i="95"/>
  <c r="H195" i="95"/>
  <c r="G195" i="95"/>
  <c r="F195" i="95"/>
  <c r="E195" i="95"/>
  <c r="M194" i="95"/>
  <c r="M193" i="95"/>
  <c r="M192" i="95"/>
  <c r="M191" i="95"/>
  <c r="M190" i="95"/>
  <c r="M189" i="95"/>
  <c r="M188" i="95"/>
  <c r="M187" i="95"/>
  <c r="M186" i="95"/>
  <c r="M185" i="95"/>
  <c r="L184" i="95"/>
  <c r="K184" i="95"/>
  <c r="J184" i="95"/>
  <c r="I184" i="95"/>
  <c r="H184" i="95"/>
  <c r="G184" i="95"/>
  <c r="F184" i="95"/>
  <c r="E184" i="95"/>
  <c r="M183" i="95"/>
  <c r="M182" i="95"/>
  <c r="M181" i="95"/>
  <c r="M180" i="95"/>
  <c r="M179" i="95"/>
  <c r="M178" i="95"/>
  <c r="M177" i="95"/>
  <c r="M176" i="95"/>
  <c r="M175" i="95"/>
  <c r="M174" i="95"/>
  <c r="M173" i="95"/>
  <c r="M172" i="95"/>
  <c r="F171" i="95"/>
  <c r="M171" i="95" s="1"/>
  <c r="M170" i="95"/>
  <c r="M168" i="95"/>
  <c r="M167" i="95"/>
  <c r="K166" i="95"/>
  <c r="J166" i="95"/>
  <c r="I166" i="95"/>
  <c r="H166" i="95"/>
  <c r="G166" i="95"/>
  <c r="F166" i="95"/>
  <c r="E166" i="95"/>
  <c r="M165" i="95"/>
  <c r="M164" i="95"/>
  <c r="M163" i="95"/>
  <c r="M162" i="95"/>
  <c r="M161" i="95"/>
  <c r="M160" i="95"/>
  <c r="M159" i="95"/>
  <c r="M158" i="95"/>
  <c r="M157" i="95"/>
  <c r="M156" i="95"/>
  <c r="M155" i="95"/>
  <c r="M154" i="95"/>
  <c r="M153" i="95"/>
  <c r="L152" i="95"/>
  <c r="K152" i="95"/>
  <c r="J152" i="95"/>
  <c r="I152" i="95"/>
  <c r="H152" i="95"/>
  <c r="G152" i="95"/>
  <c r="F152" i="95"/>
  <c r="M151" i="95"/>
  <c r="M150" i="95"/>
  <c r="M149" i="95"/>
  <c r="M148" i="95"/>
  <c r="M147" i="95"/>
  <c r="M146" i="95"/>
  <c r="M145" i="95"/>
  <c r="M144" i="95"/>
  <c r="L143" i="95"/>
  <c r="K143" i="95"/>
  <c r="J143" i="95"/>
  <c r="I143" i="95"/>
  <c r="H143" i="95"/>
  <c r="G143" i="95"/>
  <c r="F143" i="95"/>
  <c r="M142" i="95"/>
  <c r="M141" i="95"/>
  <c r="M140" i="95"/>
  <c r="M139" i="95"/>
  <c r="M138" i="95"/>
  <c r="M137" i="95"/>
  <c r="M136" i="95"/>
  <c r="M135" i="95"/>
  <c r="M134" i="95"/>
  <c r="M133" i="95"/>
  <c r="M132" i="95"/>
  <c r="M131" i="95"/>
  <c r="M130" i="95"/>
  <c r="M129" i="95"/>
  <c r="M128" i="95"/>
  <c r="M127" i="95"/>
  <c r="M126" i="95"/>
  <c r="M125" i="95"/>
  <c r="M124" i="95"/>
  <c r="M123" i="95"/>
  <c r="M122" i="95"/>
  <c r="M121" i="95"/>
  <c r="M120" i="95"/>
  <c r="M119" i="95"/>
  <c r="M118" i="95"/>
  <c r="M117" i="95"/>
  <c r="M116" i="95"/>
  <c r="M115" i="95"/>
  <c r="M114" i="95"/>
  <c r="M113" i="95"/>
  <c r="M112" i="95"/>
  <c r="M111" i="95"/>
  <c r="M110" i="95"/>
  <c r="L109" i="95"/>
  <c r="K109" i="95"/>
  <c r="J109" i="95"/>
  <c r="I109" i="95"/>
  <c r="H109" i="95"/>
  <c r="G109" i="95"/>
  <c r="F109" i="95"/>
  <c r="M108" i="95"/>
  <c r="M107" i="95"/>
  <c r="M106" i="95"/>
  <c r="M105" i="95"/>
  <c r="M104" i="95"/>
  <c r="M103" i="95"/>
  <c r="M102" i="95"/>
  <c r="M101" i="95"/>
  <c r="M100" i="95"/>
  <c r="M99" i="95"/>
  <c r="L97" i="95"/>
  <c r="K97" i="95"/>
  <c r="J97" i="95"/>
  <c r="I97" i="95"/>
  <c r="H97" i="95"/>
  <c r="G97" i="95"/>
  <c r="F97" i="95"/>
  <c r="E97" i="95"/>
  <c r="M97" i="95" s="1"/>
  <c r="M96" i="95"/>
  <c r="M95" i="95"/>
  <c r="M94" i="95"/>
  <c r="L94" i="95"/>
  <c r="K94" i="95"/>
  <c r="J94" i="95"/>
  <c r="I94" i="95"/>
  <c r="H94" i="95"/>
  <c r="G94" i="95"/>
  <c r="F94" i="95"/>
  <c r="E94" i="95"/>
  <c r="M93" i="95"/>
  <c r="M92" i="95"/>
  <c r="M91" i="95"/>
  <c r="M90" i="95"/>
  <c r="M89" i="95"/>
  <c r="M88" i="95"/>
  <c r="M87" i="95"/>
  <c r="M86" i="95"/>
  <c r="M85" i="95"/>
  <c r="M84" i="95"/>
  <c r="L83" i="95"/>
  <c r="K83" i="95"/>
  <c r="J83" i="95"/>
  <c r="I83" i="95"/>
  <c r="H83" i="95"/>
  <c r="G83" i="95"/>
  <c r="F83" i="95"/>
  <c r="E83" i="95"/>
  <c r="M82" i="95"/>
  <c r="M81" i="95"/>
  <c r="M80" i="95"/>
  <c r="M79" i="95"/>
  <c r="M78" i="95"/>
  <c r="M77" i="95"/>
  <c r="M76" i="95"/>
  <c r="M75" i="95"/>
  <c r="L74" i="95"/>
  <c r="K74" i="95"/>
  <c r="J74" i="95"/>
  <c r="I74" i="95"/>
  <c r="H74" i="95"/>
  <c r="G74" i="95"/>
  <c r="F74" i="95"/>
  <c r="E74" i="95"/>
  <c r="M73" i="95"/>
  <c r="M72" i="95"/>
  <c r="M71" i="95"/>
  <c r="M70" i="95"/>
  <c r="M69" i="95"/>
  <c r="M68" i="95"/>
  <c r="M67" i="95"/>
  <c r="M66" i="95"/>
  <c r="L64" i="95"/>
  <c r="K64" i="95"/>
  <c r="J64" i="95"/>
  <c r="I64" i="95"/>
  <c r="H64" i="95"/>
  <c r="G64" i="95"/>
  <c r="F64" i="95"/>
  <c r="E64" i="95"/>
  <c r="M63" i="95"/>
  <c r="M62" i="95"/>
  <c r="M61" i="95"/>
  <c r="L60" i="95"/>
  <c r="K60" i="95"/>
  <c r="J60" i="95"/>
  <c r="I60" i="95"/>
  <c r="H60" i="95"/>
  <c r="G60" i="95"/>
  <c r="F60" i="95"/>
  <c r="E60" i="95"/>
  <c r="M60" i="95" s="1"/>
  <c r="M59" i="95"/>
  <c r="M58" i="95"/>
  <c r="M57" i="95"/>
  <c r="M56" i="95"/>
  <c r="M55" i="95"/>
  <c r="M54" i="95"/>
  <c r="M53" i="95"/>
  <c r="M52" i="95"/>
  <c r="M51" i="95"/>
  <c r="M50" i="95"/>
  <c r="M49" i="95"/>
  <c r="M48" i="95"/>
  <c r="M47" i="95"/>
  <c r="L46" i="95"/>
  <c r="K46" i="95"/>
  <c r="J46" i="95"/>
  <c r="I46" i="95"/>
  <c r="H46" i="95"/>
  <c r="H5" i="95" s="1"/>
  <c r="G46" i="95"/>
  <c r="F46" i="95"/>
  <c r="E46" i="95"/>
  <c r="M45" i="95"/>
  <c r="M44" i="95"/>
  <c r="M43" i="95"/>
  <c r="M42" i="95"/>
  <c r="M41" i="95"/>
  <c r="M40" i="95"/>
  <c r="M39" i="95"/>
  <c r="M38" i="95"/>
  <c r="M37" i="95"/>
  <c r="M36" i="95"/>
  <c r="M35" i="95"/>
  <c r="M34" i="95"/>
  <c r="M33" i="95"/>
  <c r="M32" i="95"/>
  <c r="M31" i="95"/>
  <c r="M30" i="95"/>
  <c r="M29" i="95"/>
  <c r="M28" i="95"/>
  <c r="M27" i="95"/>
  <c r="M26" i="95"/>
  <c r="M25" i="95"/>
  <c r="M24" i="95"/>
  <c r="M23" i="95"/>
  <c r="M22" i="95"/>
  <c r="M21" i="95"/>
  <c r="M20" i="95"/>
  <c r="M19" i="95"/>
  <c r="M18" i="95"/>
  <c r="M17" i="95"/>
  <c r="M16" i="95"/>
  <c r="M15" i="95"/>
  <c r="M14" i="95"/>
  <c r="M13" i="95"/>
  <c r="M12" i="95"/>
  <c r="M11" i="95"/>
  <c r="M10" i="95"/>
  <c r="M9" i="95"/>
  <c r="M8" i="95"/>
  <c r="M7" i="95"/>
  <c r="L6" i="95"/>
  <c r="K6" i="95"/>
  <c r="J6" i="95"/>
  <c r="I6" i="95"/>
  <c r="I5" i="95" s="1"/>
  <c r="H6" i="95"/>
  <c r="G6" i="95"/>
  <c r="F6" i="95"/>
  <c r="E6" i="95"/>
  <c r="J5" i="95"/>
  <c r="F5" i="95"/>
  <c r="M200" i="97" l="1"/>
  <c r="M195" i="97"/>
  <c r="M152" i="97"/>
  <c r="M109" i="97"/>
  <c r="M6" i="97"/>
  <c r="M152" i="96"/>
  <c r="M143" i="96"/>
  <c r="G5" i="96"/>
  <c r="M47" i="97"/>
  <c r="E46" i="97"/>
  <c r="M46" i="97" s="1"/>
  <c r="M61" i="97"/>
  <c r="E60" i="97"/>
  <c r="M60" i="97" s="1"/>
  <c r="M65" i="97"/>
  <c r="E64" i="97"/>
  <c r="M64" i="97" s="1"/>
  <c r="M75" i="97"/>
  <c r="E74" i="97"/>
  <c r="M74" i="97" s="1"/>
  <c r="M95" i="97"/>
  <c r="M94" i="97" s="1"/>
  <c r="E94" i="97"/>
  <c r="M84" i="97"/>
  <c r="E83" i="97"/>
  <c r="M83" i="97" s="1"/>
  <c r="M98" i="97"/>
  <c r="E97" i="97"/>
  <c r="M97" i="97" s="1"/>
  <c r="E184" i="97"/>
  <c r="M184" i="97" s="1"/>
  <c r="M200" i="96"/>
  <c r="M195" i="96"/>
  <c r="M109" i="96"/>
  <c r="M6" i="96"/>
  <c r="M47" i="96"/>
  <c r="E46" i="96"/>
  <c r="M46" i="96" s="1"/>
  <c r="M61" i="96"/>
  <c r="E60" i="96"/>
  <c r="M60" i="96" s="1"/>
  <c r="M65" i="96"/>
  <c r="E64" i="96"/>
  <c r="M64" i="96" s="1"/>
  <c r="M75" i="96"/>
  <c r="E74" i="96"/>
  <c r="M74" i="96" s="1"/>
  <c r="M95" i="96"/>
  <c r="M94" i="96" s="1"/>
  <c r="E94" i="96"/>
  <c r="M84" i="96"/>
  <c r="E83" i="96"/>
  <c r="M83" i="96" s="1"/>
  <c r="M98" i="96"/>
  <c r="E97" i="96"/>
  <c r="M97" i="96" s="1"/>
  <c r="E184" i="96"/>
  <c r="M184" i="96" s="1"/>
  <c r="K5" i="95"/>
  <c r="L5" i="95"/>
  <c r="M74" i="95"/>
  <c r="M64" i="95"/>
  <c r="G5" i="95"/>
  <c r="M200" i="95"/>
  <c r="M195" i="95"/>
  <c r="M184" i="95"/>
  <c r="M83" i="95"/>
  <c r="M46" i="95"/>
  <c r="M6" i="95"/>
  <c r="E5" i="95"/>
  <c r="E109" i="95"/>
  <c r="M109" i="95" s="1"/>
  <c r="E143" i="95"/>
  <c r="M143" i="95" s="1"/>
  <c r="E152" i="95"/>
  <c r="M152" i="95" s="1"/>
  <c r="M5" i="97" l="1"/>
  <c r="E5" i="97"/>
  <c r="E5" i="96"/>
  <c r="M5" i="96"/>
  <c r="M5" i="95"/>
  <c r="E202" i="94" l="1"/>
  <c r="E203" i="94"/>
  <c r="E204" i="94"/>
  <c r="E205" i="94"/>
  <c r="E206" i="94"/>
  <c r="E207" i="94"/>
  <c r="E208" i="94"/>
  <c r="E201" i="94"/>
  <c r="E198" i="94"/>
  <c r="E197" i="94"/>
  <c r="E186" i="94"/>
  <c r="E187" i="94"/>
  <c r="E188" i="94"/>
  <c r="E189" i="94"/>
  <c r="E190" i="94"/>
  <c r="E191" i="94"/>
  <c r="E192" i="94"/>
  <c r="E193" i="94"/>
  <c r="E185" i="94"/>
  <c r="E169" i="94"/>
  <c r="M169" i="94" s="1"/>
  <c r="E168" i="94"/>
  <c r="E154" i="94"/>
  <c r="E155" i="94"/>
  <c r="E156" i="94"/>
  <c r="E157" i="94"/>
  <c r="E158" i="94"/>
  <c r="E159" i="94"/>
  <c r="E160" i="94"/>
  <c r="E161" i="94"/>
  <c r="E162" i="94"/>
  <c r="E163" i="94"/>
  <c r="E164" i="94"/>
  <c r="E153" i="94"/>
  <c r="E145" i="94"/>
  <c r="E146" i="94"/>
  <c r="E147" i="94"/>
  <c r="E148" i="94"/>
  <c r="E149" i="94"/>
  <c r="E150" i="94"/>
  <c r="E144" i="94"/>
  <c r="E111" i="94"/>
  <c r="E112" i="94"/>
  <c r="E113" i="94"/>
  <c r="E114" i="94"/>
  <c r="E115" i="94"/>
  <c r="E116" i="94"/>
  <c r="E117" i="94"/>
  <c r="E118" i="94"/>
  <c r="E119" i="94"/>
  <c r="E120" i="94"/>
  <c r="E121" i="94"/>
  <c r="E122" i="94"/>
  <c r="E123" i="94"/>
  <c r="E124" i="94"/>
  <c r="E125" i="94"/>
  <c r="E126" i="94"/>
  <c r="E127" i="94"/>
  <c r="E128" i="94"/>
  <c r="E129" i="94"/>
  <c r="E130" i="94"/>
  <c r="E131" i="94"/>
  <c r="E132" i="94"/>
  <c r="E133" i="94"/>
  <c r="E134" i="94"/>
  <c r="E135" i="94"/>
  <c r="E136" i="94"/>
  <c r="E137" i="94"/>
  <c r="E138" i="94"/>
  <c r="E139" i="94"/>
  <c r="E140" i="94"/>
  <c r="E141" i="94"/>
  <c r="E110" i="94"/>
  <c r="M110" i="94" s="1"/>
  <c r="E99" i="94"/>
  <c r="E100" i="94"/>
  <c r="E101" i="94"/>
  <c r="E102" i="94"/>
  <c r="E103" i="94"/>
  <c r="E104" i="94"/>
  <c r="E105" i="94"/>
  <c r="E106" i="94"/>
  <c r="E98" i="94"/>
  <c r="E95" i="94"/>
  <c r="E85" i="94"/>
  <c r="E86" i="94"/>
  <c r="E87" i="94"/>
  <c r="E88" i="94"/>
  <c r="E89" i="94"/>
  <c r="E90" i="94"/>
  <c r="E91" i="94"/>
  <c r="E92" i="94"/>
  <c r="E84" i="94"/>
  <c r="E76" i="94"/>
  <c r="E77" i="94"/>
  <c r="E78" i="94"/>
  <c r="E79" i="94"/>
  <c r="E80" i="94"/>
  <c r="E81" i="94"/>
  <c r="E75" i="94"/>
  <c r="E66" i="94"/>
  <c r="E67" i="94"/>
  <c r="E68" i="94"/>
  <c r="E69" i="94"/>
  <c r="E70" i="94"/>
  <c r="E71" i="94"/>
  <c r="E72" i="94"/>
  <c r="E65" i="94"/>
  <c r="E62" i="94"/>
  <c r="E61" i="94"/>
  <c r="E48" i="94"/>
  <c r="E49" i="94"/>
  <c r="E50" i="94"/>
  <c r="E51" i="94"/>
  <c r="E52" i="94"/>
  <c r="E53" i="94"/>
  <c r="E54" i="94"/>
  <c r="E55" i="94"/>
  <c r="E56" i="94"/>
  <c r="E57" i="94"/>
  <c r="E58" i="94"/>
  <c r="E47" i="94"/>
  <c r="E8" i="94"/>
  <c r="E9" i="94"/>
  <c r="E10" i="94"/>
  <c r="E11" i="94"/>
  <c r="E12" i="94"/>
  <c r="E13" i="94"/>
  <c r="E14" i="94"/>
  <c r="E15" i="94"/>
  <c r="E16" i="94"/>
  <c r="E17" i="94"/>
  <c r="E18" i="94"/>
  <c r="E19" i="94"/>
  <c r="E20" i="94"/>
  <c r="E21" i="94"/>
  <c r="E22" i="94"/>
  <c r="E23" i="94"/>
  <c r="E24" i="94"/>
  <c r="E25" i="94"/>
  <c r="E26" i="94"/>
  <c r="E27" i="94"/>
  <c r="E28" i="94"/>
  <c r="E29" i="94"/>
  <c r="E30" i="94"/>
  <c r="E31" i="94"/>
  <c r="E32" i="94"/>
  <c r="E33" i="94"/>
  <c r="E34" i="94"/>
  <c r="E35" i="94"/>
  <c r="E36" i="94"/>
  <c r="E37" i="94"/>
  <c r="E38" i="94"/>
  <c r="E39" i="94"/>
  <c r="E40" i="94"/>
  <c r="E41" i="94"/>
  <c r="E42" i="94"/>
  <c r="E43" i="94"/>
  <c r="E44" i="94"/>
  <c r="E7" i="94"/>
  <c r="M208" i="94"/>
  <c r="M207" i="94"/>
  <c r="M206" i="94"/>
  <c r="M205" i="94"/>
  <c r="M204" i="94"/>
  <c r="M203" i="94"/>
  <c r="M202" i="94"/>
  <c r="M201" i="94"/>
  <c r="L200" i="94"/>
  <c r="K200" i="94"/>
  <c r="J200" i="94"/>
  <c r="I200" i="94"/>
  <c r="H200" i="94"/>
  <c r="G200" i="94"/>
  <c r="F200" i="94"/>
  <c r="M199" i="94"/>
  <c r="M198" i="94"/>
  <c r="M197" i="94"/>
  <c r="M196" i="94"/>
  <c r="L195" i="94"/>
  <c r="K195" i="94"/>
  <c r="J195" i="94"/>
  <c r="I195" i="94"/>
  <c r="H195" i="94"/>
  <c r="G195" i="94"/>
  <c r="F195" i="94"/>
  <c r="E195" i="94"/>
  <c r="M194" i="94"/>
  <c r="M193" i="94"/>
  <c r="M192" i="94"/>
  <c r="M191" i="94"/>
  <c r="M190" i="94"/>
  <c r="M189" i="94"/>
  <c r="M188" i="94"/>
  <c r="M187" i="94"/>
  <c r="M186" i="94"/>
  <c r="M185" i="94"/>
  <c r="L184" i="94"/>
  <c r="K184" i="94"/>
  <c r="K166" i="94" s="1"/>
  <c r="J184" i="94"/>
  <c r="I184" i="94"/>
  <c r="I166" i="94" s="1"/>
  <c r="H184" i="94"/>
  <c r="G184" i="94"/>
  <c r="G166" i="94" s="1"/>
  <c r="F184" i="94"/>
  <c r="E184" i="94"/>
  <c r="M183" i="94"/>
  <c r="M182" i="94"/>
  <c r="M181" i="94"/>
  <c r="M180" i="94"/>
  <c r="M179" i="94"/>
  <c r="M178" i="94"/>
  <c r="M177" i="94"/>
  <c r="M176" i="94"/>
  <c r="M175" i="94"/>
  <c r="M174" i="94"/>
  <c r="M173" i="94"/>
  <c r="M172" i="94"/>
  <c r="F171" i="94"/>
  <c r="M171" i="94" s="1"/>
  <c r="M170" i="94"/>
  <c r="M168" i="94"/>
  <c r="M167" i="94"/>
  <c r="J166" i="94"/>
  <c r="H166" i="94"/>
  <c r="F166" i="94"/>
  <c r="E166" i="94"/>
  <c r="M165" i="94"/>
  <c r="M164" i="94"/>
  <c r="M163" i="94"/>
  <c r="M162" i="94"/>
  <c r="M161" i="94"/>
  <c r="M160" i="94"/>
  <c r="M159" i="94"/>
  <c r="M158" i="94"/>
  <c r="M157" i="94"/>
  <c r="M156" i="94"/>
  <c r="M155" i="94"/>
  <c r="M154" i="94"/>
  <c r="M153" i="94"/>
  <c r="L152" i="94"/>
  <c r="K152" i="94"/>
  <c r="J152" i="94"/>
  <c r="I152" i="94"/>
  <c r="H152" i="94"/>
  <c r="G152" i="94"/>
  <c r="F152" i="94"/>
  <c r="M151" i="94"/>
  <c r="M150" i="94"/>
  <c r="M149" i="94"/>
  <c r="M148" i="94"/>
  <c r="M147" i="94"/>
  <c r="M146" i="94"/>
  <c r="M145" i="94"/>
  <c r="M144" i="94"/>
  <c r="L143" i="94"/>
  <c r="K143" i="94"/>
  <c r="J143" i="94"/>
  <c r="I143" i="94"/>
  <c r="H143" i="94"/>
  <c r="G143" i="94"/>
  <c r="F143" i="94"/>
  <c r="M142" i="94"/>
  <c r="M141" i="94"/>
  <c r="M140" i="94"/>
  <c r="M139" i="94"/>
  <c r="M138" i="94"/>
  <c r="M137" i="94"/>
  <c r="M136" i="94"/>
  <c r="M135" i="94"/>
  <c r="M134" i="94"/>
  <c r="M133" i="94"/>
  <c r="M132" i="94"/>
  <c r="M131" i="94"/>
  <c r="M130" i="94"/>
  <c r="M129" i="94"/>
  <c r="M128" i="94"/>
  <c r="M127" i="94"/>
  <c r="M126" i="94"/>
  <c r="M125" i="94"/>
  <c r="M124" i="94"/>
  <c r="M123" i="94"/>
  <c r="M122" i="94"/>
  <c r="M121" i="94"/>
  <c r="M120" i="94"/>
  <c r="M119" i="94"/>
  <c r="M118" i="94"/>
  <c r="M117" i="94"/>
  <c r="M116" i="94"/>
  <c r="M115" i="94"/>
  <c r="M114" i="94"/>
  <c r="M113" i="94"/>
  <c r="M112" i="94"/>
  <c r="M111" i="94"/>
  <c r="L109" i="94"/>
  <c r="K109" i="94"/>
  <c r="J109" i="94"/>
  <c r="I109" i="94"/>
  <c r="H109" i="94"/>
  <c r="G109" i="94"/>
  <c r="F109" i="94"/>
  <c r="M108" i="94"/>
  <c r="M107" i="94"/>
  <c r="M106" i="94"/>
  <c r="M105" i="94"/>
  <c r="M104" i="94"/>
  <c r="M103" i="94"/>
  <c r="M102" i="94"/>
  <c r="M101" i="94"/>
  <c r="M100" i="94"/>
  <c r="M99" i="94"/>
  <c r="M98" i="94"/>
  <c r="L97" i="94"/>
  <c r="K97" i="94"/>
  <c r="J97" i="94"/>
  <c r="I97" i="94"/>
  <c r="H97" i="94"/>
  <c r="G97" i="94"/>
  <c r="F97" i="94"/>
  <c r="E97" i="94"/>
  <c r="M97" i="94" s="1"/>
  <c r="M96" i="94"/>
  <c r="M95" i="94"/>
  <c r="M94" i="94" s="1"/>
  <c r="L94" i="94"/>
  <c r="K94" i="94"/>
  <c r="J94" i="94"/>
  <c r="I94" i="94"/>
  <c r="H94" i="94"/>
  <c r="G94" i="94"/>
  <c r="F94" i="94"/>
  <c r="E94" i="94"/>
  <c r="M93" i="94"/>
  <c r="M92" i="94"/>
  <c r="M91" i="94"/>
  <c r="M90" i="94"/>
  <c r="M89" i="94"/>
  <c r="M88" i="94"/>
  <c r="M87" i="94"/>
  <c r="M86" i="94"/>
  <c r="M85" i="94"/>
  <c r="M84" i="94"/>
  <c r="L83" i="94"/>
  <c r="K83" i="94"/>
  <c r="J83" i="94"/>
  <c r="I83" i="94"/>
  <c r="H83" i="94"/>
  <c r="G83" i="94"/>
  <c r="F83" i="94"/>
  <c r="E83" i="94"/>
  <c r="M82" i="94"/>
  <c r="M81" i="94"/>
  <c r="M80" i="94"/>
  <c r="M79" i="94"/>
  <c r="M78" i="94"/>
  <c r="M77" i="94"/>
  <c r="M76" i="94"/>
  <c r="M75" i="94"/>
  <c r="L74" i="94"/>
  <c r="K74" i="94"/>
  <c r="J74" i="94"/>
  <c r="I74" i="94"/>
  <c r="H74" i="94"/>
  <c r="G74" i="94"/>
  <c r="F74" i="94"/>
  <c r="E74" i="94"/>
  <c r="M73" i="94"/>
  <c r="M72" i="94"/>
  <c r="M71" i="94"/>
  <c r="M70" i="94"/>
  <c r="M69" i="94"/>
  <c r="M68" i="94"/>
  <c r="M67" i="94"/>
  <c r="M66" i="94"/>
  <c r="M65" i="94"/>
  <c r="L64" i="94"/>
  <c r="K64" i="94"/>
  <c r="J64" i="94"/>
  <c r="I64" i="94"/>
  <c r="H64" i="94"/>
  <c r="G64" i="94"/>
  <c r="F64" i="94"/>
  <c r="E64" i="94"/>
  <c r="M63" i="94"/>
  <c r="M62" i="94"/>
  <c r="M61" i="94"/>
  <c r="L60" i="94"/>
  <c r="K60" i="94"/>
  <c r="J60" i="94"/>
  <c r="I60" i="94"/>
  <c r="H60" i="94"/>
  <c r="G60" i="94"/>
  <c r="F60" i="94"/>
  <c r="E60" i="94"/>
  <c r="M60" i="94" s="1"/>
  <c r="M59" i="94"/>
  <c r="M58" i="94"/>
  <c r="M57" i="94"/>
  <c r="M56" i="94"/>
  <c r="M55" i="94"/>
  <c r="M54" i="94"/>
  <c r="M53" i="94"/>
  <c r="M52" i="94"/>
  <c r="M51" i="94"/>
  <c r="M50" i="94"/>
  <c r="M49" i="94"/>
  <c r="M48" i="94"/>
  <c r="M47" i="94"/>
  <c r="L46" i="94"/>
  <c r="K46" i="94"/>
  <c r="J46" i="94"/>
  <c r="I46" i="94"/>
  <c r="H46" i="94"/>
  <c r="G46" i="94"/>
  <c r="F46" i="94"/>
  <c r="E46" i="94"/>
  <c r="M45" i="94"/>
  <c r="M44" i="94"/>
  <c r="M43" i="94"/>
  <c r="M42" i="94"/>
  <c r="M41" i="94"/>
  <c r="M40" i="94"/>
  <c r="M39" i="94"/>
  <c r="M38" i="94"/>
  <c r="M37" i="94"/>
  <c r="M36" i="94"/>
  <c r="M35" i="94"/>
  <c r="M34" i="94"/>
  <c r="M33" i="94"/>
  <c r="M32" i="94"/>
  <c r="M31" i="94"/>
  <c r="M30" i="94"/>
  <c r="M29" i="94"/>
  <c r="M28" i="94"/>
  <c r="M27" i="94"/>
  <c r="M26" i="94"/>
  <c r="M25" i="94"/>
  <c r="M24" i="94"/>
  <c r="M23" i="94"/>
  <c r="M22" i="94"/>
  <c r="M21" i="94"/>
  <c r="M20" i="94"/>
  <c r="M19" i="94"/>
  <c r="M18" i="94"/>
  <c r="M17" i="94"/>
  <c r="M16" i="94"/>
  <c r="M15" i="94"/>
  <c r="M14" i="94"/>
  <c r="M13" i="94"/>
  <c r="M12" i="94"/>
  <c r="M11" i="94"/>
  <c r="M10" i="94"/>
  <c r="M9" i="94"/>
  <c r="M8" i="94"/>
  <c r="M7" i="94"/>
  <c r="L6" i="94"/>
  <c r="K6" i="94"/>
  <c r="K5" i="94" s="1"/>
  <c r="J6" i="94"/>
  <c r="I6" i="94"/>
  <c r="I5" i="94" s="1"/>
  <c r="H6" i="94"/>
  <c r="H5" i="94" s="1"/>
  <c r="G6" i="94"/>
  <c r="F6" i="94"/>
  <c r="E6" i="94"/>
  <c r="L5" i="94"/>
  <c r="J5" i="94"/>
  <c r="F5" i="94"/>
  <c r="M195" i="94" l="1"/>
  <c r="G5" i="94"/>
  <c r="E5" i="94"/>
  <c r="M6" i="94"/>
  <c r="M184" i="94"/>
  <c r="M83" i="94"/>
  <c r="M74" i="94"/>
  <c r="M64" i="94"/>
  <c r="M46" i="94"/>
  <c r="E109" i="94"/>
  <c r="M109" i="94" s="1"/>
  <c r="E143" i="94"/>
  <c r="M143" i="94" s="1"/>
  <c r="E152" i="94"/>
  <c r="M152" i="94" s="1"/>
  <c r="E200" i="94"/>
  <c r="M200" i="94" s="1"/>
  <c r="E202" i="93"/>
  <c r="E203" i="93"/>
  <c r="E204" i="93"/>
  <c r="E205" i="93"/>
  <c r="E206" i="93"/>
  <c r="E207" i="93"/>
  <c r="E208" i="93"/>
  <c r="E201" i="93"/>
  <c r="E198" i="93"/>
  <c r="E197" i="93"/>
  <c r="E186" i="93"/>
  <c r="E187" i="93"/>
  <c r="E188" i="93"/>
  <c r="E189" i="93"/>
  <c r="E190" i="93"/>
  <c r="E191" i="93"/>
  <c r="E192" i="93"/>
  <c r="E193" i="93"/>
  <c r="E185" i="93"/>
  <c r="E168" i="93"/>
  <c r="M168" i="93" s="1"/>
  <c r="E154" i="93"/>
  <c r="E155" i="93"/>
  <c r="E156" i="93"/>
  <c r="E157" i="93"/>
  <c r="E158" i="93"/>
  <c r="E159" i="93"/>
  <c r="E160" i="93"/>
  <c r="E161" i="93"/>
  <c r="E162" i="93"/>
  <c r="E163" i="93"/>
  <c r="E164" i="93"/>
  <c r="E153" i="93"/>
  <c r="M153" i="93" s="1"/>
  <c r="E145" i="93"/>
  <c r="E146" i="93"/>
  <c r="E147" i="93"/>
  <c r="E148" i="93"/>
  <c r="E149" i="93"/>
  <c r="E150" i="93"/>
  <c r="E144" i="93"/>
  <c r="M144" i="93" s="1"/>
  <c r="E111" i="93"/>
  <c r="E112" i="93"/>
  <c r="E113" i="93"/>
  <c r="E114" i="93"/>
  <c r="E115" i="93"/>
  <c r="E116" i="93"/>
  <c r="E117" i="93"/>
  <c r="E118" i="93"/>
  <c r="E119" i="93"/>
  <c r="E120" i="93"/>
  <c r="E121" i="93"/>
  <c r="E122" i="93"/>
  <c r="E123" i="93"/>
  <c r="E124" i="93"/>
  <c r="E125" i="93"/>
  <c r="E126" i="93"/>
  <c r="E127" i="93"/>
  <c r="E128" i="93"/>
  <c r="E129" i="93"/>
  <c r="E130" i="93"/>
  <c r="E131" i="93"/>
  <c r="E132" i="93"/>
  <c r="E133" i="93"/>
  <c r="E134" i="93"/>
  <c r="E135" i="93"/>
  <c r="E136" i="93"/>
  <c r="E137" i="93"/>
  <c r="E138" i="93"/>
  <c r="E139" i="93"/>
  <c r="E140" i="93"/>
  <c r="E141" i="93"/>
  <c r="E110" i="93"/>
  <c r="E99" i="93"/>
  <c r="E100" i="93"/>
  <c r="E101" i="93"/>
  <c r="E102" i="93"/>
  <c r="E103" i="93"/>
  <c r="E104" i="93"/>
  <c r="E105" i="93"/>
  <c r="E106" i="93"/>
  <c r="E98" i="93"/>
  <c r="E95" i="93"/>
  <c r="E85" i="93"/>
  <c r="E86" i="93"/>
  <c r="E87" i="93"/>
  <c r="E88" i="93"/>
  <c r="E89" i="93"/>
  <c r="E90" i="93"/>
  <c r="E91" i="93"/>
  <c r="E92" i="93"/>
  <c r="E84" i="93"/>
  <c r="E76" i="93"/>
  <c r="E77" i="93"/>
  <c r="E78" i="93"/>
  <c r="E79" i="93"/>
  <c r="E80" i="93"/>
  <c r="E81" i="93"/>
  <c r="E75" i="93"/>
  <c r="E66" i="93"/>
  <c r="E67" i="93"/>
  <c r="E68" i="93"/>
  <c r="E69" i="93"/>
  <c r="E70" i="93"/>
  <c r="E71" i="93"/>
  <c r="E72" i="93"/>
  <c r="E65" i="93"/>
  <c r="E62" i="93"/>
  <c r="E61" i="93"/>
  <c r="E49" i="93"/>
  <c r="E50" i="93"/>
  <c r="E51" i="93"/>
  <c r="E52" i="93"/>
  <c r="E53" i="93"/>
  <c r="E54" i="93"/>
  <c r="E55" i="93"/>
  <c r="E56" i="93"/>
  <c r="E57" i="93"/>
  <c r="E58" i="93"/>
  <c r="E48" i="93"/>
  <c r="E47" i="93"/>
  <c r="E8" i="93"/>
  <c r="E9" i="93"/>
  <c r="E10" i="93"/>
  <c r="E11" i="93"/>
  <c r="E12" i="93"/>
  <c r="E13" i="93"/>
  <c r="E14" i="93"/>
  <c r="E15" i="93"/>
  <c r="E16" i="93"/>
  <c r="E17" i="93"/>
  <c r="E18" i="93"/>
  <c r="E19" i="93"/>
  <c r="E20" i="93"/>
  <c r="E21" i="93"/>
  <c r="E22" i="93"/>
  <c r="E23" i="93"/>
  <c r="E24" i="93"/>
  <c r="E25" i="93"/>
  <c r="E26" i="93"/>
  <c r="E27" i="93"/>
  <c r="E28" i="93"/>
  <c r="E29" i="93"/>
  <c r="E30" i="93"/>
  <c r="E31" i="93"/>
  <c r="E32" i="93"/>
  <c r="E33" i="93"/>
  <c r="E34" i="93"/>
  <c r="E35" i="93"/>
  <c r="E36" i="93"/>
  <c r="E37" i="93"/>
  <c r="E38" i="93"/>
  <c r="E39" i="93"/>
  <c r="E40" i="93"/>
  <c r="E41" i="93"/>
  <c r="E42" i="93"/>
  <c r="E43" i="93"/>
  <c r="E44" i="93"/>
  <c r="E7" i="93"/>
  <c r="M208" i="93"/>
  <c r="M207" i="93"/>
  <c r="M206" i="93"/>
  <c r="M205" i="93"/>
  <c r="M204" i="93"/>
  <c r="M203" i="93"/>
  <c r="M202" i="93"/>
  <c r="M201" i="93"/>
  <c r="L200" i="93"/>
  <c r="K200" i="93"/>
  <c r="J200" i="93"/>
  <c r="I200" i="93"/>
  <c r="H200" i="93"/>
  <c r="G200" i="93"/>
  <c r="F200" i="93"/>
  <c r="E200" i="93"/>
  <c r="M199" i="93"/>
  <c r="M198" i="93"/>
  <c r="M197" i="93"/>
  <c r="M196" i="93"/>
  <c r="L195" i="93"/>
  <c r="K195" i="93"/>
  <c r="J195" i="93"/>
  <c r="I195" i="93"/>
  <c r="H195" i="93"/>
  <c r="G195" i="93"/>
  <c r="F195" i="93"/>
  <c r="E195" i="93"/>
  <c r="M194" i="93"/>
  <c r="M193" i="93"/>
  <c r="M192" i="93"/>
  <c r="M191" i="93"/>
  <c r="M190" i="93"/>
  <c r="M189" i="93"/>
  <c r="M188" i="93"/>
  <c r="M187" i="93"/>
  <c r="M186" i="93"/>
  <c r="M185" i="93"/>
  <c r="L184" i="93"/>
  <c r="K184" i="93"/>
  <c r="J184" i="93"/>
  <c r="J166" i="93" s="1"/>
  <c r="I184" i="93"/>
  <c r="H184" i="93"/>
  <c r="H166" i="93" s="1"/>
  <c r="G184" i="93"/>
  <c r="F184" i="93"/>
  <c r="M183" i="93"/>
  <c r="M182" i="93"/>
  <c r="M181" i="93"/>
  <c r="M180" i="93"/>
  <c r="M179" i="93"/>
  <c r="M178" i="93"/>
  <c r="M177" i="93"/>
  <c r="M176" i="93"/>
  <c r="M175" i="93"/>
  <c r="M174" i="93"/>
  <c r="M173" i="93"/>
  <c r="M172" i="93"/>
  <c r="M171" i="93"/>
  <c r="F171" i="93"/>
  <c r="M170" i="93"/>
  <c r="E169" i="93"/>
  <c r="M169" i="93" s="1"/>
  <c r="M167" i="93"/>
  <c r="K166" i="93"/>
  <c r="I166" i="93"/>
  <c r="G166" i="93"/>
  <c r="F166" i="93"/>
  <c r="E166" i="93"/>
  <c r="M165" i="93"/>
  <c r="M164" i="93"/>
  <c r="M163" i="93"/>
  <c r="M162" i="93"/>
  <c r="M161" i="93"/>
  <c r="M160" i="93"/>
  <c r="M159" i="93"/>
  <c r="M158" i="93"/>
  <c r="M157" i="93"/>
  <c r="M156" i="93"/>
  <c r="M155" i="93"/>
  <c r="M154" i="93"/>
  <c r="L152" i="93"/>
  <c r="K152" i="93"/>
  <c r="J152" i="93"/>
  <c r="I152" i="93"/>
  <c r="H152" i="93"/>
  <c r="G152" i="93"/>
  <c r="F152" i="93"/>
  <c r="E152" i="93"/>
  <c r="M151" i="93"/>
  <c r="M150" i="93"/>
  <c r="M149" i="93"/>
  <c r="M148" i="93"/>
  <c r="M147" i="93"/>
  <c r="M146" i="93"/>
  <c r="M145" i="93"/>
  <c r="L143" i="93"/>
  <c r="K143" i="93"/>
  <c r="J143" i="93"/>
  <c r="I143" i="93"/>
  <c r="H143" i="93"/>
  <c r="G143" i="93"/>
  <c r="F143" i="93"/>
  <c r="E143" i="93"/>
  <c r="M142" i="93"/>
  <c r="M141" i="93"/>
  <c r="M140" i="93"/>
  <c r="M139" i="93"/>
  <c r="M138" i="93"/>
  <c r="M137" i="93"/>
  <c r="M136" i="93"/>
  <c r="M135" i="93"/>
  <c r="M134" i="93"/>
  <c r="M133" i="93"/>
  <c r="M132" i="93"/>
  <c r="M131" i="93"/>
  <c r="M130" i="93"/>
  <c r="M129" i="93"/>
  <c r="M128" i="93"/>
  <c r="M127" i="93"/>
  <c r="M126" i="93"/>
  <c r="M125" i="93"/>
  <c r="M124" i="93"/>
  <c r="M123" i="93"/>
  <c r="M122" i="93"/>
  <c r="M121" i="93"/>
  <c r="M120" i="93"/>
  <c r="M119" i="93"/>
  <c r="M118" i="93"/>
  <c r="M117" i="93"/>
  <c r="M116" i="93"/>
  <c r="M115" i="93"/>
  <c r="M114" i="93"/>
  <c r="M113" i="93"/>
  <c r="M112" i="93"/>
  <c r="M111" i="93"/>
  <c r="M110" i="93"/>
  <c r="L109" i="93"/>
  <c r="K109" i="93"/>
  <c r="J109" i="93"/>
  <c r="I109" i="93"/>
  <c r="H109" i="93"/>
  <c r="G109" i="93"/>
  <c r="F109" i="93"/>
  <c r="E109" i="93"/>
  <c r="M108" i="93"/>
  <c r="M107" i="93"/>
  <c r="M106" i="93"/>
  <c r="M105" i="93"/>
  <c r="M104" i="93"/>
  <c r="M103" i="93"/>
  <c r="M102" i="93"/>
  <c r="M101" i="93"/>
  <c r="M100" i="93"/>
  <c r="M99" i="93"/>
  <c r="L97" i="93"/>
  <c r="K97" i="93"/>
  <c r="J97" i="93"/>
  <c r="I97" i="93"/>
  <c r="H97" i="93"/>
  <c r="G97" i="93"/>
  <c r="F97" i="93"/>
  <c r="M96" i="93"/>
  <c r="L94" i="93"/>
  <c r="K94" i="93"/>
  <c r="J94" i="93"/>
  <c r="I94" i="93"/>
  <c r="H94" i="93"/>
  <c r="G94" i="93"/>
  <c r="F94" i="93"/>
  <c r="M93" i="93"/>
  <c r="M92" i="93"/>
  <c r="M91" i="93"/>
  <c r="M90" i="93"/>
  <c r="M89" i="93"/>
  <c r="M88" i="93"/>
  <c r="M87" i="93"/>
  <c r="M86" i="93"/>
  <c r="M85" i="93"/>
  <c r="L83" i="93"/>
  <c r="K83" i="93"/>
  <c r="J83" i="93"/>
  <c r="I83" i="93"/>
  <c r="H83" i="93"/>
  <c r="G83" i="93"/>
  <c r="F83" i="93"/>
  <c r="M82" i="93"/>
  <c r="M81" i="93"/>
  <c r="M80" i="93"/>
  <c r="M79" i="93"/>
  <c r="M78" i="93"/>
  <c r="M77" i="93"/>
  <c r="M76" i="93"/>
  <c r="L74" i="93"/>
  <c r="K74" i="93"/>
  <c r="J74" i="93"/>
  <c r="I74" i="93"/>
  <c r="H74" i="93"/>
  <c r="G74" i="93"/>
  <c r="F74" i="93"/>
  <c r="M73" i="93"/>
  <c r="M72" i="93"/>
  <c r="M71" i="93"/>
  <c r="M70" i="93"/>
  <c r="M69" i="93"/>
  <c r="M68" i="93"/>
  <c r="M67" i="93"/>
  <c r="M66" i="93"/>
  <c r="L64" i="93"/>
  <c r="K64" i="93"/>
  <c r="J64" i="93"/>
  <c r="I64" i="93"/>
  <c r="H64" i="93"/>
  <c r="G64" i="93"/>
  <c r="F64" i="93"/>
  <c r="M63" i="93"/>
  <c r="M62" i="93"/>
  <c r="L60" i="93"/>
  <c r="K60" i="93"/>
  <c r="J60" i="93"/>
  <c r="I60" i="93"/>
  <c r="H60" i="93"/>
  <c r="G60" i="93"/>
  <c r="F60" i="93"/>
  <c r="M59" i="93"/>
  <c r="M58" i="93"/>
  <c r="M57" i="93"/>
  <c r="M56" i="93"/>
  <c r="M55" i="93"/>
  <c r="M54" i="93"/>
  <c r="M53" i="93"/>
  <c r="M52" i="93"/>
  <c r="M51" i="93"/>
  <c r="M50" i="93"/>
  <c r="M49" i="93"/>
  <c r="M48" i="93"/>
  <c r="L46" i="93"/>
  <c r="K46" i="93"/>
  <c r="J46" i="93"/>
  <c r="I46" i="93"/>
  <c r="H46" i="93"/>
  <c r="G46" i="93"/>
  <c r="F46" i="93"/>
  <c r="M45" i="93"/>
  <c r="M44" i="93"/>
  <c r="M43" i="93"/>
  <c r="M42" i="93"/>
  <c r="M41" i="93"/>
  <c r="M40" i="93"/>
  <c r="M39" i="93"/>
  <c r="M38" i="93"/>
  <c r="M37" i="93"/>
  <c r="M36" i="93"/>
  <c r="M35" i="93"/>
  <c r="M34" i="93"/>
  <c r="M33" i="93"/>
  <c r="M32" i="93"/>
  <c r="M31" i="93"/>
  <c r="M30" i="93"/>
  <c r="M29" i="93"/>
  <c r="M28" i="93"/>
  <c r="M27" i="93"/>
  <c r="M26" i="93"/>
  <c r="M25" i="93"/>
  <c r="M24" i="93"/>
  <c r="M23" i="93"/>
  <c r="M22" i="93"/>
  <c r="M21" i="93"/>
  <c r="M20" i="93"/>
  <c r="M19" i="93"/>
  <c r="M18" i="93"/>
  <c r="M17" i="93"/>
  <c r="M16" i="93"/>
  <c r="M15" i="93"/>
  <c r="M14" i="93"/>
  <c r="M13" i="93"/>
  <c r="M12" i="93"/>
  <c r="M11" i="93"/>
  <c r="M10" i="93"/>
  <c r="M9" i="93"/>
  <c r="M8" i="93"/>
  <c r="M7" i="93"/>
  <c r="L6" i="93"/>
  <c r="L5" i="93" s="1"/>
  <c r="K6" i="93"/>
  <c r="J6" i="93"/>
  <c r="J5" i="93" s="1"/>
  <c r="I6" i="93"/>
  <c r="H6" i="93"/>
  <c r="H5" i="93" s="1"/>
  <c r="G6" i="93"/>
  <c r="F6" i="93"/>
  <c r="F5" i="93" s="1"/>
  <c r="I5" i="93"/>
  <c r="G5" i="93"/>
  <c r="E202" i="92"/>
  <c r="E203" i="92"/>
  <c r="E204" i="92"/>
  <c r="E205" i="92"/>
  <c r="E206" i="92"/>
  <c r="E207" i="92"/>
  <c r="E208" i="92"/>
  <c r="E201" i="92"/>
  <c r="E198" i="92"/>
  <c r="E197" i="92"/>
  <c r="E186" i="92"/>
  <c r="E187" i="92"/>
  <c r="E188" i="92"/>
  <c r="E189" i="92"/>
  <c r="E190" i="92"/>
  <c r="E191" i="92"/>
  <c r="E192" i="92"/>
  <c r="E193" i="92"/>
  <c r="E185" i="92"/>
  <c r="E169" i="92"/>
  <c r="M169" i="92" s="1"/>
  <c r="E168" i="92"/>
  <c r="M168" i="92" s="1"/>
  <c r="E154" i="92"/>
  <c r="E155" i="92"/>
  <c r="E156" i="92"/>
  <c r="E157" i="92"/>
  <c r="E158" i="92"/>
  <c r="E159" i="92"/>
  <c r="E160" i="92"/>
  <c r="E161" i="92"/>
  <c r="E162" i="92"/>
  <c r="E163" i="92"/>
  <c r="E164" i="92"/>
  <c r="E153" i="92"/>
  <c r="E145" i="92"/>
  <c r="E146" i="92"/>
  <c r="E147" i="92"/>
  <c r="E148" i="92"/>
  <c r="E149" i="92"/>
  <c r="E150" i="92"/>
  <c r="E144" i="92"/>
  <c r="M144" i="92" s="1"/>
  <c r="E111" i="92"/>
  <c r="E112" i="92"/>
  <c r="E113" i="92"/>
  <c r="E114" i="92"/>
  <c r="E115" i="92"/>
  <c r="E116" i="92"/>
  <c r="E117" i="92"/>
  <c r="E118" i="92"/>
  <c r="E119" i="92"/>
  <c r="E120" i="92"/>
  <c r="E121" i="92"/>
  <c r="E122" i="92"/>
  <c r="E123" i="92"/>
  <c r="E124" i="92"/>
  <c r="E125" i="92"/>
  <c r="E126" i="92"/>
  <c r="E127" i="92"/>
  <c r="E128" i="92"/>
  <c r="E129" i="92"/>
  <c r="E130" i="92"/>
  <c r="E131" i="92"/>
  <c r="E132" i="92"/>
  <c r="E133" i="92"/>
  <c r="E134" i="92"/>
  <c r="E135" i="92"/>
  <c r="E136" i="92"/>
  <c r="E137" i="92"/>
  <c r="E138" i="92"/>
  <c r="E139" i="92"/>
  <c r="E140" i="92"/>
  <c r="E141" i="92"/>
  <c r="E110" i="92"/>
  <c r="E99" i="92"/>
  <c r="E100" i="92"/>
  <c r="E101" i="92"/>
  <c r="E102" i="92"/>
  <c r="E103" i="92"/>
  <c r="E104" i="92"/>
  <c r="E105" i="92"/>
  <c r="E106" i="92"/>
  <c r="E98" i="92"/>
  <c r="E95" i="92"/>
  <c r="E85" i="92"/>
  <c r="E86" i="92"/>
  <c r="E87" i="92"/>
  <c r="E88" i="92"/>
  <c r="E89" i="92"/>
  <c r="E90" i="92"/>
  <c r="E91" i="92"/>
  <c r="E92" i="92"/>
  <c r="E84" i="92"/>
  <c r="E76" i="92"/>
  <c r="E77" i="92"/>
  <c r="E78" i="92"/>
  <c r="E79" i="92"/>
  <c r="E80" i="92"/>
  <c r="E81" i="92"/>
  <c r="E75" i="92"/>
  <c r="E66" i="92"/>
  <c r="E67" i="92"/>
  <c r="E68" i="92"/>
  <c r="E69" i="92"/>
  <c r="E70" i="92"/>
  <c r="E71" i="92"/>
  <c r="E72" i="92"/>
  <c r="E65" i="92"/>
  <c r="E62" i="92"/>
  <c r="E61" i="92"/>
  <c r="E48" i="92"/>
  <c r="E49" i="92"/>
  <c r="E50" i="92"/>
  <c r="E51" i="92"/>
  <c r="E52" i="92"/>
  <c r="E53" i="92"/>
  <c r="E54" i="92"/>
  <c r="E55" i="92"/>
  <c r="E56" i="92"/>
  <c r="E57" i="92"/>
  <c r="E58" i="92"/>
  <c r="E47" i="92"/>
  <c r="E8" i="92"/>
  <c r="E9" i="92"/>
  <c r="E10" i="92"/>
  <c r="E11" i="92"/>
  <c r="E12" i="92"/>
  <c r="E13" i="92"/>
  <c r="E14" i="92"/>
  <c r="E15" i="92"/>
  <c r="E16" i="92"/>
  <c r="E17" i="92"/>
  <c r="E18" i="92"/>
  <c r="E19" i="92"/>
  <c r="E20" i="92"/>
  <c r="E21" i="92"/>
  <c r="E22" i="92"/>
  <c r="E23" i="92"/>
  <c r="E24" i="92"/>
  <c r="E25" i="92"/>
  <c r="E26" i="92"/>
  <c r="E27" i="92"/>
  <c r="E28" i="92"/>
  <c r="E29" i="92"/>
  <c r="E30" i="92"/>
  <c r="E31" i="92"/>
  <c r="E32" i="92"/>
  <c r="E33" i="92"/>
  <c r="E34" i="92"/>
  <c r="E35" i="92"/>
  <c r="E36" i="92"/>
  <c r="E37" i="92"/>
  <c r="E38" i="92"/>
  <c r="E39" i="92"/>
  <c r="E40" i="92"/>
  <c r="E41" i="92"/>
  <c r="E42" i="92"/>
  <c r="E43" i="92"/>
  <c r="E44" i="92"/>
  <c r="E7" i="92"/>
  <c r="M208" i="92"/>
  <c r="M207" i="92"/>
  <c r="M206" i="92"/>
  <c r="M205" i="92"/>
  <c r="M204" i="92"/>
  <c r="M203" i="92"/>
  <c r="M202" i="92"/>
  <c r="M201" i="92"/>
  <c r="L200" i="92"/>
  <c r="K200" i="92"/>
  <c r="J200" i="92"/>
  <c r="I200" i="92"/>
  <c r="H200" i="92"/>
  <c r="G200" i="92"/>
  <c r="F200" i="92"/>
  <c r="E200" i="92"/>
  <c r="M199" i="92"/>
  <c r="M198" i="92"/>
  <c r="M197" i="92"/>
  <c r="M196" i="92"/>
  <c r="L195" i="92"/>
  <c r="K195" i="92"/>
  <c r="J195" i="92"/>
  <c r="I195" i="92"/>
  <c r="H195" i="92"/>
  <c r="G195" i="92"/>
  <c r="F195" i="92"/>
  <c r="M194" i="92"/>
  <c r="M193" i="92"/>
  <c r="M192" i="92"/>
  <c r="M191" i="92"/>
  <c r="M190" i="92"/>
  <c r="M189" i="92"/>
  <c r="M188" i="92"/>
  <c r="M187" i="92"/>
  <c r="M186" i="92"/>
  <c r="M185" i="92"/>
  <c r="L184" i="92"/>
  <c r="K184" i="92"/>
  <c r="J184" i="92"/>
  <c r="J166" i="92" s="1"/>
  <c r="I184" i="92"/>
  <c r="H184" i="92"/>
  <c r="H166" i="92" s="1"/>
  <c r="G184" i="92"/>
  <c r="F184" i="92"/>
  <c r="M183" i="92"/>
  <c r="M182" i="92"/>
  <c r="M181" i="92"/>
  <c r="M180" i="92"/>
  <c r="M179" i="92"/>
  <c r="M178" i="92"/>
  <c r="M177" i="92"/>
  <c r="M176" i="92"/>
  <c r="M175" i="92"/>
  <c r="M174" i="92"/>
  <c r="M173" i="92"/>
  <c r="M172" i="92"/>
  <c r="M171" i="92"/>
  <c r="F171" i="92"/>
  <c r="M170" i="92"/>
  <c r="M167" i="92"/>
  <c r="K166" i="92"/>
  <c r="I166" i="92"/>
  <c r="G166" i="92"/>
  <c r="F166" i="92"/>
  <c r="E166" i="92"/>
  <c r="M165" i="92"/>
  <c r="M164" i="92"/>
  <c r="M163" i="92"/>
  <c r="M162" i="92"/>
  <c r="M161" i="92"/>
  <c r="M160" i="92"/>
  <c r="M159" i="92"/>
  <c r="M158" i="92"/>
  <c r="M157" i="92"/>
  <c r="M156" i="92"/>
  <c r="M155" i="92"/>
  <c r="M154" i="92"/>
  <c r="M153" i="92"/>
  <c r="L152" i="92"/>
  <c r="K152" i="92"/>
  <c r="J152" i="92"/>
  <c r="I152" i="92"/>
  <c r="H152" i="92"/>
  <c r="G152" i="92"/>
  <c r="F152" i="92"/>
  <c r="E152" i="92"/>
  <c r="M151" i="92"/>
  <c r="M150" i="92"/>
  <c r="M149" i="92"/>
  <c r="M148" i="92"/>
  <c r="M147" i="92"/>
  <c r="M146" i="92"/>
  <c r="M145" i="92"/>
  <c r="L143" i="92"/>
  <c r="K143" i="92"/>
  <c r="J143" i="92"/>
  <c r="I143" i="92"/>
  <c r="H143" i="92"/>
  <c r="G143" i="92"/>
  <c r="F143" i="92"/>
  <c r="E143" i="92"/>
  <c r="M142" i="92"/>
  <c r="M141" i="92"/>
  <c r="M140" i="92"/>
  <c r="M139" i="92"/>
  <c r="M138" i="92"/>
  <c r="M137" i="92"/>
  <c r="M136" i="92"/>
  <c r="M135" i="92"/>
  <c r="M134" i="92"/>
  <c r="M133" i="92"/>
  <c r="M132" i="92"/>
  <c r="M131" i="92"/>
  <c r="M130" i="92"/>
  <c r="M129" i="92"/>
  <c r="M128" i="92"/>
  <c r="M127" i="92"/>
  <c r="M126" i="92"/>
  <c r="M125" i="92"/>
  <c r="M124" i="92"/>
  <c r="M123" i="92"/>
  <c r="M122" i="92"/>
  <c r="M121" i="92"/>
  <c r="M120" i="92"/>
  <c r="M119" i="92"/>
  <c r="M118" i="92"/>
  <c r="M117" i="92"/>
  <c r="M116" i="92"/>
  <c r="M115" i="92"/>
  <c r="M114" i="92"/>
  <c r="M113" i="92"/>
  <c r="M112" i="92"/>
  <c r="M111" i="92"/>
  <c r="M110" i="92"/>
  <c r="L109" i="92"/>
  <c r="K109" i="92"/>
  <c r="J109" i="92"/>
  <c r="I109" i="92"/>
  <c r="H109" i="92"/>
  <c r="G109" i="92"/>
  <c r="F109" i="92"/>
  <c r="E109" i="92"/>
  <c r="M108" i="92"/>
  <c r="M107" i="92"/>
  <c r="M106" i="92"/>
  <c r="M105" i="92"/>
  <c r="M104" i="92"/>
  <c r="M103" i="92"/>
  <c r="M102" i="92"/>
  <c r="M101" i="92"/>
  <c r="M100" i="92"/>
  <c r="M99" i="92"/>
  <c r="L97" i="92"/>
  <c r="K97" i="92"/>
  <c r="J97" i="92"/>
  <c r="I97" i="92"/>
  <c r="H97" i="92"/>
  <c r="G97" i="92"/>
  <c r="F97" i="92"/>
  <c r="M96" i="92"/>
  <c r="L94" i="92"/>
  <c r="K94" i="92"/>
  <c r="J94" i="92"/>
  <c r="I94" i="92"/>
  <c r="H94" i="92"/>
  <c r="G94" i="92"/>
  <c r="F94" i="92"/>
  <c r="M93" i="92"/>
  <c r="M92" i="92"/>
  <c r="M91" i="92"/>
  <c r="M90" i="92"/>
  <c r="M89" i="92"/>
  <c r="M88" i="92"/>
  <c r="M87" i="92"/>
  <c r="M86" i="92"/>
  <c r="M85" i="92"/>
  <c r="L83" i="92"/>
  <c r="K83" i="92"/>
  <c r="J83" i="92"/>
  <c r="I83" i="92"/>
  <c r="H83" i="92"/>
  <c r="G83" i="92"/>
  <c r="F83" i="92"/>
  <c r="M82" i="92"/>
  <c r="M81" i="92"/>
  <c r="M80" i="92"/>
  <c r="M79" i="92"/>
  <c r="M78" i="92"/>
  <c r="M77" i="92"/>
  <c r="M76" i="92"/>
  <c r="L74" i="92"/>
  <c r="K74" i="92"/>
  <c r="J74" i="92"/>
  <c r="I74" i="92"/>
  <c r="H74" i="92"/>
  <c r="G74" i="92"/>
  <c r="F74" i="92"/>
  <c r="M73" i="92"/>
  <c r="M72" i="92"/>
  <c r="M71" i="92"/>
  <c r="M70" i="92"/>
  <c r="M69" i="92"/>
  <c r="M68" i="92"/>
  <c r="M67" i="92"/>
  <c r="M66" i="92"/>
  <c r="L64" i="92"/>
  <c r="K64" i="92"/>
  <c r="J64" i="92"/>
  <c r="I64" i="92"/>
  <c r="H64" i="92"/>
  <c r="G64" i="92"/>
  <c r="F64" i="92"/>
  <c r="M63" i="92"/>
  <c r="M62" i="92"/>
  <c r="L60" i="92"/>
  <c r="K60" i="92"/>
  <c r="J60" i="92"/>
  <c r="I60" i="92"/>
  <c r="H60" i="92"/>
  <c r="G60" i="92"/>
  <c r="F60" i="92"/>
  <c r="M59" i="92"/>
  <c r="M58" i="92"/>
  <c r="M57" i="92"/>
  <c r="M56" i="92"/>
  <c r="M55" i="92"/>
  <c r="M54" i="92"/>
  <c r="M53" i="92"/>
  <c r="M52" i="92"/>
  <c r="M51" i="92"/>
  <c r="M50" i="92"/>
  <c r="M49" i="92"/>
  <c r="M48" i="92"/>
  <c r="L46" i="92"/>
  <c r="K46" i="92"/>
  <c r="J46" i="92"/>
  <c r="I46" i="92"/>
  <c r="H46" i="92"/>
  <c r="G46" i="92"/>
  <c r="F46" i="92"/>
  <c r="M45" i="92"/>
  <c r="M44" i="92"/>
  <c r="M43" i="92"/>
  <c r="M42" i="92"/>
  <c r="M41" i="92"/>
  <c r="M40" i="92"/>
  <c r="M39" i="92"/>
  <c r="M38" i="92"/>
  <c r="M37" i="92"/>
  <c r="M36" i="92"/>
  <c r="M35" i="92"/>
  <c r="M34" i="92"/>
  <c r="M33" i="92"/>
  <c r="M32" i="92"/>
  <c r="M31" i="92"/>
  <c r="M30" i="92"/>
  <c r="M29" i="92"/>
  <c r="M28" i="92"/>
  <c r="M27" i="92"/>
  <c r="M26" i="92"/>
  <c r="M25" i="92"/>
  <c r="M24" i="92"/>
  <c r="M23" i="92"/>
  <c r="M22" i="92"/>
  <c r="M21" i="92"/>
  <c r="M20" i="92"/>
  <c r="M19" i="92"/>
  <c r="M18" i="92"/>
  <c r="M17" i="92"/>
  <c r="M16" i="92"/>
  <c r="M15" i="92"/>
  <c r="M14" i="92"/>
  <c r="M13" i="92"/>
  <c r="M12" i="92"/>
  <c r="M11" i="92"/>
  <c r="M10" i="92"/>
  <c r="M9" i="92"/>
  <c r="M8" i="92"/>
  <c r="M7" i="92"/>
  <c r="L6" i="92"/>
  <c r="L5" i="92" s="1"/>
  <c r="K6" i="92"/>
  <c r="J6" i="92"/>
  <c r="J5" i="92" s="1"/>
  <c r="I6" i="92"/>
  <c r="H6" i="92"/>
  <c r="G6" i="92"/>
  <c r="F6" i="92"/>
  <c r="F5" i="92" s="1"/>
  <c r="I5" i="92"/>
  <c r="M5" i="94" l="1"/>
  <c r="K5" i="93"/>
  <c r="M200" i="93"/>
  <c r="M195" i="93"/>
  <c r="M143" i="93"/>
  <c r="M152" i="93"/>
  <c r="M109" i="93"/>
  <c r="M6" i="93"/>
  <c r="M47" i="93"/>
  <c r="E46" i="93"/>
  <c r="M46" i="93" s="1"/>
  <c r="M61" i="93"/>
  <c r="E60" i="93"/>
  <c r="M60" i="93" s="1"/>
  <c r="M65" i="93"/>
  <c r="E64" i="93"/>
  <c r="M64" i="93" s="1"/>
  <c r="M75" i="93"/>
  <c r="E74" i="93"/>
  <c r="M74" i="93" s="1"/>
  <c r="M95" i="93"/>
  <c r="M94" i="93" s="1"/>
  <c r="E94" i="93"/>
  <c r="E6" i="93"/>
  <c r="M84" i="93"/>
  <c r="E83" i="93"/>
  <c r="M83" i="93" s="1"/>
  <c r="M98" i="93"/>
  <c r="E97" i="93"/>
  <c r="M97" i="93" s="1"/>
  <c r="E184" i="93"/>
  <c r="M184" i="93" s="1"/>
  <c r="K5" i="92"/>
  <c r="M152" i="92"/>
  <c r="M143" i="92"/>
  <c r="G5" i="92"/>
  <c r="H5" i="92"/>
  <c r="M200" i="92"/>
  <c r="M109" i="92"/>
  <c r="E195" i="92"/>
  <c r="M195" i="92" s="1"/>
  <c r="M6" i="92"/>
  <c r="M47" i="92"/>
  <c r="E46" i="92"/>
  <c r="M46" i="92" s="1"/>
  <c r="M61" i="92"/>
  <c r="E60" i="92"/>
  <c r="M60" i="92" s="1"/>
  <c r="M65" i="92"/>
  <c r="E64" i="92"/>
  <c r="M64" i="92" s="1"/>
  <c r="M75" i="92"/>
  <c r="E74" i="92"/>
  <c r="M74" i="92" s="1"/>
  <c r="M95" i="92"/>
  <c r="M94" i="92" s="1"/>
  <c r="E94" i="92"/>
  <c r="E6" i="92"/>
  <c r="M84" i="92"/>
  <c r="E83" i="92"/>
  <c r="M83" i="92" s="1"/>
  <c r="M98" i="92"/>
  <c r="E97" i="92"/>
  <c r="M97" i="92" s="1"/>
  <c r="E184" i="92"/>
  <c r="M184" i="92" s="1"/>
  <c r="M140" i="91"/>
  <c r="M141" i="91"/>
  <c r="E202" i="91"/>
  <c r="E203" i="91"/>
  <c r="E204" i="91"/>
  <c r="E205" i="91"/>
  <c r="E206" i="91"/>
  <c r="E207" i="91"/>
  <c r="E208" i="91"/>
  <c r="E201" i="91"/>
  <c r="E198" i="91"/>
  <c r="E197" i="91"/>
  <c r="E186" i="91"/>
  <c r="E187" i="91"/>
  <c r="E188" i="91"/>
  <c r="E189" i="91"/>
  <c r="E190" i="91"/>
  <c r="E191" i="91"/>
  <c r="E192" i="91"/>
  <c r="E193" i="91"/>
  <c r="E185" i="91"/>
  <c r="E169" i="91"/>
  <c r="E168" i="91"/>
  <c r="E154" i="91"/>
  <c r="E155" i="91"/>
  <c r="E156" i="91"/>
  <c r="E157" i="91"/>
  <c r="E158" i="91"/>
  <c r="E159" i="91"/>
  <c r="E160" i="91"/>
  <c r="E161" i="91"/>
  <c r="E162" i="91"/>
  <c r="E163" i="91"/>
  <c r="E164" i="91"/>
  <c r="E153" i="91"/>
  <c r="E145" i="91"/>
  <c r="E146" i="91"/>
  <c r="E147" i="91"/>
  <c r="E148" i="91"/>
  <c r="E149" i="91"/>
  <c r="E150" i="91"/>
  <c r="E144" i="91"/>
  <c r="E111" i="91"/>
  <c r="E112" i="91"/>
  <c r="E113" i="91"/>
  <c r="E114" i="91"/>
  <c r="E115" i="91"/>
  <c r="E116" i="91"/>
  <c r="E117" i="91"/>
  <c r="E118" i="91"/>
  <c r="E119" i="91"/>
  <c r="E120" i="91"/>
  <c r="E121" i="91"/>
  <c r="E122" i="91"/>
  <c r="E123" i="91"/>
  <c r="E124" i="91"/>
  <c r="E125" i="91"/>
  <c r="E126" i="91"/>
  <c r="E127" i="91"/>
  <c r="E128" i="91"/>
  <c r="E129" i="91"/>
  <c r="E130" i="91"/>
  <c r="E131" i="91"/>
  <c r="E132" i="91"/>
  <c r="E133" i="91"/>
  <c r="E134" i="91"/>
  <c r="E135" i="91"/>
  <c r="E136" i="91"/>
  <c r="E137" i="91"/>
  <c r="E138" i="91"/>
  <c r="E139" i="91"/>
  <c r="E140" i="91"/>
  <c r="E141" i="91"/>
  <c r="E110" i="91"/>
  <c r="E99" i="91"/>
  <c r="E100" i="91"/>
  <c r="E101" i="91"/>
  <c r="E102" i="91"/>
  <c r="E103" i="91"/>
  <c r="E104" i="91"/>
  <c r="E105" i="91"/>
  <c r="E106" i="91"/>
  <c r="E98" i="91"/>
  <c r="E95" i="91"/>
  <c r="E85" i="91"/>
  <c r="E86" i="91"/>
  <c r="E87" i="91"/>
  <c r="E88" i="91"/>
  <c r="E89" i="91"/>
  <c r="E90" i="91"/>
  <c r="E91" i="91"/>
  <c r="E92" i="91"/>
  <c r="E84" i="91"/>
  <c r="E76" i="91"/>
  <c r="E77" i="91"/>
  <c r="E78" i="91"/>
  <c r="E79" i="91"/>
  <c r="E80" i="91"/>
  <c r="E81" i="91"/>
  <c r="E75" i="91"/>
  <c r="E66" i="91"/>
  <c r="E67" i="91"/>
  <c r="E68" i="91"/>
  <c r="E69" i="91"/>
  <c r="E70" i="91"/>
  <c r="E71" i="91"/>
  <c r="E72" i="91"/>
  <c r="E65" i="91"/>
  <c r="E62" i="91"/>
  <c r="E61" i="91"/>
  <c r="E48" i="91"/>
  <c r="E49" i="91"/>
  <c r="E50" i="91"/>
  <c r="E51" i="91"/>
  <c r="E52" i="91"/>
  <c r="E53" i="91"/>
  <c r="E54" i="91"/>
  <c r="E55" i="91"/>
  <c r="E56" i="91"/>
  <c r="E57" i="91"/>
  <c r="E58" i="91"/>
  <c r="E47" i="91"/>
  <c r="E8" i="91"/>
  <c r="E9" i="91"/>
  <c r="E10" i="91"/>
  <c r="E11" i="91"/>
  <c r="E12" i="91"/>
  <c r="E13" i="91"/>
  <c r="E14" i="91"/>
  <c r="E15" i="91"/>
  <c r="E16" i="91"/>
  <c r="E17" i="91"/>
  <c r="E18" i="91"/>
  <c r="E19" i="91"/>
  <c r="E20" i="91"/>
  <c r="E21" i="91"/>
  <c r="E22" i="91"/>
  <c r="E23" i="91"/>
  <c r="E24" i="91"/>
  <c r="E25" i="91"/>
  <c r="E26" i="91"/>
  <c r="E27" i="91"/>
  <c r="E28" i="91"/>
  <c r="E29" i="91"/>
  <c r="E30" i="91"/>
  <c r="E31" i="91"/>
  <c r="E32" i="91"/>
  <c r="E33" i="91"/>
  <c r="E34" i="91"/>
  <c r="E35" i="91"/>
  <c r="E36" i="91"/>
  <c r="E37" i="91"/>
  <c r="E38" i="91"/>
  <c r="E39" i="91"/>
  <c r="E40" i="91"/>
  <c r="E41" i="91"/>
  <c r="E42" i="91"/>
  <c r="E43" i="91"/>
  <c r="E44" i="91"/>
  <c r="E7" i="91"/>
  <c r="M208" i="91"/>
  <c r="M207" i="91"/>
  <c r="M206" i="91"/>
  <c r="M205" i="91"/>
  <c r="M204" i="91"/>
  <c r="M203" i="91"/>
  <c r="M202" i="91"/>
  <c r="M201" i="91"/>
  <c r="L200" i="91"/>
  <c r="K200" i="91"/>
  <c r="J200" i="91"/>
  <c r="I200" i="91"/>
  <c r="H200" i="91"/>
  <c r="G200" i="91"/>
  <c r="F200" i="91"/>
  <c r="M199" i="91"/>
  <c r="M198" i="91"/>
  <c r="M197" i="91"/>
  <c r="M196" i="91"/>
  <c r="L195" i="91"/>
  <c r="K195" i="91"/>
  <c r="J195" i="91"/>
  <c r="I195" i="91"/>
  <c r="H195" i="91"/>
  <c r="G195" i="91"/>
  <c r="F195" i="91"/>
  <c r="E195" i="91"/>
  <c r="M194" i="91"/>
  <c r="M193" i="91"/>
  <c r="M192" i="91"/>
  <c r="M191" i="91"/>
  <c r="M190" i="91"/>
  <c r="M189" i="91"/>
  <c r="M188" i="91"/>
  <c r="M187" i="91"/>
  <c r="M186" i="91"/>
  <c r="M185" i="91"/>
  <c r="L184" i="91"/>
  <c r="K184" i="91"/>
  <c r="J184" i="91"/>
  <c r="I184" i="91"/>
  <c r="H184" i="91"/>
  <c r="G184" i="91"/>
  <c r="F184" i="91"/>
  <c r="M183" i="91"/>
  <c r="M182" i="91"/>
  <c r="M181" i="91"/>
  <c r="M180" i="91"/>
  <c r="M179" i="91"/>
  <c r="M178" i="91"/>
  <c r="M177" i="91"/>
  <c r="M176" i="91"/>
  <c r="M175" i="91"/>
  <c r="M174" i="91"/>
  <c r="M173" i="91"/>
  <c r="M172" i="91"/>
  <c r="M171" i="91"/>
  <c r="F171" i="91"/>
  <c r="M170" i="91"/>
  <c r="M169" i="91"/>
  <c r="M168" i="91"/>
  <c r="M167" i="91"/>
  <c r="K166" i="91"/>
  <c r="J166" i="91"/>
  <c r="I166" i="91"/>
  <c r="H166" i="91"/>
  <c r="G166" i="91"/>
  <c r="F166" i="91"/>
  <c r="E166" i="91"/>
  <c r="M165" i="91"/>
  <c r="M164" i="91"/>
  <c r="M163" i="91"/>
  <c r="M162" i="91"/>
  <c r="M161" i="91"/>
  <c r="M160" i="91"/>
  <c r="M159" i="91"/>
  <c r="M158" i="91"/>
  <c r="M157" i="91"/>
  <c r="M156" i="91"/>
  <c r="M155" i="91"/>
  <c r="M154" i="91"/>
  <c r="M153" i="91"/>
  <c r="L152" i="91"/>
  <c r="K152" i="91"/>
  <c r="J152" i="91"/>
  <c r="I152" i="91"/>
  <c r="H152" i="91"/>
  <c r="G152" i="91"/>
  <c r="F152" i="91"/>
  <c r="E152" i="91"/>
  <c r="M151" i="91"/>
  <c r="M150" i="91"/>
  <c r="M149" i="91"/>
  <c r="M148" i="91"/>
  <c r="M147" i="91"/>
  <c r="M146" i="91"/>
  <c r="M145" i="91"/>
  <c r="M144" i="91"/>
  <c r="L143" i="91"/>
  <c r="K143" i="91"/>
  <c r="J143" i="91"/>
  <c r="I143" i="91"/>
  <c r="H143" i="91"/>
  <c r="G143" i="91"/>
  <c r="F143" i="91"/>
  <c r="E143" i="91"/>
  <c r="M142" i="91"/>
  <c r="M139" i="91"/>
  <c r="M138" i="91"/>
  <c r="M137" i="91"/>
  <c r="M136" i="91"/>
  <c r="M135" i="91"/>
  <c r="M134" i="91"/>
  <c r="M133" i="91"/>
  <c r="M132" i="91"/>
  <c r="M131" i="91"/>
  <c r="M130" i="91"/>
  <c r="M129" i="91"/>
  <c r="M128" i="91"/>
  <c r="M127" i="91"/>
  <c r="M126" i="91"/>
  <c r="M125" i="91"/>
  <c r="M124" i="91"/>
  <c r="M123" i="91"/>
  <c r="M122" i="91"/>
  <c r="M121" i="91"/>
  <c r="M120" i="91"/>
  <c r="M119" i="91"/>
  <c r="M118" i="91"/>
  <c r="M117" i="91"/>
  <c r="M116" i="91"/>
  <c r="M115" i="91"/>
  <c r="M114" i="91"/>
  <c r="M113" i="91"/>
  <c r="M112" i="91"/>
  <c r="M111" i="91"/>
  <c r="M110" i="91"/>
  <c r="L109" i="91"/>
  <c r="K109" i="91"/>
  <c r="J109" i="91"/>
  <c r="I109" i="91"/>
  <c r="H109" i="91"/>
  <c r="G109" i="91"/>
  <c r="F109" i="91"/>
  <c r="E109" i="91"/>
  <c r="M108" i="91"/>
  <c r="M107" i="91"/>
  <c r="M106" i="91"/>
  <c r="M105" i="91"/>
  <c r="M104" i="91"/>
  <c r="M103" i="91"/>
  <c r="M102" i="91"/>
  <c r="M101" i="91"/>
  <c r="M100" i="91"/>
  <c r="M99" i="91"/>
  <c r="L97" i="91"/>
  <c r="K97" i="91"/>
  <c r="J97" i="91"/>
  <c r="I97" i="91"/>
  <c r="H97" i="91"/>
  <c r="G97" i="91"/>
  <c r="F97" i="91"/>
  <c r="M96" i="91"/>
  <c r="L94" i="91"/>
  <c r="K94" i="91"/>
  <c r="J94" i="91"/>
  <c r="I94" i="91"/>
  <c r="H94" i="91"/>
  <c r="G94" i="91"/>
  <c r="F94" i="91"/>
  <c r="M93" i="91"/>
  <c r="M92" i="91"/>
  <c r="M91" i="91"/>
  <c r="M90" i="91"/>
  <c r="M89" i="91"/>
  <c r="M88" i="91"/>
  <c r="M87" i="91"/>
  <c r="M86" i="91"/>
  <c r="M85" i="91"/>
  <c r="L83" i="91"/>
  <c r="K83" i="91"/>
  <c r="J83" i="91"/>
  <c r="I83" i="91"/>
  <c r="H83" i="91"/>
  <c r="G83" i="91"/>
  <c r="F83" i="91"/>
  <c r="M82" i="91"/>
  <c r="M81" i="91"/>
  <c r="M80" i="91"/>
  <c r="M79" i="91"/>
  <c r="M78" i="91"/>
  <c r="M77" i="91"/>
  <c r="M76" i="91"/>
  <c r="L74" i="91"/>
  <c r="K74" i="91"/>
  <c r="J74" i="91"/>
  <c r="I74" i="91"/>
  <c r="H74" i="91"/>
  <c r="G74" i="91"/>
  <c r="F74" i="91"/>
  <c r="M73" i="91"/>
  <c r="M72" i="91"/>
  <c r="M71" i="91"/>
  <c r="M70" i="91"/>
  <c r="M69" i="91"/>
  <c r="M68" i="91"/>
  <c r="M67" i="91"/>
  <c r="M66" i="91"/>
  <c r="L64" i="91"/>
  <c r="K64" i="91"/>
  <c r="J64" i="91"/>
  <c r="J5" i="91" s="1"/>
  <c r="I64" i="91"/>
  <c r="H64" i="91"/>
  <c r="G64" i="91"/>
  <c r="F64" i="91"/>
  <c r="M63" i="91"/>
  <c r="M62" i="91"/>
  <c r="L60" i="91"/>
  <c r="K60" i="91"/>
  <c r="J60" i="91"/>
  <c r="I60" i="91"/>
  <c r="H60" i="91"/>
  <c r="G60" i="91"/>
  <c r="F60" i="91"/>
  <c r="M59" i="91"/>
  <c r="M58" i="91"/>
  <c r="M57" i="91"/>
  <c r="M56" i="91"/>
  <c r="M55" i="91"/>
  <c r="M54" i="91"/>
  <c r="M53" i="91"/>
  <c r="M52" i="91"/>
  <c r="M51" i="91"/>
  <c r="M50" i="91"/>
  <c r="M49" i="91"/>
  <c r="M48" i="91"/>
  <c r="M47" i="91"/>
  <c r="L46" i="91"/>
  <c r="K46" i="91"/>
  <c r="J46" i="91"/>
  <c r="I46" i="91"/>
  <c r="H46" i="91"/>
  <c r="G46" i="91"/>
  <c r="F46" i="91"/>
  <c r="E46" i="91"/>
  <c r="M45" i="91"/>
  <c r="M44" i="91"/>
  <c r="M43" i="91"/>
  <c r="M42" i="91"/>
  <c r="M41" i="91"/>
  <c r="M40" i="91"/>
  <c r="M39" i="91"/>
  <c r="M38" i="91"/>
  <c r="M37" i="91"/>
  <c r="M36" i="91"/>
  <c r="M35" i="91"/>
  <c r="M34" i="91"/>
  <c r="M33" i="91"/>
  <c r="M32" i="91"/>
  <c r="M31" i="91"/>
  <c r="M30" i="91"/>
  <c r="M29" i="91"/>
  <c r="M28" i="91"/>
  <c r="M27" i="91"/>
  <c r="M26" i="91"/>
  <c r="M25" i="91"/>
  <c r="M24" i="91"/>
  <c r="M23" i="91"/>
  <c r="M22" i="91"/>
  <c r="M21" i="91"/>
  <c r="M20" i="91"/>
  <c r="M19" i="91"/>
  <c r="M18" i="91"/>
  <c r="M17" i="91"/>
  <c r="M16" i="91"/>
  <c r="M15" i="91"/>
  <c r="M14" i="91"/>
  <c r="M13" i="91"/>
  <c r="M12" i="91"/>
  <c r="M11" i="91"/>
  <c r="M10" i="91"/>
  <c r="M9" i="91"/>
  <c r="M8" i="91"/>
  <c r="M7" i="91"/>
  <c r="L6" i="91"/>
  <c r="K6" i="91"/>
  <c r="J6" i="91"/>
  <c r="I6" i="91"/>
  <c r="I5" i="91" s="1"/>
  <c r="H6" i="91"/>
  <c r="G6" i="91"/>
  <c r="F6" i="91"/>
  <c r="E6" i="91"/>
  <c r="H5" i="91"/>
  <c r="F5" i="91"/>
  <c r="M5" i="93" l="1"/>
  <c r="E5" i="93"/>
  <c r="E5" i="92"/>
  <c r="M5" i="92"/>
  <c r="L5" i="91"/>
  <c r="K5" i="91"/>
  <c r="G5" i="91"/>
  <c r="M46" i="91"/>
  <c r="M6" i="91"/>
  <c r="M195" i="91"/>
  <c r="M152" i="91"/>
  <c r="M143" i="91"/>
  <c r="M109" i="91"/>
  <c r="M61" i="91"/>
  <c r="E60" i="91"/>
  <c r="M60" i="91" s="1"/>
  <c r="M65" i="91"/>
  <c r="E64" i="91"/>
  <c r="M64" i="91" s="1"/>
  <c r="M75" i="91"/>
  <c r="E74" i="91"/>
  <c r="M74" i="91" s="1"/>
  <c r="M95" i="91"/>
  <c r="M94" i="91" s="1"/>
  <c r="E94" i="91"/>
  <c r="M84" i="91"/>
  <c r="E83" i="91"/>
  <c r="M83" i="91" s="1"/>
  <c r="M98" i="91"/>
  <c r="E97" i="91"/>
  <c r="M97" i="91" s="1"/>
  <c r="E184" i="91"/>
  <c r="M184" i="91" s="1"/>
  <c r="E200" i="91"/>
  <c r="M200" i="91" s="1"/>
  <c r="M19" i="90"/>
  <c r="M8" i="90"/>
  <c r="M44" i="90"/>
  <c r="E202" i="90"/>
  <c r="E203" i="90"/>
  <c r="E204" i="90"/>
  <c r="E205" i="90"/>
  <c r="E206" i="90"/>
  <c r="E207" i="90"/>
  <c r="E208" i="90"/>
  <c r="E201" i="90"/>
  <c r="M201" i="90" s="1"/>
  <c r="E197" i="90"/>
  <c r="E186" i="90"/>
  <c r="E187" i="90"/>
  <c r="E188" i="90"/>
  <c r="E189" i="90"/>
  <c r="E190" i="90"/>
  <c r="E191" i="90"/>
  <c r="E192" i="90"/>
  <c r="E193" i="90"/>
  <c r="E185" i="90"/>
  <c r="E169" i="90"/>
  <c r="E168" i="90"/>
  <c r="E154" i="90"/>
  <c r="E155" i="90"/>
  <c r="E156" i="90"/>
  <c r="E157" i="90"/>
  <c r="E158" i="90"/>
  <c r="E159" i="90"/>
  <c r="E160" i="90"/>
  <c r="E161" i="90"/>
  <c r="E162" i="90"/>
  <c r="E163" i="90"/>
  <c r="E164" i="90"/>
  <c r="E153" i="90"/>
  <c r="M153" i="90" s="1"/>
  <c r="E145" i="90"/>
  <c r="E146" i="90"/>
  <c r="E147" i="90"/>
  <c r="E148" i="90"/>
  <c r="E149" i="90"/>
  <c r="E150" i="90"/>
  <c r="E144" i="90"/>
  <c r="E111" i="90"/>
  <c r="E112" i="90"/>
  <c r="E113" i="90"/>
  <c r="E114" i="90"/>
  <c r="E115" i="90"/>
  <c r="E116" i="90"/>
  <c r="E117" i="90"/>
  <c r="E118" i="90"/>
  <c r="E119" i="90"/>
  <c r="E120" i="90"/>
  <c r="E121" i="90"/>
  <c r="E122" i="90"/>
  <c r="E123" i="90"/>
  <c r="E124" i="90"/>
  <c r="E125" i="90"/>
  <c r="E126" i="90"/>
  <c r="E127" i="90"/>
  <c r="E128" i="90"/>
  <c r="E129" i="90"/>
  <c r="E130" i="90"/>
  <c r="E131" i="90"/>
  <c r="E132" i="90"/>
  <c r="E133" i="90"/>
  <c r="E134" i="90"/>
  <c r="E135" i="90"/>
  <c r="E136" i="90"/>
  <c r="E137" i="90"/>
  <c r="E138" i="90"/>
  <c r="E139" i="90"/>
  <c r="E140" i="90"/>
  <c r="E141" i="90"/>
  <c r="E110" i="90"/>
  <c r="M110" i="90" s="1"/>
  <c r="E106" i="90"/>
  <c r="M106" i="90" s="1"/>
  <c r="E99" i="90"/>
  <c r="E100" i="90"/>
  <c r="E101" i="90"/>
  <c r="E102" i="90"/>
  <c r="E103" i="90"/>
  <c r="E104" i="90"/>
  <c r="E105" i="90"/>
  <c r="E98" i="90"/>
  <c r="M98" i="90" s="1"/>
  <c r="E95" i="90"/>
  <c r="E85" i="90"/>
  <c r="E86" i="90"/>
  <c r="E87" i="90"/>
  <c r="E88" i="90"/>
  <c r="E89" i="90"/>
  <c r="E90" i="90"/>
  <c r="E91" i="90"/>
  <c r="E92" i="90"/>
  <c r="E84" i="90"/>
  <c r="E76" i="90"/>
  <c r="E77" i="90"/>
  <c r="E78" i="90"/>
  <c r="E79" i="90"/>
  <c r="E80" i="90"/>
  <c r="E81" i="90"/>
  <c r="E75" i="90"/>
  <c r="E66" i="90"/>
  <c r="E67" i="90"/>
  <c r="E68" i="90"/>
  <c r="E69" i="90"/>
  <c r="E70" i="90"/>
  <c r="E71" i="90"/>
  <c r="E72" i="90"/>
  <c r="E65" i="90"/>
  <c r="E62" i="90"/>
  <c r="E61" i="90"/>
  <c r="E58" i="90"/>
  <c r="E48" i="90"/>
  <c r="E49" i="90"/>
  <c r="E50" i="90"/>
  <c r="E51" i="90"/>
  <c r="E52" i="90"/>
  <c r="E53" i="90"/>
  <c r="E54" i="90"/>
  <c r="E55" i="90"/>
  <c r="E56" i="90"/>
  <c r="E57" i="90"/>
  <c r="E47" i="90"/>
  <c r="E8" i="90"/>
  <c r="E9" i="90"/>
  <c r="E10" i="90"/>
  <c r="E11" i="90"/>
  <c r="E12" i="90"/>
  <c r="E13" i="90"/>
  <c r="E14" i="90"/>
  <c r="E15" i="90"/>
  <c r="E16" i="90"/>
  <c r="E17" i="90"/>
  <c r="E18" i="90"/>
  <c r="E19" i="90"/>
  <c r="E20" i="90"/>
  <c r="E21" i="90"/>
  <c r="E22" i="90"/>
  <c r="E23" i="90"/>
  <c r="E24" i="90"/>
  <c r="E25" i="90"/>
  <c r="E26" i="90"/>
  <c r="E27" i="90"/>
  <c r="E28" i="90"/>
  <c r="E29" i="90"/>
  <c r="E30" i="90"/>
  <c r="E31" i="90"/>
  <c r="E32" i="90"/>
  <c r="E33" i="90"/>
  <c r="E34" i="90"/>
  <c r="E35" i="90"/>
  <c r="E36" i="90"/>
  <c r="E37" i="90"/>
  <c r="E38" i="90"/>
  <c r="E39" i="90"/>
  <c r="E40" i="90"/>
  <c r="E41" i="90"/>
  <c r="E42" i="90"/>
  <c r="E43" i="90"/>
  <c r="E44" i="90"/>
  <c r="E7" i="90"/>
  <c r="M95" i="90"/>
  <c r="M94" i="90" s="1"/>
  <c r="M84" i="90"/>
  <c r="M65" i="90"/>
  <c r="M58" i="90"/>
  <c r="M47" i="90"/>
  <c r="M208" i="90"/>
  <c r="M207" i="90"/>
  <c r="M206" i="90"/>
  <c r="M205" i="90"/>
  <c r="M204" i="90"/>
  <c r="M203" i="90"/>
  <c r="M202" i="90"/>
  <c r="L200" i="90"/>
  <c r="K200" i="90"/>
  <c r="J200" i="90"/>
  <c r="I200" i="90"/>
  <c r="H200" i="90"/>
  <c r="G200" i="90"/>
  <c r="F200" i="90"/>
  <c r="M199" i="90"/>
  <c r="M198" i="90"/>
  <c r="M197" i="90"/>
  <c r="M196" i="90"/>
  <c r="L195" i="90"/>
  <c r="K195" i="90"/>
  <c r="J195" i="90"/>
  <c r="I195" i="90"/>
  <c r="H195" i="90"/>
  <c r="G195" i="90"/>
  <c r="F195" i="90"/>
  <c r="M194" i="90"/>
  <c r="M193" i="90"/>
  <c r="M192" i="90"/>
  <c r="M191" i="90"/>
  <c r="M190" i="90"/>
  <c r="M189" i="90"/>
  <c r="M188" i="90"/>
  <c r="M187" i="90"/>
  <c r="M186" i="90"/>
  <c r="M185" i="90"/>
  <c r="L184" i="90"/>
  <c r="K184" i="90"/>
  <c r="J184" i="90"/>
  <c r="I184" i="90"/>
  <c r="H184" i="90"/>
  <c r="G184" i="90"/>
  <c r="F184" i="90"/>
  <c r="E184" i="90"/>
  <c r="M183" i="90"/>
  <c r="M182" i="90"/>
  <c r="M181" i="90"/>
  <c r="M180" i="90"/>
  <c r="M179" i="90"/>
  <c r="M178" i="90"/>
  <c r="M177" i="90"/>
  <c r="M176" i="90"/>
  <c r="M175" i="90"/>
  <c r="M174" i="90"/>
  <c r="M173" i="90"/>
  <c r="M172" i="90"/>
  <c r="F171" i="90"/>
  <c r="M171" i="90" s="1"/>
  <c r="M170" i="90"/>
  <c r="M169" i="90"/>
  <c r="M168" i="90"/>
  <c r="M167" i="90"/>
  <c r="K166" i="90"/>
  <c r="J166" i="90"/>
  <c r="I166" i="90"/>
  <c r="H166" i="90"/>
  <c r="G166" i="90"/>
  <c r="F166" i="90"/>
  <c r="E166" i="90"/>
  <c r="M165" i="90"/>
  <c r="M164" i="90"/>
  <c r="M163" i="90"/>
  <c r="M162" i="90"/>
  <c r="M161" i="90"/>
  <c r="M160" i="90"/>
  <c r="M159" i="90"/>
  <c r="M158" i="90"/>
  <c r="M157" i="90"/>
  <c r="M156" i="90"/>
  <c r="M155" i="90"/>
  <c r="M154" i="90"/>
  <c r="L152" i="90"/>
  <c r="K152" i="90"/>
  <c r="J152" i="90"/>
  <c r="I152" i="90"/>
  <c r="H152" i="90"/>
  <c r="G152" i="90"/>
  <c r="F152" i="90"/>
  <c r="M151" i="90"/>
  <c r="M150" i="90"/>
  <c r="M149" i="90"/>
  <c r="M148" i="90"/>
  <c r="M147" i="90"/>
  <c r="M146" i="90"/>
  <c r="M145" i="90"/>
  <c r="M144" i="90"/>
  <c r="L143" i="90"/>
  <c r="K143" i="90"/>
  <c r="J143" i="90"/>
  <c r="I143" i="90"/>
  <c r="H143" i="90"/>
  <c r="G143" i="90"/>
  <c r="F143" i="90"/>
  <c r="E143" i="90"/>
  <c r="M142" i="90"/>
  <c r="M139" i="90"/>
  <c r="M138" i="90"/>
  <c r="M137" i="90"/>
  <c r="M136" i="90"/>
  <c r="M135" i="90"/>
  <c r="M134" i="90"/>
  <c r="M133" i="90"/>
  <c r="M132" i="90"/>
  <c r="M131" i="90"/>
  <c r="M130" i="90"/>
  <c r="M129" i="90"/>
  <c r="M128" i="90"/>
  <c r="M127" i="90"/>
  <c r="M126" i="90"/>
  <c r="M125" i="90"/>
  <c r="M124" i="90"/>
  <c r="M123" i="90"/>
  <c r="M122" i="90"/>
  <c r="M121" i="90"/>
  <c r="M120" i="90"/>
  <c r="M119" i="90"/>
  <c r="M118" i="90"/>
  <c r="M117" i="90"/>
  <c r="M116" i="90"/>
  <c r="M115" i="90"/>
  <c r="M114" i="90"/>
  <c r="M113" i="90"/>
  <c r="M112" i="90"/>
  <c r="M111" i="90"/>
  <c r="L109" i="90"/>
  <c r="K109" i="90"/>
  <c r="J109" i="90"/>
  <c r="I109" i="90"/>
  <c r="H109" i="90"/>
  <c r="G109" i="90"/>
  <c r="F109" i="90"/>
  <c r="M108" i="90"/>
  <c r="M107" i="90"/>
  <c r="M105" i="90"/>
  <c r="M104" i="90"/>
  <c r="M103" i="90"/>
  <c r="M102" i="90"/>
  <c r="M101" i="90"/>
  <c r="M100" i="90"/>
  <c r="M99" i="90"/>
  <c r="L97" i="90"/>
  <c r="K97" i="90"/>
  <c r="J97" i="90"/>
  <c r="I97" i="90"/>
  <c r="H97" i="90"/>
  <c r="G97" i="90"/>
  <c r="F97" i="90"/>
  <c r="M96" i="90"/>
  <c r="L94" i="90"/>
  <c r="K94" i="90"/>
  <c r="J94" i="90"/>
  <c r="I94" i="90"/>
  <c r="H94" i="90"/>
  <c r="G94" i="90"/>
  <c r="F94" i="90"/>
  <c r="E94" i="90"/>
  <c r="M93" i="90"/>
  <c r="M92" i="90"/>
  <c r="M91" i="90"/>
  <c r="M90" i="90"/>
  <c r="M89" i="90"/>
  <c r="M88" i="90"/>
  <c r="M87" i="90"/>
  <c r="M86" i="90"/>
  <c r="M85" i="90"/>
  <c r="L83" i="90"/>
  <c r="K83" i="90"/>
  <c r="J83" i="90"/>
  <c r="I83" i="90"/>
  <c r="H83" i="90"/>
  <c r="G83" i="90"/>
  <c r="F83" i="90"/>
  <c r="M82" i="90"/>
  <c r="M81" i="90"/>
  <c r="M80" i="90"/>
  <c r="M79" i="90"/>
  <c r="M78" i="90"/>
  <c r="M77" i="90"/>
  <c r="M76" i="90"/>
  <c r="M75" i="90"/>
  <c r="L74" i="90"/>
  <c r="K74" i="90"/>
  <c r="J74" i="90"/>
  <c r="I74" i="90"/>
  <c r="H74" i="90"/>
  <c r="G74" i="90"/>
  <c r="F74" i="90"/>
  <c r="E74" i="90"/>
  <c r="M73" i="90"/>
  <c r="M72" i="90"/>
  <c r="M71" i="90"/>
  <c r="M70" i="90"/>
  <c r="M69" i="90"/>
  <c r="M68" i="90"/>
  <c r="M67" i="90"/>
  <c r="M66" i="90"/>
  <c r="L64" i="90"/>
  <c r="K64" i="90"/>
  <c r="J64" i="90"/>
  <c r="I64" i="90"/>
  <c r="H64" i="90"/>
  <c r="G64" i="90"/>
  <c r="F64" i="90"/>
  <c r="E64" i="90"/>
  <c r="M63" i="90"/>
  <c r="M62" i="90"/>
  <c r="M61" i="90"/>
  <c r="L60" i="90"/>
  <c r="K60" i="90"/>
  <c r="J60" i="90"/>
  <c r="I60" i="90"/>
  <c r="H60" i="90"/>
  <c r="G60" i="90"/>
  <c r="F60" i="90"/>
  <c r="E60" i="90"/>
  <c r="M59" i="90"/>
  <c r="M57" i="90"/>
  <c r="M56" i="90"/>
  <c r="M55" i="90"/>
  <c r="M54" i="90"/>
  <c r="M53" i="90"/>
  <c r="M52" i="90"/>
  <c r="M51" i="90"/>
  <c r="M50" i="90"/>
  <c r="M49" i="90"/>
  <c r="M48" i="90"/>
  <c r="L46" i="90"/>
  <c r="K46" i="90"/>
  <c r="J46" i="90"/>
  <c r="I46" i="90"/>
  <c r="I5" i="90" s="1"/>
  <c r="H46" i="90"/>
  <c r="G46" i="90"/>
  <c r="F46" i="90"/>
  <c r="M45" i="90"/>
  <c r="M43" i="90"/>
  <c r="M42" i="90"/>
  <c r="M41" i="90"/>
  <c r="M40" i="90"/>
  <c r="M39" i="90"/>
  <c r="M38" i="90"/>
  <c r="M37" i="90"/>
  <c r="M36" i="90"/>
  <c r="M35" i="90"/>
  <c r="M34" i="90"/>
  <c r="M33" i="90"/>
  <c r="M32" i="90"/>
  <c r="M31" i="90"/>
  <c r="M30" i="90"/>
  <c r="M29" i="90"/>
  <c r="M28" i="90"/>
  <c r="M27" i="90"/>
  <c r="M26" i="90"/>
  <c r="M25" i="90"/>
  <c r="M24" i="90"/>
  <c r="M23" i="90"/>
  <c r="M22" i="90"/>
  <c r="M21" i="90"/>
  <c r="M20" i="90"/>
  <c r="M18" i="90"/>
  <c r="M17" i="90"/>
  <c r="M16" i="90"/>
  <c r="M15" i="90"/>
  <c r="M14" i="90"/>
  <c r="M13" i="90"/>
  <c r="M12" i="90"/>
  <c r="M11" i="90"/>
  <c r="M10" i="90"/>
  <c r="M9" i="90"/>
  <c r="M7" i="90"/>
  <c r="L6" i="90"/>
  <c r="K6" i="90"/>
  <c r="J6" i="90"/>
  <c r="J5" i="90" s="1"/>
  <c r="I6" i="90"/>
  <c r="H6" i="90"/>
  <c r="G6" i="90"/>
  <c r="F6" i="90"/>
  <c r="E6" i="90"/>
  <c r="H5" i="90"/>
  <c r="F5" i="90"/>
  <c r="M43" i="56"/>
  <c r="M42" i="56"/>
  <c r="M41" i="56"/>
  <c r="M40" i="56"/>
  <c r="E5" i="91" l="1"/>
  <c r="M5" i="91"/>
  <c r="M60" i="90"/>
  <c r="M143" i="90"/>
  <c r="L5" i="90"/>
  <c r="K5" i="90"/>
  <c r="M64" i="90"/>
  <c r="G5" i="90"/>
  <c r="M184" i="90"/>
  <c r="M74" i="90"/>
  <c r="E200" i="90"/>
  <c r="M200" i="90" s="1"/>
  <c r="E195" i="90"/>
  <c r="M195" i="90" s="1"/>
  <c r="E152" i="90"/>
  <c r="M152" i="90" s="1"/>
  <c r="E109" i="90"/>
  <c r="M109" i="90" s="1"/>
  <c r="E97" i="90"/>
  <c r="M97" i="90" s="1"/>
  <c r="E83" i="90"/>
  <c r="M83" i="90" s="1"/>
  <c r="M6" i="90"/>
  <c r="E46" i="90"/>
  <c r="E94" i="56"/>
  <c r="F94" i="56"/>
  <c r="G94" i="56"/>
  <c r="I94" i="56"/>
  <c r="J94" i="56"/>
  <c r="K94" i="56"/>
  <c r="L94" i="56"/>
  <c r="H94" i="56"/>
  <c r="M46" i="90" l="1"/>
  <c r="M5" i="90" s="1"/>
  <c r="E5" i="90"/>
  <c r="E6" i="56"/>
  <c r="F6" i="56"/>
  <c r="G6" i="56"/>
  <c r="H6" i="56"/>
  <c r="I6" i="56"/>
  <c r="J6" i="56"/>
  <c r="L6" i="56"/>
  <c r="K6" i="56"/>
  <c r="M185" i="56" l="1"/>
  <c r="M167" i="56"/>
  <c r="M7" i="56"/>
  <c r="M208" i="56"/>
  <c r="M207" i="56"/>
  <c r="M206" i="56"/>
  <c r="M205" i="56"/>
  <c r="M204" i="56"/>
  <c r="M203" i="56"/>
  <c r="M202" i="56"/>
  <c r="M201" i="56"/>
  <c r="L200" i="56"/>
  <c r="K200" i="56"/>
  <c r="J200" i="56"/>
  <c r="I200" i="56"/>
  <c r="H200" i="56"/>
  <c r="G200" i="56"/>
  <c r="F200" i="56"/>
  <c r="M199" i="56"/>
  <c r="M198" i="56"/>
  <c r="M197" i="56"/>
  <c r="M196" i="56"/>
  <c r="L195" i="56"/>
  <c r="K195" i="56"/>
  <c r="J195" i="56"/>
  <c r="I195" i="56"/>
  <c r="H195" i="56"/>
  <c r="G195" i="56"/>
  <c r="F195" i="56"/>
  <c r="M194" i="56"/>
  <c r="M193" i="56"/>
  <c r="M192" i="56"/>
  <c r="M191" i="56"/>
  <c r="M190" i="56"/>
  <c r="M189" i="56"/>
  <c r="M188" i="56"/>
  <c r="M187" i="56"/>
  <c r="M186" i="56"/>
  <c r="L184" i="56"/>
  <c r="K184" i="56"/>
  <c r="J184" i="56"/>
  <c r="I184" i="56"/>
  <c r="H184" i="56"/>
  <c r="G184" i="56"/>
  <c r="F184" i="56"/>
  <c r="M183" i="56"/>
  <c r="M182" i="56"/>
  <c r="M181" i="56"/>
  <c r="M180" i="56"/>
  <c r="M179" i="56"/>
  <c r="M178" i="56"/>
  <c r="M177" i="56"/>
  <c r="M176" i="56"/>
  <c r="M175" i="56"/>
  <c r="M174" i="56"/>
  <c r="M173" i="56"/>
  <c r="M172" i="56"/>
  <c r="M171" i="56"/>
  <c r="F171" i="56"/>
  <c r="M170" i="56"/>
  <c r="M169" i="56"/>
  <c r="M168" i="56"/>
  <c r="H166" i="56"/>
  <c r="F166" i="56"/>
  <c r="M165" i="56"/>
  <c r="M164" i="56"/>
  <c r="M163" i="56"/>
  <c r="M162" i="56"/>
  <c r="M161" i="56"/>
  <c r="M160" i="56"/>
  <c r="M159" i="56"/>
  <c r="M158" i="56"/>
  <c r="M157" i="56"/>
  <c r="M156" i="56"/>
  <c r="M155" i="56"/>
  <c r="M154" i="56"/>
  <c r="M153" i="56"/>
  <c r="L152" i="56"/>
  <c r="K152" i="56"/>
  <c r="J152" i="56"/>
  <c r="I152" i="56"/>
  <c r="H152" i="56"/>
  <c r="G152" i="56"/>
  <c r="F152" i="56"/>
  <c r="M151" i="56"/>
  <c r="M150" i="56"/>
  <c r="M149" i="56"/>
  <c r="M148" i="56"/>
  <c r="M147" i="56"/>
  <c r="M146" i="56"/>
  <c r="M145" i="56"/>
  <c r="M144" i="56"/>
  <c r="L143" i="56"/>
  <c r="K143" i="56"/>
  <c r="J143" i="56"/>
  <c r="I143" i="56"/>
  <c r="H143" i="56"/>
  <c r="G143" i="56"/>
  <c r="F143" i="56"/>
  <c r="M142" i="56"/>
  <c r="M139" i="56"/>
  <c r="M138" i="56"/>
  <c r="M137" i="56"/>
  <c r="M136" i="56"/>
  <c r="M135" i="56"/>
  <c r="M134" i="56"/>
  <c r="M133" i="56"/>
  <c r="M132" i="56"/>
  <c r="M131" i="56"/>
  <c r="M130" i="56"/>
  <c r="M129" i="56"/>
  <c r="M128" i="56"/>
  <c r="M127" i="56"/>
  <c r="M126" i="56"/>
  <c r="M125" i="56"/>
  <c r="M124" i="56"/>
  <c r="M123" i="56"/>
  <c r="M122" i="56"/>
  <c r="M121" i="56"/>
  <c r="M120" i="56"/>
  <c r="M119" i="56"/>
  <c r="M118" i="56"/>
  <c r="M117" i="56"/>
  <c r="M116" i="56"/>
  <c r="M115" i="56"/>
  <c r="M114" i="56"/>
  <c r="M113" i="56"/>
  <c r="M112" i="56"/>
  <c r="M111" i="56"/>
  <c r="M110" i="56"/>
  <c r="L109" i="56"/>
  <c r="K109" i="56"/>
  <c r="J109" i="56"/>
  <c r="I109" i="56"/>
  <c r="H109" i="56"/>
  <c r="G109" i="56"/>
  <c r="F109" i="56"/>
  <c r="E109" i="56"/>
  <c r="M108" i="56"/>
  <c r="M107" i="56"/>
  <c r="M106" i="56"/>
  <c r="M105" i="56"/>
  <c r="M104" i="56"/>
  <c r="M103" i="56"/>
  <c r="M102" i="56"/>
  <c r="M101" i="56"/>
  <c r="M100" i="56"/>
  <c r="M99" i="56"/>
  <c r="M98" i="56"/>
  <c r="L97" i="56"/>
  <c r="K97" i="56"/>
  <c r="J97" i="56"/>
  <c r="I97" i="56"/>
  <c r="H97" i="56"/>
  <c r="G97" i="56"/>
  <c r="F97" i="56"/>
  <c r="E97" i="56"/>
  <c r="M96" i="56"/>
  <c r="M95" i="56"/>
  <c r="M94" i="56" s="1"/>
  <c r="M93" i="56"/>
  <c r="M92" i="56"/>
  <c r="M91" i="56"/>
  <c r="M90" i="56"/>
  <c r="M89" i="56"/>
  <c r="M88" i="56"/>
  <c r="M87" i="56"/>
  <c r="M86" i="56"/>
  <c r="M85" i="56"/>
  <c r="M84" i="56"/>
  <c r="L83" i="56"/>
  <c r="K83" i="56"/>
  <c r="J83" i="56"/>
  <c r="I83" i="56"/>
  <c r="H83" i="56"/>
  <c r="G83" i="56"/>
  <c r="F83" i="56"/>
  <c r="E83" i="56"/>
  <c r="M82" i="56"/>
  <c r="M81" i="56"/>
  <c r="M80" i="56"/>
  <c r="M79" i="56"/>
  <c r="M78" i="56"/>
  <c r="M77" i="56"/>
  <c r="M76" i="56"/>
  <c r="M75" i="56"/>
  <c r="L74" i="56"/>
  <c r="K74" i="56"/>
  <c r="J74" i="56"/>
  <c r="I74" i="56"/>
  <c r="H74" i="56"/>
  <c r="G74" i="56"/>
  <c r="F74" i="56"/>
  <c r="E74" i="56"/>
  <c r="M73" i="56"/>
  <c r="M72" i="56"/>
  <c r="M71" i="56"/>
  <c r="M70" i="56"/>
  <c r="M69" i="56"/>
  <c r="M68" i="56"/>
  <c r="M67" i="56"/>
  <c r="M66" i="56"/>
  <c r="M65" i="56"/>
  <c r="L64" i="56"/>
  <c r="K64" i="56"/>
  <c r="J64" i="56"/>
  <c r="I64" i="56"/>
  <c r="H64" i="56"/>
  <c r="G64" i="56"/>
  <c r="F64" i="56"/>
  <c r="E64" i="56"/>
  <c r="M63" i="56"/>
  <c r="M62" i="56"/>
  <c r="M61" i="56"/>
  <c r="L60" i="56"/>
  <c r="K60" i="56"/>
  <c r="J60" i="56"/>
  <c r="I60" i="56"/>
  <c r="I5" i="56" s="1"/>
  <c r="H60" i="56"/>
  <c r="G60" i="56"/>
  <c r="F60" i="56"/>
  <c r="E60" i="56"/>
  <c r="M59" i="56"/>
  <c r="M58" i="56"/>
  <c r="M57" i="56"/>
  <c r="M56" i="56"/>
  <c r="M55" i="56"/>
  <c r="M54" i="56"/>
  <c r="M53" i="56"/>
  <c r="M52" i="56"/>
  <c r="M51" i="56"/>
  <c r="M50" i="56"/>
  <c r="M49" i="56"/>
  <c r="M48" i="56"/>
  <c r="M47" i="56"/>
  <c r="L46" i="56"/>
  <c r="K46" i="56"/>
  <c r="J46" i="56"/>
  <c r="I46" i="56"/>
  <c r="H46" i="56"/>
  <c r="G46" i="56"/>
  <c r="F46" i="56"/>
  <c r="E46" i="56"/>
  <c r="M45" i="56"/>
  <c r="M39" i="56"/>
  <c r="M38" i="56"/>
  <c r="M37" i="56"/>
  <c r="M36" i="56"/>
  <c r="M35" i="56"/>
  <c r="M34" i="56"/>
  <c r="M33" i="56"/>
  <c r="M32" i="56"/>
  <c r="M31" i="56"/>
  <c r="M30" i="56"/>
  <c r="M29" i="56"/>
  <c r="M28" i="56"/>
  <c r="M27" i="56"/>
  <c r="M26" i="56"/>
  <c r="M25" i="56"/>
  <c r="M24" i="56"/>
  <c r="M23" i="56"/>
  <c r="M22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E5" i="56" l="1"/>
  <c r="G166" i="56"/>
  <c r="I166" i="56"/>
  <c r="K166" i="56"/>
  <c r="J166" i="56"/>
  <c r="M6" i="56"/>
  <c r="F5" i="56"/>
  <c r="M97" i="56"/>
  <c r="L5" i="56"/>
  <c r="M60" i="56"/>
  <c r="G5" i="56"/>
  <c r="H5" i="56"/>
  <c r="K5" i="56"/>
  <c r="M83" i="56"/>
  <c r="M74" i="56"/>
  <c r="M64" i="56"/>
  <c r="J5" i="56"/>
  <c r="M46" i="56"/>
  <c r="M109" i="56"/>
  <c r="E143" i="56"/>
  <c r="M143" i="56" s="1"/>
  <c r="E152" i="56"/>
  <c r="M152" i="56" s="1"/>
  <c r="E166" i="56"/>
  <c r="E184" i="56"/>
  <c r="M184" i="56" s="1"/>
  <c r="E195" i="56"/>
  <c r="M195" i="56" s="1"/>
  <c r="E200" i="56"/>
  <c r="M200" i="56" s="1"/>
  <c r="M5" i="56" l="1"/>
  <c r="G229" i="1" l="1"/>
  <c r="F229" i="1"/>
  <c r="E229" i="1"/>
  <c r="G217" i="1"/>
  <c r="G212" i="1" s="1"/>
  <c r="F217" i="1"/>
  <c r="E217" i="1"/>
  <c r="G213" i="1"/>
  <c r="F213" i="1"/>
  <c r="F212" i="1" s="1"/>
  <c r="E213" i="1"/>
  <c r="E212" i="1" s="1"/>
  <c r="G200" i="1"/>
  <c r="F200" i="1"/>
  <c r="E200" i="1"/>
  <c r="G188" i="1"/>
  <c r="G187" i="1" s="1"/>
  <c r="F188" i="1"/>
  <c r="F187" i="1" s="1"/>
  <c r="E188" i="1"/>
  <c r="E187" i="1"/>
  <c r="G182" i="1"/>
  <c r="F182" i="1"/>
  <c r="E182" i="1"/>
  <c r="G161" i="1"/>
  <c r="F161" i="1"/>
  <c r="E161" i="1"/>
  <c r="G152" i="1"/>
  <c r="F152" i="1"/>
  <c r="E152" i="1"/>
  <c r="G118" i="1"/>
  <c r="G117" i="1" s="1"/>
  <c r="F118" i="1"/>
  <c r="F117" i="1" s="1"/>
  <c r="E118" i="1"/>
  <c r="E117" i="1" s="1"/>
  <c r="G106" i="1"/>
  <c r="F106" i="1"/>
  <c r="E106" i="1"/>
  <c r="G92" i="1"/>
  <c r="F92" i="1"/>
  <c r="E92" i="1"/>
  <c r="G81" i="1"/>
  <c r="F81" i="1"/>
  <c r="E81" i="1"/>
  <c r="G71" i="1"/>
  <c r="F71" i="1"/>
  <c r="E71" i="1"/>
  <c r="G65" i="1"/>
  <c r="F65" i="1"/>
  <c r="E65" i="1"/>
  <c r="G50" i="1"/>
  <c r="F50" i="1"/>
  <c r="E50" i="1"/>
  <c r="G6" i="1"/>
  <c r="G5" i="1" s="1"/>
  <c r="G234" i="1" s="1"/>
  <c r="F6" i="1"/>
  <c r="F5" i="1" s="1"/>
  <c r="E6" i="1"/>
  <c r="E5" i="1" s="1"/>
  <c r="E234" i="1" l="1"/>
  <c r="F234" i="1"/>
  <c r="M166" i="106"/>
  <c r="L166" i="97"/>
  <c r="M166" i="95"/>
  <c r="M166" i="93"/>
  <c r="M166" i="100"/>
  <c r="L166" i="96"/>
  <c r="L166" i="111"/>
  <c r="L166" i="110"/>
  <c r="M166" i="103"/>
  <c r="M166" i="112"/>
  <c r="M166" i="109"/>
  <c r="M166" i="108"/>
  <c r="L166" i="95"/>
  <c r="M166" i="90"/>
  <c r="M166" i="107"/>
  <c r="L166" i="102"/>
  <c r="M166" i="105"/>
  <c r="L166" i="94"/>
  <c r="L166" i="56"/>
  <c r="M166" i="98"/>
  <c r="L166" i="108"/>
  <c r="L166" i="104"/>
  <c r="M166" i="99"/>
  <c r="M166" i="94"/>
  <c r="L166" i="101"/>
  <c r="L166" i="107"/>
  <c r="L166" i="90"/>
  <c r="L166" i="100"/>
  <c r="M166" i="101"/>
  <c r="M166" i="56"/>
  <c r="L166" i="112"/>
  <c r="M166" i="96"/>
  <c r="L166" i="105"/>
  <c r="L166" i="91"/>
  <c r="M166" i="92"/>
  <c r="L166" i="106"/>
  <c r="M166" i="111"/>
  <c r="L166" i="103"/>
  <c r="L166" i="93"/>
  <c r="L166" i="92"/>
  <c r="L166" i="109"/>
  <c r="L166" i="98"/>
  <c r="M166" i="110"/>
  <c r="L166" i="99"/>
  <c r="M166" i="97"/>
  <c r="M166" i="102"/>
  <c r="M166" i="91"/>
  <c r="M166" i="104"/>
</calcChain>
</file>

<file path=xl/comments1.xml><?xml version="1.0" encoding="utf-8"?>
<comments xmlns="http://schemas.openxmlformats.org/spreadsheetml/2006/main">
  <authors>
    <author>sale</author>
    <author>PhuongThanh Tran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2016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ngưng khi hết nvl</t>
        </r>
      </text>
    </comment>
    <comment ref="E46" authorId="1">
      <text>
        <r>
          <rPr>
            <b/>
            <sz val="9"/>
            <color indexed="81"/>
            <rFont val="Tahoma"/>
            <family val="2"/>
          </rPr>
          <t>Bán hết bột ngưng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9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E66" authorId="1">
      <text>
        <r>
          <rPr>
            <b/>
            <sz val="9"/>
            <color indexed="81"/>
            <rFont val="Tahoma"/>
            <family val="2"/>
          </rPr>
          <t>Trước giờ chưa bán loại nhỏ .Nên cho chạy bán thử</t>
        </r>
      </text>
    </comment>
    <comment ref="E67" authorId="1">
      <text>
        <r>
          <rPr>
            <b/>
            <sz val="9"/>
            <color indexed="81"/>
            <rFont val="Tahoma"/>
            <family val="2"/>
          </rPr>
          <t>Trước giờ chưa bán loại nhỏ .Nên cho chạy bán thử</t>
        </r>
      </text>
    </comment>
    <comment ref="G73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G74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 mới</t>
        </r>
      </text>
    </comment>
    <comment ref="F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 mới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F99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F19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chỉ Hà Nội</t>
        </r>
      </text>
    </comment>
  </commentList>
</comments>
</file>

<file path=xl/comments10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<sst xmlns="http://schemas.openxmlformats.org/spreadsheetml/2006/main" count="5227" uniqueCount="284">
  <si>
    <t>MENU ENGINEERING</t>
  </si>
  <si>
    <t>Final Decision</t>
  </si>
  <si>
    <t>Apply Dec. 1, 2017</t>
  </si>
  <si>
    <t>No.</t>
  </si>
  <si>
    <t>Code</t>
  </si>
  <si>
    <t>Item</t>
  </si>
  <si>
    <t>Price</t>
  </si>
  <si>
    <t>Menu A</t>
  </si>
  <si>
    <t>Menu B</t>
  </si>
  <si>
    <t>Menu C</t>
  </si>
  <si>
    <t>Bun</t>
  </si>
  <si>
    <t>Bread</t>
  </si>
  <si>
    <t>Bacon Cheese Earthquake</t>
  </si>
  <si>
    <t>Big Eye</t>
  </si>
  <si>
    <t>Black Sesame Raisin</t>
  </si>
  <si>
    <t>Bluberry Custard</t>
  </si>
  <si>
    <t>Butter Sugar Loaf</t>
  </si>
  <si>
    <t>Cereal Dried Fruit Bread</t>
  </si>
  <si>
    <t>Cheese Boat</t>
  </si>
  <si>
    <t>Cheese Flosss</t>
  </si>
  <si>
    <t>Cheese Sausage</t>
  </si>
  <si>
    <t>Chicken Parmesan</t>
  </si>
  <si>
    <t>Choc Aleck</t>
  </si>
  <si>
    <t>Chocolate Ganache</t>
  </si>
  <si>
    <t>Cocoa Teddy</t>
  </si>
  <si>
    <t>Chocolate Cream Cheese</t>
  </si>
  <si>
    <t>Cocktail Bun 3pcs</t>
  </si>
  <si>
    <t>Cranberry Cream Cheese</t>
  </si>
  <si>
    <t>CranberryCr Cheese Tt 4pc</t>
  </si>
  <si>
    <t>Donut Matcha (mini)</t>
  </si>
  <si>
    <t>Donut Rainbow (mini)</t>
  </si>
  <si>
    <t>Donut Sugar (mini)</t>
  </si>
  <si>
    <t>Donut White Chocolate (mini)</t>
  </si>
  <si>
    <t>Double Cheese</t>
  </si>
  <si>
    <t>Fire Flosss</t>
  </si>
  <si>
    <t>Flosss</t>
  </si>
  <si>
    <t>Get Cheesy</t>
  </si>
  <si>
    <t>Golden Lava Bun</t>
  </si>
  <si>
    <t>Ham &amp; Cheese</t>
  </si>
  <si>
    <t>Kaya Bun</t>
  </si>
  <si>
    <t xml:space="preserve">Mala Chicken </t>
  </si>
  <si>
    <t>Mala Tuna</t>
  </si>
  <si>
    <t>Mushroom &amp; cheese</t>
  </si>
  <si>
    <t>Pillow Raisin</t>
  </si>
  <si>
    <t>Pork Ribs</t>
  </si>
  <si>
    <t>Pork Sambal</t>
  </si>
  <si>
    <t>Raisin Cream Cheese</t>
  </si>
  <si>
    <t>Sausage Standard</t>
  </si>
  <si>
    <t>Smart Aleck</t>
  </si>
  <si>
    <t>Spring In The City</t>
  </si>
  <si>
    <t>T Cures of Golden Flower</t>
  </si>
  <si>
    <t>Yam Royale</t>
  </si>
  <si>
    <t>Berry Blossoms</t>
  </si>
  <si>
    <t xml:space="preserve">Oh!Konomiyaki </t>
  </si>
  <si>
    <t>DANISH</t>
  </si>
  <si>
    <t>Blackberry Danish</t>
  </si>
  <si>
    <t>Cheese Croissant</t>
  </si>
  <si>
    <t>Chez Lava Crois</t>
  </si>
  <si>
    <t xml:space="preserve">Choco Lava Croissant </t>
  </si>
  <si>
    <t xml:space="preserve">Golden Lava Croissant </t>
  </si>
  <si>
    <t>Golden Lava Croissant - set 3pcs</t>
  </si>
  <si>
    <t>Golden Lava Croissant - set 5pcs</t>
  </si>
  <si>
    <t>Peach Danish</t>
  </si>
  <si>
    <t>Sweetcorn Cheese Bread</t>
  </si>
  <si>
    <t>Tuna Croissant</t>
  </si>
  <si>
    <t>Ya Ya Egg Tart</t>
  </si>
  <si>
    <t>Tart Orig Chez</t>
  </si>
  <si>
    <t>Tart Golden Chez</t>
  </si>
  <si>
    <t>FRENCH bread</t>
  </si>
  <si>
    <t>Mini Baguette</t>
  </si>
  <si>
    <t>Mini Baguette Dark Rye</t>
  </si>
  <si>
    <t>Butter Sugar Bread</t>
  </si>
  <si>
    <t>Raisin Cranberry Baguette</t>
  </si>
  <si>
    <t>PIZZA</t>
  </si>
  <si>
    <t>Pizza cheese sausage B (big)</t>
  </si>
  <si>
    <t>Pizza cheese sausage S (small)</t>
  </si>
  <si>
    <t>Pizza Hawaiian B (big)</t>
  </si>
  <si>
    <t>Pizza Hawaiian S (small)</t>
  </si>
  <si>
    <t>Pizza smoked chicken B (big)</t>
  </si>
  <si>
    <t>Pizza smoked chicken S (small)</t>
  </si>
  <si>
    <t>Pizza sweetcorn tuna B (big)</t>
  </si>
  <si>
    <t>Pizza sweetcorn tuna S (small)</t>
  </si>
  <si>
    <t>SANDWICH</t>
  </si>
  <si>
    <t>Bacon &amp; Egg Breakfast</t>
  </si>
  <si>
    <t>Baked Ham &amp; Cheese SW</t>
  </si>
  <si>
    <t>Chicken SW</t>
  </si>
  <si>
    <t>Ham &amp; Egg Breakfast</t>
  </si>
  <si>
    <t>IceCream SW</t>
  </si>
  <si>
    <t>Mango Chic Baguette</t>
  </si>
  <si>
    <t>Parsley Ham Cheese</t>
  </si>
  <si>
    <t>Teriyaki Chic Baguette</t>
  </si>
  <si>
    <t>Tuna Sandwich</t>
  </si>
  <si>
    <t>TOAST</t>
  </si>
  <si>
    <t>Bacon Cheese TT(H)</t>
  </si>
  <si>
    <t>California TT (Half)</t>
  </si>
  <si>
    <t>Chocolate Toast (Half)</t>
  </si>
  <si>
    <t>Cranberry TT (Half)</t>
  </si>
  <si>
    <t>Dark Rye Toast(Half)</t>
  </si>
  <si>
    <t>Earthquake TT (Half)</t>
  </si>
  <si>
    <t>Mount Green Tea TT (Half)</t>
  </si>
  <si>
    <t>Standard TT (Half)</t>
  </si>
  <si>
    <t>Wholemeal TT (Half)</t>
  </si>
  <si>
    <t>Euro bread</t>
  </si>
  <si>
    <t>Gourmet Fruit Loaf (Half)</t>
  </si>
  <si>
    <t>PUDDING</t>
  </si>
  <si>
    <t>Blueberry Pudding</t>
  </si>
  <si>
    <t>Carammel Pudding</t>
  </si>
  <si>
    <t>Green Tea Pudding</t>
  </si>
  <si>
    <t>Milky Pudding</t>
  </si>
  <si>
    <t>Passion Pudding</t>
  </si>
  <si>
    <t>Strawberry Pudding</t>
  </si>
  <si>
    <t>Lychee-Coconut Pudding</t>
  </si>
  <si>
    <t>Peach Pudding</t>
  </si>
  <si>
    <t>Tiramisu Pudding</t>
  </si>
  <si>
    <t>CAKE</t>
  </si>
  <si>
    <t>WHOLE CAKE</t>
  </si>
  <si>
    <t>Blackforest C (C Blackforest)</t>
  </si>
  <si>
    <t>Blackforest R (R Blackforest)</t>
  </si>
  <si>
    <t>Chantilly C (C Chantilly)</t>
  </si>
  <si>
    <t>Chantilly R (R Chantilly)</t>
  </si>
  <si>
    <t>Boston Chocolate C</t>
  </si>
  <si>
    <t>Boston Chocolate R</t>
  </si>
  <si>
    <t>Chocolate Souffles C</t>
  </si>
  <si>
    <t>Chocolate Souffles R</t>
  </si>
  <si>
    <t>Fraisier Pistachio C</t>
  </si>
  <si>
    <t>Fraisier Pistachio R</t>
  </si>
  <si>
    <t>Fresh Cream (FlowerPot)</t>
  </si>
  <si>
    <t>Fresh Cream (SN0)</t>
  </si>
  <si>
    <t>Fresh Cream (SN1)</t>
  </si>
  <si>
    <t>Fresh Cream (SN2)</t>
  </si>
  <si>
    <t>Fresh Cream (SN4)</t>
  </si>
  <si>
    <t>Fruity Cheesy C (Fruity Cheesy)</t>
  </si>
  <si>
    <t>Fruity Cheesy R (R Fruity Cheesy)</t>
  </si>
  <si>
    <t>Les Opera C (C Les Opera)</t>
  </si>
  <si>
    <t>Les Opera R (R Les Opera)</t>
  </si>
  <si>
    <t>Macha Macha C (C Macha Macha)</t>
  </si>
  <si>
    <t>Macha Macha R (R Macha Macha)</t>
  </si>
  <si>
    <t>Mocha Cheese</t>
  </si>
  <si>
    <t>Mocha Choco C (C Mocha Choco)</t>
  </si>
  <si>
    <t>Passion Cheese C (C Passion Cheese)</t>
  </si>
  <si>
    <t>Passion Cheese R (R Passion Cheese)</t>
  </si>
  <si>
    <t>Tiramisu C (C Tiramisu)</t>
  </si>
  <si>
    <t>Tiramisu R (R Tiramisu)</t>
  </si>
  <si>
    <t>Queen of Hearts C</t>
  </si>
  <si>
    <t>Queen of Hearts R</t>
  </si>
  <si>
    <t>Hai! Cheese C</t>
  </si>
  <si>
    <t>Hai! Cheese R</t>
  </si>
  <si>
    <t>Memoirs of Sakura</t>
  </si>
  <si>
    <t>SLICE CAKE</t>
  </si>
  <si>
    <t>Chantilly</t>
  </si>
  <si>
    <t>Grafitti</t>
  </si>
  <si>
    <t>Hai! Cheese slice</t>
  </si>
  <si>
    <t>Lemon Cheese</t>
  </si>
  <si>
    <t>Les Opera Slice</t>
  </si>
  <si>
    <t>Macha Macha</t>
  </si>
  <si>
    <t>Tiramisu Slice</t>
  </si>
  <si>
    <t>DRY CAKE</t>
  </si>
  <si>
    <t>Honey Marble</t>
  </si>
  <si>
    <t>Japan Light Cheese</t>
  </si>
  <si>
    <t>MF Chocolate</t>
  </si>
  <si>
    <t>MF Green Tea</t>
  </si>
  <si>
    <t>MF Raisin</t>
  </si>
  <si>
    <t>Parmesan Cheese slice (SR Parmesan Cheese)</t>
  </si>
  <si>
    <t>Pork Floss California</t>
  </si>
  <si>
    <t>SC Cheese</t>
  </si>
  <si>
    <t>SC Green Tea</t>
  </si>
  <si>
    <t>SC Marble</t>
  </si>
  <si>
    <t>SR Chocolate Sliced</t>
  </si>
  <si>
    <t>SR Green tea sliced</t>
  </si>
  <si>
    <t>SR Raisin Sliced</t>
  </si>
  <si>
    <t>SR Tiger Skin</t>
  </si>
  <si>
    <t>COMBO 3DRY CAKE</t>
  </si>
  <si>
    <t>COMBO 5DRY CAKE</t>
  </si>
  <si>
    <t>Chocolate Choux</t>
  </si>
  <si>
    <t>Lemon Choux</t>
  </si>
  <si>
    <t>Macha Choux</t>
  </si>
  <si>
    <t>COOKIE</t>
  </si>
  <si>
    <t>Almond Cookies</t>
  </si>
  <si>
    <t>Assorted Cookies</t>
  </si>
  <si>
    <t>Chocolate Cookies</t>
  </si>
  <si>
    <t>DRINK</t>
  </si>
  <si>
    <t>COFFEE, TEA, JUICE…</t>
  </si>
  <si>
    <t>Green Tea Chill</t>
  </si>
  <si>
    <t>Guava Juice: chỉ Hà Nội bán</t>
  </si>
  <si>
    <t>Peach Tea</t>
  </si>
  <si>
    <t>Thai Lemon Tea</t>
  </si>
  <si>
    <t>Thai Tea w Bb/Jelly</t>
  </si>
  <si>
    <t>Vietnamese B Coffee</t>
  </si>
  <si>
    <t>Vietnamese W Coffee</t>
  </si>
  <si>
    <t>Olong Tea Milk Foam</t>
  </si>
  <si>
    <t>Green Tea Milk Foam</t>
  </si>
  <si>
    <t>Black Tea Milk Foam</t>
  </si>
  <si>
    <t>Soft drinks</t>
  </si>
  <si>
    <t>Coca Cola Bottle</t>
  </si>
  <si>
    <t>Coke (Can)</t>
  </si>
  <si>
    <t>Coke Light (Can)</t>
  </si>
  <si>
    <t>Coke Zero (Can)</t>
  </si>
  <si>
    <t>Dasani Mineral</t>
  </si>
  <si>
    <t>Dasani Water</t>
  </si>
  <si>
    <t>Nutri Orange</t>
  </si>
  <si>
    <t>Nutri Strawberry</t>
  </si>
  <si>
    <t>Sprite (Can)</t>
  </si>
  <si>
    <t>Sprite Bottle</t>
  </si>
  <si>
    <t>OTHERS (jam, merch., pro., test)</t>
  </si>
  <si>
    <t>JAM</t>
  </si>
  <si>
    <t>Jam Biofresh (29g/bottle)</t>
  </si>
  <si>
    <t>Nonya Kaya (100g/bottle)</t>
  </si>
  <si>
    <t>MERCHANDISE</t>
  </si>
  <si>
    <t>Blue Fireworks</t>
  </si>
  <si>
    <t>Candy</t>
  </si>
  <si>
    <t>Chocolate Graphics</t>
  </si>
  <si>
    <t>Cone Hat (Big)</t>
  </si>
  <si>
    <t>Cone Hat (Small)</t>
  </si>
  <si>
    <t>Letter Candles</t>
  </si>
  <si>
    <t>Plates</t>
  </si>
  <si>
    <t>Sprkling Candles</t>
  </si>
  <si>
    <t>Twisted Candles</t>
  </si>
  <si>
    <t>Xmas cookie</t>
  </si>
  <si>
    <t>OTHER (promotion, event, test…)</t>
  </si>
  <si>
    <t>Cake Topping</t>
  </si>
  <si>
    <t>Edible-photo print</t>
  </si>
  <si>
    <t>Ice Cup</t>
  </si>
  <si>
    <t>TOTAL</t>
  </si>
  <si>
    <t>STT</t>
  </si>
  <si>
    <t>Danh sách cửa hàng</t>
  </si>
  <si>
    <t>Menu áp dụng</t>
  </si>
  <si>
    <t>A</t>
  </si>
  <si>
    <t>B</t>
  </si>
  <si>
    <t>C</t>
  </si>
  <si>
    <t>Aeon Bình Tân</t>
  </si>
  <si>
    <t>x</t>
  </si>
  <si>
    <t>Aeon Tân Phú</t>
  </si>
  <si>
    <t>Cantavil</t>
  </si>
  <si>
    <t>Cộng Hòa</t>
  </si>
  <si>
    <t>Crescent Mall</t>
  </si>
  <si>
    <t>Nguyễn Đức Cảnh</t>
  </si>
  <si>
    <t>Nguyễn Tri Phương</t>
  </si>
  <si>
    <t>Phan Xích Long</t>
  </si>
  <si>
    <t>Quang Trung</t>
  </si>
  <si>
    <t>Saigon Centre</t>
  </si>
  <si>
    <t>Trần Quang Diệu</t>
  </si>
  <si>
    <t>Vincom ĐK</t>
  </si>
  <si>
    <t>Vivo</t>
  </si>
  <si>
    <t>Biên Hòa</t>
  </si>
  <si>
    <t>Vũng Tàu</t>
  </si>
  <si>
    <t>Hà Nội</t>
  </si>
  <si>
    <t>Nha Trang</t>
  </si>
  <si>
    <t>VRC Vinh</t>
  </si>
  <si>
    <t>Tồn đầu</t>
  </si>
  <si>
    <t>Thực tế Sản xuất</t>
  </si>
  <si>
    <t>Chuyển nội bộ</t>
  </si>
  <si>
    <t>Tồn cuối</t>
  </si>
  <si>
    <t xml:space="preserve">Bán </t>
  </si>
  <si>
    <t>Ghi chú lý do</t>
  </si>
  <si>
    <t>Lần 1</t>
  </si>
  <si>
    <t>Lần 2</t>
  </si>
  <si>
    <t>Lần 3</t>
  </si>
  <si>
    <t>Nhập</t>
  </si>
  <si>
    <t xml:space="preserve">Hủy </t>
  </si>
  <si>
    <t>BÁO CÁO XUẤT - NHẬP - TỒN</t>
  </si>
  <si>
    <t>CÔNG TY CP BÌNH MINH TOÀN CẦU</t>
  </si>
  <si>
    <t>TT</t>
  </si>
  <si>
    <t>Mã</t>
  </si>
  <si>
    <t>Sản Phẩm</t>
  </si>
  <si>
    <t>Giá</t>
  </si>
  <si>
    <t>Bacon&amp; Egg Braekfast</t>
  </si>
  <si>
    <t>cúng</t>
  </si>
  <si>
    <t>Bak Wak Treasure</t>
  </si>
  <si>
    <t>Fortune Pubby</t>
  </si>
  <si>
    <t>Mandarina Luck</t>
  </si>
  <si>
    <t>Yammy ingot</t>
  </si>
  <si>
    <t>Angel cheese bun</t>
  </si>
  <si>
    <t>Heart beat</t>
  </si>
  <si>
    <t>Dark Night</t>
  </si>
  <si>
    <t>sampling</t>
  </si>
  <si>
    <t>quên bấm hủy</t>
  </si>
  <si>
    <t>sampling, tặng khách quên bấm</t>
  </si>
  <si>
    <t>bơ đường</t>
  </si>
  <si>
    <t>SW</t>
  </si>
  <si>
    <t>Sw</t>
  </si>
  <si>
    <t>tặng quên bấm máy</t>
  </si>
  <si>
    <t>xấu</t>
  </si>
  <si>
    <t>CÚNG</t>
  </si>
  <si>
    <t>khách làm rớt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</si>
</sst>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-* #,##0.0\ _₫_-;\-* #,##0.0\ _₫_-;_-* &quot;-&quot;??\ _₫_-;_-@_-"/>
  </numFmts>
  <fonts count="3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mbria"/>
      <family val="1"/>
      <charset val="163"/>
      <scheme val="major"/>
    </font>
    <font>
      <b/>
      <sz val="10"/>
      <color theme="1"/>
      <name val="Cambria"/>
      <family val="1"/>
      <charset val="163"/>
      <scheme val="major"/>
    </font>
    <font>
      <b/>
      <sz val="11"/>
      <color theme="1"/>
      <name val="Cambria"/>
      <family val="1"/>
      <charset val="163"/>
      <scheme val="major"/>
    </font>
    <font>
      <b/>
      <sz val="24"/>
      <color theme="1"/>
      <name val="Cambria"/>
      <family val="1"/>
      <charset val="163"/>
      <scheme val="major"/>
    </font>
    <font>
      <b/>
      <sz val="12"/>
      <name val="Cambria"/>
      <family val="1"/>
      <charset val="163"/>
      <scheme val="major"/>
    </font>
    <font>
      <sz val="11"/>
      <color rgb="FF00B0F0"/>
      <name val="Cambria"/>
      <family val="1"/>
      <charset val="163"/>
      <scheme val="major"/>
    </font>
    <font>
      <sz val="11"/>
      <color rgb="FFFF0000"/>
      <name val="Cambria"/>
      <family val="1"/>
      <charset val="163"/>
      <scheme val="major"/>
    </font>
    <font>
      <b/>
      <sz val="11"/>
      <color rgb="FFFF0000"/>
      <name val="Cambria"/>
      <family val="1"/>
      <charset val="163"/>
      <scheme val="major"/>
    </font>
    <font>
      <sz val="11"/>
      <name val="Cambria"/>
      <family val="1"/>
      <charset val="163"/>
      <scheme val="major"/>
    </font>
    <font>
      <b/>
      <sz val="10"/>
      <color rgb="FFFF0000"/>
      <name val="Arial"/>
      <family val="2"/>
    </font>
    <font>
      <sz val="11"/>
      <color rgb="FF00B050"/>
      <name val="Cambria"/>
      <family val="1"/>
      <charset val="163"/>
      <scheme val="major"/>
    </font>
    <font>
      <b/>
      <sz val="10"/>
      <color rgb="FF00B050"/>
      <name val="Cambria"/>
      <family val="1"/>
      <charset val="163"/>
      <scheme val="major"/>
    </font>
    <font>
      <b/>
      <sz val="11"/>
      <color rgb="FF00B050"/>
      <name val="Cambria"/>
      <family val="1"/>
      <charset val="163"/>
      <scheme val="major"/>
    </font>
    <font>
      <b/>
      <sz val="10"/>
      <color rgb="FFFF0000"/>
      <name val="Cambria"/>
      <family val="1"/>
      <charset val="163"/>
      <scheme val="major"/>
    </font>
    <font>
      <b/>
      <sz val="10"/>
      <color rgb="FF00B0F0"/>
      <name val="Cambria"/>
      <family val="1"/>
      <charset val="163"/>
      <scheme val="major"/>
    </font>
    <font>
      <b/>
      <sz val="11"/>
      <color rgb="FF00B0F0"/>
      <name val="Cambria"/>
      <family val="1"/>
      <charset val="163"/>
      <scheme val="major"/>
    </font>
    <font>
      <b/>
      <sz val="10"/>
      <color theme="7"/>
      <name val="Cambria"/>
      <family val="1"/>
      <charset val="163"/>
      <scheme val="major"/>
    </font>
    <font>
      <b/>
      <sz val="11"/>
      <color theme="7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1"/>
      <name val="Cambria"/>
      <family val="1"/>
      <charset val="163"/>
      <scheme val="maj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5" fillId="0" borderId="0"/>
  </cellStyleXfs>
  <cellXfs count="18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1" applyNumberFormat="1" applyFont="1" applyAlignment="1">
      <alignment vertical="center"/>
    </xf>
    <xf numFmtId="164" fontId="1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164" fontId="4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164" fontId="5" fillId="2" borderId="3" xfId="1" applyNumberFormat="1" applyFont="1" applyFill="1" applyBorder="1" applyAlignment="1">
      <alignment horizontal="center" vertical="center" wrapText="1"/>
    </xf>
    <xf numFmtId="164" fontId="5" fillId="3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4" xfId="0" applyFont="1" applyBorder="1"/>
    <xf numFmtId="164" fontId="6" fillId="0" borderId="5" xfId="1" applyNumberFormat="1" applyFont="1" applyBorder="1"/>
    <xf numFmtId="164" fontId="6" fillId="0" borderId="5" xfId="1" applyNumberFormat="1" applyFont="1" applyBorder="1" applyAlignment="1">
      <alignment horizontal="center"/>
    </xf>
    <xf numFmtId="0" fontId="6" fillId="0" borderId="0" xfId="0" applyFont="1"/>
    <xf numFmtId="0" fontId="7" fillId="0" borderId="6" xfId="0" applyFont="1" applyBorder="1"/>
    <xf numFmtId="164" fontId="7" fillId="0" borderId="7" xfId="1" applyNumberFormat="1" applyFont="1" applyBorder="1"/>
    <xf numFmtId="164" fontId="7" fillId="0" borderId="7" xfId="1" applyNumberFormat="1" applyFont="1" applyBorder="1" applyAlignment="1">
      <alignment horizontal="center"/>
    </xf>
    <xf numFmtId="0" fontId="8" fillId="0" borderId="0" xfId="0" applyFont="1"/>
    <xf numFmtId="0" fontId="4" fillId="0" borderId="6" xfId="0" applyFont="1" applyBorder="1"/>
    <xf numFmtId="0" fontId="4" fillId="0" borderId="6" xfId="0" applyFont="1" applyBorder="1" applyAlignment="1">
      <alignment vertical="center"/>
    </xf>
    <xf numFmtId="164" fontId="4" fillId="0" borderId="7" xfId="1" applyNumberFormat="1" applyFont="1" applyBorder="1" applyAlignment="1">
      <alignment vertical="center"/>
    </xf>
    <xf numFmtId="164" fontId="4" fillId="0" borderId="7" xfId="1" applyNumberFormat="1" applyFont="1" applyBorder="1" applyAlignment="1">
      <alignment horizontal="center" vertical="center"/>
    </xf>
    <xf numFmtId="164" fontId="4" fillId="0" borderId="7" xfId="1" applyNumberFormat="1" applyFont="1" applyFill="1" applyBorder="1" applyAlignment="1">
      <alignment horizontal="center" vertical="center"/>
    </xf>
    <xf numFmtId="164" fontId="4" fillId="0" borderId="7" xfId="1" applyNumberFormat="1" applyFont="1" applyBorder="1"/>
    <xf numFmtId="164" fontId="4" fillId="0" borderId="7" xfId="1" applyNumberFormat="1" applyFont="1" applyBorder="1" applyAlignment="1">
      <alignment horizontal="center"/>
    </xf>
    <xf numFmtId="164" fontId="4" fillId="0" borderId="7" xfId="1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vertical="center"/>
    </xf>
    <xf numFmtId="164" fontId="4" fillId="0" borderId="7" xfId="1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8" xfId="0" applyFont="1" applyBorder="1"/>
    <xf numFmtId="164" fontId="4" fillId="0" borderId="9" xfId="1" applyNumberFormat="1" applyFont="1" applyBorder="1"/>
    <xf numFmtId="164" fontId="4" fillId="0" borderId="9" xfId="1" applyNumberFormat="1" applyFont="1" applyBorder="1" applyAlignment="1">
      <alignment horizontal="center"/>
    </xf>
    <xf numFmtId="0" fontId="9" fillId="0" borderId="6" xfId="0" applyFont="1" applyBorder="1"/>
    <xf numFmtId="164" fontId="9" fillId="0" borderId="7" xfId="1" applyNumberFormat="1" applyFont="1" applyBorder="1"/>
    <xf numFmtId="164" fontId="9" fillId="0" borderId="7" xfId="1" applyNumberFormat="1" applyFont="1" applyBorder="1" applyAlignment="1">
      <alignment horizontal="center"/>
    </xf>
    <xf numFmtId="0" fontId="10" fillId="0" borderId="0" xfId="0" applyFont="1"/>
    <xf numFmtId="0" fontId="4" fillId="0" borderId="10" xfId="0" applyFont="1" applyBorder="1"/>
    <xf numFmtId="164" fontId="4" fillId="0" borderId="11" xfId="1" applyNumberFormat="1" applyFont="1" applyBorder="1" applyAlignment="1">
      <alignment horizontal="center"/>
    </xf>
    <xf numFmtId="0" fontId="8" fillId="0" borderId="6" xfId="0" applyFont="1" applyBorder="1"/>
    <xf numFmtId="164" fontId="8" fillId="0" borderId="7" xfId="1" applyNumberFormat="1" applyFont="1" applyBorder="1"/>
    <xf numFmtId="164" fontId="8" fillId="0" borderId="7" xfId="1" applyNumberFormat="1" applyFont="1" applyBorder="1" applyAlignment="1">
      <alignment horizontal="center"/>
    </xf>
    <xf numFmtId="164" fontId="4" fillId="0" borderId="11" xfId="1" applyNumberFormat="1" applyFont="1" applyBorder="1"/>
    <xf numFmtId="0" fontId="6" fillId="2" borderId="2" xfId="0" applyFont="1" applyFill="1" applyBorder="1"/>
    <xf numFmtId="164" fontId="6" fillId="2" borderId="3" xfId="1" applyNumberFormat="1" applyFont="1" applyFill="1" applyBorder="1"/>
    <xf numFmtId="164" fontId="6" fillId="2" borderId="3" xfId="1" applyNumberFormat="1" applyFont="1" applyFill="1" applyBorder="1" applyAlignment="1">
      <alignment horizontal="center"/>
    </xf>
    <xf numFmtId="164" fontId="1" fillId="0" borderId="0" xfId="1" applyNumberFormat="1" applyFont="1"/>
    <xf numFmtId="0" fontId="0" fillId="0" borderId="0" xfId="0" applyFont="1" applyAlignment="1">
      <alignment vertical="center"/>
    </xf>
    <xf numFmtId="0" fontId="0" fillId="2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11" fillId="0" borderId="0" xfId="0" applyFont="1"/>
    <xf numFmtId="164" fontId="11" fillId="0" borderId="0" xfId="1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5" fillId="0" borderId="0" xfId="0" applyFont="1"/>
    <xf numFmtId="164" fontId="5" fillId="0" borderId="0" xfId="1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16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16" fillId="0" borderId="16" xfId="0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10" xfId="0" applyFont="1" applyBorder="1" applyAlignment="1">
      <alignment wrapText="1"/>
    </xf>
    <xf numFmtId="0" fontId="7" fillId="0" borderId="16" xfId="0" applyFont="1" applyBorder="1"/>
    <xf numFmtId="164" fontId="7" fillId="0" borderId="20" xfId="1" applyNumberFormat="1" applyFont="1" applyBorder="1"/>
    <xf numFmtId="0" fontId="16" fillId="0" borderId="21" xfId="0" applyFont="1" applyBorder="1" applyAlignment="1">
      <alignment wrapText="1"/>
    </xf>
    <xf numFmtId="164" fontId="4" fillId="0" borderId="6" xfId="1" applyNumberFormat="1" applyFont="1" applyBorder="1"/>
    <xf numFmtId="164" fontId="4" fillId="0" borderId="6" xfId="1" applyNumberFormat="1" applyFont="1" applyBorder="1" applyAlignment="1">
      <alignment vertical="center"/>
    </xf>
    <xf numFmtId="0" fontId="8" fillId="0" borderId="16" xfId="0" applyFont="1" applyBorder="1"/>
    <xf numFmtId="164" fontId="8" fillId="0" borderId="20" xfId="1" applyNumberFormat="1" applyFont="1" applyBorder="1"/>
    <xf numFmtId="0" fontId="6" fillId="4" borderId="22" xfId="0" applyFont="1" applyFill="1" applyBorder="1"/>
    <xf numFmtId="0" fontId="6" fillId="4" borderId="23" xfId="0" applyFont="1" applyFill="1" applyBorder="1"/>
    <xf numFmtId="164" fontId="6" fillId="4" borderId="24" xfId="1" applyNumberFormat="1" applyFont="1" applyFill="1" applyBorder="1"/>
    <xf numFmtId="0" fontId="16" fillId="4" borderId="23" xfId="0" applyFont="1" applyFill="1" applyBorder="1" applyAlignment="1">
      <alignment wrapText="1"/>
    </xf>
    <xf numFmtId="0" fontId="16" fillId="4" borderId="25" xfId="0" applyFont="1" applyFill="1" applyBorder="1" applyAlignment="1">
      <alignment wrapText="1"/>
    </xf>
    <xf numFmtId="164" fontId="4" fillId="0" borderId="10" xfId="1" applyNumberFormat="1" applyFont="1" applyBorder="1"/>
    <xf numFmtId="0" fontId="4" fillId="0" borderId="16" xfId="0" applyFont="1" applyBorder="1"/>
    <xf numFmtId="0" fontId="4" fillId="0" borderId="16" xfId="0" applyFont="1" applyBorder="1" applyAlignment="1">
      <alignment vertical="center"/>
    </xf>
    <xf numFmtId="164" fontId="4" fillId="0" borderId="16" xfId="1" applyNumberFormat="1" applyFont="1" applyBorder="1" applyAlignment="1">
      <alignment vertical="center"/>
    </xf>
    <xf numFmtId="0" fontId="8" fillId="4" borderId="22" xfId="0" applyFont="1" applyFill="1" applyBorder="1"/>
    <xf numFmtId="0" fontId="8" fillId="4" borderId="23" xfId="0" applyFont="1" applyFill="1" applyBorder="1"/>
    <xf numFmtId="164" fontId="8" fillId="4" borderId="23" xfId="1" applyNumberFormat="1" applyFont="1" applyFill="1" applyBorder="1"/>
    <xf numFmtId="164" fontId="4" fillId="0" borderId="20" xfId="1" applyNumberFormat="1" applyFont="1" applyBorder="1"/>
    <xf numFmtId="0" fontId="7" fillId="4" borderId="22" xfId="0" applyFont="1" applyFill="1" applyBorder="1"/>
    <xf numFmtId="0" fontId="7" fillId="4" borderId="23" xfId="0" applyFont="1" applyFill="1" applyBorder="1"/>
    <xf numFmtId="164" fontId="7" fillId="4" borderId="24" xfId="1" applyNumberFormat="1" applyFont="1" applyFill="1" applyBorder="1"/>
    <xf numFmtId="164" fontId="4" fillId="0" borderId="20" xfId="1" applyNumberFormat="1" applyFont="1" applyBorder="1" applyAlignment="1">
      <alignment vertical="center"/>
    </xf>
    <xf numFmtId="164" fontId="8" fillId="4" borderId="24" xfId="1" applyNumberFormat="1" applyFont="1" applyFill="1" applyBorder="1"/>
    <xf numFmtId="0" fontId="4" fillId="0" borderId="10" xfId="0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0" fontId="18" fillId="4" borderId="25" xfId="0" applyFont="1" applyFill="1" applyBorder="1" applyAlignment="1">
      <alignment wrapText="1"/>
    </xf>
    <xf numFmtId="0" fontId="20" fillId="0" borderId="0" xfId="0" applyFont="1" applyAlignment="1">
      <alignment vertical="center"/>
    </xf>
    <xf numFmtId="43" fontId="23" fillId="4" borderId="23" xfId="1" applyFont="1" applyFill="1" applyBorder="1" applyAlignment="1">
      <alignment wrapText="1"/>
    </xf>
    <xf numFmtId="0" fontId="22" fillId="4" borderId="23" xfId="0" applyFont="1" applyFill="1" applyBorder="1" applyAlignment="1">
      <alignment wrapText="1"/>
    </xf>
    <xf numFmtId="165" fontId="23" fillId="4" borderId="23" xfId="1" applyNumberFormat="1" applyFont="1" applyFill="1" applyBorder="1" applyAlignment="1">
      <alignment wrapText="1"/>
    </xf>
    <xf numFmtId="164" fontId="23" fillId="4" borderId="23" xfId="1" applyNumberFormat="1" applyFont="1" applyFill="1" applyBorder="1" applyAlignment="1">
      <alignment wrapText="1"/>
    </xf>
    <xf numFmtId="165" fontId="22" fillId="4" borderId="23" xfId="1" applyNumberFormat="1" applyFont="1" applyFill="1" applyBorder="1" applyAlignment="1">
      <alignment wrapText="1"/>
    </xf>
    <xf numFmtId="164" fontId="22" fillId="4" borderId="23" xfId="1" applyNumberFormat="1" applyFont="1" applyFill="1" applyBorder="1" applyAlignment="1">
      <alignment wrapText="1"/>
    </xf>
    <xf numFmtId="0" fontId="25" fillId="4" borderId="22" xfId="0" applyFont="1" applyFill="1" applyBorder="1"/>
    <xf numFmtId="0" fontId="25" fillId="4" borderId="23" xfId="0" applyFont="1" applyFill="1" applyBorder="1"/>
    <xf numFmtId="164" fontId="25" fillId="4" borderId="24" xfId="1" applyNumberFormat="1" applyFont="1" applyFill="1" applyBorder="1"/>
    <xf numFmtId="0" fontId="22" fillId="4" borderId="25" xfId="0" applyFont="1" applyFill="1" applyBorder="1" applyAlignment="1">
      <alignment wrapText="1"/>
    </xf>
    <xf numFmtId="0" fontId="6" fillId="4" borderId="12" xfId="0" applyFont="1" applyFill="1" applyBorder="1"/>
    <xf numFmtId="164" fontId="6" fillId="4" borderId="18" xfId="1" applyNumberFormat="1" applyFont="1" applyFill="1" applyBorder="1"/>
    <xf numFmtId="0" fontId="16" fillId="4" borderId="12" xfId="0" applyFont="1" applyFill="1" applyBorder="1" applyAlignment="1">
      <alignment wrapText="1"/>
    </xf>
    <xf numFmtId="166" fontId="23" fillId="4" borderId="12" xfId="0" applyNumberFormat="1" applyFont="1" applyFill="1" applyBorder="1" applyAlignment="1">
      <alignment wrapText="1"/>
    </xf>
    <xf numFmtId="0" fontId="26" fillId="0" borderId="0" xfId="0" applyFont="1" applyAlignment="1">
      <alignment wrapText="1"/>
    </xf>
    <xf numFmtId="166" fontId="28" fillId="4" borderId="12" xfId="0" applyNumberFormat="1" applyFont="1" applyFill="1" applyBorder="1" applyAlignment="1">
      <alignment wrapText="1"/>
    </xf>
    <xf numFmtId="165" fontId="26" fillId="4" borderId="23" xfId="1" applyNumberFormat="1" applyFont="1" applyFill="1" applyBorder="1" applyAlignment="1">
      <alignment wrapText="1"/>
    </xf>
    <xf numFmtId="165" fontId="26" fillId="0" borderId="16" xfId="1" applyNumberFormat="1" applyFont="1" applyBorder="1" applyAlignment="1">
      <alignment wrapText="1"/>
    </xf>
    <xf numFmtId="165" fontId="26" fillId="0" borderId="21" xfId="1" applyNumberFormat="1" applyFont="1" applyBorder="1" applyAlignment="1">
      <alignment wrapText="1"/>
    </xf>
    <xf numFmtId="165" fontId="26" fillId="0" borderId="10" xfId="1" applyNumberFormat="1" applyFont="1" applyBorder="1" applyAlignment="1">
      <alignment wrapText="1"/>
    </xf>
    <xf numFmtId="165" fontId="26" fillId="0" borderId="6" xfId="1" applyNumberFormat="1" applyFont="1" applyBorder="1" applyAlignment="1">
      <alignment wrapText="1"/>
    </xf>
    <xf numFmtId="0" fontId="22" fillId="0" borderId="0" xfId="0" applyFont="1" applyAlignment="1">
      <alignment wrapText="1"/>
    </xf>
    <xf numFmtId="0" fontId="22" fillId="0" borderId="16" xfId="0" applyFont="1" applyBorder="1" applyAlignment="1">
      <alignment wrapText="1"/>
    </xf>
    <xf numFmtId="0" fontId="22" fillId="0" borderId="6" xfId="0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22" fillId="0" borderId="21" xfId="0" applyFont="1" applyBorder="1" applyAlignment="1">
      <alignment wrapText="1"/>
    </xf>
    <xf numFmtId="0" fontId="21" fillId="0" borderId="0" xfId="0" applyFont="1" applyAlignment="1">
      <alignment wrapText="1"/>
    </xf>
    <xf numFmtId="166" fontId="31" fillId="4" borderId="12" xfId="0" applyNumberFormat="1" applyFont="1" applyFill="1" applyBorder="1" applyAlignment="1">
      <alignment wrapText="1"/>
    </xf>
    <xf numFmtId="165" fontId="31" fillId="4" borderId="23" xfId="1" applyNumberFormat="1" applyFont="1" applyFill="1" applyBorder="1" applyAlignment="1">
      <alignment wrapText="1"/>
    </xf>
    <xf numFmtId="0" fontId="21" fillId="0" borderId="16" xfId="0" applyFont="1" applyBorder="1" applyAlignment="1">
      <alignment wrapText="1"/>
    </xf>
    <xf numFmtId="0" fontId="21" fillId="0" borderId="6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164" fontId="31" fillId="4" borderId="23" xfId="1" applyNumberFormat="1" applyFont="1" applyFill="1" applyBorder="1" applyAlignment="1">
      <alignment wrapText="1"/>
    </xf>
    <xf numFmtId="0" fontId="21" fillId="4" borderId="23" xfId="0" applyFont="1" applyFill="1" applyBorder="1" applyAlignment="1">
      <alignment wrapText="1"/>
    </xf>
    <xf numFmtId="0" fontId="21" fillId="0" borderId="21" xfId="0" applyFont="1" applyBorder="1" applyAlignment="1">
      <alignment wrapText="1"/>
    </xf>
    <xf numFmtId="0" fontId="22" fillId="0" borderId="0" xfId="0" applyFont="1" applyAlignment="1">
      <alignment horizontal="center" wrapText="1"/>
    </xf>
    <xf numFmtId="0" fontId="29" fillId="4" borderId="2" xfId="0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horizontal="center" wrapText="1"/>
    </xf>
    <xf numFmtId="0" fontId="22" fillId="0" borderId="6" xfId="0" applyFont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22" fillId="4" borderId="23" xfId="0" applyFont="1" applyFill="1" applyBorder="1" applyAlignment="1">
      <alignment horizontal="center" wrapText="1"/>
    </xf>
    <xf numFmtId="0" fontId="22" fillId="0" borderId="21" xfId="0" applyFont="1" applyBorder="1" applyAlignment="1">
      <alignment horizontal="center" wrapText="1"/>
    </xf>
    <xf numFmtId="166" fontId="33" fillId="4" borderId="12" xfId="0" applyNumberFormat="1" applyFont="1" applyFill="1" applyBorder="1" applyAlignment="1">
      <alignment wrapText="1"/>
    </xf>
    <xf numFmtId="164" fontId="33" fillId="4" borderId="23" xfId="1" applyNumberFormat="1" applyFont="1" applyFill="1" applyBorder="1" applyAlignment="1">
      <alignment wrapText="1"/>
    </xf>
    <xf numFmtId="0" fontId="33" fillId="0" borderId="0" xfId="0" applyFont="1" applyAlignment="1">
      <alignment wrapText="1"/>
    </xf>
    <xf numFmtId="0" fontId="33" fillId="0" borderId="16" xfId="0" applyFont="1" applyBorder="1" applyAlignment="1">
      <alignment wrapText="1"/>
    </xf>
    <xf numFmtId="0" fontId="33" fillId="0" borderId="6" xfId="0" applyFont="1" applyBorder="1" applyAlignment="1">
      <alignment wrapText="1"/>
    </xf>
    <xf numFmtId="0" fontId="33" fillId="0" borderId="10" xfId="0" applyFont="1" applyBorder="1" applyAlignment="1">
      <alignment wrapText="1"/>
    </xf>
    <xf numFmtId="0" fontId="33" fillId="4" borderId="23" xfId="0" applyFont="1" applyFill="1" applyBorder="1" applyAlignment="1">
      <alignment wrapText="1"/>
    </xf>
    <xf numFmtId="0" fontId="33" fillId="0" borderId="21" xfId="0" applyFont="1" applyBorder="1" applyAlignment="1">
      <alignment wrapText="1"/>
    </xf>
    <xf numFmtId="0" fontId="24" fillId="0" borderId="0" xfId="0" applyFont="1" applyAlignment="1">
      <alignment wrapText="1"/>
    </xf>
    <xf numFmtId="166" fontId="35" fillId="4" borderId="12" xfId="0" applyNumberFormat="1" applyFont="1" applyFill="1" applyBorder="1" applyAlignment="1">
      <alignment wrapText="1"/>
    </xf>
    <xf numFmtId="0" fontId="24" fillId="0" borderId="16" xfId="0" applyFont="1" applyBorder="1" applyAlignment="1">
      <alignment wrapText="1"/>
    </xf>
    <xf numFmtId="0" fontId="24" fillId="0" borderId="6" xfId="0" applyFont="1" applyBorder="1" applyAlignment="1">
      <alignment wrapText="1"/>
    </xf>
    <xf numFmtId="0" fontId="24" fillId="0" borderId="10" xfId="0" applyFont="1" applyBorder="1" applyAlignment="1">
      <alignment wrapText="1"/>
    </xf>
    <xf numFmtId="164" fontId="35" fillId="4" borderId="23" xfId="1" applyNumberFormat="1" applyFont="1" applyFill="1" applyBorder="1" applyAlignment="1">
      <alignment wrapText="1"/>
    </xf>
    <xf numFmtId="0" fontId="24" fillId="4" borderId="23" xfId="0" applyFont="1" applyFill="1" applyBorder="1" applyAlignment="1">
      <alignment wrapText="1"/>
    </xf>
    <xf numFmtId="0" fontId="24" fillId="0" borderId="21" xfId="0" applyFont="1" applyBorder="1" applyAlignment="1">
      <alignment wrapText="1"/>
    </xf>
    <xf numFmtId="43" fontId="24" fillId="0" borderId="16" xfId="0" applyNumberFormat="1" applyFont="1" applyBorder="1" applyAlignment="1">
      <alignment wrapText="1"/>
    </xf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164" fontId="5" fillId="4" borderId="12" xfId="1" applyNumberFormat="1" applyFont="1" applyFill="1" applyBorder="1" applyAlignment="1">
      <alignment horizontal="center" vertical="center" wrapText="1"/>
    </xf>
    <xf numFmtId="164" fontId="5" fillId="4" borderId="15" xfId="1" applyNumberFormat="1" applyFont="1" applyFill="1" applyBorder="1" applyAlignment="1">
      <alignment horizontal="center" vertical="center" wrapText="1"/>
    </xf>
    <xf numFmtId="0" fontId="34" fillId="4" borderId="12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>
      <alignment horizontal="center" vertical="center" wrapText="1"/>
    </xf>
    <xf numFmtId="0" fontId="29" fillId="4" borderId="12" xfId="0" applyFont="1" applyFill="1" applyBorder="1" applyAlignment="1">
      <alignment horizontal="center" vertical="center" wrapText="1"/>
    </xf>
    <xf numFmtId="0" fontId="29" fillId="4" borderId="15" xfId="0" applyFont="1" applyFill="1" applyBorder="1" applyAlignment="1">
      <alignment horizontal="center" vertical="center" wrapText="1"/>
    </xf>
    <xf numFmtId="0" fontId="29" fillId="4" borderId="18" xfId="0" applyFont="1" applyFill="1" applyBorder="1" applyAlignment="1">
      <alignment horizontal="center" vertical="center" wrapText="1"/>
    </xf>
    <xf numFmtId="0" fontId="29" fillId="4" borderId="19" xfId="0" applyFont="1" applyFill="1" applyBorder="1" applyAlignment="1">
      <alignment horizontal="center" vertical="center" wrapText="1"/>
    </xf>
    <xf numFmtId="0" fontId="29" fillId="4" borderId="17" xfId="0" applyFont="1" applyFill="1" applyBorder="1" applyAlignment="1">
      <alignment horizontal="center" vertical="center" wrapText="1"/>
    </xf>
    <xf numFmtId="0" fontId="32" fillId="4" borderId="12" xfId="0" applyFont="1" applyFill="1" applyBorder="1" applyAlignment="1">
      <alignment horizontal="center" vertical="center" wrapText="1"/>
    </xf>
    <xf numFmtId="0" fontId="32" fillId="4" borderId="15" xfId="0" applyFont="1" applyFill="1" applyBorder="1" applyAlignment="1">
      <alignment horizontal="center" vertical="center" wrapText="1"/>
    </xf>
    <xf numFmtId="0" fontId="30" fillId="4" borderId="12" xfId="0" applyFont="1" applyFill="1" applyBorder="1" applyAlignment="1">
      <alignment horizontal="center" vertical="center" wrapText="1"/>
    </xf>
    <xf numFmtId="0" fontId="30" fillId="4" borderId="15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ปกติ_Function cost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19051</xdr:colOff>
      <xdr:row>0</xdr:row>
      <xdr:rowOff>19051</xdr:rowOff>
    </xdr:from>
    <xdr:to>
      <xdr:col>3</xdr:col>
      <xdr:colOff>676275</xdr:colOff>
      <xdr:row>0</xdr:row>
      <xdr:rowOff>171451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1" y="19051"/>
          <a:ext cx="657224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0</xdr:row>
      <xdr:rowOff>95250</xdr:rowOff>
    </xdr:from>
    <xdr:to>
      <xdr:col>8</xdr:col>
      <xdr:colOff>346076</xdr:colOff>
      <xdr:row>2</xdr:row>
      <xdr:rowOff>4235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7882" y="95250"/>
          <a:ext cx="955676" cy="3376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256"/>
  <sheetViews>
    <sheetView workbookViewId="0">
      <pane xSplit="7" ySplit="5" topLeftCell="H6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2.75" x14ac:dyDescent="0.2"/>
  <cols>
    <col min="1" max="1" width="6.42578125" style="1" customWidth="1"/>
    <col min="2" max="2" width="9.7109375" style="3" customWidth="1"/>
    <col min="3" max="3" width="28.42578125" style="3" customWidth="1"/>
    <col min="4" max="4" width="10.28515625" style="4" customWidth="1"/>
    <col min="5" max="7" width="6.42578125" style="5" customWidth="1"/>
    <col min="8" max="16384" width="9.140625" style="6"/>
  </cols>
  <sheetData>
    <row r="1" spans="1:7" ht="21.75" customHeight="1" x14ac:dyDescent="0.2">
      <c r="B1" s="2" t="s">
        <v>0</v>
      </c>
    </row>
    <row r="2" spans="1:7" ht="14.25" customHeight="1" x14ac:dyDescent="0.2">
      <c r="B2" s="7" t="s">
        <v>1</v>
      </c>
      <c r="E2" s="8" t="s">
        <v>2</v>
      </c>
    </row>
    <row r="3" spans="1:7" x14ac:dyDescent="0.2">
      <c r="A3" s="9"/>
      <c r="B3" s="10"/>
      <c r="C3" s="10"/>
      <c r="D3" s="11"/>
      <c r="E3" s="12"/>
      <c r="F3" s="12"/>
      <c r="G3" s="12"/>
    </row>
    <row r="4" spans="1:7" s="16" customFormat="1" ht="25.5" customHeight="1" x14ac:dyDescent="0.2">
      <c r="A4" s="13" t="s">
        <v>3</v>
      </c>
      <c r="B4" s="13" t="s">
        <v>4</v>
      </c>
      <c r="C4" s="13" t="s">
        <v>5</v>
      </c>
      <c r="D4" s="14" t="s">
        <v>6</v>
      </c>
      <c r="E4" s="15" t="s">
        <v>7</v>
      </c>
      <c r="F4" s="15" t="s">
        <v>8</v>
      </c>
      <c r="G4" s="15" t="s">
        <v>9</v>
      </c>
    </row>
    <row r="5" spans="1:7" s="20" customFormat="1" x14ac:dyDescent="0.2">
      <c r="A5" s="17"/>
      <c r="B5" s="17"/>
      <c r="C5" s="17" t="s">
        <v>10</v>
      </c>
      <c r="D5" s="18"/>
      <c r="E5" s="19">
        <f>+E6+E50+E65+E71+E81</f>
        <v>76</v>
      </c>
      <c r="F5" s="19">
        <f t="shared" ref="F5:G5" si="0">+F6+F50+F65+F71+F81</f>
        <v>64</v>
      </c>
      <c r="G5" s="19">
        <f t="shared" si="0"/>
        <v>55</v>
      </c>
    </row>
    <row r="6" spans="1:7" s="24" customFormat="1" x14ac:dyDescent="0.2">
      <c r="A6" s="21"/>
      <c r="B6" s="21"/>
      <c r="C6" s="21" t="s">
        <v>11</v>
      </c>
      <c r="D6" s="22"/>
      <c r="E6" s="23">
        <f>SUM(E7:E49)</f>
        <v>42</v>
      </c>
      <c r="F6" s="23">
        <f>SUM(F7:F49)</f>
        <v>34</v>
      </c>
      <c r="G6" s="23">
        <f>SUM(G7:G49)</f>
        <v>29</v>
      </c>
    </row>
    <row r="7" spans="1:7" s="10" customFormat="1" x14ac:dyDescent="0.2">
      <c r="A7" s="25">
        <v>1</v>
      </c>
      <c r="B7" s="26">
        <v>1500316</v>
      </c>
      <c r="C7" s="26" t="s">
        <v>12</v>
      </c>
      <c r="D7" s="27">
        <v>38000</v>
      </c>
      <c r="E7" s="28">
        <v>1</v>
      </c>
      <c r="F7" s="28">
        <v>1</v>
      </c>
      <c r="G7" s="28"/>
    </row>
    <row r="8" spans="1:7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28">
        <v>1</v>
      </c>
      <c r="F8" s="28">
        <v>1</v>
      </c>
      <c r="G8" s="28">
        <v>1</v>
      </c>
    </row>
    <row r="9" spans="1:7" s="10" customFormat="1" x14ac:dyDescent="0.2">
      <c r="A9" s="25">
        <v>3</v>
      </c>
      <c r="B9" s="26"/>
      <c r="C9" s="26" t="s">
        <v>14</v>
      </c>
      <c r="D9" s="27">
        <v>20000</v>
      </c>
      <c r="E9" s="28">
        <v>1</v>
      </c>
      <c r="F9" s="28">
        <v>1</v>
      </c>
      <c r="G9" s="28">
        <v>1</v>
      </c>
    </row>
    <row r="10" spans="1:7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28">
        <v>1</v>
      </c>
      <c r="F10" s="28">
        <v>1</v>
      </c>
      <c r="G10" s="28">
        <v>1</v>
      </c>
    </row>
    <row r="11" spans="1:7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28">
        <v>1</v>
      </c>
      <c r="F11" s="28">
        <v>1</v>
      </c>
      <c r="G11" s="28">
        <v>1</v>
      </c>
    </row>
    <row r="12" spans="1:7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28">
        <v>1</v>
      </c>
      <c r="F12" s="29">
        <v>1</v>
      </c>
      <c r="G12" s="29"/>
    </row>
    <row r="13" spans="1:7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28">
        <v>1</v>
      </c>
      <c r="F13" s="28">
        <v>1</v>
      </c>
      <c r="G13" s="28">
        <v>1</v>
      </c>
    </row>
    <row r="14" spans="1:7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28">
        <v>1</v>
      </c>
      <c r="F14" s="29">
        <v>1</v>
      </c>
      <c r="G14" s="29">
        <v>1</v>
      </c>
    </row>
    <row r="15" spans="1:7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28">
        <v>1</v>
      </c>
      <c r="F15" s="29">
        <v>1</v>
      </c>
      <c r="G15" s="29">
        <v>1</v>
      </c>
    </row>
    <row r="16" spans="1:7" s="10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28">
        <v>1</v>
      </c>
      <c r="F16" s="29">
        <v>1</v>
      </c>
      <c r="G16" s="29">
        <v>1</v>
      </c>
    </row>
    <row r="17" spans="1:7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28">
        <v>1</v>
      </c>
      <c r="F17" s="28">
        <v>1</v>
      </c>
      <c r="G17" s="28">
        <v>1</v>
      </c>
    </row>
    <row r="18" spans="1:7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28">
        <v>1</v>
      </c>
      <c r="F18" s="28">
        <v>1</v>
      </c>
      <c r="G18" s="28">
        <v>1</v>
      </c>
    </row>
    <row r="19" spans="1:7" s="9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28">
        <v>1</v>
      </c>
      <c r="F19" s="28">
        <v>1</v>
      </c>
      <c r="G19" s="28">
        <v>1</v>
      </c>
    </row>
    <row r="20" spans="1:7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28">
        <v>1</v>
      </c>
      <c r="F20" s="28">
        <v>1</v>
      </c>
      <c r="G20" s="28">
        <v>1</v>
      </c>
    </row>
    <row r="21" spans="1:7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28">
        <v>1</v>
      </c>
      <c r="F21" s="29">
        <v>1</v>
      </c>
      <c r="G21" s="29">
        <v>1</v>
      </c>
    </row>
    <row r="22" spans="1:7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28">
        <v>1</v>
      </c>
      <c r="F22" s="29">
        <v>1</v>
      </c>
      <c r="G22" s="29"/>
    </row>
    <row r="23" spans="1:7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28">
        <v>1</v>
      </c>
      <c r="F23" s="29">
        <v>1</v>
      </c>
      <c r="G23" s="29">
        <v>1</v>
      </c>
    </row>
    <row r="24" spans="1:7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28">
        <v>1</v>
      </c>
      <c r="F24" s="28">
        <v>1</v>
      </c>
      <c r="G24" s="28">
        <v>1</v>
      </c>
    </row>
    <row r="25" spans="1:7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28">
        <v>1</v>
      </c>
      <c r="F25" s="28">
        <v>1</v>
      </c>
      <c r="G25" s="28">
        <v>1</v>
      </c>
    </row>
    <row r="26" spans="1:7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28">
        <v>1</v>
      </c>
      <c r="F26" s="28">
        <v>1</v>
      </c>
      <c r="G26" s="28">
        <v>1</v>
      </c>
    </row>
    <row r="27" spans="1:7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28">
        <v>1</v>
      </c>
      <c r="F27" s="28">
        <v>1</v>
      </c>
      <c r="G27" s="28">
        <v>1</v>
      </c>
    </row>
    <row r="28" spans="1:7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28">
        <v>1</v>
      </c>
      <c r="F28" s="28">
        <v>1</v>
      </c>
      <c r="G28" s="28"/>
    </row>
    <row r="29" spans="1:7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28">
        <v>1</v>
      </c>
      <c r="F29" s="28">
        <v>1</v>
      </c>
      <c r="G29" s="28">
        <v>1</v>
      </c>
    </row>
    <row r="30" spans="1:7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28">
        <v>1</v>
      </c>
      <c r="F30" s="28">
        <v>1</v>
      </c>
      <c r="G30" s="28">
        <v>1</v>
      </c>
    </row>
    <row r="31" spans="1:7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28">
        <v>1</v>
      </c>
      <c r="F31" s="28">
        <v>1</v>
      </c>
      <c r="G31" s="28">
        <v>1</v>
      </c>
    </row>
    <row r="32" spans="1:7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28">
        <v>1</v>
      </c>
      <c r="F32" s="28">
        <v>1</v>
      </c>
      <c r="G32" s="28">
        <v>1</v>
      </c>
    </row>
    <row r="33" spans="1:7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28">
        <v>1</v>
      </c>
      <c r="F33" s="28">
        <v>1</v>
      </c>
      <c r="G33" s="28">
        <v>1</v>
      </c>
    </row>
    <row r="34" spans="1:7" s="10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28">
        <v>1</v>
      </c>
      <c r="F34" s="29"/>
      <c r="G34" s="29"/>
    </row>
    <row r="35" spans="1:7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31">
        <v>1</v>
      </c>
      <c r="F35" s="32"/>
      <c r="G35" s="32"/>
    </row>
    <row r="36" spans="1:7" s="9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31">
        <v>1</v>
      </c>
      <c r="F36" s="32"/>
      <c r="G36" s="32"/>
    </row>
    <row r="37" spans="1:7" s="35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29">
        <v>1</v>
      </c>
      <c r="F37" s="29"/>
      <c r="G37" s="29"/>
    </row>
    <row r="38" spans="1:7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28">
        <v>1</v>
      </c>
      <c r="F38" s="29">
        <v>1</v>
      </c>
      <c r="G38" s="29">
        <v>1</v>
      </c>
    </row>
    <row r="39" spans="1:7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28">
        <v>1</v>
      </c>
      <c r="F39" s="29">
        <v>1</v>
      </c>
      <c r="G39" s="29"/>
    </row>
    <row r="40" spans="1:7" s="10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28">
        <v>1</v>
      </c>
      <c r="F40" s="29"/>
      <c r="G40" s="29"/>
    </row>
    <row r="41" spans="1:7" s="9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31">
        <v>1</v>
      </c>
      <c r="F41" s="32">
        <v>1</v>
      </c>
      <c r="G41" s="32">
        <v>1</v>
      </c>
    </row>
    <row r="42" spans="1:7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28">
        <v>1</v>
      </c>
      <c r="F42" s="28">
        <v>1</v>
      </c>
      <c r="G42" s="28">
        <v>1</v>
      </c>
    </row>
    <row r="43" spans="1:7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28">
        <v>1</v>
      </c>
      <c r="F43" s="28">
        <v>1</v>
      </c>
      <c r="G43" s="28">
        <v>1</v>
      </c>
    </row>
    <row r="44" spans="1:7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28">
        <v>1</v>
      </c>
      <c r="F44" s="28">
        <v>1</v>
      </c>
      <c r="G44" s="28">
        <v>1</v>
      </c>
    </row>
    <row r="45" spans="1:7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28">
        <v>1</v>
      </c>
      <c r="F45" s="28">
        <v>1</v>
      </c>
      <c r="G45" s="28">
        <v>1</v>
      </c>
    </row>
    <row r="46" spans="1:7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28">
        <v>1</v>
      </c>
      <c r="F46" s="29"/>
      <c r="G46" s="29"/>
    </row>
    <row r="47" spans="1:7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28">
        <v>1</v>
      </c>
      <c r="F47" s="29"/>
      <c r="G47" s="29"/>
    </row>
    <row r="48" spans="1:7" s="10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28">
        <v>1</v>
      </c>
      <c r="F48" s="29"/>
      <c r="G48" s="29"/>
    </row>
    <row r="49" spans="1:7" s="9" customFormat="1" x14ac:dyDescent="0.2">
      <c r="A49" s="25"/>
      <c r="B49" s="25"/>
      <c r="C49" s="25"/>
      <c r="D49" s="30"/>
      <c r="E49" s="31"/>
      <c r="F49" s="32"/>
      <c r="G49" s="32"/>
    </row>
    <row r="50" spans="1:7" s="24" customFormat="1" x14ac:dyDescent="0.2">
      <c r="A50" s="21"/>
      <c r="B50" s="21"/>
      <c r="C50" s="21" t="s">
        <v>54</v>
      </c>
      <c r="D50" s="22"/>
      <c r="E50" s="23">
        <f>SUM(E51:E64)</f>
        <v>13</v>
      </c>
      <c r="F50" s="23">
        <f>SUM(F51:F64)</f>
        <v>12</v>
      </c>
      <c r="G50" s="23">
        <f>SUM(G51:G64)</f>
        <v>10</v>
      </c>
    </row>
    <row r="51" spans="1:7" s="9" customFormat="1" x14ac:dyDescent="0.2">
      <c r="A51" s="25">
        <v>1</v>
      </c>
      <c r="B51" s="25">
        <v>1520005</v>
      </c>
      <c r="C51" s="25" t="s">
        <v>55</v>
      </c>
      <c r="D51" s="30">
        <v>22000</v>
      </c>
      <c r="E51" s="31">
        <v>1</v>
      </c>
      <c r="F51" s="32">
        <v>1</v>
      </c>
      <c r="G51" s="32">
        <v>1</v>
      </c>
    </row>
    <row r="52" spans="1:7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28">
        <v>1</v>
      </c>
      <c r="F52" s="28"/>
      <c r="G52" s="28"/>
    </row>
    <row r="53" spans="1:7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28">
        <v>1</v>
      </c>
      <c r="F53" s="28">
        <v>1</v>
      </c>
      <c r="G53" s="28">
        <v>1</v>
      </c>
    </row>
    <row r="54" spans="1:7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28">
        <v>1</v>
      </c>
      <c r="F54" s="28">
        <v>1</v>
      </c>
      <c r="G54" s="28">
        <v>1</v>
      </c>
    </row>
    <row r="55" spans="1:7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28">
        <v>1</v>
      </c>
      <c r="F55" s="28">
        <v>1</v>
      </c>
      <c r="G55" s="28">
        <v>1</v>
      </c>
    </row>
    <row r="56" spans="1:7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28">
        <v>1</v>
      </c>
      <c r="F56" s="28">
        <v>1</v>
      </c>
      <c r="G56" s="28">
        <v>1</v>
      </c>
    </row>
    <row r="57" spans="1:7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28">
        <v>1</v>
      </c>
      <c r="F57" s="28">
        <v>1</v>
      </c>
      <c r="G57" s="28">
        <v>1</v>
      </c>
    </row>
    <row r="58" spans="1:7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28">
        <v>1</v>
      </c>
      <c r="F58" s="28">
        <v>1</v>
      </c>
      <c r="G58" s="28">
        <v>1</v>
      </c>
    </row>
    <row r="59" spans="1:7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28">
        <v>1</v>
      </c>
      <c r="F59" s="29">
        <v>1</v>
      </c>
      <c r="G59" s="29"/>
    </row>
    <row r="60" spans="1:7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28">
        <v>1</v>
      </c>
      <c r="F60" s="29">
        <v>1</v>
      </c>
      <c r="G60" s="29"/>
    </row>
    <row r="61" spans="1:7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28">
        <v>1</v>
      </c>
      <c r="F61" s="28">
        <v>1</v>
      </c>
      <c r="G61" s="28">
        <v>1</v>
      </c>
    </row>
    <row r="62" spans="1:7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28">
        <v>1</v>
      </c>
      <c r="F62" s="28">
        <v>1</v>
      </c>
      <c r="G62" s="28">
        <v>1</v>
      </c>
    </row>
    <row r="63" spans="1:7" s="10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28">
        <v>1</v>
      </c>
      <c r="F63" s="28">
        <v>1</v>
      </c>
      <c r="G63" s="28">
        <v>1</v>
      </c>
    </row>
    <row r="64" spans="1:7" s="9" customFormat="1" x14ac:dyDescent="0.2">
      <c r="A64" s="25"/>
      <c r="B64" s="25"/>
      <c r="C64" s="25"/>
      <c r="D64" s="30"/>
      <c r="E64" s="31"/>
      <c r="F64" s="31"/>
      <c r="G64" s="31"/>
    </row>
    <row r="65" spans="1:7" s="24" customFormat="1" x14ac:dyDescent="0.2">
      <c r="A65" s="21"/>
      <c r="B65" s="21"/>
      <c r="C65" s="21" t="s">
        <v>68</v>
      </c>
      <c r="D65" s="22"/>
      <c r="E65" s="23">
        <f>SUM(E66:E70)</f>
        <v>4</v>
      </c>
      <c r="F65" s="23">
        <f t="shared" ref="F65:G65" si="1">SUM(F66:F70)</f>
        <v>3</v>
      </c>
      <c r="G65" s="23">
        <f t="shared" si="1"/>
        <v>2</v>
      </c>
    </row>
    <row r="66" spans="1:7" s="9" customFormat="1" x14ac:dyDescent="0.2">
      <c r="A66" s="25">
        <v>1</v>
      </c>
      <c r="B66" s="25">
        <v>1540036</v>
      </c>
      <c r="C66" s="25" t="s">
        <v>69</v>
      </c>
      <c r="D66" s="30">
        <v>9000</v>
      </c>
      <c r="E66" s="31">
        <v>1</v>
      </c>
      <c r="F66" s="31">
        <v>1</v>
      </c>
      <c r="G66" s="31"/>
    </row>
    <row r="67" spans="1:7" s="9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31">
        <v>1</v>
      </c>
      <c r="F67" s="31"/>
      <c r="G67" s="31"/>
    </row>
    <row r="68" spans="1:7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28">
        <v>1</v>
      </c>
      <c r="F68" s="28">
        <v>1</v>
      </c>
      <c r="G68" s="28">
        <v>1</v>
      </c>
    </row>
    <row r="69" spans="1:7" s="10" customFormat="1" x14ac:dyDescent="0.2">
      <c r="A69" s="25">
        <v>4</v>
      </c>
      <c r="B69" s="26"/>
      <c r="C69" s="26" t="s">
        <v>72</v>
      </c>
      <c r="D69" s="27">
        <v>29000</v>
      </c>
      <c r="E69" s="28">
        <v>1</v>
      </c>
      <c r="F69" s="28">
        <v>1</v>
      </c>
      <c r="G69" s="28">
        <v>1</v>
      </c>
    </row>
    <row r="70" spans="1:7" s="9" customFormat="1" x14ac:dyDescent="0.2">
      <c r="A70" s="25"/>
      <c r="B70" s="25"/>
      <c r="C70" s="25"/>
      <c r="D70" s="30"/>
      <c r="E70" s="31"/>
      <c r="F70" s="31"/>
      <c r="G70" s="31"/>
    </row>
    <row r="71" spans="1:7" s="24" customFormat="1" x14ac:dyDescent="0.2">
      <c r="A71" s="21"/>
      <c r="B71" s="21"/>
      <c r="C71" s="21" t="s">
        <v>73</v>
      </c>
      <c r="D71" s="22"/>
      <c r="E71" s="23">
        <f>SUM(E72:E80)</f>
        <v>8</v>
      </c>
      <c r="F71" s="23">
        <f t="shared" ref="F71:G71" si="2">SUM(F72:F80)</f>
        <v>8</v>
      </c>
      <c r="G71" s="23">
        <f t="shared" si="2"/>
        <v>8</v>
      </c>
    </row>
    <row r="72" spans="1:7" s="9" customFormat="1" x14ac:dyDescent="0.2">
      <c r="A72" s="25">
        <v>1</v>
      </c>
      <c r="B72" s="25">
        <v>1540030</v>
      </c>
      <c r="C72" s="25" t="s">
        <v>74</v>
      </c>
      <c r="D72" s="30">
        <v>68000</v>
      </c>
      <c r="E72" s="31">
        <v>1</v>
      </c>
      <c r="F72" s="31">
        <v>1</v>
      </c>
      <c r="G72" s="31">
        <v>1</v>
      </c>
    </row>
    <row r="73" spans="1:7" s="10" customFormat="1" x14ac:dyDescent="0.2">
      <c r="A73" s="25">
        <v>2</v>
      </c>
      <c r="B73" s="26"/>
      <c r="C73" s="26" t="s">
        <v>75</v>
      </c>
      <c r="D73" s="27">
        <v>45000</v>
      </c>
      <c r="E73" s="28">
        <v>1</v>
      </c>
      <c r="F73" s="29">
        <v>1</v>
      </c>
      <c r="G73" s="29">
        <v>1</v>
      </c>
    </row>
    <row r="74" spans="1:7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28">
        <v>1</v>
      </c>
      <c r="F74" s="29">
        <v>1</v>
      </c>
      <c r="G74" s="29">
        <v>1</v>
      </c>
    </row>
    <row r="75" spans="1:7" s="10" customFormat="1" x14ac:dyDescent="0.2">
      <c r="A75" s="25">
        <v>4</v>
      </c>
      <c r="B75" s="26"/>
      <c r="C75" s="26" t="s">
        <v>77</v>
      </c>
      <c r="D75" s="27">
        <v>45000</v>
      </c>
      <c r="E75" s="31">
        <v>1</v>
      </c>
      <c r="F75" s="31">
        <v>1</v>
      </c>
      <c r="G75" s="31">
        <v>1</v>
      </c>
    </row>
    <row r="76" spans="1:7" s="10" customFormat="1" x14ac:dyDescent="0.2">
      <c r="A76" s="25">
        <v>5</v>
      </c>
      <c r="B76" s="26"/>
      <c r="C76" s="26" t="s">
        <v>78</v>
      </c>
      <c r="D76" s="27">
        <v>68000</v>
      </c>
      <c r="E76" s="31">
        <v>1</v>
      </c>
      <c r="F76" s="31">
        <v>1</v>
      </c>
      <c r="G76" s="31">
        <v>1</v>
      </c>
    </row>
    <row r="77" spans="1:7" s="10" customFormat="1" x14ac:dyDescent="0.2">
      <c r="A77" s="25">
        <v>6</v>
      </c>
      <c r="B77" s="26"/>
      <c r="C77" s="26" t="s">
        <v>79</v>
      </c>
      <c r="D77" s="27">
        <v>45000</v>
      </c>
      <c r="E77" s="31">
        <v>1</v>
      </c>
      <c r="F77" s="31">
        <v>1</v>
      </c>
      <c r="G77" s="31">
        <v>1</v>
      </c>
    </row>
    <row r="78" spans="1:7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31">
        <v>1</v>
      </c>
      <c r="F78" s="31">
        <v>1</v>
      </c>
      <c r="G78" s="31">
        <v>1</v>
      </c>
    </row>
    <row r="79" spans="1:7" s="10" customFormat="1" x14ac:dyDescent="0.2">
      <c r="A79" s="25">
        <v>8</v>
      </c>
      <c r="B79" s="26"/>
      <c r="C79" s="26" t="s">
        <v>81</v>
      </c>
      <c r="D79" s="27">
        <v>45000</v>
      </c>
      <c r="E79" s="31">
        <v>1</v>
      </c>
      <c r="F79" s="31">
        <v>1</v>
      </c>
      <c r="G79" s="31">
        <v>1</v>
      </c>
    </row>
    <row r="80" spans="1:7" s="9" customFormat="1" x14ac:dyDescent="0.2">
      <c r="A80" s="25"/>
      <c r="B80" s="25"/>
      <c r="C80" s="25"/>
      <c r="D80" s="30"/>
      <c r="E80" s="31"/>
      <c r="F80" s="31"/>
      <c r="G80" s="31"/>
    </row>
    <row r="81" spans="1:7" s="24" customFormat="1" x14ac:dyDescent="0.2">
      <c r="A81" s="21"/>
      <c r="B81" s="21"/>
      <c r="C81" s="21" t="s">
        <v>82</v>
      </c>
      <c r="D81" s="22"/>
      <c r="E81" s="23">
        <f>SUM(E82:E91)</f>
        <v>9</v>
      </c>
      <c r="F81" s="23">
        <f>SUM(F82:F91)</f>
        <v>7</v>
      </c>
      <c r="G81" s="23">
        <f>SUM(G82:G91)</f>
        <v>6</v>
      </c>
    </row>
    <row r="82" spans="1:7" s="10" customFormat="1" x14ac:dyDescent="0.2">
      <c r="A82" s="25">
        <v>1</v>
      </c>
      <c r="B82" s="26">
        <v>1560006</v>
      </c>
      <c r="C82" s="26" t="s">
        <v>83</v>
      </c>
      <c r="D82" s="27">
        <v>28000</v>
      </c>
      <c r="E82" s="28">
        <v>1</v>
      </c>
      <c r="F82" s="29"/>
      <c r="G82" s="29">
        <v>1</v>
      </c>
    </row>
    <row r="83" spans="1:7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28">
        <v>1</v>
      </c>
      <c r="F83" s="28">
        <v>1</v>
      </c>
      <c r="G83" s="28">
        <v>1</v>
      </c>
    </row>
    <row r="84" spans="1:7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28">
        <v>1</v>
      </c>
      <c r="F84" s="29">
        <v>1</v>
      </c>
      <c r="G84" s="29">
        <v>1</v>
      </c>
    </row>
    <row r="85" spans="1:7" s="10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28">
        <v>1</v>
      </c>
      <c r="F85" s="29">
        <v>1</v>
      </c>
      <c r="G85" s="29">
        <v>1</v>
      </c>
    </row>
    <row r="86" spans="1:7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31">
        <v>1</v>
      </c>
      <c r="F86" s="31">
        <v>1</v>
      </c>
      <c r="G86" s="29">
        <v>1</v>
      </c>
    </row>
    <row r="87" spans="1:7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31">
        <v>1</v>
      </c>
      <c r="F87" s="31"/>
      <c r="G87" s="31"/>
    </row>
    <row r="88" spans="1:7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31">
        <v>1</v>
      </c>
      <c r="F88" s="31">
        <v>1</v>
      </c>
      <c r="G88" s="31"/>
    </row>
    <row r="89" spans="1:7" s="9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31">
        <v>1</v>
      </c>
      <c r="F89" s="31">
        <v>1</v>
      </c>
      <c r="G89" s="31"/>
    </row>
    <row r="90" spans="1:7" s="10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28">
        <v>1</v>
      </c>
      <c r="F90" s="29">
        <v>1</v>
      </c>
      <c r="G90" s="29">
        <v>1</v>
      </c>
    </row>
    <row r="91" spans="1:7" s="9" customFormat="1" x14ac:dyDescent="0.2">
      <c r="A91" s="36"/>
      <c r="B91" s="36"/>
      <c r="C91" s="36"/>
      <c r="D91" s="37"/>
      <c r="E91" s="38"/>
      <c r="F91" s="38"/>
      <c r="G91" s="38"/>
    </row>
    <row r="92" spans="1:7" s="20" customFormat="1" x14ac:dyDescent="0.2">
      <c r="A92" s="17"/>
      <c r="B92" s="17"/>
      <c r="C92" s="17" t="s">
        <v>92</v>
      </c>
      <c r="D92" s="18"/>
      <c r="E92" s="19">
        <f>SUM(E93:E105)</f>
        <v>10</v>
      </c>
      <c r="F92" s="19">
        <f t="shared" ref="F92:G92" si="3">SUM(F93:F105)</f>
        <v>10</v>
      </c>
      <c r="G92" s="19">
        <f t="shared" si="3"/>
        <v>9</v>
      </c>
    </row>
    <row r="93" spans="1:7" s="10" customFormat="1" x14ac:dyDescent="0.2">
      <c r="A93" s="25">
        <v>1</v>
      </c>
      <c r="B93" s="26">
        <v>1510060</v>
      </c>
      <c r="C93" s="26" t="s">
        <v>93</v>
      </c>
      <c r="D93" s="27">
        <v>50000</v>
      </c>
      <c r="E93" s="28">
        <v>1</v>
      </c>
      <c r="F93" s="29">
        <v>1</v>
      </c>
      <c r="G93" s="29">
        <v>1</v>
      </c>
    </row>
    <row r="94" spans="1:7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28">
        <v>1</v>
      </c>
      <c r="F94" s="28">
        <v>1</v>
      </c>
      <c r="G94" s="28">
        <v>1</v>
      </c>
    </row>
    <row r="95" spans="1:7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28">
        <v>1</v>
      </c>
      <c r="F95" s="28">
        <v>1</v>
      </c>
      <c r="G95" s="28">
        <v>1</v>
      </c>
    </row>
    <row r="96" spans="1:7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28">
        <v>1</v>
      </c>
      <c r="F96" s="28">
        <v>1</v>
      </c>
      <c r="G96" s="28">
        <v>1</v>
      </c>
    </row>
    <row r="97" spans="1:7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28">
        <v>1</v>
      </c>
      <c r="F97" s="28">
        <v>1</v>
      </c>
      <c r="G97" s="28">
        <v>1</v>
      </c>
    </row>
    <row r="98" spans="1:7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28">
        <v>1</v>
      </c>
      <c r="F98" s="28">
        <v>1</v>
      </c>
      <c r="G98" s="28">
        <v>1</v>
      </c>
    </row>
    <row r="99" spans="1:7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28">
        <v>1</v>
      </c>
      <c r="F99" s="28">
        <v>1</v>
      </c>
      <c r="G99" s="29"/>
    </row>
    <row r="100" spans="1:7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28">
        <v>1</v>
      </c>
      <c r="F100" s="28">
        <v>1</v>
      </c>
      <c r="G100" s="28">
        <v>1</v>
      </c>
    </row>
    <row r="101" spans="1:7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28">
        <v>1</v>
      </c>
      <c r="F101" s="28">
        <v>1</v>
      </c>
      <c r="G101" s="28">
        <v>1</v>
      </c>
    </row>
    <row r="102" spans="1:7" s="10" customFormat="1" x14ac:dyDescent="0.2">
      <c r="A102" s="25"/>
      <c r="B102" s="26"/>
      <c r="C102" s="26"/>
      <c r="D102" s="27"/>
      <c r="E102" s="28"/>
      <c r="F102" s="28"/>
      <c r="G102" s="28"/>
    </row>
    <row r="103" spans="1:7" s="42" customFormat="1" x14ac:dyDescent="0.2">
      <c r="A103" s="39"/>
      <c r="B103" s="39"/>
      <c r="C103" s="39" t="s">
        <v>102</v>
      </c>
      <c r="D103" s="40"/>
      <c r="E103" s="41"/>
      <c r="F103" s="41"/>
      <c r="G103" s="41"/>
    </row>
    <row r="104" spans="1:7" s="10" customFormat="1" x14ac:dyDescent="0.2">
      <c r="A104" s="25">
        <v>1</v>
      </c>
      <c r="B104" s="26">
        <v>1532013</v>
      </c>
      <c r="C104" s="26" t="s">
        <v>103</v>
      </c>
      <c r="D104" s="27">
        <v>89000</v>
      </c>
      <c r="E104" s="28">
        <v>1</v>
      </c>
      <c r="F104" s="28">
        <v>1</v>
      </c>
      <c r="G104" s="28">
        <v>1</v>
      </c>
    </row>
    <row r="105" spans="1:7" s="10" customFormat="1" x14ac:dyDescent="0.2">
      <c r="A105" s="25"/>
      <c r="B105" s="26"/>
      <c r="C105" s="26"/>
      <c r="D105" s="27"/>
      <c r="E105" s="28"/>
      <c r="F105" s="28"/>
      <c r="G105" s="28"/>
    </row>
    <row r="106" spans="1:7" s="20" customFormat="1" x14ac:dyDescent="0.2">
      <c r="A106" s="17"/>
      <c r="B106" s="17"/>
      <c r="C106" s="17" t="s">
        <v>104</v>
      </c>
      <c r="D106" s="18"/>
      <c r="E106" s="19">
        <f>SUM(E107:E116)</f>
        <v>9</v>
      </c>
      <c r="F106" s="19">
        <f t="shared" ref="F106:G106" si="4">SUM(F107:F116)</f>
        <v>9</v>
      </c>
      <c r="G106" s="19">
        <f t="shared" si="4"/>
        <v>0</v>
      </c>
    </row>
    <row r="107" spans="1:7" s="9" customFormat="1" x14ac:dyDescent="0.2">
      <c r="A107" s="25">
        <v>1</v>
      </c>
      <c r="B107" s="25">
        <v>5530014</v>
      </c>
      <c r="C107" s="25" t="s">
        <v>105</v>
      </c>
      <c r="D107" s="30">
        <v>33000</v>
      </c>
      <c r="E107" s="31">
        <v>1</v>
      </c>
      <c r="F107" s="31">
        <v>1</v>
      </c>
      <c r="G107" s="31"/>
    </row>
    <row r="108" spans="1:7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31">
        <v>1</v>
      </c>
      <c r="F108" s="31">
        <v>1</v>
      </c>
      <c r="G108" s="31"/>
    </row>
    <row r="109" spans="1:7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31">
        <v>1</v>
      </c>
      <c r="F109" s="31">
        <v>1</v>
      </c>
      <c r="G109" s="31"/>
    </row>
    <row r="110" spans="1:7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31">
        <v>1</v>
      </c>
      <c r="F110" s="31">
        <v>1</v>
      </c>
      <c r="G110" s="31"/>
    </row>
    <row r="111" spans="1:7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31">
        <v>1</v>
      </c>
      <c r="F111" s="31">
        <v>1</v>
      </c>
      <c r="G111" s="31"/>
    </row>
    <row r="112" spans="1:7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31">
        <v>1</v>
      </c>
      <c r="F112" s="31">
        <v>1</v>
      </c>
      <c r="G112" s="31"/>
    </row>
    <row r="113" spans="1:7" s="9" customFormat="1" x14ac:dyDescent="0.2">
      <c r="A113" s="25">
        <v>7</v>
      </c>
      <c r="B113" s="43"/>
      <c r="C113" s="43" t="s">
        <v>111</v>
      </c>
      <c r="D113" s="30">
        <v>33000</v>
      </c>
      <c r="E113" s="31">
        <v>1</v>
      </c>
      <c r="F113" s="31">
        <v>1</v>
      </c>
      <c r="G113" s="44"/>
    </row>
    <row r="114" spans="1:7" s="9" customFormat="1" x14ac:dyDescent="0.2">
      <c r="A114" s="25">
        <v>8</v>
      </c>
      <c r="B114" s="43"/>
      <c r="C114" s="43" t="s">
        <v>112</v>
      </c>
      <c r="D114" s="30">
        <v>33000</v>
      </c>
      <c r="E114" s="31">
        <v>1</v>
      </c>
      <c r="F114" s="31">
        <v>1</v>
      </c>
      <c r="G114" s="44"/>
    </row>
    <row r="115" spans="1:7" s="9" customFormat="1" x14ac:dyDescent="0.2">
      <c r="A115" s="25">
        <v>9</v>
      </c>
      <c r="B115" s="43"/>
      <c r="C115" s="43" t="s">
        <v>113</v>
      </c>
      <c r="D115" s="30">
        <v>33000</v>
      </c>
      <c r="E115" s="31">
        <v>1</v>
      </c>
      <c r="F115" s="31">
        <v>1</v>
      </c>
      <c r="G115" s="44"/>
    </row>
    <row r="116" spans="1:7" s="9" customFormat="1" x14ac:dyDescent="0.2">
      <c r="A116" s="36"/>
      <c r="B116" s="36"/>
      <c r="C116" s="36"/>
      <c r="D116" s="37"/>
      <c r="E116" s="38"/>
      <c r="F116" s="38"/>
      <c r="G116" s="38"/>
    </row>
    <row r="117" spans="1:7" s="20" customFormat="1" x14ac:dyDescent="0.2">
      <c r="A117" s="17"/>
      <c r="B117" s="17"/>
      <c r="C117" s="17" t="s">
        <v>114</v>
      </c>
      <c r="D117" s="18"/>
      <c r="E117" s="19">
        <f>+E118+E152+E161+E182</f>
        <v>61</v>
      </c>
      <c r="F117" s="19">
        <f>+F118+F152+F161+F182</f>
        <v>58</v>
      </c>
      <c r="G117" s="19">
        <f>+G118+G152+G161+G182</f>
        <v>46</v>
      </c>
    </row>
    <row r="118" spans="1:7" s="24" customFormat="1" x14ac:dyDescent="0.2">
      <c r="A118" s="21"/>
      <c r="B118" s="21"/>
      <c r="C118" s="21" t="s">
        <v>115</v>
      </c>
      <c r="D118" s="22"/>
      <c r="E118" s="23">
        <f>SUM(E119:E151)</f>
        <v>32</v>
      </c>
      <c r="F118" s="23">
        <f t="shared" ref="F118:G118" si="5">SUM(F119:F151)</f>
        <v>32</v>
      </c>
      <c r="G118" s="23">
        <f t="shared" si="5"/>
        <v>26</v>
      </c>
    </row>
    <row r="119" spans="1:7" s="10" customFormat="1" x14ac:dyDescent="0.2">
      <c r="A119" s="25">
        <v>1</v>
      </c>
      <c r="B119" s="26">
        <v>3500003</v>
      </c>
      <c r="C119" s="26" t="s">
        <v>116</v>
      </c>
      <c r="D119" s="27">
        <v>390000</v>
      </c>
      <c r="E119" s="28">
        <v>1</v>
      </c>
      <c r="F119" s="28">
        <v>1</v>
      </c>
      <c r="G119" s="28">
        <v>1</v>
      </c>
    </row>
    <row r="120" spans="1:7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28">
        <v>1</v>
      </c>
      <c r="F120" s="28">
        <v>1</v>
      </c>
      <c r="G120" s="28">
        <v>1</v>
      </c>
    </row>
    <row r="121" spans="1:7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28">
        <v>1</v>
      </c>
      <c r="F121" s="28">
        <v>1</v>
      </c>
      <c r="G121" s="28">
        <v>1</v>
      </c>
    </row>
    <row r="122" spans="1:7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28">
        <v>1</v>
      </c>
      <c r="F122" s="28">
        <v>1</v>
      </c>
      <c r="G122" s="28">
        <v>1</v>
      </c>
    </row>
    <row r="123" spans="1:7" s="10" customFormat="1" x14ac:dyDescent="0.2">
      <c r="A123" s="25">
        <v>5</v>
      </c>
      <c r="B123" s="26"/>
      <c r="C123" s="26" t="s">
        <v>120</v>
      </c>
      <c r="D123" s="27">
        <v>490000</v>
      </c>
      <c r="E123" s="28">
        <v>1</v>
      </c>
      <c r="F123" s="28">
        <v>1</v>
      </c>
      <c r="G123" s="28">
        <v>1</v>
      </c>
    </row>
    <row r="124" spans="1:7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28">
        <v>1</v>
      </c>
      <c r="F124" s="28">
        <v>1</v>
      </c>
      <c r="G124" s="28">
        <v>1</v>
      </c>
    </row>
    <row r="125" spans="1:7" s="10" customFormat="1" x14ac:dyDescent="0.2">
      <c r="A125" s="25">
        <v>7</v>
      </c>
      <c r="B125" s="26"/>
      <c r="C125" s="26" t="s">
        <v>122</v>
      </c>
      <c r="D125" s="27">
        <v>490000</v>
      </c>
      <c r="E125" s="28">
        <v>1</v>
      </c>
      <c r="F125" s="28">
        <v>1</v>
      </c>
      <c r="G125" s="28">
        <v>1</v>
      </c>
    </row>
    <row r="126" spans="1:7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28">
        <v>1</v>
      </c>
      <c r="F126" s="28">
        <v>1</v>
      </c>
      <c r="G126" s="28">
        <v>1</v>
      </c>
    </row>
    <row r="127" spans="1:7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28">
        <v>1</v>
      </c>
      <c r="F127" s="29">
        <v>1</v>
      </c>
      <c r="G127" s="29">
        <v>1</v>
      </c>
    </row>
    <row r="128" spans="1:7" s="10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28">
        <v>1</v>
      </c>
      <c r="F128" s="29">
        <v>1</v>
      </c>
      <c r="G128" s="29">
        <v>1</v>
      </c>
    </row>
    <row r="129" spans="1:7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31">
        <v>1</v>
      </c>
      <c r="F129" s="31">
        <v>1</v>
      </c>
      <c r="G129" s="31">
        <v>1</v>
      </c>
    </row>
    <row r="130" spans="1:7" s="9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31">
        <v>1</v>
      </c>
      <c r="F130" s="31">
        <v>1</v>
      </c>
      <c r="G130" s="31">
        <v>1</v>
      </c>
    </row>
    <row r="131" spans="1:7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28">
        <v>1</v>
      </c>
      <c r="F131" s="28">
        <v>1</v>
      </c>
      <c r="G131" s="28">
        <v>1</v>
      </c>
    </row>
    <row r="132" spans="1:7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28">
        <v>1</v>
      </c>
      <c r="F132" s="29">
        <v>1</v>
      </c>
      <c r="G132" s="29"/>
    </row>
    <row r="133" spans="1:7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28">
        <v>1</v>
      </c>
      <c r="F133" s="29">
        <v>1</v>
      </c>
      <c r="G133" s="29">
        <v>1</v>
      </c>
    </row>
    <row r="134" spans="1:7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28">
        <v>1</v>
      </c>
      <c r="F134" s="28">
        <v>1</v>
      </c>
      <c r="G134" s="28">
        <v>1</v>
      </c>
    </row>
    <row r="135" spans="1:7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28">
        <v>1</v>
      </c>
      <c r="F135" s="28">
        <v>1</v>
      </c>
      <c r="G135" s="28">
        <v>1</v>
      </c>
    </row>
    <row r="136" spans="1:7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28">
        <v>1</v>
      </c>
      <c r="F136" s="29">
        <v>1</v>
      </c>
      <c r="G136" s="29">
        <v>1</v>
      </c>
    </row>
    <row r="137" spans="1:7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28">
        <v>1</v>
      </c>
      <c r="F137" s="29">
        <v>1</v>
      </c>
      <c r="G137" s="29">
        <v>1</v>
      </c>
    </row>
    <row r="138" spans="1:7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28">
        <v>1</v>
      </c>
      <c r="F138" s="28">
        <v>1</v>
      </c>
      <c r="G138" s="28">
        <v>1</v>
      </c>
    </row>
    <row r="139" spans="1:7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28">
        <v>1</v>
      </c>
      <c r="F139" s="28">
        <v>1</v>
      </c>
      <c r="G139" s="28">
        <v>1</v>
      </c>
    </row>
    <row r="140" spans="1:7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28">
        <v>1</v>
      </c>
      <c r="F140" s="28">
        <v>1</v>
      </c>
      <c r="G140" s="28">
        <v>1</v>
      </c>
    </row>
    <row r="141" spans="1:7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28">
        <v>1</v>
      </c>
      <c r="F141" s="28">
        <v>1</v>
      </c>
      <c r="G141" s="28">
        <v>1</v>
      </c>
    </row>
    <row r="142" spans="1:7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28">
        <v>1</v>
      </c>
      <c r="F142" s="28">
        <v>1</v>
      </c>
      <c r="G142" s="28">
        <v>1</v>
      </c>
    </row>
    <row r="143" spans="1:7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28">
        <v>1</v>
      </c>
      <c r="F143" s="28">
        <v>1</v>
      </c>
      <c r="G143" s="28">
        <v>1</v>
      </c>
    </row>
    <row r="144" spans="1:7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28">
        <v>1</v>
      </c>
      <c r="F144" s="28">
        <v>1</v>
      </c>
      <c r="G144" s="28">
        <v>1</v>
      </c>
    </row>
    <row r="145" spans="1:7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28">
        <v>1</v>
      </c>
      <c r="F145" s="28">
        <v>1</v>
      </c>
      <c r="G145" s="28">
        <v>1</v>
      </c>
    </row>
    <row r="146" spans="1:7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28">
        <v>1</v>
      </c>
      <c r="F146" s="29">
        <v>1</v>
      </c>
      <c r="G146" s="29"/>
    </row>
    <row r="147" spans="1:7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28">
        <v>1</v>
      </c>
      <c r="F147" s="29">
        <v>1</v>
      </c>
      <c r="G147" s="29"/>
    </row>
    <row r="148" spans="1:7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28">
        <v>1</v>
      </c>
      <c r="F148" s="29">
        <v>1</v>
      </c>
      <c r="G148" s="29"/>
    </row>
    <row r="149" spans="1:7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28">
        <v>1</v>
      </c>
      <c r="F149" s="28">
        <v>1</v>
      </c>
      <c r="G149" s="28"/>
    </row>
    <row r="150" spans="1:7" s="10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28">
        <v>1</v>
      </c>
      <c r="F150" s="28">
        <v>1</v>
      </c>
      <c r="G150" s="28"/>
    </row>
    <row r="151" spans="1:7" s="9" customFormat="1" x14ac:dyDescent="0.2">
      <c r="A151" s="25"/>
      <c r="B151" s="25"/>
      <c r="C151" s="25"/>
      <c r="D151" s="30"/>
      <c r="E151" s="31"/>
      <c r="F151" s="31"/>
      <c r="G151" s="31"/>
    </row>
    <row r="152" spans="1:7" s="24" customFormat="1" x14ac:dyDescent="0.2">
      <c r="A152" s="21"/>
      <c r="B152" s="21"/>
      <c r="C152" s="21" t="s">
        <v>148</v>
      </c>
      <c r="D152" s="22"/>
      <c r="E152" s="23">
        <f>SUM(E153:E160)</f>
        <v>7</v>
      </c>
      <c r="F152" s="23">
        <f>SUM(F153:F160)</f>
        <v>7</v>
      </c>
      <c r="G152" s="23">
        <f>SUM(G153:G160)</f>
        <v>5</v>
      </c>
    </row>
    <row r="153" spans="1:7" s="9" customFormat="1" x14ac:dyDescent="0.2">
      <c r="A153" s="25">
        <v>1</v>
      </c>
      <c r="B153" s="25">
        <v>3510004</v>
      </c>
      <c r="C153" s="25" t="s">
        <v>149</v>
      </c>
      <c r="D153" s="30">
        <v>43000</v>
      </c>
      <c r="E153" s="31">
        <v>1</v>
      </c>
      <c r="F153" s="31">
        <v>1</v>
      </c>
      <c r="G153" s="31">
        <v>1</v>
      </c>
    </row>
    <row r="154" spans="1:7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31">
        <v>1</v>
      </c>
      <c r="F154" s="31">
        <v>1</v>
      </c>
      <c r="G154" s="31"/>
    </row>
    <row r="155" spans="1:7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31">
        <v>1</v>
      </c>
      <c r="F155" s="31">
        <v>1</v>
      </c>
      <c r="G155" s="31">
        <v>1</v>
      </c>
    </row>
    <row r="156" spans="1:7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31">
        <v>1</v>
      </c>
      <c r="F156" s="31">
        <v>1</v>
      </c>
      <c r="G156" s="31"/>
    </row>
    <row r="157" spans="1:7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31">
        <v>1</v>
      </c>
      <c r="F157" s="31">
        <v>1</v>
      </c>
      <c r="G157" s="31">
        <v>1</v>
      </c>
    </row>
    <row r="158" spans="1:7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31">
        <v>1</v>
      </c>
      <c r="F158" s="31">
        <v>1</v>
      </c>
      <c r="G158" s="31">
        <v>1</v>
      </c>
    </row>
    <row r="159" spans="1:7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31">
        <v>1</v>
      </c>
      <c r="F159" s="31">
        <v>1</v>
      </c>
      <c r="G159" s="31">
        <v>1</v>
      </c>
    </row>
    <row r="160" spans="1:7" s="9" customFormat="1" x14ac:dyDescent="0.2">
      <c r="A160" s="25"/>
      <c r="B160" s="25"/>
      <c r="C160" s="25"/>
      <c r="D160" s="30"/>
      <c r="E160" s="31"/>
      <c r="F160" s="31"/>
      <c r="G160" s="31"/>
    </row>
    <row r="161" spans="1:7" s="24" customFormat="1" x14ac:dyDescent="0.2">
      <c r="A161" s="45"/>
      <c r="B161" s="45"/>
      <c r="C161" s="45" t="s">
        <v>156</v>
      </c>
      <c r="D161" s="46"/>
      <c r="E161" s="47">
        <f>SUM(E162:E181)</f>
        <v>19</v>
      </c>
      <c r="F161" s="47">
        <f>SUM(F162:F181)</f>
        <v>16</v>
      </c>
      <c r="G161" s="47">
        <f>SUM(G162:G181)</f>
        <v>12</v>
      </c>
    </row>
    <row r="162" spans="1:7" s="10" customFormat="1" x14ac:dyDescent="0.2">
      <c r="A162" s="25">
        <v>1</v>
      </c>
      <c r="B162" s="26">
        <v>3530009</v>
      </c>
      <c r="C162" s="26" t="s">
        <v>157</v>
      </c>
      <c r="D162" s="27">
        <v>20000</v>
      </c>
      <c r="E162" s="28">
        <v>1</v>
      </c>
      <c r="F162" s="28">
        <v>1</v>
      </c>
      <c r="G162" s="28">
        <v>1</v>
      </c>
    </row>
    <row r="163" spans="1:7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28">
        <v>1</v>
      </c>
      <c r="F163" s="28">
        <v>1</v>
      </c>
      <c r="G163" s="28">
        <v>1</v>
      </c>
    </row>
    <row r="164" spans="1:7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28">
        <v>1</v>
      </c>
      <c r="F164" s="29">
        <v>1</v>
      </c>
      <c r="G164" s="29"/>
    </row>
    <row r="165" spans="1:7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28">
        <v>1</v>
      </c>
      <c r="F165" s="29">
        <v>1</v>
      </c>
      <c r="G165" s="29"/>
    </row>
    <row r="166" spans="1:7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28">
        <v>1</v>
      </c>
      <c r="F166" s="29">
        <v>1</v>
      </c>
      <c r="G166" s="29"/>
    </row>
    <row r="167" spans="1:7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28">
        <v>1</v>
      </c>
      <c r="F167" s="28">
        <v>1</v>
      </c>
      <c r="G167" s="28">
        <v>1</v>
      </c>
    </row>
    <row r="168" spans="1:7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28">
        <v>1</v>
      </c>
      <c r="F168" s="28"/>
      <c r="G168" s="28"/>
    </row>
    <row r="169" spans="1:7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28">
        <v>1</v>
      </c>
      <c r="F169" s="28">
        <v>1</v>
      </c>
      <c r="G169" s="28">
        <v>1</v>
      </c>
    </row>
    <row r="170" spans="1:7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28">
        <v>1</v>
      </c>
      <c r="F170" s="28">
        <v>1</v>
      </c>
      <c r="G170" s="28">
        <v>1</v>
      </c>
    </row>
    <row r="171" spans="1:7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28">
        <v>1</v>
      </c>
      <c r="F171" s="28">
        <v>1</v>
      </c>
      <c r="G171" s="28">
        <v>1</v>
      </c>
    </row>
    <row r="172" spans="1:7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28">
        <v>1</v>
      </c>
      <c r="F172" s="28">
        <v>1</v>
      </c>
      <c r="G172" s="28">
        <v>1</v>
      </c>
    </row>
    <row r="173" spans="1:7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28">
        <v>1</v>
      </c>
      <c r="F173" s="28">
        <v>1</v>
      </c>
      <c r="G173" s="28">
        <v>1</v>
      </c>
    </row>
    <row r="174" spans="1:7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28">
        <v>1</v>
      </c>
      <c r="F174" s="28">
        <v>1</v>
      </c>
      <c r="G174" s="28">
        <v>1</v>
      </c>
    </row>
    <row r="175" spans="1:7" s="10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28">
        <v>1</v>
      </c>
      <c r="F175" s="28">
        <v>1</v>
      </c>
      <c r="G175" s="28">
        <v>1</v>
      </c>
    </row>
    <row r="176" spans="1:7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44">
        <v>1</v>
      </c>
      <c r="F176" s="44">
        <v>1</v>
      </c>
      <c r="G176" s="44">
        <v>1</v>
      </c>
    </row>
    <row r="177" spans="1:7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44">
        <v>1</v>
      </c>
      <c r="F177" s="44">
        <v>1</v>
      </c>
      <c r="G177" s="44">
        <v>1</v>
      </c>
    </row>
    <row r="178" spans="1:7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31">
        <v>1</v>
      </c>
      <c r="F178" s="31"/>
      <c r="G178" s="31"/>
    </row>
    <row r="179" spans="1:7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31">
        <v>1</v>
      </c>
      <c r="F179" s="31">
        <v>1</v>
      </c>
      <c r="G179" s="31"/>
    </row>
    <row r="180" spans="1:7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31">
        <v>1</v>
      </c>
      <c r="F180" s="31"/>
      <c r="G180" s="31"/>
    </row>
    <row r="181" spans="1:7" s="9" customFormat="1" x14ac:dyDescent="0.2">
      <c r="A181" s="25"/>
      <c r="B181" s="25"/>
      <c r="C181" s="25"/>
      <c r="D181" s="30"/>
      <c r="E181" s="31"/>
      <c r="F181" s="31"/>
      <c r="G181" s="31"/>
    </row>
    <row r="182" spans="1:7" s="24" customFormat="1" x14ac:dyDescent="0.2">
      <c r="A182" s="45"/>
      <c r="B182" s="45"/>
      <c r="C182" s="45" t="s">
        <v>176</v>
      </c>
      <c r="D182" s="46"/>
      <c r="E182" s="47">
        <f>SUM(E183:E186)</f>
        <v>3</v>
      </c>
      <c r="F182" s="47">
        <f t="shared" ref="F182:G182" si="6">SUM(F183:F186)</f>
        <v>3</v>
      </c>
      <c r="G182" s="47">
        <f t="shared" si="6"/>
        <v>3</v>
      </c>
    </row>
    <row r="183" spans="1:7" s="10" customFormat="1" x14ac:dyDescent="0.2">
      <c r="A183" s="25">
        <v>1</v>
      </c>
      <c r="B183" s="26">
        <v>4550013</v>
      </c>
      <c r="C183" s="26" t="s">
        <v>177</v>
      </c>
      <c r="D183" s="27">
        <v>38000</v>
      </c>
      <c r="E183" s="28">
        <v>1</v>
      </c>
      <c r="F183" s="29">
        <v>1</v>
      </c>
      <c r="G183" s="29">
        <v>1</v>
      </c>
    </row>
    <row r="184" spans="1:7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28">
        <v>1</v>
      </c>
      <c r="F184" s="29">
        <v>1</v>
      </c>
      <c r="G184" s="29">
        <v>1</v>
      </c>
    </row>
    <row r="185" spans="1:7" s="10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28">
        <v>1</v>
      </c>
      <c r="F185" s="29">
        <v>1</v>
      </c>
      <c r="G185" s="29">
        <v>1</v>
      </c>
    </row>
    <row r="186" spans="1:7" s="9" customFormat="1" x14ac:dyDescent="0.2">
      <c r="A186" s="25"/>
      <c r="B186" s="25"/>
      <c r="C186" s="25"/>
      <c r="D186" s="30"/>
      <c r="E186" s="31"/>
      <c r="F186" s="31"/>
      <c r="G186" s="31"/>
    </row>
    <row r="187" spans="1:7" s="20" customFormat="1" x14ac:dyDescent="0.2">
      <c r="A187" s="17"/>
      <c r="B187" s="17"/>
      <c r="C187" s="17" t="s">
        <v>180</v>
      </c>
      <c r="D187" s="18"/>
      <c r="E187" s="19">
        <f>+E188+E200</f>
        <v>19</v>
      </c>
      <c r="F187" s="19">
        <f t="shared" ref="F187:G187" si="7">+F188+F200</f>
        <v>20</v>
      </c>
      <c r="G187" s="19">
        <f t="shared" si="7"/>
        <v>16</v>
      </c>
    </row>
    <row r="188" spans="1:7" s="24" customFormat="1" x14ac:dyDescent="0.2">
      <c r="A188" s="21"/>
      <c r="B188" s="21"/>
      <c r="C188" s="21" t="s">
        <v>181</v>
      </c>
      <c r="D188" s="22"/>
      <c r="E188" s="23">
        <f>SUM(E189:E199)</f>
        <v>9</v>
      </c>
      <c r="F188" s="23">
        <f>SUM(F189:F199)</f>
        <v>10</v>
      </c>
      <c r="G188" s="23">
        <f>SUM(G189:G199)</f>
        <v>6</v>
      </c>
    </row>
    <row r="189" spans="1:7" s="10" customFormat="1" x14ac:dyDescent="0.2">
      <c r="A189" s="25">
        <v>1</v>
      </c>
      <c r="B189" s="26">
        <v>5540020</v>
      </c>
      <c r="C189" s="26" t="s">
        <v>182</v>
      </c>
      <c r="D189" s="27">
        <v>40000</v>
      </c>
      <c r="E189" s="28">
        <v>1</v>
      </c>
      <c r="F189" s="28">
        <v>1</v>
      </c>
      <c r="G189" s="28">
        <v>1</v>
      </c>
    </row>
    <row r="190" spans="1:7" s="10" customFormat="1" x14ac:dyDescent="0.2">
      <c r="A190" s="25">
        <v>2</v>
      </c>
      <c r="B190" s="26">
        <v>5540024</v>
      </c>
      <c r="C190" s="26" t="s">
        <v>183</v>
      </c>
      <c r="D190" s="27">
        <v>45000</v>
      </c>
      <c r="E190" s="28"/>
      <c r="F190" s="28">
        <v>1</v>
      </c>
      <c r="G190" s="28"/>
    </row>
    <row r="191" spans="1:7" s="10" customFormat="1" x14ac:dyDescent="0.2">
      <c r="A191" s="25">
        <v>3</v>
      </c>
      <c r="B191" s="26">
        <v>5540018</v>
      </c>
      <c r="C191" s="26" t="s">
        <v>184</v>
      </c>
      <c r="D191" s="27">
        <v>32000</v>
      </c>
      <c r="E191" s="28">
        <v>1</v>
      </c>
      <c r="F191" s="28">
        <v>1</v>
      </c>
      <c r="G191" s="28">
        <v>1</v>
      </c>
    </row>
    <row r="192" spans="1:7" s="10" customFormat="1" x14ac:dyDescent="0.2">
      <c r="A192" s="25">
        <v>4</v>
      </c>
      <c r="B192" s="26">
        <v>5540017</v>
      </c>
      <c r="C192" s="26" t="s">
        <v>185</v>
      </c>
      <c r="D192" s="27">
        <v>25000</v>
      </c>
      <c r="E192" s="28">
        <v>1</v>
      </c>
      <c r="F192" s="28">
        <v>1</v>
      </c>
      <c r="G192" s="28">
        <v>1</v>
      </c>
    </row>
    <row r="193" spans="1:7" s="10" customFormat="1" x14ac:dyDescent="0.2">
      <c r="A193" s="25">
        <v>5</v>
      </c>
      <c r="B193" s="26">
        <v>5510070</v>
      </c>
      <c r="C193" s="26" t="s">
        <v>186</v>
      </c>
      <c r="D193" s="27">
        <v>28000</v>
      </c>
      <c r="E193" s="28">
        <v>1</v>
      </c>
      <c r="F193" s="28">
        <v>1</v>
      </c>
      <c r="G193" s="28">
        <v>1</v>
      </c>
    </row>
    <row r="194" spans="1:7" s="10" customFormat="1" x14ac:dyDescent="0.2">
      <c r="A194" s="25">
        <v>6</v>
      </c>
      <c r="B194" s="26">
        <v>5500044</v>
      </c>
      <c r="C194" s="26" t="s">
        <v>187</v>
      </c>
      <c r="D194" s="27">
        <v>28000</v>
      </c>
      <c r="E194" s="28">
        <v>1</v>
      </c>
      <c r="F194" s="28">
        <v>1</v>
      </c>
      <c r="G194" s="28">
        <v>1</v>
      </c>
    </row>
    <row r="195" spans="1:7" s="10" customFormat="1" x14ac:dyDescent="0.2">
      <c r="A195" s="25">
        <v>7</v>
      </c>
      <c r="B195" s="26">
        <v>5500045</v>
      </c>
      <c r="C195" s="26" t="s">
        <v>188</v>
      </c>
      <c r="D195" s="27">
        <v>30000</v>
      </c>
      <c r="E195" s="28">
        <v>1</v>
      </c>
      <c r="F195" s="28">
        <v>1</v>
      </c>
      <c r="G195" s="28">
        <v>1</v>
      </c>
    </row>
    <row r="196" spans="1:7" s="9" customFormat="1" x14ac:dyDescent="0.2">
      <c r="A196" s="25">
        <v>8</v>
      </c>
      <c r="B196" s="25">
        <v>5510111</v>
      </c>
      <c r="C196" s="25" t="s">
        <v>189</v>
      </c>
      <c r="D196" s="30">
        <v>39000</v>
      </c>
      <c r="E196" s="31">
        <v>1</v>
      </c>
      <c r="F196" s="31">
        <v>1</v>
      </c>
      <c r="G196" s="31"/>
    </row>
    <row r="197" spans="1:7" s="9" customFormat="1" x14ac:dyDescent="0.2">
      <c r="A197" s="25">
        <v>9</v>
      </c>
      <c r="B197" s="25">
        <v>5510112</v>
      </c>
      <c r="C197" s="25" t="s">
        <v>190</v>
      </c>
      <c r="D197" s="30">
        <v>39000</v>
      </c>
      <c r="E197" s="31">
        <v>1</v>
      </c>
      <c r="F197" s="31">
        <v>1</v>
      </c>
      <c r="G197" s="31"/>
    </row>
    <row r="198" spans="1:7" s="9" customFormat="1" x14ac:dyDescent="0.2">
      <c r="A198" s="25">
        <v>10</v>
      </c>
      <c r="B198" s="25">
        <v>5510113</v>
      </c>
      <c r="C198" s="25" t="s">
        <v>191</v>
      </c>
      <c r="D198" s="30">
        <v>39000</v>
      </c>
      <c r="E198" s="31">
        <v>1</v>
      </c>
      <c r="F198" s="31">
        <v>1</v>
      </c>
      <c r="G198" s="31"/>
    </row>
    <row r="199" spans="1:7" s="9" customFormat="1" x14ac:dyDescent="0.2">
      <c r="A199" s="25"/>
      <c r="B199" s="25"/>
      <c r="C199" s="25"/>
      <c r="D199" s="30"/>
      <c r="E199" s="31"/>
      <c r="F199" s="31"/>
      <c r="G199" s="31"/>
    </row>
    <row r="200" spans="1:7" s="24" customFormat="1" x14ac:dyDescent="0.2">
      <c r="A200" s="21"/>
      <c r="B200" s="21"/>
      <c r="C200" s="21" t="s">
        <v>192</v>
      </c>
      <c r="D200" s="22"/>
      <c r="E200" s="23">
        <f>SUM(E201:E211)</f>
        <v>10</v>
      </c>
      <c r="F200" s="23">
        <f>SUM(F201:F211)</f>
        <v>10</v>
      </c>
      <c r="G200" s="23">
        <f>SUM(G201:G211)</f>
        <v>10</v>
      </c>
    </row>
    <row r="201" spans="1:7" s="9" customFormat="1" x14ac:dyDescent="0.2">
      <c r="A201" s="25">
        <v>1</v>
      </c>
      <c r="B201" s="25">
        <v>5540032</v>
      </c>
      <c r="C201" s="25" t="s">
        <v>193</v>
      </c>
      <c r="D201" s="30">
        <v>18000</v>
      </c>
      <c r="E201" s="31">
        <v>1</v>
      </c>
      <c r="F201" s="31">
        <v>1</v>
      </c>
      <c r="G201" s="31">
        <v>1</v>
      </c>
    </row>
    <row r="202" spans="1:7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28">
        <v>1</v>
      </c>
      <c r="F202" s="28">
        <v>1</v>
      </c>
      <c r="G202" s="28">
        <v>1</v>
      </c>
    </row>
    <row r="203" spans="1:7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28">
        <v>1</v>
      </c>
      <c r="F203" s="28">
        <v>1</v>
      </c>
      <c r="G203" s="28">
        <v>1</v>
      </c>
    </row>
    <row r="204" spans="1:7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28">
        <v>1</v>
      </c>
      <c r="F204" s="28">
        <v>1</v>
      </c>
      <c r="G204" s="28">
        <v>1</v>
      </c>
    </row>
    <row r="205" spans="1:7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28">
        <v>1</v>
      </c>
      <c r="F205" s="28">
        <v>1</v>
      </c>
      <c r="G205" s="28">
        <v>1</v>
      </c>
    </row>
    <row r="206" spans="1:7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28">
        <v>1</v>
      </c>
      <c r="F206" s="28">
        <v>1</v>
      </c>
      <c r="G206" s="28">
        <v>1</v>
      </c>
    </row>
    <row r="207" spans="1:7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28">
        <v>1</v>
      </c>
      <c r="F207" s="28">
        <v>1</v>
      </c>
      <c r="G207" s="28">
        <v>1</v>
      </c>
    </row>
    <row r="208" spans="1:7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28">
        <v>1</v>
      </c>
      <c r="F208" s="28">
        <v>1</v>
      </c>
      <c r="G208" s="28">
        <v>1</v>
      </c>
    </row>
    <row r="209" spans="1:7" s="10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28">
        <v>1</v>
      </c>
      <c r="F209" s="28">
        <v>1</v>
      </c>
      <c r="G209" s="28">
        <v>1</v>
      </c>
    </row>
    <row r="210" spans="1:7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31">
        <v>1</v>
      </c>
      <c r="F210" s="31">
        <v>1</v>
      </c>
      <c r="G210" s="31">
        <v>1</v>
      </c>
    </row>
    <row r="211" spans="1:7" s="9" customFormat="1" x14ac:dyDescent="0.2">
      <c r="A211" s="36"/>
      <c r="B211" s="36"/>
      <c r="C211" s="36"/>
      <c r="D211" s="37"/>
      <c r="E211" s="38"/>
      <c r="F211" s="38"/>
      <c r="G211" s="38"/>
    </row>
    <row r="212" spans="1:7" s="20" customFormat="1" x14ac:dyDescent="0.2">
      <c r="A212" s="17"/>
      <c r="B212" s="17"/>
      <c r="C212" s="17" t="s">
        <v>203</v>
      </c>
      <c r="D212" s="18"/>
      <c r="E212" s="19">
        <f>+E213+E217+E229</f>
        <v>15</v>
      </c>
      <c r="F212" s="19">
        <f>+F213+F217+F229</f>
        <v>15</v>
      </c>
      <c r="G212" s="19">
        <f>+G213+G217+G229</f>
        <v>15</v>
      </c>
    </row>
    <row r="213" spans="1:7" s="24" customFormat="1" x14ac:dyDescent="0.2">
      <c r="A213" s="45"/>
      <c r="B213" s="45"/>
      <c r="C213" s="45" t="s">
        <v>204</v>
      </c>
      <c r="D213" s="46"/>
      <c r="E213" s="47">
        <f>SUM(E214:E216)</f>
        <v>2</v>
      </c>
      <c r="F213" s="47">
        <f>SUM(F214:F216)</f>
        <v>2</v>
      </c>
      <c r="G213" s="47">
        <f>SUM(G214:G216)</f>
        <v>2</v>
      </c>
    </row>
    <row r="214" spans="1:7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28">
        <v>1</v>
      </c>
      <c r="F214" s="28">
        <v>1</v>
      </c>
      <c r="G214" s="28">
        <v>1</v>
      </c>
    </row>
    <row r="215" spans="1:7" s="10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28">
        <v>1</v>
      </c>
      <c r="F215" s="28">
        <v>1</v>
      </c>
      <c r="G215" s="28">
        <v>1</v>
      </c>
    </row>
    <row r="216" spans="1:7" s="9" customFormat="1" x14ac:dyDescent="0.2">
      <c r="A216" s="25"/>
      <c r="B216" s="25"/>
      <c r="C216" s="25"/>
      <c r="D216" s="30"/>
      <c r="E216" s="31"/>
      <c r="F216" s="31"/>
      <c r="G216" s="31"/>
    </row>
    <row r="217" spans="1:7" s="24" customFormat="1" x14ac:dyDescent="0.2">
      <c r="A217" s="45"/>
      <c r="B217" s="45"/>
      <c r="C217" s="45" t="s">
        <v>207</v>
      </c>
      <c r="D217" s="46"/>
      <c r="E217" s="47">
        <f>SUM(E218:E228)</f>
        <v>10</v>
      </c>
      <c r="F217" s="47">
        <f>SUM(F218:F228)</f>
        <v>10</v>
      </c>
      <c r="G217" s="47">
        <f>SUM(G218:G228)</f>
        <v>10</v>
      </c>
    </row>
    <row r="218" spans="1:7" s="10" customFormat="1" x14ac:dyDescent="0.2">
      <c r="A218" s="25">
        <v>1</v>
      </c>
      <c r="B218" s="26">
        <v>7550011</v>
      </c>
      <c r="C218" s="26" t="s">
        <v>208</v>
      </c>
      <c r="D218" s="27">
        <v>16000</v>
      </c>
      <c r="E218" s="28">
        <v>1</v>
      </c>
      <c r="F218" s="28">
        <v>1</v>
      </c>
      <c r="G218" s="28">
        <v>1</v>
      </c>
    </row>
    <row r="219" spans="1:7" s="10" customFormat="1" x14ac:dyDescent="0.2">
      <c r="A219" s="25">
        <v>2</v>
      </c>
      <c r="B219" s="26">
        <v>7550019</v>
      </c>
      <c r="C219" s="26" t="s">
        <v>209</v>
      </c>
      <c r="D219" s="27">
        <v>14000</v>
      </c>
      <c r="E219" s="28">
        <v>1</v>
      </c>
      <c r="F219" s="28">
        <v>1</v>
      </c>
      <c r="G219" s="28">
        <v>1</v>
      </c>
    </row>
    <row r="220" spans="1:7" s="10" customFormat="1" x14ac:dyDescent="0.2">
      <c r="A220" s="25">
        <v>3</v>
      </c>
      <c r="B220" s="26">
        <v>7550026</v>
      </c>
      <c r="C220" s="26" t="s">
        <v>210</v>
      </c>
      <c r="D220" s="27">
        <v>26000</v>
      </c>
      <c r="E220" s="28">
        <v>1</v>
      </c>
      <c r="F220" s="28">
        <v>1</v>
      </c>
      <c r="G220" s="28">
        <v>1</v>
      </c>
    </row>
    <row r="221" spans="1:7" s="10" customFormat="1" x14ac:dyDescent="0.2">
      <c r="A221" s="25">
        <v>4</v>
      </c>
      <c r="B221" s="26">
        <v>7550006</v>
      </c>
      <c r="C221" s="26" t="s">
        <v>211</v>
      </c>
      <c r="D221" s="27">
        <v>12000</v>
      </c>
      <c r="E221" s="28">
        <v>1</v>
      </c>
      <c r="F221" s="28">
        <v>1</v>
      </c>
      <c r="G221" s="28">
        <v>1</v>
      </c>
    </row>
    <row r="222" spans="1:7" s="10" customFormat="1" x14ac:dyDescent="0.2">
      <c r="A222" s="25">
        <v>5</v>
      </c>
      <c r="B222" s="26">
        <v>7550007</v>
      </c>
      <c r="C222" s="26" t="s">
        <v>212</v>
      </c>
      <c r="D222" s="27">
        <v>9000</v>
      </c>
      <c r="E222" s="28">
        <v>1</v>
      </c>
      <c r="F222" s="28">
        <v>1</v>
      </c>
      <c r="G222" s="28">
        <v>1</v>
      </c>
    </row>
    <row r="223" spans="1:7" s="10" customFormat="1" x14ac:dyDescent="0.2">
      <c r="A223" s="25">
        <v>6</v>
      </c>
      <c r="B223" s="26">
        <v>7550008</v>
      </c>
      <c r="C223" s="26" t="s">
        <v>213</v>
      </c>
      <c r="D223" s="27">
        <v>21000</v>
      </c>
      <c r="E223" s="28">
        <v>1</v>
      </c>
      <c r="F223" s="28">
        <v>1</v>
      </c>
      <c r="G223" s="28">
        <v>1</v>
      </c>
    </row>
    <row r="224" spans="1:7" s="10" customFormat="1" x14ac:dyDescent="0.2">
      <c r="A224" s="25">
        <v>7</v>
      </c>
      <c r="B224" s="26">
        <v>7550017</v>
      </c>
      <c r="C224" s="26" t="s">
        <v>214</v>
      </c>
      <c r="D224" s="27">
        <v>14000</v>
      </c>
      <c r="E224" s="28">
        <v>1</v>
      </c>
      <c r="F224" s="28">
        <v>1</v>
      </c>
      <c r="G224" s="28">
        <v>1</v>
      </c>
    </row>
    <row r="225" spans="1:7" s="9" customFormat="1" x14ac:dyDescent="0.2">
      <c r="A225" s="25">
        <v>8</v>
      </c>
      <c r="B225" s="25">
        <v>7550016</v>
      </c>
      <c r="C225" s="25" t="s">
        <v>215</v>
      </c>
      <c r="D225" s="30">
        <v>14000</v>
      </c>
      <c r="E225" s="31">
        <v>1</v>
      </c>
      <c r="F225" s="31">
        <v>1</v>
      </c>
      <c r="G225" s="31">
        <v>1</v>
      </c>
    </row>
    <row r="226" spans="1:7" s="10" customFormat="1" x14ac:dyDescent="0.2">
      <c r="A226" s="25">
        <v>9</v>
      </c>
      <c r="B226" s="26">
        <v>7550015</v>
      </c>
      <c r="C226" s="26" t="s">
        <v>216</v>
      </c>
      <c r="D226" s="27">
        <v>14000</v>
      </c>
      <c r="E226" s="28">
        <v>1</v>
      </c>
      <c r="F226" s="28">
        <v>1</v>
      </c>
      <c r="G226" s="28">
        <v>1</v>
      </c>
    </row>
    <row r="227" spans="1:7" s="10" customFormat="1" x14ac:dyDescent="0.2">
      <c r="A227" s="25">
        <v>10</v>
      </c>
      <c r="B227" s="26"/>
      <c r="C227" s="26" t="s">
        <v>217</v>
      </c>
      <c r="D227" s="27">
        <v>22000</v>
      </c>
      <c r="E227" s="28">
        <v>1</v>
      </c>
      <c r="F227" s="28">
        <v>1</v>
      </c>
      <c r="G227" s="28">
        <v>1</v>
      </c>
    </row>
    <row r="228" spans="1:7" s="9" customFormat="1" x14ac:dyDescent="0.2">
      <c r="A228" s="25"/>
      <c r="B228" s="25"/>
      <c r="C228" s="25"/>
      <c r="D228" s="30"/>
      <c r="E228" s="31"/>
      <c r="F228" s="31"/>
      <c r="G228" s="31"/>
    </row>
    <row r="229" spans="1:7" s="24" customFormat="1" x14ac:dyDescent="0.2">
      <c r="A229" s="45"/>
      <c r="B229" s="45"/>
      <c r="C229" s="45" t="s">
        <v>218</v>
      </c>
      <c r="D229" s="46"/>
      <c r="E229" s="47">
        <f>SUM(E230:E233)</f>
        <v>3</v>
      </c>
      <c r="F229" s="47">
        <f>SUM(F230:F233)</f>
        <v>3</v>
      </c>
      <c r="G229" s="47">
        <f>SUM(G230:G233)</f>
        <v>3</v>
      </c>
    </row>
    <row r="230" spans="1:7" s="10" customFormat="1" x14ac:dyDescent="0.2">
      <c r="A230" s="25">
        <v>1</v>
      </c>
      <c r="B230" s="26">
        <v>7520014</v>
      </c>
      <c r="C230" s="26" t="s">
        <v>219</v>
      </c>
      <c r="D230" s="27">
        <v>5000</v>
      </c>
      <c r="E230" s="28">
        <v>1</v>
      </c>
      <c r="F230" s="28">
        <v>1</v>
      </c>
      <c r="G230" s="28">
        <v>1</v>
      </c>
    </row>
    <row r="231" spans="1:7" s="10" customFormat="1" x14ac:dyDescent="0.2">
      <c r="A231" s="25">
        <v>2</v>
      </c>
      <c r="B231" s="26">
        <v>3500199</v>
      </c>
      <c r="C231" s="26" t="s">
        <v>220</v>
      </c>
      <c r="D231" s="27">
        <v>70000</v>
      </c>
      <c r="E231" s="28">
        <v>1</v>
      </c>
      <c r="F231" s="28">
        <v>1</v>
      </c>
      <c r="G231" s="28">
        <v>1</v>
      </c>
    </row>
    <row r="232" spans="1:7" s="10" customFormat="1" x14ac:dyDescent="0.2">
      <c r="A232" s="25">
        <v>3</v>
      </c>
      <c r="B232" s="26">
        <v>9500003</v>
      </c>
      <c r="C232" s="26" t="s">
        <v>221</v>
      </c>
      <c r="D232" s="27">
        <v>5000</v>
      </c>
      <c r="E232" s="28">
        <v>1</v>
      </c>
      <c r="F232" s="28">
        <v>1</v>
      </c>
      <c r="G232" s="28">
        <v>1</v>
      </c>
    </row>
    <row r="233" spans="1:7" s="9" customFormat="1" x14ac:dyDescent="0.2">
      <c r="A233" s="36"/>
      <c r="B233" s="36"/>
      <c r="C233" s="36"/>
      <c r="D233" s="37"/>
      <c r="E233" s="38"/>
      <c r="F233" s="38"/>
      <c r="G233" s="38"/>
    </row>
    <row r="234" spans="1:7" s="9" customFormat="1" x14ac:dyDescent="0.2">
      <c r="A234" s="49"/>
      <c r="B234" s="49"/>
      <c r="C234" s="49" t="s">
        <v>222</v>
      </c>
      <c r="D234" s="50"/>
      <c r="E234" s="51">
        <f>+E5+E92+E106+E117+E187+E212</f>
        <v>190</v>
      </c>
      <c r="F234" s="51">
        <f t="shared" ref="F234:G234" si="8">+F5+F92+F106+F117+F187+F212</f>
        <v>176</v>
      </c>
      <c r="G234" s="51">
        <f t="shared" si="8"/>
        <v>141</v>
      </c>
    </row>
    <row r="235" spans="1:7" ht="6.75" customHeight="1" x14ac:dyDescent="0.2"/>
    <row r="236" spans="1:7" s="8" customFormat="1" x14ac:dyDescent="0.2">
      <c r="A236" s="52"/>
      <c r="B236" s="53"/>
      <c r="C236" s="53"/>
      <c r="D236" s="4"/>
      <c r="E236" s="5"/>
      <c r="F236" s="5"/>
      <c r="G236" s="5"/>
    </row>
    <row r="237" spans="1:7" x14ac:dyDescent="0.2">
      <c r="B237" s="162" t="s">
        <v>223</v>
      </c>
      <c r="C237" s="162" t="s">
        <v>224</v>
      </c>
      <c r="D237" s="164" t="s">
        <v>225</v>
      </c>
      <c r="E237" s="165"/>
      <c r="F237" s="166"/>
    </row>
    <row r="238" spans="1:7" x14ac:dyDescent="0.2">
      <c r="B238" s="163"/>
      <c r="C238" s="163"/>
      <c r="D238" s="54" t="s">
        <v>226</v>
      </c>
      <c r="E238" s="54" t="s">
        <v>227</v>
      </c>
      <c r="F238" s="54" t="s">
        <v>228</v>
      </c>
    </row>
    <row r="239" spans="1:7" x14ac:dyDescent="0.2">
      <c r="B239" s="55">
        <v>1</v>
      </c>
      <c r="C239" s="56" t="s">
        <v>229</v>
      </c>
      <c r="D239" s="55" t="s">
        <v>230</v>
      </c>
      <c r="E239" s="55"/>
      <c r="F239" s="55"/>
    </row>
    <row r="240" spans="1:7" x14ac:dyDescent="0.2">
      <c r="B240" s="57">
        <v>2</v>
      </c>
      <c r="C240" s="58" t="s">
        <v>231</v>
      </c>
      <c r="D240" s="57"/>
      <c r="E240" s="57" t="s">
        <v>230</v>
      </c>
      <c r="F240" s="57"/>
    </row>
    <row r="241" spans="1:7" x14ac:dyDescent="0.2">
      <c r="B241" s="57">
        <v>3</v>
      </c>
      <c r="C241" s="58" t="s">
        <v>232</v>
      </c>
      <c r="D241" s="57"/>
      <c r="E241" s="57" t="s">
        <v>230</v>
      </c>
      <c r="F241" s="57"/>
    </row>
    <row r="242" spans="1:7" x14ac:dyDescent="0.2">
      <c r="B242" s="57">
        <v>4</v>
      </c>
      <c r="C242" s="58" t="s">
        <v>233</v>
      </c>
      <c r="D242" s="57"/>
      <c r="E242" s="57"/>
      <c r="F242" s="57" t="s">
        <v>230</v>
      </c>
    </row>
    <row r="243" spans="1:7" x14ac:dyDescent="0.2">
      <c r="B243" s="57">
        <v>5</v>
      </c>
      <c r="C243" s="58" t="s">
        <v>234</v>
      </c>
      <c r="D243" s="57"/>
      <c r="E243" s="57" t="s">
        <v>230</v>
      </c>
      <c r="F243" s="57"/>
    </row>
    <row r="244" spans="1:7" x14ac:dyDescent="0.2">
      <c r="B244" s="57">
        <v>6</v>
      </c>
      <c r="C244" s="58" t="s">
        <v>235</v>
      </c>
      <c r="D244" s="57"/>
      <c r="E244" s="57"/>
      <c r="F244" s="57" t="s">
        <v>230</v>
      </c>
    </row>
    <row r="245" spans="1:7" x14ac:dyDescent="0.2">
      <c r="B245" s="57">
        <v>7</v>
      </c>
      <c r="C245" s="58" t="s">
        <v>236</v>
      </c>
      <c r="D245" s="57"/>
      <c r="E245" s="57" t="s">
        <v>230</v>
      </c>
      <c r="F245" s="57"/>
    </row>
    <row r="246" spans="1:7" x14ac:dyDescent="0.2">
      <c r="B246" s="57">
        <v>8</v>
      </c>
      <c r="C246" s="58" t="s">
        <v>237</v>
      </c>
      <c r="D246" s="57"/>
      <c r="E246" s="57" t="s">
        <v>230</v>
      </c>
      <c r="F246" s="57"/>
    </row>
    <row r="247" spans="1:7" x14ac:dyDescent="0.2">
      <c r="B247" s="57">
        <v>9</v>
      </c>
      <c r="C247" s="58" t="s">
        <v>238</v>
      </c>
      <c r="D247" s="57"/>
      <c r="E247" s="57"/>
      <c r="F247" s="57" t="s">
        <v>230</v>
      </c>
    </row>
    <row r="248" spans="1:7" x14ac:dyDescent="0.2">
      <c r="B248" s="57">
        <v>10</v>
      </c>
      <c r="C248" s="58" t="s">
        <v>239</v>
      </c>
      <c r="D248" s="57" t="s">
        <v>230</v>
      </c>
      <c r="E248" s="57"/>
      <c r="F248" s="57"/>
    </row>
    <row r="249" spans="1:7" s="61" customFormat="1" x14ac:dyDescent="0.2">
      <c r="A249" s="59"/>
      <c r="B249" s="57">
        <v>11</v>
      </c>
      <c r="C249" s="58" t="s">
        <v>240</v>
      </c>
      <c r="D249" s="57"/>
      <c r="E249" s="57"/>
      <c r="F249" s="57" t="s">
        <v>230</v>
      </c>
      <c r="G249" s="60"/>
    </row>
    <row r="250" spans="1:7" s="61" customFormat="1" x14ac:dyDescent="0.2">
      <c r="A250" s="59"/>
      <c r="B250" s="57">
        <v>12</v>
      </c>
      <c r="C250" s="58" t="s">
        <v>241</v>
      </c>
      <c r="D250" s="57"/>
      <c r="E250" s="57" t="s">
        <v>230</v>
      </c>
      <c r="F250" s="57"/>
      <c r="G250" s="60"/>
    </row>
    <row r="251" spans="1:7" s="63" customFormat="1" x14ac:dyDescent="0.2">
      <c r="A251" s="62"/>
      <c r="B251" s="57">
        <v>13</v>
      </c>
      <c r="C251" s="58" t="s">
        <v>242</v>
      </c>
      <c r="D251" s="57" t="s">
        <v>230</v>
      </c>
      <c r="E251" s="57"/>
      <c r="F251" s="57"/>
      <c r="G251" s="60"/>
    </row>
    <row r="252" spans="1:7" s="66" customFormat="1" x14ac:dyDescent="0.2">
      <c r="A252" s="64"/>
      <c r="B252" s="57">
        <v>14</v>
      </c>
      <c r="C252" s="58" t="s">
        <v>243</v>
      </c>
      <c r="D252" s="57"/>
      <c r="E252" s="57" t="s">
        <v>230</v>
      </c>
      <c r="F252" s="57"/>
      <c r="G252" s="65"/>
    </row>
    <row r="253" spans="1:7" x14ac:dyDescent="0.2">
      <c r="B253" s="57">
        <v>15</v>
      </c>
      <c r="C253" s="58" t="s">
        <v>244</v>
      </c>
      <c r="D253" s="57"/>
      <c r="E253" s="57" t="s">
        <v>230</v>
      </c>
      <c r="F253" s="57"/>
      <c r="G253" s="65"/>
    </row>
    <row r="254" spans="1:7" x14ac:dyDescent="0.2">
      <c r="B254" s="57">
        <v>16</v>
      </c>
      <c r="C254" s="58" t="s">
        <v>245</v>
      </c>
      <c r="D254" s="57"/>
      <c r="E254" s="57" t="s">
        <v>230</v>
      </c>
      <c r="F254" s="57"/>
    </row>
    <row r="255" spans="1:7" x14ac:dyDescent="0.2">
      <c r="B255" s="57">
        <v>17</v>
      </c>
      <c r="C255" s="58" t="s">
        <v>246</v>
      </c>
      <c r="D255" s="57"/>
      <c r="E255" s="57" t="s">
        <v>230</v>
      </c>
      <c r="F255" s="57"/>
    </row>
    <row r="256" spans="1:7" x14ac:dyDescent="0.2">
      <c r="B256" s="67">
        <v>18</v>
      </c>
      <c r="C256" s="68" t="s">
        <v>247</v>
      </c>
      <c r="D256" s="67"/>
      <c r="E256" s="67"/>
      <c r="F256" s="67" t="s">
        <v>230</v>
      </c>
    </row>
  </sheetData>
  <autoFilter ref="A4:G234"/>
  <mergeCells count="3">
    <mergeCell ref="B237:B238"/>
    <mergeCell ref="C237:C238"/>
    <mergeCell ref="D237:F237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S208"/>
  <sheetViews>
    <sheetView workbookViewId="0">
      <pane xSplit="4" ySplit="4" topLeftCell="E153" activePane="bottomRight" state="frozen"/>
      <selection activeCell="O74" sqref="O74"/>
      <selection pane="topRight" activeCell="O74" sqref="O74"/>
      <selection pane="bottomLeft" activeCell="O74" sqref="O74"/>
      <selection pane="bottomRight" activeCell="L169" sqref="L169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1" t="s">
        <v>259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70"/>
    </row>
    <row r="3" spans="1:19" s="16" customFormat="1" ht="25.5" customHeight="1" x14ac:dyDescent="0.2">
      <c r="A3" s="172" t="s">
        <v>261</v>
      </c>
      <c r="B3" s="172" t="s">
        <v>262</v>
      </c>
      <c r="C3" s="172" t="s">
        <v>263</v>
      </c>
      <c r="D3" s="174" t="s">
        <v>264</v>
      </c>
      <c r="E3" s="176" t="s">
        <v>248</v>
      </c>
      <c r="F3" s="178" t="s">
        <v>257</v>
      </c>
      <c r="G3" s="180" t="s">
        <v>249</v>
      </c>
      <c r="H3" s="181"/>
      <c r="I3" s="182"/>
      <c r="J3" s="183" t="s">
        <v>250</v>
      </c>
      <c r="K3" s="185" t="s">
        <v>258</v>
      </c>
      <c r="L3" s="167" t="s">
        <v>251</v>
      </c>
      <c r="M3" s="169" t="s">
        <v>252</v>
      </c>
      <c r="N3" s="167" t="s">
        <v>253</v>
      </c>
    </row>
    <row r="4" spans="1:19" s="20" customFormat="1" ht="25.5" x14ac:dyDescent="0.2">
      <c r="A4" s="173"/>
      <c r="B4" s="173"/>
      <c r="C4" s="173"/>
      <c r="D4" s="175"/>
      <c r="E4" s="177"/>
      <c r="F4" s="179"/>
      <c r="G4" s="139" t="s">
        <v>254</v>
      </c>
      <c r="H4" s="139" t="s">
        <v>255</v>
      </c>
      <c r="I4" s="139" t="s">
        <v>256</v>
      </c>
      <c r="J4" s="184"/>
      <c r="K4" s="186"/>
      <c r="L4" s="168"/>
      <c r="M4" s="170"/>
      <c r="N4" s="16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38</v>
      </c>
      <c r="F5" s="116">
        <f>F6+F46+F60+F64+F74</f>
        <v>0</v>
      </c>
      <c r="G5" s="116">
        <f t="shared" si="0"/>
        <v>295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11</v>
      </c>
      <c r="L5" s="116">
        <f>L6+L46+L60+L64+L74</f>
        <v>29</v>
      </c>
      <c r="M5" s="118">
        <f t="shared" si="0"/>
        <v>292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34</v>
      </c>
      <c r="F6" s="131">
        <f t="shared" si="1"/>
        <v>0</v>
      </c>
      <c r="G6" s="131">
        <f t="shared" si="1"/>
        <v>157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>SUM(K7:K39)</f>
        <v>8</v>
      </c>
      <c r="L6" s="131">
        <f t="shared" ref="L6:M6" si="2">SUM(L7:L39)</f>
        <v>25</v>
      </c>
      <c r="M6" s="131">
        <f t="shared" si="2"/>
        <v>157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'8'!L7</f>
        <v>3</v>
      </c>
      <c r="F7" s="125"/>
      <c r="G7" s="140"/>
      <c r="H7" s="140"/>
      <c r="I7" s="140"/>
      <c r="J7" s="148"/>
      <c r="K7" s="132"/>
      <c r="L7" s="71">
        <v>3</v>
      </c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'8'!L8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>(E8+F8+G8+H8+I8)-J8-K8-L8</f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'8'!L9</f>
        <v>0</v>
      </c>
      <c r="F9" s="126"/>
      <c r="G9" s="141">
        <v>6</v>
      </c>
      <c r="H9" s="141"/>
      <c r="I9" s="141"/>
      <c r="J9" s="149"/>
      <c r="K9" s="133">
        <v>3</v>
      </c>
      <c r="L9" s="72"/>
      <c r="M9" s="120">
        <f t="shared" si="3"/>
        <v>3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'8'!L10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'8'!L11</f>
        <v>0</v>
      </c>
      <c r="F11" s="126"/>
      <c r="G11" s="141">
        <v>6</v>
      </c>
      <c r="H11" s="141"/>
      <c r="I11" s="141"/>
      <c r="J11" s="149"/>
      <c r="K11" s="133">
        <v>2</v>
      </c>
      <c r="L11" s="72"/>
      <c r="M11" s="120">
        <f t="shared" si="3"/>
        <v>4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'8'!L12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'8'!L13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'8'!L14</f>
        <v>0</v>
      </c>
      <c r="F14" s="126"/>
      <c r="G14" s="141">
        <v>4</v>
      </c>
      <c r="H14" s="141"/>
      <c r="I14" s="141"/>
      <c r="J14" s="149"/>
      <c r="K14" s="133"/>
      <c r="L14" s="72"/>
      <c r="M14" s="120">
        <f t="shared" si="3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'8'!L15</f>
        <v>0</v>
      </c>
      <c r="F15" s="126"/>
      <c r="G15" s="141">
        <v>4</v>
      </c>
      <c r="H15" s="141"/>
      <c r="I15" s="141"/>
      <c r="J15" s="149"/>
      <c r="K15" s="133"/>
      <c r="L15" s="72"/>
      <c r="M15" s="120">
        <f t="shared" si="3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'8'!L16</f>
        <v>0</v>
      </c>
      <c r="F16" s="126"/>
      <c r="G16" s="141">
        <v>6</v>
      </c>
      <c r="H16" s="141"/>
      <c r="I16" s="141"/>
      <c r="J16" s="149">
        <v>1</v>
      </c>
      <c r="K16" s="133"/>
      <c r="L16" s="72"/>
      <c r="M16" s="120">
        <f t="shared" si="3"/>
        <v>5</v>
      </c>
      <c r="N16" s="72" t="s">
        <v>266</v>
      </c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'8'!L17</f>
        <v>0</v>
      </c>
      <c r="F17" s="126"/>
      <c r="G17" s="141">
        <v>4</v>
      </c>
      <c r="H17" s="141"/>
      <c r="I17" s="141"/>
      <c r="J17" s="149"/>
      <c r="K17" s="133"/>
      <c r="L17" s="72"/>
      <c r="M17" s="120">
        <f t="shared" si="3"/>
        <v>4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'8'!L18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'8'!L19</f>
        <v>0</v>
      </c>
      <c r="F19" s="126"/>
      <c r="G19" s="141">
        <v>3</v>
      </c>
      <c r="H19" s="141"/>
      <c r="I19" s="141"/>
      <c r="J19" s="149"/>
      <c r="K19" s="133"/>
      <c r="L19" s="72"/>
      <c r="M19" s="120">
        <f>(E19+F19+G19+H19+I19)-J19-K19-L19</f>
        <v>3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'8'!L20</f>
        <v>6</v>
      </c>
      <c r="F20" s="126"/>
      <c r="G20" s="141"/>
      <c r="H20" s="141"/>
      <c r="I20" s="141"/>
      <c r="J20" s="149"/>
      <c r="K20" s="133"/>
      <c r="L20" s="72"/>
      <c r="M20" s="120">
        <f t="shared" si="3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'8'!L21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'8'!L22</f>
        <v>25</v>
      </c>
      <c r="F22" s="126"/>
      <c r="G22" s="141">
        <v>4</v>
      </c>
      <c r="H22" s="141"/>
      <c r="I22" s="141"/>
      <c r="J22" s="149"/>
      <c r="K22" s="133"/>
      <c r="L22" s="72">
        <v>22</v>
      </c>
      <c r="M22" s="120">
        <f t="shared" si="3"/>
        <v>7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'8'!L23</f>
        <v>0</v>
      </c>
      <c r="F23" s="126"/>
      <c r="G23" s="141">
        <v>6</v>
      </c>
      <c r="H23" s="141"/>
      <c r="I23" s="141"/>
      <c r="J23" s="149"/>
      <c r="K23" s="133"/>
      <c r="L23" s="72"/>
      <c r="M23" s="120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'8'!L24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'8'!L25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'8'!L26</f>
        <v>0</v>
      </c>
      <c r="F26" s="126"/>
      <c r="G26" s="141">
        <v>6</v>
      </c>
      <c r="H26" s="141"/>
      <c r="I26" s="141"/>
      <c r="J26" s="149"/>
      <c r="K26" s="133"/>
      <c r="L26" s="72"/>
      <c r="M26" s="120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'8'!L27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'8'!L28</f>
        <v>0</v>
      </c>
      <c r="F28" s="126"/>
      <c r="G28" s="141">
        <v>6</v>
      </c>
      <c r="H28" s="141"/>
      <c r="I28" s="141"/>
      <c r="J28" s="149"/>
      <c r="K28" s="133"/>
      <c r="L28" s="72"/>
      <c r="M28" s="120">
        <f t="shared" si="3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'8'!L29</f>
        <v>0</v>
      </c>
      <c r="F29" s="126"/>
      <c r="G29" s="141">
        <v>6</v>
      </c>
      <c r="H29" s="141"/>
      <c r="I29" s="141"/>
      <c r="J29" s="149"/>
      <c r="K29" s="133"/>
      <c r="L29" s="72"/>
      <c r="M29" s="120">
        <f t="shared" si="3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'8'!L30</f>
        <v>0</v>
      </c>
      <c r="F30" s="126"/>
      <c r="G30" s="141">
        <v>4</v>
      </c>
      <c r="H30" s="141"/>
      <c r="I30" s="141"/>
      <c r="J30" s="149"/>
      <c r="K30" s="133"/>
      <c r="L30" s="72"/>
      <c r="M30" s="120">
        <f t="shared" si="3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'8'!L31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'8'!L32</f>
        <v>0</v>
      </c>
      <c r="F32" s="126"/>
      <c r="G32" s="141">
        <v>4</v>
      </c>
      <c r="H32" s="141"/>
      <c r="I32" s="141"/>
      <c r="J32" s="149"/>
      <c r="K32" s="133"/>
      <c r="L32" s="72"/>
      <c r="M32" s="120">
        <f t="shared" si="3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'8'!L33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'8'!L34</f>
        <v>0</v>
      </c>
      <c r="F34" s="126"/>
      <c r="G34" s="141">
        <v>4</v>
      </c>
      <c r="H34" s="141"/>
      <c r="I34" s="141"/>
      <c r="J34" s="149"/>
      <c r="K34" s="133"/>
      <c r="L34" s="72"/>
      <c r="M34" s="120">
        <f t="shared" si="3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'8'!L35</f>
        <v>0</v>
      </c>
      <c r="F35" s="126"/>
      <c r="G35" s="141">
        <v>6</v>
      </c>
      <c r="H35" s="141"/>
      <c r="I35" s="141"/>
      <c r="J35" s="149"/>
      <c r="K35" s="133">
        <v>3</v>
      </c>
      <c r="L35" s="72"/>
      <c r="M35" s="120">
        <f t="shared" si="3"/>
        <v>3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'8'!L36</f>
        <v>0</v>
      </c>
      <c r="F36" s="126"/>
      <c r="G36" s="141">
        <v>4</v>
      </c>
      <c r="H36" s="141"/>
      <c r="I36" s="141"/>
      <c r="J36" s="149"/>
      <c r="K36" s="133"/>
      <c r="L36" s="72"/>
      <c r="M36" s="120">
        <f t="shared" si="3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'8'!L37</f>
        <v>0</v>
      </c>
      <c r="F37" s="126"/>
      <c r="G37" s="141">
        <v>4</v>
      </c>
      <c r="H37" s="141"/>
      <c r="I37" s="141"/>
      <c r="J37" s="149"/>
      <c r="K37" s="133"/>
      <c r="L37" s="72"/>
      <c r="M37" s="120">
        <f t="shared" si="3"/>
        <v>4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'8'!L38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'8'!L39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30000</v>
      </c>
      <c r="E40" s="155">
        <f>'8'!L40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268</v>
      </c>
      <c r="D41" s="100">
        <v>30000</v>
      </c>
      <c r="E41" s="155">
        <f>'8'!L41</f>
        <v>0</v>
      </c>
      <c r="F41" s="127"/>
      <c r="G41" s="142">
        <v>5</v>
      </c>
      <c r="H41" s="142"/>
      <c r="I41" s="142"/>
      <c r="J41" s="150"/>
      <c r="K41" s="134"/>
      <c r="L41" s="73"/>
      <c r="M41" s="120">
        <f t="shared" si="3"/>
        <v>5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'8'!L42</f>
        <v>0</v>
      </c>
      <c r="F42" s="127"/>
      <c r="G42" s="142">
        <v>5</v>
      </c>
      <c r="H42" s="142"/>
      <c r="I42" s="142"/>
      <c r="J42" s="150"/>
      <c r="K42" s="134"/>
      <c r="L42" s="73"/>
      <c r="M42" s="120">
        <f t="shared" si="3"/>
        <v>5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'8'!L43</f>
        <v>0</v>
      </c>
      <c r="F43" s="127"/>
      <c r="G43" s="142">
        <v>5</v>
      </c>
      <c r="H43" s="142"/>
      <c r="I43" s="142"/>
      <c r="J43" s="150"/>
      <c r="K43" s="134"/>
      <c r="L43" s="73"/>
      <c r="M43" s="120">
        <f t="shared" si="3"/>
        <v>5</v>
      </c>
      <c r="N43" s="73"/>
    </row>
    <row r="44" spans="1:14" s="10" customFormat="1" x14ac:dyDescent="0.2">
      <c r="A44" s="43">
        <v>44</v>
      </c>
      <c r="B44" s="99"/>
      <c r="C44" s="99" t="s">
        <v>271</v>
      </c>
      <c r="D44" s="100">
        <v>32000</v>
      </c>
      <c r="E44" s="155">
        <f>'8'!L44</f>
        <v>0</v>
      </c>
      <c r="F44" s="127"/>
      <c r="G44" s="142">
        <v>4</v>
      </c>
      <c r="H44" s="142"/>
      <c r="I44" s="142"/>
      <c r="J44" s="150"/>
      <c r="K44" s="134"/>
      <c r="L44" s="73"/>
      <c r="M44" s="121">
        <f t="shared" si="3"/>
        <v>4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4</v>
      </c>
      <c r="F46" s="103">
        <f>SUM(F47:F58)</f>
        <v>0</v>
      </c>
      <c r="G46" s="103">
        <f t="shared" ref="G46:L46" si="4">SUM(G47:G58)</f>
        <v>110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3</v>
      </c>
      <c r="L46" s="103">
        <f t="shared" si="4"/>
        <v>4</v>
      </c>
      <c r="M46" s="119">
        <f>(E46+F46+G46+H46+I46)-J46-K46-L46</f>
        <v>107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'8'!L47</f>
        <v>0</v>
      </c>
      <c r="F47" s="125"/>
      <c r="G47" s="140">
        <v>5</v>
      </c>
      <c r="H47" s="140"/>
      <c r="I47" s="140"/>
      <c r="J47" s="148"/>
      <c r="K47" s="132">
        <v>3</v>
      </c>
      <c r="L47" s="71"/>
      <c r="M47" s="120">
        <f t="shared" si="3"/>
        <v>2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'8'!L48</f>
        <v>0</v>
      </c>
      <c r="F48" s="126"/>
      <c r="G48" s="141">
        <v>40</v>
      </c>
      <c r="H48" s="141"/>
      <c r="I48" s="141"/>
      <c r="J48" s="149"/>
      <c r="K48" s="133"/>
      <c r="L48" s="72"/>
      <c r="M48" s="120">
        <f t="shared" si="3"/>
        <v>40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'8'!L49</f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3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'8'!L50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'8'!L51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'8'!L52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'8'!L53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'8'!L54</f>
        <v>4</v>
      </c>
      <c r="F54" s="126"/>
      <c r="G54" s="141"/>
      <c r="H54" s="141"/>
      <c r="I54" s="141"/>
      <c r="J54" s="149"/>
      <c r="K54" s="133"/>
      <c r="L54" s="72">
        <v>4</v>
      </c>
      <c r="M54" s="120">
        <f t="shared" si="3"/>
        <v>0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'8'!L55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3"/>
        <v>5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'8'!L56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'8'!L57</f>
        <v>0</v>
      </c>
      <c r="F57" s="126"/>
      <c r="G57" s="141"/>
      <c r="H57" s="141"/>
      <c r="I57" s="141"/>
      <c r="J57" s="149"/>
      <c r="K57" s="133"/>
      <c r="L57" s="72"/>
      <c r="M57" s="120">
        <f t="shared" si="3"/>
        <v>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'8'!L58</f>
        <v>0</v>
      </c>
      <c r="F58" s="126"/>
      <c r="G58" s="141"/>
      <c r="H58" s="141"/>
      <c r="I58" s="141"/>
      <c r="J58" s="149"/>
      <c r="K58" s="133"/>
      <c r="L58" s="72"/>
      <c r="M58" s="120">
        <f t="shared" si="3"/>
        <v>0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'8'!L61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'8'!L62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4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0</v>
      </c>
      <c r="M64" s="119">
        <f t="shared" si="3"/>
        <v>4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'8'!L65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'8'!L66</f>
        <v>0</v>
      </c>
      <c r="F66" s="126"/>
      <c r="G66" s="141">
        <v>1</v>
      </c>
      <c r="H66" s="141"/>
      <c r="I66" s="141"/>
      <c r="J66" s="149"/>
      <c r="K66" s="133"/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'8'!L67</f>
        <v>0</v>
      </c>
      <c r="F67" s="126"/>
      <c r="G67" s="141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'8'!L68</f>
        <v>0</v>
      </c>
      <c r="F68" s="126"/>
      <c r="G68" s="141">
        <v>1</v>
      </c>
      <c r="H68" s="141"/>
      <c r="I68" s="141"/>
      <c r="J68" s="149"/>
      <c r="K68" s="133"/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'8'!L69</f>
        <v>0</v>
      </c>
      <c r="F69" s="126"/>
      <c r="G69" s="141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'8'!L70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'8'!L71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'8'!L72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3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24</v>
      </c>
      <c r="H74" s="106">
        <f t="shared" si="7"/>
        <v>0</v>
      </c>
      <c r="I74" s="106">
        <f t="shared" si="7"/>
        <v>0</v>
      </c>
      <c r="J74" s="106">
        <f t="shared" si="7"/>
        <v>0</v>
      </c>
      <c r="K74" s="106">
        <f t="shared" si="7"/>
        <v>0</v>
      </c>
      <c r="L74" s="106">
        <f t="shared" si="7"/>
        <v>0</v>
      </c>
      <c r="M74" s="119">
        <f t="shared" si="3"/>
        <v>24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'8'!L75</f>
        <v>0</v>
      </c>
      <c r="F75" s="126"/>
      <c r="G75" s="141">
        <v>4</v>
      </c>
      <c r="H75" s="141"/>
      <c r="I75" s="141"/>
      <c r="J75" s="149"/>
      <c r="K75" s="133"/>
      <c r="L75" s="72"/>
      <c r="M75" s="120">
        <f t="shared" si="3"/>
        <v>4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'8'!L76</f>
        <v>0</v>
      </c>
      <c r="F76" s="126"/>
      <c r="G76" s="141"/>
      <c r="H76" s="141"/>
      <c r="I76" s="141"/>
      <c r="J76" s="149"/>
      <c r="K76" s="133"/>
      <c r="L76" s="72"/>
      <c r="M76" s="120">
        <f t="shared" ref="M76:M142" si="8">(E76+F76+G76+H76+I76)-J76-K76-L76</f>
        <v>0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'8'!L77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'8'!L78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si="8"/>
        <v>7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'8'!L79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'8'!L80</f>
        <v>0</v>
      </c>
      <c r="F80" s="126"/>
      <c r="G80" s="141">
        <v>6</v>
      </c>
      <c r="H80" s="141"/>
      <c r="I80" s="141"/>
      <c r="J80" s="149"/>
      <c r="K80" s="133"/>
      <c r="L80" s="72"/>
      <c r="M80" s="120">
        <f t="shared" si="8"/>
        <v>6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'8'!L81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8"/>
        <v>7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61</v>
      </c>
      <c r="F83" s="108">
        <f t="shared" si="9"/>
        <v>0</v>
      </c>
      <c r="G83" s="108">
        <f t="shared" si="9"/>
        <v>18</v>
      </c>
      <c r="H83" s="108">
        <f t="shared" si="9"/>
        <v>0</v>
      </c>
      <c r="I83" s="108">
        <f t="shared" si="9"/>
        <v>0</v>
      </c>
      <c r="J83" s="108">
        <f t="shared" si="9"/>
        <v>0</v>
      </c>
      <c r="K83" s="108">
        <f t="shared" si="9"/>
        <v>6</v>
      </c>
      <c r="L83" s="108">
        <f t="shared" si="9"/>
        <v>52</v>
      </c>
      <c r="M83" s="119">
        <f t="shared" si="8"/>
        <v>21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'8'!L84</f>
        <v>3</v>
      </c>
      <c r="F84" s="125"/>
      <c r="G84" s="140"/>
      <c r="H84" s="140"/>
      <c r="I84" s="140"/>
      <c r="J84" s="148"/>
      <c r="K84" s="132"/>
      <c r="L84" s="71">
        <v>2</v>
      </c>
      <c r="M84" s="120">
        <f t="shared" si="8"/>
        <v>1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'8'!L85</f>
        <v>10</v>
      </c>
      <c r="F85" s="126"/>
      <c r="G85" s="141"/>
      <c r="H85" s="141"/>
      <c r="I85" s="141"/>
      <c r="J85" s="149"/>
      <c r="K85" s="133"/>
      <c r="L85" s="72">
        <v>6</v>
      </c>
      <c r="M85" s="120">
        <f t="shared" si="8"/>
        <v>4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'8'!L86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'8'!L87</f>
        <v>10</v>
      </c>
      <c r="F87" s="126"/>
      <c r="G87" s="141"/>
      <c r="H87" s="141"/>
      <c r="I87" s="141"/>
      <c r="J87" s="149"/>
      <c r="K87" s="133"/>
      <c r="L87" s="72">
        <v>9</v>
      </c>
      <c r="M87" s="120">
        <f t="shared" si="8"/>
        <v>1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'8'!L88</f>
        <v>13</v>
      </c>
      <c r="F88" s="126"/>
      <c r="G88" s="141"/>
      <c r="H88" s="141"/>
      <c r="I88" s="141"/>
      <c r="J88" s="149"/>
      <c r="K88" s="133"/>
      <c r="L88" s="72">
        <v>9</v>
      </c>
      <c r="M88" s="120">
        <f t="shared" si="8"/>
        <v>4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'8'!L89</f>
        <v>0</v>
      </c>
      <c r="F89" s="126"/>
      <c r="G89" s="141">
        <v>6</v>
      </c>
      <c r="H89" s="141"/>
      <c r="I89" s="141"/>
      <c r="J89" s="149"/>
      <c r="K89" s="133"/>
      <c r="L89" s="72">
        <v>6</v>
      </c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'8'!L90</f>
        <v>10</v>
      </c>
      <c r="F90" s="126"/>
      <c r="G90" s="141"/>
      <c r="H90" s="141"/>
      <c r="I90" s="141"/>
      <c r="J90" s="149"/>
      <c r="K90" s="133"/>
      <c r="L90" s="72">
        <v>7</v>
      </c>
      <c r="M90" s="120">
        <f t="shared" si="8"/>
        <v>3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'8'!L91</f>
        <v>6</v>
      </c>
      <c r="F91" s="126"/>
      <c r="G91" s="141">
        <v>8</v>
      </c>
      <c r="H91" s="141"/>
      <c r="I91" s="141"/>
      <c r="J91" s="149"/>
      <c r="K91" s="133">
        <v>4</v>
      </c>
      <c r="L91" s="72">
        <v>7</v>
      </c>
      <c r="M91" s="120">
        <f t="shared" si="8"/>
        <v>3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v>9</v>
      </c>
      <c r="F92" s="126"/>
      <c r="G92" s="141">
        <v>4</v>
      </c>
      <c r="H92" s="141"/>
      <c r="I92" s="141"/>
      <c r="J92" s="149"/>
      <c r="K92" s="133">
        <v>2</v>
      </c>
      <c r="L92" s="72">
        <v>6</v>
      </c>
      <c r="M92" s="120">
        <f t="shared" si="8"/>
        <v>5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0</v>
      </c>
      <c r="M94" s="106">
        <f t="shared" si="11"/>
        <v>0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'8'!L95</f>
        <v>0</v>
      </c>
      <c r="F95" s="125"/>
      <c r="G95" s="140"/>
      <c r="H95" s="140"/>
      <c r="I95" s="140"/>
      <c r="J95" s="148"/>
      <c r="K95" s="132"/>
      <c r="L95" s="71"/>
      <c r="M95" s="120">
        <f t="shared" si="8"/>
        <v>0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'8'!L98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'8'!L99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'8'!L100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'8'!L101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'8'!L102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'8'!L103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'8'!L104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'8'!L105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'8'!L106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7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6</v>
      </c>
      <c r="F109" s="105">
        <f t="shared" si="13"/>
        <v>0</v>
      </c>
      <c r="G109" s="105">
        <f t="shared" si="13"/>
        <v>5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4</v>
      </c>
      <c r="M109" s="119">
        <f t="shared" si="8"/>
        <v>7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'8'!L110</f>
        <v>0</v>
      </c>
      <c r="F110" s="128"/>
      <c r="G110" s="144">
        <v>1</v>
      </c>
      <c r="H110" s="144"/>
      <c r="I110" s="144"/>
      <c r="J110" s="152"/>
      <c r="K110" s="137"/>
      <c r="L110" s="76"/>
      <c r="M110" s="120">
        <f t="shared" si="8"/>
        <v>1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'8'!L111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'8'!L112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'8'!L113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'8'!L114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'8'!L115</f>
        <v>1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1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'8'!L116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'8'!L117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'8'!L118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'8'!L119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'8'!L120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'8'!L121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'8'!L122</f>
        <v>3</v>
      </c>
      <c r="F122" s="126"/>
      <c r="G122" s="141">
        <v>2</v>
      </c>
      <c r="H122" s="141"/>
      <c r="I122" s="141"/>
      <c r="J122" s="149"/>
      <c r="K122" s="133"/>
      <c r="L122" s="72">
        <v>1</v>
      </c>
      <c r="M122" s="120">
        <f t="shared" si="8"/>
        <v>4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'8'!L123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'8'!L124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'8'!L125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'8'!L126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'8'!L127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'8'!L128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'8'!L129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'8'!L130</f>
        <v>0</v>
      </c>
      <c r="F130" s="126"/>
      <c r="G130" s="141">
        <v>1</v>
      </c>
      <c r="H130" s="141"/>
      <c r="I130" s="141"/>
      <c r="J130" s="149"/>
      <c r="K130" s="133"/>
      <c r="L130" s="72">
        <v>1</v>
      </c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'8'!L131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'8'!L132</f>
        <v>0</v>
      </c>
      <c r="F132" s="126"/>
      <c r="G132" s="141">
        <v>1</v>
      </c>
      <c r="H132" s="141"/>
      <c r="I132" s="141"/>
      <c r="J132" s="149"/>
      <c r="K132" s="133"/>
      <c r="L132" s="72"/>
      <c r="M132" s="120">
        <f t="shared" si="8"/>
        <v>1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'8'!L133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'8'!L134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'8'!L135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'8'!L136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'8'!L137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'8'!L138</f>
        <v>1</v>
      </c>
      <c r="F138" s="126"/>
      <c r="G138" s="141"/>
      <c r="H138" s="141"/>
      <c r="I138" s="141"/>
      <c r="J138" s="149"/>
      <c r="K138" s="133"/>
      <c r="L138" s="72">
        <v>1</v>
      </c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'8'!L139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272</v>
      </c>
      <c r="D140" s="100">
        <v>120000</v>
      </c>
      <c r="E140" s="155">
        <f>'8'!L140</f>
        <v>0</v>
      </c>
      <c r="F140" s="127"/>
      <c r="G140" s="142">
        <v>3</v>
      </c>
      <c r="H140" s="142"/>
      <c r="I140" s="142"/>
      <c r="J140" s="150"/>
      <c r="K140" s="134"/>
      <c r="L140" s="73">
        <v>2</v>
      </c>
      <c r="M140" s="120">
        <f t="shared" si="8"/>
        <v>1</v>
      </c>
      <c r="N140" s="73"/>
    </row>
    <row r="141" spans="1:14" s="9" customFormat="1" x14ac:dyDescent="0.2">
      <c r="A141" s="43">
        <v>34</v>
      </c>
      <c r="B141" s="99"/>
      <c r="C141" s="99" t="s">
        <v>273</v>
      </c>
      <c r="D141" s="100">
        <v>180000</v>
      </c>
      <c r="E141" s="155">
        <f>'8'!L141</f>
        <v>0</v>
      </c>
      <c r="F141" s="127"/>
      <c r="G141" s="142">
        <v>1</v>
      </c>
      <c r="H141" s="142"/>
      <c r="I141" s="142"/>
      <c r="J141" s="150"/>
      <c r="K141" s="134"/>
      <c r="L141" s="73"/>
      <c r="M141" s="120">
        <f t="shared" si="8"/>
        <v>1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44</v>
      </c>
      <c r="F143" s="105">
        <f t="shared" si="14"/>
        <v>0</v>
      </c>
      <c r="G143" s="105">
        <f t="shared" si="14"/>
        <v>0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2</v>
      </c>
      <c r="L143" s="105">
        <f t="shared" si="14"/>
        <v>30</v>
      </c>
      <c r="M143" s="119">
        <f t="shared" ref="M143:M206" si="15">(E143+F143+G143+H143+I143)-J143-K143-L143</f>
        <v>12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'8'!L144</f>
        <v>5</v>
      </c>
      <c r="G144" s="140"/>
      <c r="H144" s="140"/>
      <c r="I144" s="140"/>
      <c r="J144" s="148"/>
      <c r="K144" s="132"/>
      <c r="L144" s="71"/>
      <c r="M144" s="120">
        <f>(E144+K148+G144+H144+I144)-J144-K144-L144</f>
        <v>5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'8'!L145</f>
        <v>6</v>
      </c>
      <c r="F145" s="126"/>
      <c r="G145" s="141"/>
      <c r="H145" s="141"/>
      <c r="I145" s="141"/>
      <c r="J145" s="149"/>
      <c r="K145" s="133">
        <v>2</v>
      </c>
      <c r="L145" s="72">
        <v>1</v>
      </c>
      <c r="M145" s="120">
        <f t="shared" si="15"/>
        <v>3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'8'!L146</f>
        <v>2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2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'8'!L147</f>
        <v>0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'8'!L148</f>
        <v>6</v>
      </c>
      <c r="F148" s="126"/>
      <c r="G148" s="141"/>
      <c r="H148" s="141"/>
      <c r="I148" s="141"/>
      <c r="J148" s="149"/>
      <c r="K148" s="125"/>
      <c r="L148" s="72">
        <v>6</v>
      </c>
      <c r="M148" s="120">
        <f t="shared" si="15"/>
        <v>0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'8'!L149</f>
        <v>13</v>
      </c>
      <c r="F149" s="126"/>
      <c r="G149" s="141"/>
      <c r="H149" s="141"/>
      <c r="I149" s="141"/>
      <c r="J149" s="149"/>
      <c r="K149" s="133"/>
      <c r="L149" s="72">
        <v>11</v>
      </c>
      <c r="M149" s="120">
        <f t="shared" si="15"/>
        <v>2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'8'!L150</f>
        <v>12</v>
      </c>
      <c r="F150" s="126"/>
      <c r="G150" s="141"/>
      <c r="H150" s="141"/>
      <c r="I150" s="141"/>
      <c r="J150" s="149"/>
      <c r="K150" s="133"/>
      <c r="L150" s="72">
        <v>12</v>
      </c>
      <c r="M150" s="120">
        <f t="shared" si="15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97</v>
      </c>
      <c r="F152" s="105">
        <f t="shared" si="16"/>
        <v>0</v>
      </c>
      <c r="G152" s="105">
        <f t="shared" si="16"/>
        <v>126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136</v>
      </c>
      <c r="M152" s="119">
        <f t="shared" si="15"/>
        <v>87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'8'!L153</f>
        <v>57</v>
      </c>
      <c r="F153" s="125"/>
      <c r="G153" s="140"/>
      <c r="H153" s="140"/>
      <c r="I153" s="140"/>
      <c r="J153" s="148"/>
      <c r="K153" s="132"/>
      <c r="L153" s="71">
        <v>33</v>
      </c>
      <c r="M153" s="120">
        <f t="shared" si="15"/>
        <v>24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'8'!L154</f>
        <v>9</v>
      </c>
      <c r="F154" s="126"/>
      <c r="G154" s="141"/>
      <c r="H154" s="141"/>
      <c r="I154" s="141"/>
      <c r="J154" s="149"/>
      <c r="K154" s="133"/>
      <c r="L154" s="72">
        <v>4</v>
      </c>
      <c r="M154" s="120">
        <f t="shared" si="15"/>
        <v>5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'8'!L155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'8'!L156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'8'!L157</f>
        <v>0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0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'8'!L158</f>
        <v>0</v>
      </c>
      <c r="F158" s="126"/>
      <c r="G158" s="141">
        <v>84</v>
      </c>
      <c r="H158" s="141"/>
      <c r="I158" s="141"/>
      <c r="J158" s="149"/>
      <c r="K158" s="133"/>
      <c r="L158" s="72">
        <v>72</v>
      </c>
      <c r="M158" s="120">
        <f t="shared" si="15"/>
        <v>12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'8'!L159</f>
        <v>8</v>
      </c>
      <c r="F159" s="127"/>
      <c r="G159" s="142">
        <v>14</v>
      </c>
      <c r="H159" s="142"/>
      <c r="I159" s="142"/>
      <c r="J159" s="150"/>
      <c r="K159" s="134"/>
      <c r="L159" s="73">
        <v>8</v>
      </c>
      <c r="M159" s="120">
        <f t="shared" si="15"/>
        <v>14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'8'!L160</f>
        <v>13</v>
      </c>
      <c r="F160" s="127"/>
      <c r="G160" s="142">
        <v>14</v>
      </c>
      <c r="H160" s="142"/>
      <c r="I160" s="142"/>
      <c r="J160" s="150"/>
      <c r="K160" s="134"/>
      <c r="L160" s="73">
        <v>13</v>
      </c>
      <c r="M160" s="120">
        <f t="shared" si="15"/>
        <v>14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'8'!L161</f>
        <v>10</v>
      </c>
      <c r="F161" s="127"/>
      <c r="G161" s="142">
        <v>14</v>
      </c>
      <c r="H161" s="142"/>
      <c r="I161" s="142"/>
      <c r="J161" s="150"/>
      <c r="K161" s="134"/>
      <c r="L161" s="73">
        <v>6</v>
      </c>
      <c r="M161" s="120">
        <f t="shared" si="15"/>
        <v>18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'8'!L162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'8'!L163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'8'!L164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18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/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'8'!L168</f>
        <v>18</v>
      </c>
      <c r="F168" s="125"/>
      <c r="G168" s="140"/>
      <c r="H168" s="140"/>
      <c r="I168" s="140"/>
      <c r="J168" s="148"/>
      <c r="K168" s="132"/>
      <c r="L168" s="71">
        <v>18</v>
      </c>
      <c r="M168" s="120">
        <f t="shared" si="15"/>
        <v>0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'8'!L169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162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148</v>
      </c>
      <c r="M184" s="119">
        <f t="shared" si="15"/>
        <v>14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'8'!L185</f>
        <v>49</v>
      </c>
      <c r="F185" s="125"/>
      <c r="G185" s="125"/>
      <c r="H185" s="125"/>
      <c r="I185" s="125"/>
      <c r="J185" s="148"/>
      <c r="K185" s="132"/>
      <c r="L185" s="71">
        <v>48</v>
      </c>
      <c r="M185" s="120">
        <f t="shared" si="15"/>
        <v>1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'8'!L186</f>
        <v>48</v>
      </c>
      <c r="F186" s="125"/>
      <c r="G186" s="125"/>
      <c r="H186" s="125"/>
      <c r="I186" s="125"/>
      <c r="J186" s="148"/>
      <c r="K186" s="132"/>
      <c r="L186" s="71">
        <v>43</v>
      </c>
      <c r="M186" s="120">
        <f t="shared" si="15"/>
        <v>5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'8'!L187</f>
        <v>4</v>
      </c>
      <c r="F187" s="125"/>
      <c r="G187" s="125"/>
      <c r="H187" s="125"/>
      <c r="I187" s="125"/>
      <c r="J187" s="148"/>
      <c r="K187" s="132"/>
      <c r="L187" s="71">
        <v>4</v>
      </c>
      <c r="M187" s="120">
        <f t="shared" si="15"/>
        <v>0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'8'!L188</f>
        <v>5</v>
      </c>
      <c r="F188" s="125"/>
      <c r="G188" s="125"/>
      <c r="H188" s="125"/>
      <c r="I188" s="125"/>
      <c r="J188" s="148"/>
      <c r="K188" s="132"/>
      <c r="L188" s="71">
        <v>4</v>
      </c>
      <c r="M188" s="120">
        <f t="shared" si="15"/>
        <v>1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'8'!L189</f>
        <v>0</v>
      </c>
      <c r="F189" s="125"/>
      <c r="G189" s="125"/>
      <c r="H189" s="125"/>
      <c r="I189" s="125"/>
      <c r="J189" s="148"/>
      <c r="K189" s="132"/>
      <c r="L189" s="71"/>
      <c r="M189" s="120">
        <f t="shared" si="15"/>
        <v>0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'8'!L190</f>
        <v>6</v>
      </c>
      <c r="F190" s="125"/>
      <c r="G190" s="125"/>
      <c r="H190" s="125"/>
      <c r="I190" s="125"/>
      <c r="J190" s="148"/>
      <c r="K190" s="132"/>
      <c r="L190" s="71">
        <v>5</v>
      </c>
      <c r="M190" s="120">
        <f t="shared" si="15"/>
        <v>1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'8'!L191</f>
        <v>14</v>
      </c>
      <c r="F191" s="125"/>
      <c r="G191" s="125"/>
      <c r="H191" s="125"/>
      <c r="I191" s="125"/>
      <c r="J191" s="148"/>
      <c r="K191" s="132"/>
      <c r="L191" s="71">
        <v>12</v>
      </c>
      <c r="M191" s="120">
        <f t="shared" si="15"/>
        <v>2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'8'!L192</f>
        <v>25</v>
      </c>
      <c r="F192" s="125"/>
      <c r="G192" s="125"/>
      <c r="H192" s="125"/>
      <c r="I192" s="125"/>
      <c r="J192" s="148"/>
      <c r="K192" s="132"/>
      <c r="L192" s="71">
        <v>24</v>
      </c>
      <c r="M192" s="120">
        <f t="shared" si="15"/>
        <v>1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'8'!L193</f>
        <v>11</v>
      </c>
      <c r="F193" s="125"/>
      <c r="G193" s="125"/>
      <c r="H193" s="125"/>
      <c r="I193" s="125"/>
      <c r="J193" s="148"/>
      <c r="K193" s="132"/>
      <c r="L193" s="71">
        <v>8</v>
      </c>
      <c r="M193" s="120">
        <f t="shared" si="15"/>
        <v>3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31</v>
      </c>
      <c r="F195" s="106">
        <f t="shared" si="20"/>
        <v>20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51</v>
      </c>
      <c r="M195" s="119">
        <f>(E195+F195+G195+H195+I195)-J195-K195-L195</f>
        <v>0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'8'!L197</f>
        <v>16</v>
      </c>
      <c r="F197" s="125">
        <v>20</v>
      </c>
      <c r="G197" s="125"/>
      <c r="H197" s="125"/>
      <c r="I197" s="125"/>
      <c r="J197" s="148"/>
      <c r="K197" s="132"/>
      <c r="L197" s="71">
        <v>36</v>
      </c>
      <c r="M197" s="120">
        <f t="shared" si="15"/>
        <v>0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'8'!L198</f>
        <v>15</v>
      </c>
      <c r="F198" s="125"/>
      <c r="G198" s="125"/>
      <c r="H198" s="125"/>
      <c r="I198" s="125"/>
      <c r="J198" s="148"/>
      <c r="K198" s="132"/>
      <c r="L198" s="71">
        <v>15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125</v>
      </c>
      <c r="F200" s="103">
        <f t="shared" si="21"/>
        <v>160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276</v>
      </c>
      <c r="M200" s="119">
        <f t="shared" si="15"/>
        <v>9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'8'!L201</f>
        <v>15</v>
      </c>
      <c r="F201" s="125"/>
      <c r="G201" s="125"/>
      <c r="H201" s="125"/>
      <c r="I201" s="125"/>
      <c r="J201" s="148"/>
      <c r="K201" s="132"/>
      <c r="L201" s="71">
        <v>15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'8'!L202</f>
        <v>42</v>
      </c>
      <c r="F202" s="126">
        <v>100</v>
      </c>
      <c r="G202" s="126"/>
      <c r="H202" s="126"/>
      <c r="I202" s="126"/>
      <c r="J202" s="149"/>
      <c r="K202" s="133"/>
      <c r="L202" s="72">
        <v>138</v>
      </c>
      <c r="M202" s="123">
        <f t="shared" si="15"/>
        <v>4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'8'!L203</f>
        <v>26</v>
      </c>
      <c r="F203" s="126">
        <v>30</v>
      </c>
      <c r="G203" s="126"/>
      <c r="H203" s="126"/>
      <c r="I203" s="126"/>
      <c r="J203" s="149"/>
      <c r="K203" s="133"/>
      <c r="L203" s="72">
        <v>52</v>
      </c>
      <c r="M203" s="123">
        <f t="shared" si="15"/>
        <v>4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'8'!L204</f>
        <v>18</v>
      </c>
      <c r="F204" s="126"/>
      <c r="G204" s="126"/>
      <c r="H204" s="126"/>
      <c r="I204" s="126"/>
      <c r="J204" s="149"/>
      <c r="K204" s="133"/>
      <c r="L204" s="72">
        <v>17</v>
      </c>
      <c r="M204" s="123">
        <f t="shared" si="15"/>
        <v>1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'8'!L205</f>
        <v>16</v>
      </c>
      <c r="F205" s="126"/>
      <c r="G205" s="126"/>
      <c r="H205" s="126"/>
      <c r="I205" s="126"/>
      <c r="J205" s="149"/>
      <c r="K205" s="133"/>
      <c r="L205" s="72">
        <v>16</v>
      </c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'8'!L206</f>
        <v>4</v>
      </c>
      <c r="F206" s="126">
        <v>30</v>
      </c>
      <c r="G206" s="126"/>
      <c r="H206" s="126"/>
      <c r="I206" s="126"/>
      <c r="J206" s="149"/>
      <c r="K206" s="133"/>
      <c r="L206" s="72">
        <v>34</v>
      </c>
      <c r="M206" s="123">
        <f t="shared" si="15"/>
        <v>0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'8'!L207</f>
        <v>4</v>
      </c>
      <c r="F207" s="126"/>
      <c r="G207" s="126"/>
      <c r="H207" s="126"/>
      <c r="I207" s="126"/>
      <c r="J207" s="149"/>
      <c r="K207" s="133"/>
      <c r="L207" s="72">
        <v>4</v>
      </c>
      <c r="M207" s="123">
        <f t="shared" ref="M207:M208" si="22">(E207+F207+G207+H207+I207)-J207-K207-L207</f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'8'!L208</f>
        <v>0</v>
      </c>
      <c r="F208" s="126"/>
      <c r="G208" s="126"/>
      <c r="H208" s="126"/>
      <c r="I208" s="126"/>
      <c r="J208" s="149"/>
      <c r="K208" s="133"/>
      <c r="L208" s="72"/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S208"/>
  <sheetViews>
    <sheetView workbookViewId="0">
      <pane xSplit="4" ySplit="4" topLeftCell="E190" activePane="bottomRight" state="frozen"/>
      <selection activeCell="O74" sqref="O74"/>
      <selection pane="topRight" activeCell="O74" sqref="O74"/>
      <selection pane="bottomLeft" activeCell="O74" sqref="O74"/>
      <selection pane="bottomRight" activeCell="L207" sqref="L207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1" t="s">
        <v>259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70"/>
    </row>
    <row r="3" spans="1:19" s="16" customFormat="1" ht="25.5" customHeight="1" x14ac:dyDescent="0.2">
      <c r="A3" s="172" t="s">
        <v>261</v>
      </c>
      <c r="B3" s="172" t="s">
        <v>262</v>
      </c>
      <c r="C3" s="172" t="s">
        <v>263</v>
      </c>
      <c r="D3" s="174" t="s">
        <v>264</v>
      </c>
      <c r="E3" s="176" t="s">
        <v>248</v>
      </c>
      <c r="F3" s="178" t="s">
        <v>257</v>
      </c>
      <c r="G3" s="180" t="s">
        <v>249</v>
      </c>
      <c r="H3" s="181"/>
      <c r="I3" s="182"/>
      <c r="J3" s="183" t="s">
        <v>250</v>
      </c>
      <c r="K3" s="185" t="s">
        <v>258</v>
      </c>
      <c r="L3" s="167" t="s">
        <v>251</v>
      </c>
      <c r="M3" s="169" t="s">
        <v>252</v>
      </c>
      <c r="N3" s="167" t="s">
        <v>253</v>
      </c>
    </row>
    <row r="4" spans="1:19" s="20" customFormat="1" ht="25.5" x14ac:dyDescent="0.2">
      <c r="A4" s="173"/>
      <c r="B4" s="173"/>
      <c r="C4" s="173"/>
      <c r="D4" s="175"/>
      <c r="E4" s="177"/>
      <c r="F4" s="179"/>
      <c r="G4" s="139" t="s">
        <v>254</v>
      </c>
      <c r="H4" s="139" t="s">
        <v>255</v>
      </c>
      <c r="I4" s="139" t="s">
        <v>256</v>
      </c>
      <c r="J4" s="184"/>
      <c r="K4" s="186"/>
      <c r="L4" s="168"/>
      <c r="M4" s="170"/>
      <c r="N4" s="16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29</v>
      </c>
      <c r="F5" s="116">
        <f>F6+F46+F60+F64+F74</f>
        <v>0</v>
      </c>
      <c r="G5" s="116">
        <f t="shared" si="0"/>
        <v>542</v>
      </c>
      <c r="H5" s="116">
        <f t="shared" si="0"/>
        <v>32</v>
      </c>
      <c r="I5" s="116">
        <f t="shared" si="0"/>
        <v>0</v>
      </c>
      <c r="J5" s="145">
        <f t="shared" si="0"/>
        <v>1</v>
      </c>
      <c r="K5" s="130">
        <f t="shared" si="0"/>
        <v>84</v>
      </c>
      <c r="L5" s="116">
        <f>L6+L46+L60+L64+L74</f>
        <v>11</v>
      </c>
      <c r="M5" s="118">
        <f t="shared" si="0"/>
        <v>507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25</v>
      </c>
      <c r="F6" s="131">
        <f t="shared" si="1"/>
        <v>0</v>
      </c>
      <c r="G6" s="131">
        <f t="shared" si="1"/>
        <v>267</v>
      </c>
      <c r="H6" s="131">
        <f t="shared" si="1"/>
        <v>32</v>
      </c>
      <c r="I6" s="131">
        <f t="shared" si="1"/>
        <v>0</v>
      </c>
      <c r="J6" s="131">
        <f t="shared" si="1"/>
        <v>0</v>
      </c>
      <c r="K6" s="131">
        <f>SUM(K7:K39)</f>
        <v>19</v>
      </c>
      <c r="L6" s="131">
        <f t="shared" ref="L6:M6" si="2">SUM(L7:L39)</f>
        <v>11</v>
      </c>
      <c r="M6" s="131">
        <f t="shared" si="2"/>
        <v>294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'9'!L7</f>
        <v>3</v>
      </c>
      <c r="F7" s="125"/>
      <c r="G7" s="140"/>
      <c r="H7" s="140"/>
      <c r="I7" s="140"/>
      <c r="J7" s="148"/>
      <c r="K7" s="132"/>
      <c r="L7" s="71">
        <v>2</v>
      </c>
      <c r="M7" s="120">
        <f t="shared" ref="M7:M75" si="3">(E7+F7+G7+H7+I7)-J7-K7-L7</f>
        <v>1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'9'!L8</f>
        <v>0</v>
      </c>
      <c r="F8" s="126"/>
      <c r="G8" s="141">
        <v>10</v>
      </c>
      <c r="H8" s="141"/>
      <c r="I8" s="141"/>
      <c r="J8" s="149"/>
      <c r="K8" s="133"/>
      <c r="L8" s="72"/>
      <c r="M8" s="120">
        <f>(E8+F8+G8+H8+I8)-J8-K8-L8</f>
        <v>10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'9'!L9</f>
        <v>0</v>
      </c>
      <c r="F9" s="126"/>
      <c r="G9" s="141">
        <v>8</v>
      </c>
      <c r="H9" s="141"/>
      <c r="I9" s="141"/>
      <c r="J9" s="149"/>
      <c r="K9" s="133">
        <v>3</v>
      </c>
      <c r="L9" s="72"/>
      <c r="M9" s="120">
        <f t="shared" si="3"/>
        <v>5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'9'!L10</f>
        <v>0</v>
      </c>
      <c r="F10" s="126"/>
      <c r="G10" s="141"/>
      <c r="H10" s="141"/>
      <c r="I10" s="141"/>
      <c r="J10" s="149"/>
      <c r="K10" s="133"/>
      <c r="L10" s="72"/>
      <c r="M10" s="120">
        <f t="shared" si="3"/>
        <v>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'9'!L11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'9'!L12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'9'!L13</f>
        <v>0</v>
      </c>
      <c r="F13" s="126"/>
      <c r="G13" s="141">
        <v>10</v>
      </c>
      <c r="H13" s="141"/>
      <c r="I13" s="141"/>
      <c r="J13" s="149"/>
      <c r="K13" s="133"/>
      <c r="L13" s="72"/>
      <c r="M13" s="120">
        <f t="shared" si="3"/>
        <v>10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'9'!L14</f>
        <v>0</v>
      </c>
      <c r="F14" s="126"/>
      <c r="G14" s="141">
        <v>10</v>
      </c>
      <c r="H14" s="141"/>
      <c r="I14" s="141"/>
      <c r="J14" s="149"/>
      <c r="K14" s="133">
        <v>2</v>
      </c>
      <c r="L14" s="72"/>
      <c r="M14" s="120">
        <f t="shared" si="3"/>
        <v>8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'9'!L15</f>
        <v>0</v>
      </c>
      <c r="F15" s="126"/>
      <c r="G15" s="141">
        <v>10</v>
      </c>
      <c r="H15" s="141"/>
      <c r="I15" s="141"/>
      <c r="J15" s="149"/>
      <c r="K15" s="133">
        <v>2</v>
      </c>
      <c r="L15" s="72"/>
      <c r="M15" s="120">
        <f t="shared" si="3"/>
        <v>8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'9'!L16</f>
        <v>0</v>
      </c>
      <c r="F16" s="126"/>
      <c r="G16" s="141">
        <v>10</v>
      </c>
      <c r="H16" s="141"/>
      <c r="I16" s="141"/>
      <c r="J16" s="149"/>
      <c r="K16" s="133"/>
      <c r="L16" s="72"/>
      <c r="M16" s="120">
        <f t="shared" si="3"/>
        <v>10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'9'!L17</f>
        <v>0</v>
      </c>
      <c r="F17" s="126"/>
      <c r="G17" s="141">
        <v>10</v>
      </c>
      <c r="H17" s="141"/>
      <c r="I17" s="141"/>
      <c r="J17" s="149"/>
      <c r="K17" s="133">
        <v>3</v>
      </c>
      <c r="L17" s="72"/>
      <c r="M17" s="120">
        <f t="shared" si="3"/>
        <v>7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'9'!L18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'9'!L19</f>
        <v>0</v>
      </c>
      <c r="F19" s="126"/>
      <c r="G19" s="141"/>
      <c r="H19" s="141"/>
      <c r="I19" s="141"/>
      <c r="J19" s="149"/>
      <c r="K19" s="133"/>
      <c r="L19" s="72"/>
      <c r="M19" s="120">
        <f>(E19+F19+G19+H19+I19)-J19-K19-L19</f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'9'!L20</f>
        <v>0</v>
      </c>
      <c r="F20" s="126"/>
      <c r="G20" s="141">
        <v>12</v>
      </c>
      <c r="H20" s="141"/>
      <c r="I20" s="141"/>
      <c r="J20" s="149"/>
      <c r="K20" s="133"/>
      <c r="L20" s="72">
        <v>6</v>
      </c>
      <c r="M20" s="120">
        <f t="shared" si="3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'9'!L21</f>
        <v>0</v>
      </c>
      <c r="F21" s="126"/>
      <c r="G21" s="141">
        <v>10</v>
      </c>
      <c r="H21" s="141"/>
      <c r="I21" s="141"/>
      <c r="J21" s="149"/>
      <c r="K21" s="133"/>
      <c r="L21" s="72"/>
      <c r="M21" s="120">
        <f t="shared" si="3"/>
        <v>10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'9'!L22</f>
        <v>22</v>
      </c>
      <c r="F22" s="126"/>
      <c r="G22" s="141"/>
      <c r="H22" s="141"/>
      <c r="I22" s="141"/>
      <c r="J22" s="149"/>
      <c r="K22" s="133">
        <v>2</v>
      </c>
      <c r="L22" s="72">
        <v>3</v>
      </c>
      <c r="M22" s="120">
        <f t="shared" si="3"/>
        <v>17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'9'!L23</f>
        <v>0</v>
      </c>
      <c r="F23" s="126"/>
      <c r="G23" s="141">
        <v>10</v>
      </c>
      <c r="H23" s="141"/>
      <c r="I23" s="141"/>
      <c r="J23" s="149"/>
      <c r="K23" s="133"/>
      <c r="L23" s="72"/>
      <c r="M23" s="120">
        <f t="shared" si="3"/>
        <v>10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'9'!L24</f>
        <v>0</v>
      </c>
      <c r="F24" s="126"/>
      <c r="G24" s="141">
        <v>10</v>
      </c>
      <c r="H24" s="141"/>
      <c r="I24" s="141"/>
      <c r="J24" s="149"/>
      <c r="K24" s="133"/>
      <c r="L24" s="72"/>
      <c r="M24" s="120">
        <f t="shared" si="3"/>
        <v>10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'9'!L25</f>
        <v>0</v>
      </c>
      <c r="F25" s="126"/>
      <c r="G25" s="141">
        <v>9</v>
      </c>
      <c r="H25" s="141"/>
      <c r="I25" s="141"/>
      <c r="J25" s="149"/>
      <c r="K25" s="133"/>
      <c r="L25" s="72"/>
      <c r="M25" s="120">
        <f t="shared" si="3"/>
        <v>9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'9'!L26</f>
        <v>0</v>
      </c>
      <c r="F26" s="126"/>
      <c r="G26" s="141">
        <v>10</v>
      </c>
      <c r="H26" s="141"/>
      <c r="I26" s="141"/>
      <c r="J26" s="149"/>
      <c r="K26" s="133"/>
      <c r="L26" s="72"/>
      <c r="M26" s="120">
        <f t="shared" si="3"/>
        <v>10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'9'!L27</f>
        <v>0</v>
      </c>
      <c r="F27" s="126"/>
      <c r="G27" s="141">
        <v>10</v>
      </c>
      <c r="H27" s="141"/>
      <c r="I27" s="141"/>
      <c r="J27" s="149"/>
      <c r="K27" s="133"/>
      <c r="L27" s="72"/>
      <c r="M27" s="120">
        <f t="shared" si="3"/>
        <v>10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'9'!L28</f>
        <v>0</v>
      </c>
      <c r="F28" s="126"/>
      <c r="G28" s="141">
        <v>12</v>
      </c>
      <c r="H28" s="141">
        <v>8</v>
      </c>
      <c r="I28" s="141"/>
      <c r="J28" s="149"/>
      <c r="K28" s="133"/>
      <c r="L28" s="72"/>
      <c r="M28" s="120">
        <f t="shared" si="3"/>
        <v>20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'9'!L29</f>
        <v>0</v>
      </c>
      <c r="F29" s="126"/>
      <c r="G29" s="141">
        <v>12</v>
      </c>
      <c r="H29" s="141">
        <v>8</v>
      </c>
      <c r="I29" s="141"/>
      <c r="J29" s="149"/>
      <c r="K29" s="133"/>
      <c r="L29" s="72"/>
      <c r="M29" s="120">
        <f t="shared" si="3"/>
        <v>20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'9'!L30</f>
        <v>0</v>
      </c>
      <c r="F30" s="126"/>
      <c r="G30" s="141">
        <v>10</v>
      </c>
      <c r="H30" s="141"/>
      <c r="I30" s="141"/>
      <c r="J30" s="149"/>
      <c r="K30" s="133">
        <v>2</v>
      </c>
      <c r="L30" s="72"/>
      <c r="M30" s="120">
        <f t="shared" si="3"/>
        <v>8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'9'!L31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'9'!L32</f>
        <v>0</v>
      </c>
      <c r="F32" s="126"/>
      <c r="G32" s="141">
        <v>10</v>
      </c>
      <c r="H32" s="141"/>
      <c r="I32" s="141"/>
      <c r="J32" s="149"/>
      <c r="K32" s="133">
        <v>3</v>
      </c>
      <c r="L32" s="72"/>
      <c r="M32" s="120">
        <f t="shared" si="3"/>
        <v>7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'9'!L33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'9'!L34</f>
        <v>0</v>
      </c>
      <c r="F34" s="126"/>
      <c r="G34" s="141">
        <v>8</v>
      </c>
      <c r="H34" s="141"/>
      <c r="I34" s="141"/>
      <c r="J34" s="149"/>
      <c r="K34" s="133"/>
      <c r="L34" s="72"/>
      <c r="M34" s="120">
        <f t="shared" si="3"/>
        <v>8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'9'!L35</f>
        <v>0</v>
      </c>
      <c r="F35" s="126"/>
      <c r="G35" s="141">
        <v>10</v>
      </c>
      <c r="H35" s="141"/>
      <c r="I35" s="141"/>
      <c r="J35" s="149"/>
      <c r="K35" s="133"/>
      <c r="L35" s="72"/>
      <c r="M35" s="120">
        <f t="shared" si="3"/>
        <v>10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'9'!L36</f>
        <v>0</v>
      </c>
      <c r="F36" s="126"/>
      <c r="G36" s="141">
        <v>10</v>
      </c>
      <c r="H36" s="141"/>
      <c r="I36" s="141"/>
      <c r="J36" s="149"/>
      <c r="K36" s="133"/>
      <c r="L36" s="72"/>
      <c r="M36" s="120">
        <f t="shared" si="3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'9'!L37</f>
        <v>0</v>
      </c>
      <c r="F37" s="126"/>
      <c r="G37" s="141">
        <v>10</v>
      </c>
      <c r="H37" s="141"/>
      <c r="I37" s="141"/>
      <c r="J37" s="149"/>
      <c r="K37" s="133"/>
      <c r="L37" s="72"/>
      <c r="M37" s="120">
        <f t="shared" si="3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'9'!L38</f>
        <v>0</v>
      </c>
      <c r="F38" s="126"/>
      <c r="G38" s="141">
        <v>16</v>
      </c>
      <c r="H38" s="141">
        <v>16</v>
      </c>
      <c r="I38" s="141"/>
      <c r="J38" s="149"/>
      <c r="K38" s="133"/>
      <c r="L38" s="72"/>
      <c r="M38" s="120">
        <f t="shared" si="3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'9'!L39</f>
        <v>0</v>
      </c>
      <c r="F39" s="126"/>
      <c r="G39" s="141">
        <v>14</v>
      </c>
      <c r="H39" s="141"/>
      <c r="I39" s="141"/>
      <c r="J39" s="149"/>
      <c r="K39" s="133">
        <v>2</v>
      </c>
      <c r="L39" s="72"/>
      <c r="M39" s="120">
        <f t="shared" si="3"/>
        <v>12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30000</v>
      </c>
      <c r="E40" s="155">
        <f>'9'!L40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268</v>
      </c>
      <c r="D41" s="100">
        <v>30000</v>
      </c>
      <c r="E41" s="155">
        <f>'9'!L41</f>
        <v>0</v>
      </c>
      <c r="F41" s="127"/>
      <c r="G41" s="142">
        <v>10</v>
      </c>
      <c r="H41" s="142"/>
      <c r="I41" s="142"/>
      <c r="J41" s="150">
        <v>1</v>
      </c>
      <c r="K41" s="134">
        <v>1</v>
      </c>
      <c r="L41" s="73"/>
      <c r="M41" s="120">
        <f t="shared" si="3"/>
        <v>8</v>
      </c>
      <c r="N41" s="73" t="s">
        <v>280</v>
      </c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'9'!L42</f>
        <v>0</v>
      </c>
      <c r="F42" s="127"/>
      <c r="G42" s="142">
        <v>10</v>
      </c>
      <c r="H42" s="142"/>
      <c r="I42" s="142"/>
      <c r="J42" s="150"/>
      <c r="K42" s="134">
        <v>4</v>
      </c>
      <c r="L42" s="73"/>
      <c r="M42" s="120">
        <f t="shared" si="3"/>
        <v>6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'9'!L43</f>
        <v>0</v>
      </c>
      <c r="F43" s="127"/>
      <c r="G43" s="142">
        <v>10</v>
      </c>
      <c r="H43" s="142"/>
      <c r="I43" s="142"/>
      <c r="J43" s="150"/>
      <c r="K43" s="134">
        <v>3</v>
      </c>
      <c r="L43" s="73"/>
      <c r="M43" s="120">
        <f t="shared" si="3"/>
        <v>7</v>
      </c>
      <c r="N43" s="73"/>
    </row>
    <row r="44" spans="1:14" s="10" customFormat="1" x14ac:dyDescent="0.2">
      <c r="A44" s="43">
        <v>44</v>
      </c>
      <c r="B44" s="99"/>
      <c r="C44" s="99" t="s">
        <v>271</v>
      </c>
      <c r="D44" s="100">
        <v>32000</v>
      </c>
      <c r="E44" s="155">
        <f>'9'!L44</f>
        <v>0</v>
      </c>
      <c r="F44" s="127"/>
      <c r="G44" s="142">
        <v>8</v>
      </c>
      <c r="H44" s="142"/>
      <c r="I44" s="142"/>
      <c r="J44" s="150"/>
      <c r="K44" s="134"/>
      <c r="L44" s="73"/>
      <c r="M44" s="121">
        <f t="shared" si="3"/>
        <v>8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4</v>
      </c>
      <c r="F46" s="103">
        <f>SUM(F47:F58)</f>
        <v>0</v>
      </c>
      <c r="G46" s="103">
        <f t="shared" ref="G46:L46" si="4">SUM(G47:G58)</f>
        <v>218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50</v>
      </c>
      <c r="L46" s="103">
        <f t="shared" si="4"/>
        <v>0</v>
      </c>
      <c r="M46" s="119">
        <f>(E46+F46+G46+H46+I46)-J46-K46-L46</f>
        <v>172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'9'!L47</f>
        <v>0</v>
      </c>
      <c r="F47" s="125"/>
      <c r="G47" s="140">
        <v>10</v>
      </c>
      <c r="H47" s="140"/>
      <c r="I47" s="140"/>
      <c r="J47" s="148"/>
      <c r="K47" s="132">
        <v>4</v>
      </c>
      <c r="L47" s="71"/>
      <c r="M47" s="120">
        <f t="shared" si="3"/>
        <v>6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'9'!L48</f>
        <v>0</v>
      </c>
      <c r="F48" s="126"/>
      <c r="G48" s="141">
        <v>58</v>
      </c>
      <c r="H48" s="141"/>
      <c r="I48" s="141"/>
      <c r="J48" s="149"/>
      <c r="K48" s="133">
        <v>13</v>
      </c>
      <c r="L48" s="72"/>
      <c r="M48" s="120">
        <f t="shared" si="3"/>
        <v>45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'9'!L49</f>
        <v>0</v>
      </c>
      <c r="F49" s="126"/>
      <c r="G49" s="141">
        <v>40</v>
      </c>
      <c r="H49" s="141"/>
      <c r="I49" s="141"/>
      <c r="J49" s="149"/>
      <c r="K49" s="133">
        <v>22</v>
      </c>
      <c r="L49" s="72"/>
      <c r="M49" s="120">
        <f t="shared" si="3"/>
        <v>18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'9'!L50</f>
        <v>0</v>
      </c>
      <c r="F50" s="126"/>
      <c r="G50" s="141">
        <v>70</v>
      </c>
      <c r="H50" s="141"/>
      <c r="I50" s="141"/>
      <c r="J50" s="149"/>
      <c r="K50" s="133"/>
      <c r="L50" s="72"/>
      <c r="M50" s="120">
        <f t="shared" si="3"/>
        <v>70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'9'!L51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'9'!L52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'9'!L53</f>
        <v>0</v>
      </c>
      <c r="F53" s="126"/>
      <c r="G53" s="141">
        <v>10</v>
      </c>
      <c r="H53" s="141"/>
      <c r="I53" s="141"/>
      <c r="J53" s="149"/>
      <c r="K53" s="133">
        <v>7</v>
      </c>
      <c r="L53" s="72"/>
      <c r="M53" s="120">
        <f t="shared" si="3"/>
        <v>3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'9'!L54</f>
        <v>4</v>
      </c>
      <c r="F54" s="126"/>
      <c r="G54" s="141"/>
      <c r="H54" s="141"/>
      <c r="I54" s="141"/>
      <c r="J54" s="149"/>
      <c r="K54" s="133">
        <v>3</v>
      </c>
      <c r="L54" s="72"/>
      <c r="M54" s="120">
        <f t="shared" si="3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'9'!L55</f>
        <v>0</v>
      </c>
      <c r="F55" s="126"/>
      <c r="G55" s="141">
        <v>10</v>
      </c>
      <c r="H55" s="141"/>
      <c r="I55" s="141"/>
      <c r="J55" s="149"/>
      <c r="K55" s="133">
        <v>1</v>
      </c>
      <c r="L55" s="72"/>
      <c r="M55" s="120">
        <f t="shared" si="3"/>
        <v>9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'9'!L56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'9'!L57</f>
        <v>0</v>
      </c>
      <c r="F57" s="126"/>
      <c r="G57" s="141">
        <v>10</v>
      </c>
      <c r="H57" s="141"/>
      <c r="I57" s="141"/>
      <c r="J57" s="149"/>
      <c r="K57" s="133"/>
      <c r="L57" s="72"/>
      <c r="M57" s="120">
        <f t="shared" si="3"/>
        <v>10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'9'!L58</f>
        <v>0</v>
      </c>
      <c r="F58" s="126"/>
      <c r="G58" s="141">
        <v>10</v>
      </c>
      <c r="H58" s="141"/>
      <c r="I58" s="141"/>
      <c r="J58" s="149"/>
      <c r="K58" s="133"/>
      <c r="L58" s="72"/>
      <c r="M58" s="120">
        <f t="shared" si="3"/>
        <v>10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'9'!L61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'9'!L62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8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2</v>
      </c>
      <c r="L64" s="103">
        <f t="shared" si="6"/>
        <v>0</v>
      </c>
      <c r="M64" s="119">
        <f t="shared" si="3"/>
        <v>6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'9'!L65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'9'!L66</f>
        <v>0</v>
      </c>
      <c r="F66" s="126"/>
      <c r="G66" s="141">
        <v>2</v>
      </c>
      <c r="H66" s="141"/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'9'!L67</f>
        <v>0</v>
      </c>
      <c r="F67" s="126"/>
      <c r="G67" s="141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'9'!L68</f>
        <v>0</v>
      </c>
      <c r="F68" s="126"/>
      <c r="G68" s="141">
        <v>2</v>
      </c>
      <c r="H68" s="141"/>
      <c r="I68" s="141"/>
      <c r="J68" s="149"/>
      <c r="K68" s="133">
        <v>1</v>
      </c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'9'!L69</f>
        <v>0</v>
      </c>
      <c r="F69" s="126"/>
      <c r="G69" s="141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'9'!L70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'9'!L71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'9'!L72</f>
        <v>0</v>
      </c>
      <c r="F72" s="126"/>
      <c r="G72" s="141">
        <v>2</v>
      </c>
      <c r="H72" s="141"/>
      <c r="I72" s="141"/>
      <c r="J72" s="149"/>
      <c r="K72" s="133">
        <v>1</v>
      </c>
      <c r="L72" s="72"/>
      <c r="M72" s="120">
        <f t="shared" si="3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49</v>
      </c>
      <c r="H74" s="106">
        <f t="shared" si="7"/>
        <v>0</v>
      </c>
      <c r="I74" s="106">
        <f t="shared" si="7"/>
        <v>0</v>
      </c>
      <c r="J74" s="106">
        <f t="shared" si="7"/>
        <v>1</v>
      </c>
      <c r="K74" s="106">
        <f t="shared" si="7"/>
        <v>13</v>
      </c>
      <c r="L74" s="106">
        <f t="shared" si="7"/>
        <v>0</v>
      </c>
      <c r="M74" s="119">
        <f t="shared" si="3"/>
        <v>35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'9'!L75</f>
        <v>0</v>
      </c>
      <c r="F75" s="126"/>
      <c r="G75" s="141">
        <v>8</v>
      </c>
      <c r="H75" s="141"/>
      <c r="I75" s="141"/>
      <c r="J75" s="149"/>
      <c r="K75" s="133">
        <v>3</v>
      </c>
      <c r="L75" s="72"/>
      <c r="M75" s="120">
        <f t="shared" si="3"/>
        <v>5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'9'!L76</f>
        <v>0</v>
      </c>
      <c r="F76" s="126"/>
      <c r="G76" s="141">
        <v>14</v>
      </c>
      <c r="H76" s="141"/>
      <c r="I76" s="141"/>
      <c r="J76" s="149"/>
      <c r="K76" s="133">
        <v>9</v>
      </c>
      <c r="L76" s="72"/>
      <c r="M76" s="120">
        <f t="shared" ref="M76:M142" si="8">(E76+F76+G76+H76+I76)-J76-K76-L76</f>
        <v>5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'9'!L77</f>
        <v>0</v>
      </c>
      <c r="F77" s="126"/>
      <c r="G77" s="141">
        <v>7</v>
      </c>
      <c r="H77" s="141"/>
      <c r="I77" s="141"/>
      <c r="J77" s="149"/>
      <c r="K77" s="133"/>
      <c r="L77" s="72"/>
      <c r="M77" s="120">
        <f t="shared" si="8"/>
        <v>7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'9'!L78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'9'!L79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'9'!L80</f>
        <v>0</v>
      </c>
      <c r="F80" s="126"/>
      <c r="G80" s="141">
        <v>6</v>
      </c>
      <c r="H80" s="141"/>
      <c r="I80" s="141"/>
      <c r="J80" s="149"/>
      <c r="K80" s="133"/>
      <c r="L80" s="72"/>
      <c r="M80" s="120">
        <f t="shared" si="8"/>
        <v>6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'9'!L81</f>
        <v>0</v>
      </c>
      <c r="F81" s="126"/>
      <c r="G81" s="141">
        <v>14</v>
      </c>
      <c r="H81" s="141"/>
      <c r="I81" s="141"/>
      <c r="J81" s="149">
        <v>1</v>
      </c>
      <c r="K81" s="133">
        <v>1</v>
      </c>
      <c r="L81" s="72"/>
      <c r="M81" s="120">
        <f t="shared" si="8"/>
        <v>12</v>
      </c>
      <c r="N81" s="72" t="s">
        <v>266</v>
      </c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52</v>
      </c>
      <c r="F83" s="108">
        <f t="shared" si="9"/>
        <v>0</v>
      </c>
      <c r="G83" s="108">
        <f t="shared" si="9"/>
        <v>20</v>
      </c>
      <c r="H83" s="108">
        <f t="shared" si="9"/>
        <v>0</v>
      </c>
      <c r="I83" s="108">
        <f t="shared" si="9"/>
        <v>0</v>
      </c>
      <c r="J83" s="108">
        <f t="shared" si="9"/>
        <v>14</v>
      </c>
      <c r="K83" s="108">
        <f t="shared" si="9"/>
        <v>0</v>
      </c>
      <c r="L83" s="108">
        <f t="shared" si="9"/>
        <v>29</v>
      </c>
      <c r="M83" s="119">
        <f t="shared" si="8"/>
        <v>29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'9'!L84</f>
        <v>2</v>
      </c>
      <c r="F84" s="125"/>
      <c r="G84" s="140"/>
      <c r="H84" s="140"/>
      <c r="I84" s="140"/>
      <c r="J84" s="148"/>
      <c r="K84" s="132"/>
      <c r="L84" s="71">
        <v>2</v>
      </c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'9'!L85</f>
        <v>6</v>
      </c>
      <c r="F85" s="126"/>
      <c r="G85" s="141"/>
      <c r="H85" s="141"/>
      <c r="I85" s="141"/>
      <c r="J85" s="149"/>
      <c r="K85" s="133"/>
      <c r="L85" s="72"/>
      <c r="M85" s="120">
        <f t="shared" si="8"/>
        <v>6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'9'!L86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'9'!L87</f>
        <v>9</v>
      </c>
      <c r="F87" s="126"/>
      <c r="G87" s="141"/>
      <c r="H87" s="141"/>
      <c r="I87" s="141"/>
      <c r="J87" s="149"/>
      <c r="K87" s="133"/>
      <c r="L87" s="72"/>
      <c r="M87" s="120">
        <f t="shared" si="8"/>
        <v>9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'9'!L88</f>
        <v>9</v>
      </c>
      <c r="F88" s="126"/>
      <c r="G88" s="141">
        <v>8</v>
      </c>
      <c r="H88" s="141"/>
      <c r="I88" s="141"/>
      <c r="J88" s="149">
        <v>4</v>
      </c>
      <c r="K88" s="133"/>
      <c r="L88" s="72">
        <v>10</v>
      </c>
      <c r="M88" s="120">
        <f t="shared" si="8"/>
        <v>3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'9'!L89</f>
        <v>6</v>
      </c>
      <c r="F89" s="126"/>
      <c r="G89" s="141"/>
      <c r="H89" s="141"/>
      <c r="I89" s="141"/>
      <c r="J89" s="149"/>
      <c r="K89" s="133"/>
      <c r="L89" s="72">
        <v>2</v>
      </c>
      <c r="M89" s="120">
        <f t="shared" si="8"/>
        <v>4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'9'!L90</f>
        <v>7</v>
      </c>
      <c r="F90" s="126"/>
      <c r="G90" s="141"/>
      <c r="H90" s="141"/>
      <c r="I90" s="141"/>
      <c r="J90" s="149"/>
      <c r="K90" s="133"/>
      <c r="L90" s="72">
        <v>5</v>
      </c>
      <c r="M90" s="120">
        <f t="shared" si="8"/>
        <v>2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'9'!L91</f>
        <v>7</v>
      </c>
      <c r="F91" s="126"/>
      <c r="G91" s="141">
        <v>8</v>
      </c>
      <c r="H91" s="141"/>
      <c r="I91" s="141"/>
      <c r="J91" s="149">
        <v>6</v>
      </c>
      <c r="K91" s="133"/>
      <c r="L91" s="72">
        <v>6</v>
      </c>
      <c r="M91" s="120">
        <f t="shared" si="8"/>
        <v>3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'9'!L92</f>
        <v>6</v>
      </c>
      <c r="F92" s="126"/>
      <c r="G92" s="141">
        <v>4</v>
      </c>
      <c r="H92" s="141"/>
      <c r="I92" s="141"/>
      <c r="J92" s="149">
        <v>4</v>
      </c>
      <c r="K92" s="133"/>
      <c r="L92" s="72">
        <v>4</v>
      </c>
      <c r="M92" s="120">
        <f t="shared" si="8"/>
        <v>2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10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8</v>
      </c>
      <c r="M94" s="106">
        <f t="shared" si="11"/>
        <v>2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'9'!L95</f>
        <v>0</v>
      </c>
      <c r="F95" s="125"/>
      <c r="G95" s="140">
        <v>10</v>
      </c>
      <c r="H95" s="140"/>
      <c r="I95" s="140"/>
      <c r="J95" s="148"/>
      <c r="K95" s="132"/>
      <c r="L95" s="71">
        <v>8</v>
      </c>
      <c r="M95" s="120">
        <f t="shared" si="8"/>
        <v>2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'9'!L98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'9'!L99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'9'!L100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'9'!L101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'9'!L102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'9'!L103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'9'!L104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'9'!L105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'9'!L106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7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4</v>
      </c>
      <c r="F109" s="105">
        <f t="shared" si="13"/>
        <v>0</v>
      </c>
      <c r="G109" s="105">
        <f t="shared" si="13"/>
        <v>9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5</v>
      </c>
      <c r="M109" s="119">
        <f t="shared" si="8"/>
        <v>8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'9'!L110</f>
        <v>0</v>
      </c>
      <c r="F110" s="128"/>
      <c r="G110" s="144">
        <v>1</v>
      </c>
      <c r="H110" s="144"/>
      <c r="I110" s="144"/>
      <c r="J110" s="152"/>
      <c r="K110" s="137"/>
      <c r="L110" s="76"/>
      <c r="M110" s="120">
        <f t="shared" si="8"/>
        <v>1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'9'!L111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'9'!L112</f>
        <v>0</v>
      </c>
      <c r="F112" s="127"/>
      <c r="G112" s="142">
        <v>1</v>
      </c>
      <c r="H112" s="142"/>
      <c r="I112" s="142"/>
      <c r="J112" s="150"/>
      <c r="K112" s="134"/>
      <c r="L112" s="73"/>
      <c r="M112" s="120">
        <f t="shared" si="8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'9'!L113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'9'!L114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'9'!L115</f>
        <v>0</v>
      </c>
      <c r="F115" s="126"/>
      <c r="G115" s="141">
        <v>1</v>
      </c>
      <c r="H115" s="141"/>
      <c r="I115" s="141"/>
      <c r="J115" s="149"/>
      <c r="K115" s="133"/>
      <c r="L115" s="72"/>
      <c r="M115" s="120">
        <f t="shared" si="8"/>
        <v>1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'9'!L116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'9'!L117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'9'!L118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'9'!L119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'9'!L120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'9'!L121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'9'!L122</f>
        <v>1</v>
      </c>
      <c r="F122" s="126"/>
      <c r="G122" s="141">
        <v>4</v>
      </c>
      <c r="H122" s="141"/>
      <c r="I122" s="141"/>
      <c r="J122" s="149"/>
      <c r="K122" s="133"/>
      <c r="L122" s="72">
        <v>1</v>
      </c>
      <c r="M122" s="120">
        <f t="shared" si="8"/>
        <v>4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'9'!L123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'9'!L124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'9'!L125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'9'!L126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'9'!L127</f>
        <v>0</v>
      </c>
      <c r="F127" s="126"/>
      <c r="G127" s="141">
        <v>1</v>
      </c>
      <c r="H127" s="141"/>
      <c r="I127" s="141"/>
      <c r="J127" s="149"/>
      <c r="K127" s="133"/>
      <c r="L127" s="72">
        <v>1</v>
      </c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'9'!L128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'9'!L129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'9'!L130</f>
        <v>1</v>
      </c>
      <c r="F130" s="126"/>
      <c r="G130" s="141"/>
      <c r="H130" s="141"/>
      <c r="I130" s="141"/>
      <c r="J130" s="149"/>
      <c r="K130" s="133"/>
      <c r="L130" s="72">
        <v>1</v>
      </c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'9'!L131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'9'!L132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'9'!L133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'9'!L134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'9'!L135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'9'!L136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'9'!L137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'9'!L138</f>
        <v>1</v>
      </c>
      <c r="F138" s="126"/>
      <c r="G138" s="141"/>
      <c r="H138" s="141"/>
      <c r="I138" s="141"/>
      <c r="J138" s="149"/>
      <c r="K138" s="133"/>
      <c r="L138" s="72">
        <v>1</v>
      </c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'9'!L139</f>
        <v>0</v>
      </c>
      <c r="F139" s="126"/>
      <c r="G139" s="141">
        <v>1</v>
      </c>
      <c r="H139" s="141"/>
      <c r="I139" s="141"/>
      <c r="J139" s="149"/>
      <c r="K139" s="133"/>
      <c r="L139" s="72"/>
      <c r="M139" s="120">
        <f t="shared" si="8"/>
        <v>1</v>
      </c>
      <c r="N139" s="72"/>
    </row>
    <row r="140" spans="1:14" s="9" customFormat="1" x14ac:dyDescent="0.2">
      <c r="A140" s="43">
        <v>33</v>
      </c>
      <c r="B140" s="99"/>
      <c r="C140" s="99" t="s">
        <v>272</v>
      </c>
      <c r="D140" s="100">
        <v>120000</v>
      </c>
      <c r="E140" s="155">
        <f>'9'!L140</f>
        <v>2</v>
      </c>
      <c r="F140" s="127"/>
      <c r="G140" s="142">
        <v>2</v>
      </c>
      <c r="H140" s="142"/>
      <c r="I140" s="142"/>
      <c r="J140" s="150"/>
      <c r="K140" s="134"/>
      <c r="L140" s="73">
        <v>1</v>
      </c>
      <c r="M140" s="120">
        <f t="shared" si="8"/>
        <v>3</v>
      </c>
      <c r="N140" s="73"/>
    </row>
    <row r="141" spans="1:14" s="9" customFormat="1" x14ac:dyDescent="0.2">
      <c r="A141" s="43">
        <v>34</v>
      </c>
      <c r="B141" s="99"/>
      <c r="C141" s="99" t="s">
        <v>273</v>
      </c>
      <c r="D141" s="100">
        <v>180000</v>
      </c>
      <c r="E141" s="155">
        <f>'9'!L141</f>
        <v>0</v>
      </c>
      <c r="F141" s="127"/>
      <c r="G141" s="142">
        <v>2</v>
      </c>
      <c r="H141" s="142"/>
      <c r="I141" s="142"/>
      <c r="J141" s="150"/>
      <c r="K141" s="134"/>
      <c r="L141" s="73">
        <v>1</v>
      </c>
      <c r="M141" s="120">
        <f t="shared" si="8"/>
        <v>1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30</v>
      </c>
      <c r="F143" s="105">
        <f t="shared" si="14"/>
        <v>0</v>
      </c>
      <c r="G143" s="105">
        <f t="shared" si="14"/>
        <v>29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1</v>
      </c>
      <c r="L143" s="105">
        <f t="shared" si="14"/>
        <v>39</v>
      </c>
      <c r="M143" s="119">
        <f t="shared" ref="M143:M206" si="15">(E143+F143+G143+H143+I143)-J143-K143-L143</f>
        <v>19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'9'!L144</f>
        <v>0</v>
      </c>
      <c r="G144" s="140">
        <v>9</v>
      </c>
      <c r="H144" s="140"/>
      <c r="I144" s="140"/>
      <c r="J144" s="148"/>
      <c r="K144" s="132"/>
      <c r="L144" s="71">
        <v>3</v>
      </c>
      <c r="M144" s="120">
        <f>(E144+K148+G144+H144+I144)-J144-K144-L144</f>
        <v>6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'9'!L145</f>
        <v>1</v>
      </c>
      <c r="F145" s="126"/>
      <c r="G145" s="141">
        <v>10</v>
      </c>
      <c r="H145" s="141"/>
      <c r="I145" s="141"/>
      <c r="J145" s="149"/>
      <c r="K145" s="133">
        <v>1</v>
      </c>
      <c r="L145" s="72">
        <v>10</v>
      </c>
      <c r="M145" s="120">
        <f t="shared" si="15"/>
        <v>0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'9'!L146</f>
        <v>0</v>
      </c>
      <c r="F146" s="126"/>
      <c r="G146" s="141">
        <v>10</v>
      </c>
      <c r="H146" s="141"/>
      <c r="I146" s="141"/>
      <c r="J146" s="149"/>
      <c r="K146" s="133"/>
      <c r="L146" s="72">
        <v>6</v>
      </c>
      <c r="M146" s="120">
        <f t="shared" si="15"/>
        <v>4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'9'!L147</f>
        <v>0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'9'!L148</f>
        <v>6</v>
      </c>
      <c r="F148" s="126"/>
      <c r="G148" s="141"/>
      <c r="H148" s="141"/>
      <c r="I148" s="141"/>
      <c r="J148" s="149"/>
      <c r="K148" s="125"/>
      <c r="L148" s="72"/>
      <c r="M148" s="120">
        <f t="shared" si="15"/>
        <v>6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'9'!L149</f>
        <v>11</v>
      </c>
      <c r="F149" s="126"/>
      <c r="G149" s="141"/>
      <c r="H149" s="141"/>
      <c r="I149" s="141"/>
      <c r="J149" s="149"/>
      <c r="K149" s="133"/>
      <c r="L149" s="72">
        <v>10</v>
      </c>
      <c r="M149" s="120">
        <f t="shared" si="15"/>
        <v>1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'9'!L150</f>
        <v>12</v>
      </c>
      <c r="F150" s="126"/>
      <c r="G150" s="141"/>
      <c r="H150" s="141"/>
      <c r="I150" s="141"/>
      <c r="J150" s="149"/>
      <c r="K150" s="133"/>
      <c r="L150" s="72">
        <v>10</v>
      </c>
      <c r="M150" s="120">
        <f t="shared" si="15"/>
        <v>2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136</v>
      </c>
      <c r="F152" s="105">
        <f t="shared" si="16"/>
        <v>0</v>
      </c>
      <c r="G152" s="105">
        <f t="shared" si="16"/>
        <v>62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106</v>
      </c>
      <c r="M152" s="119">
        <f t="shared" si="15"/>
        <v>92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'9'!L153</f>
        <v>33</v>
      </c>
      <c r="F153" s="125"/>
      <c r="G153" s="140"/>
      <c r="H153" s="140"/>
      <c r="I153" s="140"/>
      <c r="J153" s="148"/>
      <c r="K153" s="132"/>
      <c r="L153" s="71">
        <v>12</v>
      </c>
      <c r="M153" s="120">
        <f t="shared" si="15"/>
        <v>21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'9'!L154</f>
        <v>4</v>
      </c>
      <c r="F154" s="126"/>
      <c r="G154" s="141">
        <v>20</v>
      </c>
      <c r="H154" s="141"/>
      <c r="I154" s="141"/>
      <c r="J154" s="149"/>
      <c r="K154" s="133"/>
      <c r="L154" s="72">
        <v>19</v>
      </c>
      <c r="M154" s="120">
        <f t="shared" si="15"/>
        <v>5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'9'!L155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'9'!L156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'9'!L157</f>
        <v>0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0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'9'!L158</f>
        <v>72</v>
      </c>
      <c r="F158" s="126"/>
      <c r="G158" s="141"/>
      <c r="H158" s="141"/>
      <c r="I158" s="141"/>
      <c r="J158" s="149"/>
      <c r="K158" s="133"/>
      <c r="L158" s="72">
        <v>49</v>
      </c>
      <c r="M158" s="120">
        <f t="shared" si="15"/>
        <v>23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'9'!L159</f>
        <v>8</v>
      </c>
      <c r="F159" s="127"/>
      <c r="G159" s="142">
        <v>28</v>
      </c>
      <c r="H159" s="142"/>
      <c r="I159" s="142"/>
      <c r="J159" s="150"/>
      <c r="K159" s="134"/>
      <c r="L159" s="73">
        <v>17</v>
      </c>
      <c r="M159" s="120">
        <f t="shared" si="15"/>
        <v>19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'9'!L160</f>
        <v>13</v>
      </c>
      <c r="F160" s="127"/>
      <c r="G160" s="142">
        <v>14</v>
      </c>
      <c r="H160" s="142"/>
      <c r="I160" s="142"/>
      <c r="J160" s="150"/>
      <c r="K160" s="134"/>
      <c r="L160" s="73">
        <v>9</v>
      </c>
      <c r="M160" s="120">
        <f t="shared" si="15"/>
        <v>18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'9'!L161</f>
        <v>6</v>
      </c>
      <c r="F161" s="127"/>
      <c r="G161" s="142"/>
      <c r="H161" s="142"/>
      <c r="I161" s="142"/>
      <c r="J161" s="150"/>
      <c r="K161" s="134"/>
      <c r="L161" s="73"/>
      <c r="M161" s="120">
        <f t="shared" si="15"/>
        <v>6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'9'!L162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'9'!L163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'9'!L164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18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/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'9'!L168</f>
        <v>18</v>
      </c>
      <c r="F168" s="125"/>
      <c r="G168" s="140"/>
      <c r="H168" s="140"/>
      <c r="I168" s="140"/>
      <c r="J168" s="148"/>
      <c r="K168" s="132"/>
      <c r="L168" s="71">
        <v>16</v>
      </c>
      <c r="M168" s="120">
        <f t="shared" si="15"/>
        <v>2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'9'!L169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148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135</v>
      </c>
      <c r="M184" s="119">
        <f t="shared" si="15"/>
        <v>13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'9'!L185</f>
        <v>48</v>
      </c>
      <c r="F185" s="125"/>
      <c r="G185" s="125"/>
      <c r="H185" s="125"/>
      <c r="I185" s="125"/>
      <c r="J185" s="148"/>
      <c r="K185" s="132"/>
      <c r="L185" s="71">
        <v>46</v>
      </c>
      <c r="M185" s="120">
        <f t="shared" si="15"/>
        <v>2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'9'!L186</f>
        <v>43</v>
      </c>
      <c r="F186" s="125"/>
      <c r="G186" s="125"/>
      <c r="H186" s="125"/>
      <c r="I186" s="125"/>
      <c r="J186" s="148"/>
      <c r="K186" s="132"/>
      <c r="L186" s="71">
        <v>40</v>
      </c>
      <c r="M186" s="120">
        <f t="shared" si="15"/>
        <v>3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'9'!L187</f>
        <v>4</v>
      </c>
      <c r="F187" s="125"/>
      <c r="G187" s="125"/>
      <c r="H187" s="125"/>
      <c r="I187" s="125"/>
      <c r="J187" s="148"/>
      <c r="K187" s="132"/>
      <c r="L187" s="71">
        <v>4</v>
      </c>
      <c r="M187" s="120">
        <f t="shared" si="15"/>
        <v>0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'9'!L188</f>
        <v>4</v>
      </c>
      <c r="F188" s="125"/>
      <c r="G188" s="125"/>
      <c r="H188" s="125"/>
      <c r="I188" s="125"/>
      <c r="J188" s="148"/>
      <c r="K188" s="132"/>
      <c r="L188" s="71">
        <v>4</v>
      </c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'9'!L189</f>
        <v>0</v>
      </c>
      <c r="F189" s="125"/>
      <c r="G189" s="125"/>
      <c r="H189" s="125"/>
      <c r="I189" s="125"/>
      <c r="J189" s="148"/>
      <c r="K189" s="132"/>
      <c r="L189" s="71"/>
      <c r="M189" s="120">
        <f t="shared" si="15"/>
        <v>0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'9'!L190</f>
        <v>5</v>
      </c>
      <c r="F190" s="125"/>
      <c r="G190" s="125"/>
      <c r="H190" s="125"/>
      <c r="I190" s="125"/>
      <c r="J190" s="148"/>
      <c r="K190" s="132"/>
      <c r="L190" s="71">
        <v>4</v>
      </c>
      <c r="M190" s="120">
        <f t="shared" si="15"/>
        <v>1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'9'!L191</f>
        <v>12</v>
      </c>
      <c r="F191" s="125"/>
      <c r="G191" s="125"/>
      <c r="H191" s="125"/>
      <c r="I191" s="125"/>
      <c r="J191" s="148"/>
      <c r="K191" s="132"/>
      <c r="L191" s="71">
        <v>11</v>
      </c>
      <c r="M191" s="120">
        <f t="shared" si="15"/>
        <v>1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'9'!L192</f>
        <v>24</v>
      </c>
      <c r="F192" s="125"/>
      <c r="G192" s="125"/>
      <c r="H192" s="125"/>
      <c r="I192" s="125"/>
      <c r="J192" s="148"/>
      <c r="K192" s="132"/>
      <c r="L192" s="71">
        <v>24</v>
      </c>
      <c r="M192" s="120">
        <f t="shared" si="15"/>
        <v>0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'9'!L193</f>
        <v>8</v>
      </c>
      <c r="F193" s="125"/>
      <c r="G193" s="125"/>
      <c r="H193" s="125"/>
      <c r="I193" s="125"/>
      <c r="J193" s="148"/>
      <c r="K193" s="132"/>
      <c r="L193" s="71">
        <v>2</v>
      </c>
      <c r="M193" s="120">
        <f t="shared" si="15"/>
        <v>6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51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45</v>
      </c>
      <c r="M195" s="119">
        <f>(E195+F195+G195+H195+I195)-J195-K195-L195</f>
        <v>6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'9'!L197</f>
        <v>36</v>
      </c>
      <c r="F197" s="125"/>
      <c r="G197" s="125"/>
      <c r="H197" s="125"/>
      <c r="I197" s="125"/>
      <c r="J197" s="148"/>
      <c r="K197" s="132"/>
      <c r="L197" s="71">
        <v>31</v>
      </c>
      <c r="M197" s="120">
        <f t="shared" si="15"/>
        <v>5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'9'!L198</f>
        <v>15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1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276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262</v>
      </c>
      <c r="M200" s="119">
        <f t="shared" si="15"/>
        <v>14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'9'!L201</f>
        <v>15</v>
      </c>
      <c r="F201" s="125"/>
      <c r="G201" s="125"/>
      <c r="H201" s="125"/>
      <c r="I201" s="125"/>
      <c r="J201" s="148"/>
      <c r="K201" s="132"/>
      <c r="L201" s="71">
        <v>15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'9'!L202</f>
        <v>138</v>
      </c>
      <c r="F202" s="126"/>
      <c r="G202" s="126"/>
      <c r="H202" s="126"/>
      <c r="I202" s="126"/>
      <c r="J202" s="149"/>
      <c r="K202" s="133"/>
      <c r="L202" s="72">
        <v>128</v>
      </c>
      <c r="M202" s="123">
        <f t="shared" si="15"/>
        <v>10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'9'!L203</f>
        <v>52</v>
      </c>
      <c r="F203" s="126"/>
      <c r="G203" s="126"/>
      <c r="H203" s="126"/>
      <c r="I203" s="126"/>
      <c r="J203" s="149"/>
      <c r="K203" s="133"/>
      <c r="L203" s="72">
        <v>49</v>
      </c>
      <c r="M203" s="123">
        <f t="shared" si="15"/>
        <v>3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'9'!L204</f>
        <v>17</v>
      </c>
      <c r="F204" s="126"/>
      <c r="G204" s="126"/>
      <c r="H204" s="126"/>
      <c r="I204" s="126"/>
      <c r="J204" s="149"/>
      <c r="K204" s="133"/>
      <c r="L204" s="72">
        <v>17</v>
      </c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'9'!L205</f>
        <v>16</v>
      </c>
      <c r="F205" s="126"/>
      <c r="G205" s="126"/>
      <c r="H205" s="126"/>
      <c r="I205" s="126"/>
      <c r="J205" s="149"/>
      <c r="K205" s="133"/>
      <c r="L205" s="72">
        <v>16</v>
      </c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'9'!L206</f>
        <v>34</v>
      </c>
      <c r="F206" s="126"/>
      <c r="G206" s="126"/>
      <c r="H206" s="126"/>
      <c r="I206" s="126"/>
      <c r="J206" s="149"/>
      <c r="K206" s="133"/>
      <c r="L206" s="72">
        <v>34</v>
      </c>
      <c r="M206" s="123">
        <f t="shared" si="15"/>
        <v>0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'9'!L207</f>
        <v>4</v>
      </c>
      <c r="F207" s="126"/>
      <c r="G207" s="126"/>
      <c r="H207" s="126"/>
      <c r="I207" s="126"/>
      <c r="J207" s="149"/>
      <c r="K207" s="133"/>
      <c r="L207" s="72">
        <v>3</v>
      </c>
      <c r="M207" s="123">
        <f t="shared" ref="M207:M208" si="22">(E207+F207+G207+H207+I207)-J207-K207-L207</f>
        <v>1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'9'!L208</f>
        <v>0</v>
      </c>
      <c r="F208" s="126"/>
      <c r="G208" s="126"/>
      <c r="H208" s="126"/>
      <c r="I208" s="126"/>
      <c r="J208" s="149"/>
      <c r="K208" s="133"/>
      <c r="L208" s="72"/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S208"/>
  <sheetViews>
    <sheetView workbookViewId="0">
      <pane xSplit="4" ySplit="4" topLeftCell="E199" activePane="bottomRight" state="frozen"/>
      <selection activeCell="O74" sqref="O74"/>
      <selection pane="topRight" activeCell="O74" sqref="O74"/>
      <selection pane="bottomLeft" activeCell="O74" sqref="O74"/>
      <selection pane="bottomRight" activeCell="L204" sqref="L20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1" t="s">
        <v>259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70"/>
    </row>
    <row r="3" spans="1:19" s="16" customFormat="1" ht="25.5" customHeight="1" x14ac:dyDescent="0.2">
      <c r="A3" s="172" t="s">
        <v>261</v>
      </c>
      <c r="B3" s="172" t="s">
        <v>262</v>
      </c>
      <c r="C3" s="172" t="s">
        <v>263</v>
      </c>
      <c r="D3" s="174" t="s">
        <v>264</v>
      </c>
      <c r="E3" s="176" t="s">
        <v>248</v>
      </c>
      <c r="F3" s="178" t="s">
        <v>257</v>
      </c>
      <c r="G3" s="180" t="s">
        <v>249</v>
      </c>
      <c r="H3" s="181"/>
      <c r="I3" s="182"/>
      <c r="J3" s="183" t="s">
        <v>250</v>
      </c>
      <c r="K3" s="185" t="s">
        <v>258</v>
      </c>
      <c r="L3" s="167" t="s">
        <v>251</v>
      </c>
      <c r="M3" s="169" t="s">
        <v>252</v>
      </c>
      <c r="N3" s="167" t="s">
        <v>253</v>
      </c>
    </row>
    <row r="4" spans="1:19" s="20" customFormat="1" ht="25.5" x14ac:dyDescent="0.2">
      <c r="A4" s="173"/>
      <c r="B4" s="173"/>
      <c r="C4" s="173"/>
      <c r="D4" s="175"/>
      <c r="E4" s="177"/>
      <c r="F4" s="179"/>
      <c r="G4" s="139" t="s">
        <v>254</v>
      </c>
      <c r="H4" s="139" t="s">
        <v>255</v>
      </c>
      <c r="I4" s="139" t="s">
        <v>256</v>
      </c>
      <c r="J4" s="184"/>
      <c r="K4" s="186"/>
      <c r="L4" s="168"/>
      <c r="M4" s="170"/>
      <c r="N4" s="16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11</v>
      </c>
      <c r="F5" s="116">
        <f>F6+F46+F60+F64+F74</f>
        <v>0</v>
      </c>
      <c r="G5" s="116">
        <f t="shared" si="0"/>
        <v>657</v>
      </c>
      <c r="H5" s="116">
        <f t="shared" si="0"/>
        <v>65</v>
      </c>
      <c r="I5" s="116">
        <f t="shared" si="0"/>
        <v>0</v>
      </c>
      <c r="J5" s="145">
        <f t="shared" si="0"/>
        <v>1</v>
      </c>
      <c r="K5" s="130">
        <f t="shared" si="0"/>
        <v>55</v>
      </c>
      <c r="L5" s="116">
        <f>L6+L46+L60+L64+L74</f>
        <v>5</v>
      </c>
      <c r="M5" s="118">
        <f t="shared" si="0"/>
        <v>672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11</v>
      </c>
      <c r="F6" s="131">
        <f t="shared" si="1"/>
        <v>0</v>
      </c>
      <c r="G6" s="131">
        <f t="shared" si="1"/>
        <v>317</v>
      </c>
      <c r="H6" s="131">
        <f t="shared" si="1"/>
        <v>65</v>
      </c>
      <c r="I6" s="131">
        <f t="shared" si="1"/>
        <v>0</v>
      </c>
      <c r="J6" s="131">
        <f t="shared" si="1"/>
        <v>1</v>
      </c>
      <c r="K6" s="131">
        <f>SUM(K7:K39)</f>
        <v>34</v>
      </c>
      <c r="L6" s="131">
        <f t="shared" ref="L6:M6" si="2">SUM(L7:L39)</f>
        <v>0</v>
      </c>
      <c r="M6" s="131">
        <f t="shared" si="2"/>
        <v>358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'10'!L7</f>
        <v>2</v>
      </c>
      <c r="F7" s="125"/>
      <c r="G7" s="140"/>
      <c r="H7" s="140"/>
      <c r="I7" s="140"/>
      <c r="J7" s="148"/>
      <c r="K7" s="132">
        <v>1</v>
      </c>
      <c r="L7" s="71"/>
      <c r="M7" s="120">
        <f t="shared" ref="M7:M75" si="3">(E7+F7+G7+H7+I7)-J7-K7-L7</f>
        <v>1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'10'!L8</f>
        <v>0</v>
      </c>
      <c r="F8" s="126"/>
      <c r="G8" s="141">
        <v>12</v>
      </c>
      <c r="H8" s="141">
        <v>8</v>
      </c>
      <c r="I8" s="141"/>
      <c r="J8" s="149"/>
      <c r="K8" s="133"/>
      <c r="L8" s="72"/>
      <c r="M8" s="120">
        <f>(E8+F8+G8+H8+I8)-J8-K8-L8</f>
        <v>20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'10'!L9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'10'!L10</f>
        <v>0</v>
      </c>
      <c r="F10" s="126"/>
      <c r="G10" s="141">
        <v>12</v>
      </c>
      <c r="H10" s="141">
        <v>5</v>
      </c>
      <c r="I10" s="141"/>
      <c r="J10" s="149"/>
      <c r="K10" s="133">
        <v>1</v>
      </c>
      <c r="L10" s="72"/>
      <c r="M10" s="120">
        <f t="shared" si="3"/>
        <v>16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'10'!L11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'10'!L12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'10'!L13</f>
        <v>0</v>
      </c>
      <c r="F13" s="126"/>
      <c r="G13" s="141">
        <v>12</v>
      </c>
      <c r="H13" s="141"/>
      <c r="I13" s="141"/>
      <c r="J13" s="149"/>
      <c r="K13" s="133"/>
      <c r="L13" s="72"/>
      <c r="M13" s="120">
        <f t="shared" si="3"/>
        <v>12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'10'!L14</f>
        <v>0</v>
      </c>
      <c r="F14" s="126"/>
      <c r="G14" s="141">
        <v>12</v>
      </c>
      <c r="H14" s="141"/>
      <c r="I14" s="141"/>
      <c r="J14" s="149"/>
      <c r="K14" s="133">
        <v>3</v>
      </c>
      <c r="L14" s="72"/>
      <c r="M14" s="120">
        <f t="shared" si="3"/>
        <v>9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'10'!L15</f>
        <v>0</v>
      </c>
      <c r="F15" s="126"/>
      <c r="G15" s="141">
        <v>12</v>
      </c>
      <c r="H15" s="141"/>
      <c r="I15" s="141"/>
      <c r="J15" s="149"/>
      <c r="K15" s="133">
        <v>2</v>
      </c>
      <c r="L15" s="72"/>
      <c r="M15" s="120">
        <f t="shared" si="3"/>
        <v>10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'10'!L16</f>
        <v>0</v>
      </c>
      <c r="F16" s="126"/>
      <c r="G16" s="141">
        <v>12</v>
      </c>
      <c r="H16" s="141">
        <v>6</v>
      </c>
      <c r="I16" s="141"/>
      <c r="J16" s="149"/>
      <c r="K16" s="133">
        <v>4</v>
      </c>
      <c r="L16" s="72"/>
      <c r="M16" s="120">
        <f t="shared" si="3"/>
        <v>14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'10'!L17</f>
        <v>0</v>
      </c>
      <c r="F17" s="126"/>
      <c r="G17" s="141">
        <v>10</v>
      </c>
      <c r="H17" s="141"/>
      <c r="I17" s="141"/>
      <c r="J17" s="149"/>
      <c r="K17" s="133">
        <v>4</v>
      </c>
      <c r="L17" s="72"/>
      <c r="M17" s="120">
        <f t="shared" si="3"/>
        <v>6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'10'!L18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'10'!L19</f>
        <v>0</v>
      </c>
      <c r="F19" s="126"/>
      <c r="G19" s="141">
        <v>12</v>
      </c>
      <c r="H19" s="141"/>
      <c r="I19" s="141"/>
      <c r="J19" s="149"/>
      <c r="K19" s="133">
        <v>3</v>
      </c>
      <c r="L19" s="72"/>
      <c r="M19" s="120">
        <f>(E19+F19+G19+H19+I19)-J19-K19-L19</f>
        <v>9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'10'!L20</f>
        <v>6</v>
      </c>
      <c r="F20" s="126"/>
      <c r="G20" s="141"/>
      <c r="H20" s="141"/>
      <c r="I20" s="141"/>
      <c r="J20" s="149"/>
      <c r="K20" s="133"/>
      <c r="L20" s="72"/>
      <c r="M20" s="120">
        <f t="shared" si="3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'10'!L21</f>
        <v>0</v>
      </c>
      <c r="F21" s="126"/>
      <c r="G21" s="141">
        <v>12</v>
      </c>
      <c r="H21" s="141">
        <v>6</v>
      </c>
      <c r="I21" s="141"/>
      <c r="J21" s="149">
        <v>1</v>
      </c>
      <c r="K21" s="133"/>
      <c r="L21" s="72"/>
      <c r="M21" s="120">
        <f t="shared" si="3"/>
        <v>17</v>
      </c>
      <c r="N21" s="72" t="s">
        <v>281</v>
      </c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'10'!L22</f>
        <v>3</v>
      </c>
      <c r="F22" s="126"/>
      <c r="G22" s="141"/>
      <c r="H22" s="141"/>
      <c r="I22" s="141"/>
      <c r="J22" s="149"/>
      <c r="K22" s="133"/>
      <c r="L22" s="72"/>
      <c r="M22" s="120">
        <f t="shared" si="3"/>
        <v>3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'10'!L23</f>
        <v>0</v>
      </c>
      <c r="F23" s="126"/>
      <c r="G23" s="141">
        <v>12</v>
      </c>
      <c r="H23" s="141"/>
      <c r="I23" s="141"/>
      <c r="J23" s="149"/>
      <c r="K23" s="133"/>
      <c r="L23" s="72"/>
      <c r="M23" s="120">
        <f t="shared" si="3"/>
        <v>12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'10'!L24</f>
        <v>0</v>
      </c>
      <c r="F24" s="126"/>
      <c r="G24" s="141">
        <v>12</v>
      </c>
      <c r="H24" s="141"/>
      <c r="I24" s="141"/>
      <c r="J24" s="149"/>
      <c r="K24" s="133"/>
      <c r="L24" s="72"/>
      <c r="M24" s="120">
        <f t="shared" si="3"/>
        <v>12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'10'!L25</f>
        <v>0</v>
      </c>
      <c r="F25" s="126"/>
      <c r="G25" s="141">
        <v>12</v>
      </c>
      <c r="H25" s="141"/>
      <c r="I25" s="141"/>
      <c r="J25" s="149"/>
      <c r="K25" s="133"/>
      <c r="L25" s="72"/>
      <c r="M25" s="120">
        <f t="shared" si="3"/>
        <v>12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'10'!L26</f>
        <v>0</v>
      </c>
      <c r="F26" s="126"/>
      <c r="G26" s="141">
        <v>12</v>
      </c>
      <c r="H26" s="141"/>
      <c r="I26" s="141"/>
      <c r="J26" s="149"/>
      <c r="K26" s="133"/>
      <c r="L26" s="72"/>
      <c r="M26" s="120">
        <f t="shared" si="3"/>
        <v>12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'10'!L27</f>
        <v>0</v>
      </c>
      <c r="F27" s="126"/>
      <c r="G27" s="141">
        <v>12</v>
      </c>
      <c r="H27" s="141">
        <v>10</v>
      </c>
      <c r="I27" s="141"/>
      <c r="J27" s="149"/>
      <c r="K27" s="133">
        <v>2</v>
      </c>
      <c r="L27" s="72"/>
      <c r="M27" s="120">
        <f t="shared" si="3"/>
        <v>20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'10'!L28</f>
        <v>0</v>
      </c>
      <c r="F28" s="126"/>
      <c r="G28" s="141">
        <v>12</v>
      </c>
      <c r="H28" s="141">
        <v>12</v>
      </c>
      <c r="I28" s="141"/>
      <c r="J28" s="149"/>
      <c r="K28" s="133"/>
      <c r="L28" s="72"/>
      <c r="M28" s="120">
        <f t="shared" si="3"/>
        <v>24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'10'!L29</f>
        <v>0</v>
      </c>
      <c r="F29" s="126"/>
      <c r="G29" s="141">
        <v>12</v>
      </c>
      <c r="H29" s="141">
        <v>12</v>
      </c>
      <c r="I29" s="141"/>
      <c r="J29" s="149"/>
      <c r="K29" s="133"/>
      <c r="L29" s="72"/>
      <c r="M29" s="120">
        <f t="shared" si="3"/>
        <v>24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'10'!L30</f>
        <v>0</v>
      </c>
      <c r="F30" s="126"/>
      <c r="G30" s="141">
        <v>10</v>
      </c>
      <c r="H30" s="141"/>
      <c r="I30" s="141"/>
      <c r="J30" s="149"/>
      <c r="K30" s="133"/>
      <c r="L30" s="72"/>
      <c r="M30" s="120">
        <f t="shared" si="3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'10'!L31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'10'!L32</f>
        <v>0</v>
      </c>
      <c r="F32" s="126"/>
      <c r="G32" s="141">
        <v>12</v>
      </c>
      <c r="H32" s="141"/>
      <c r="I32" s="141"/>
      <c r="J32" s="149"/>
      <c r="K32" s="133">
        <v>5</v>
      </c>
      <c r="L32" s="72"/>
      <c r="M32" s="120">
        <f t="shared" si="3"/>
        <v>7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'10'!L33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'10'!L34</f>
        <v>0</v>
      </c>
      <c r="F34" s="126"/>
      <c r="G34" s="141">
        <v>8</v>
      </c>
      <c r="H34" s="141">
        <v>6</v>
      </c>
      <c r="I34" s="141"/>
      <c r="J34" s="149"/>
      <c r="K34" s="133"/>
      <c r="L34" s="72"/>
      <c r="M34" s="120">
        <f t="shared" si="3"/>
        <v>14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'10'!L35</f>
        <v>0</v>
      </c>
      <c r="F35" s="126"/>
      <c r="G35" s="141">
        <v>12</v>
      </c>
      <c r="H35" s="141"/>
      <c r="I35" s="141"/>
      <c r="J35" s="149"/>
      <c r="K35" s="133"/>
      <c r="L35" s="72"/>
      <c r="M35" s="120">
        <f t="shared" si="3"/>
        <v>12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'10'!L36</f>
        <v>0</v>
      </c>
      <c r="F36" s="126"/>
      <c r="G36" s="141">
        <v>12</v>
      </c>
      <c r="H36" s="141"/>
      <c r="I36" s="141"/>
      <c r="J36" s="149"/>
      <c r="K36" s="133"/>
      <c r="L36" s="72"/>
      <c r="M36" s="120">
        <f t="shared" si="3"/>
        <v>12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'10'!L37</f>
        <v>0</v>
      </c>
      <c r="F37" s="126"/>
      <c r="G37" s="141">
        <v>10</v>
      </c>
      <c r="H37" s="141"/>
      <c r="I37" s="141"/>
      <c r="J37" s="149"/>
      <c r="K37" s="133">
        <v>1</v>
      </c>
      <c r="L37" s="72"/>
      <c r="M37" s="120">
        <f t="shared" si="3"/>
        <v>9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'10'!L38</f>
        <v>0</v>
      </c>
      <c r="F38" s="126"/>
      <c r="G38" s="141">
        <v>32</v>
      </c>
      <c r="H38" s="141"/>
      <c r="I38" s="141"/>
      <c r="J38" s="149"/>
      <c r="K38" s="133">
        <v>7</v>
      </c>
      <c r="L38" s="72"/>
      <c r="M38" s="120">
        <f t="shared" si="3"/>
        <v>25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'10'!L39</f>
        <v>0</v>
      </c>
      <c r="F39" s="126"/>
      <c r="G39" s="141">
        <v>15</v>
      </c>
      <c r="H39" s="141"/>
      <c r="I39" s="141"/>
      <c r="J39" s="149"/>
      <c r="K39" s="133">
        <v>1</v>
      </c>
      <c r="L39" s="72"/>
      <c r="M39" s="120">
        <f t="shared" si="3"/>
        <v>14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30000</v>
      </c>
      <c r="E40" s="155">
        <f>'10'!L40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268</v>
      </c>
      <c r="D41" s="100">
        <v>30000</v>
      </c>
      <c r="E41" s="155">
        <f>'10'!L41</f>
        <v>0</v>
      </c>
      <c r="F41" s="127"/>
      <c r="G41" s="142">
        <v>5</v>
      </c>
      <c r="H41" s="142"/>
      <c r="I41" s="142"/>
      <c r="J41" s="150"/>
      <c r="K41" s="134"/>
      <c r="L41" s="73"/>
      <c r="M41" s="120">
        <f t="shared" si="3"/>
        <v>5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'10'!L42</f>
        <v>0</v>
      </c>
      <c r="F42" s="127"/>
      <c r="G42" s="142">
        <v>9</v>
      </c>
      <c r="H42" s="142"/>
      <c r="I42" s="142"/>
      <c r="J42" s="150"/>
      <c r="K42" s="134"/>
      <c r="L42" s="73"/>
      <c r="M42" s="120">
        <f t="shared" si="3"/>
        <v>9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'10'!L43</f>
        <v>0</v>
      </c>
      <c r="F43" s="127"/>
      <c r="G43" s="142">
        <v>7</v>
      </c>
      <c r="H43" s="142"/>
      <c r="I43" s="142"/>
      <c r="J43" s="150"/>
      <c r="K43" s="134"/>
      <c r="L43" s="73"/>
      <c r="M43" s="120">
        <f t="shared" si="3"/>
        <v>7</v>
      </c>
      <c r="N43" s="73"/>
    </row>
    <row r="44" spans="1:14" s="10" customFormat="1" x14ac:dyDescent="0.2">
      <c r="A44" s="43">
        <v>44</v>
      </c>
      <c r="B44" s="99"/>
      <c r="C44" s="99" t="s">
        <v>271</v>
      </c>
      <c r="D44" s="100">
        <v>32000</v>
      </c>
      <c r="E44" s="155">
        <f>'10'!L44</f>
        <v>0</v>
      </c>
      <c r="F44" s="127"/>
      <c r="G44" s="142">
        <v>8</v>
      </c>
      <c r="H44" s="142"/>
      <c r="I44" s="142"/>
      <c r="J44" s="150"/>
      <c r="K44" s="134">
        <v>2</v>
      </c>
      <c r="L44" s="73"/>
      <c r="M44" s="121">
        <f t="shared" si="3"/>
        <v>6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0</v>
      </c>
      <c r="F46" s="103">
        <f>SUM(F47:F58)</f>
        <v>0</v>
      </c>
      <c r="G46" s="103">
        <f t="shared" ref="G46:L46" si="4">SUM(G47:G58)</f>
        <v>282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15</v>
      </c>
      <c r="L46" s="103">
        <f t="shared" si="4"/>
        <v>5</v>
      </c>
      <c r="M46" s="119">
        <f>(E46+F46+G46+H46+I46)-J46-K46-L46</f>
        <v>262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'10'!L47</f>
        <v>0</v>
      </c>
      <c r="F47" s="125"/>
      <c r="G47" s="140">
        <v>10</v>
      </c>
      <c r="H47" s="140"/>
      <c r="I47" s="140"/>
      <c r="J47" s="148"/>
      <c r="K47" s="132">
        <v>3</v>
      </c>
      <c r="L47" s="71"/>
      <c r="M47" s="120">
        <f t="shared" si="3"/>
        <v>7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'10'!L48</f>
        <v>0</v>
      </c>
      <c r="F48" s="126"/>
      <c r="G48" s="141">
        <v>52</v>
      </c>
      <c r="H48" s="141"/>
      <c r="I48" s="141"/>
      <c r="J48" s="149"/>
      <c r="K48" s="133"/>
      <c r="L48" s="72"/>
      <c r="M48" s="120">
        <f t="shared" si="3"/>
        <v>52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'10'!L49</f>
        <v>0</v>
      </c>
      <c r="F49" s="126"/>
      <c r="G49" s="141">
        <v>40</v>
      </c>
      <c r="H49" s="141"/>
      <c r="I49" s="141"/>
      <c r="J49" s="149"/>
      <c r="K49" s="133"/>
      <c r="L49" s="72"/>
      <c r="M49" s="120">
        <f t="shared" si="3"/>
        <v>40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'10'!L50</f>
        <v>0</v>
      </c>
      <c r="F50" s="126"/>
      <c r="G50" s="141">
        <v>117</v>
      </c>
      <c r="H50" s="141"/>
      <c r="I50" s="141"/>
      <c r="J50" s="149"/>
      <c r="K50" s="133">
        <v>4</v>
      </c>
      <c r="L50" s="72"/>
      <c r="M50" s="120">
        <f t="shared" si="3"/>
        <v>113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'10'!L51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'10'!L52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'10'!L53</f>
        <v>0</v>
      </c>
      <c r="F53" s="126"/>
      <c r="G53" s="141">
        <v>10</v>
      </c>
      <c r="H53" s="141"/>
      <c r="I53" s="141"/>
      <c r="J53" s="149"/>
      <c r="K53" s="133">
        <v>4</v>
      </c>
      <c r="L53" s="72"/>
      <c r="M53" s="120">
        <f t="shared" si="3"/>
        <v>6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'10'!L54</f>
        <v>0</v>
      </c>
      <c r="F54" s="126"/>
      <c r="G54" s="141">
        <v>9</v>
      </c>
      <c r="H54" s="141"/>
      <c r="I54" s="141"/>
      <c r="J54" s="149"/>
      <c r="K54" s="133"/>
      <c r="L54" s="72">
        <v>5</v>
      </c>
      <c r="M54" s="120">
        <f t="shared" si="3"/>
        <v>4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'10'!L55</f>
        <v>0</v>
      </c>
      <c r="F55" s="126"/>
      <c r="G55" s="141">
        <v>10</v>
      </c>
      <c r="H55" s="141"/>
      <c r="I55" s="141"/>
      <c r="J55" s="149"/>
      <c r="K55" s="133">
        <v>4</v>
      </c>
      <c r="L55" s="72"/>
      <c r="M55" s="120">
        <f t="shared" si="3"/>
        <v>6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'10'!L56</f>
        <v>0</v>
      </c>
      <c r="F56" s="126"/>
      <c r="G56" s="141">
        <v>7</v>
      </c>
      <c r="H56" s="141"/>
      <c r="I56" s="141"/>
      <c r="J56" s="149"/>
      <c r="K56" s="133"/>
      <c r="L56" s="72"/>
      <c r="M56" s="120">
        <f t="shared" si="3"/>
        <v>7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'10'!L57</f>
        <v>0</v>
      </c>
      <c r="F57" s="126"/>
      <c r="G57" s="141">
        <v>14</v>
      </c>
      <c r="H57" s="141"/>
      <c r="I57" s="141"/>
      <c r="J57" s="149"/>
      <c r="K57" s="133"/>
      <c r="L57" s="72"/>
      <c r="M57" s="120">
        <f t="shared" si="3"/>
        <v>14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'10'!L58</f>
        <v>0</v>
      </c>
      <c r="F58" s="126"/>
      <c r="G58" s="141">
        <v>13</v>
      </c>
      <c r="H58" s="141"/>
      <c r="I58" s="141"/>
      <c r="J58" s="149"/>
      <c r="K58" s="133"/>
      <c r="L58" s="72"/>
      <c r="M58" s="120">
        <f t="shared" si="3"/>
        <v>13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'10'!L61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'10'!L62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12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4</v>
      </c>
      <c r="L64" s="103">
        <f t="shared" si="6"/>
        <v>0</v>
      </c>
      <c r="M64" s="119">
        <f t="shared" si="3"/>
        <v>8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'10'!L65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'10'!L66</f>
        <v>0</v>
      </c>
      <c r="F66" s="126"/>
      <c r="G66" s="141">
        <v>2</v>
      </c>
      <c r="H66" s="141"/>
      <c r="I66" s="141"/>
      <c r="J66" s="149"/>
      <c r="K66" s="133">
        <v>2</v>
      </c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'10'!L67</f>
        <v>0</v>
      </c>
      <c r="F67" s="126"/>
      <c r="G67" s="141">
        <v>1</v>
      </c>
      <c r="H67" s="141"/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'10'!L68</f>
        <v>0</v>
      </c>
      <c r="F68" s="126"/>
      <c r="G68" s="141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'10'!L69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'10'!L70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'10'!L71</f>
        <v>0</v>
      </c>
      <c r="F71" s="126"/>
      <c r="G71" s="141">
        <v>1</v>
      </c>
      <c r="H71" s="141"/>
      <c r="I71" s="141"/>
      <c r="J71" s="149"/>
      <c r="K71" s="133">
        <v>1</v>
      </c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'10'!L72</f>
        <v>0</v>
      </c>
      <c r="F72" s="126"/>
      <c r="G72" s="141">
        <v>2</v>
      </c>
      <c r="H72" s="141"/>
      <c r="I72" s="141"/>
      <c r="J72" s="149"/>
      <c r="K72" s="133">
        <v>1</v>
      </c>
      <c r="L72" s="72"/>
      <c r="M72" s="120">
        <f t="shared" si="3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46</v>
      </c>
      <c r="H74" s="106">
        <f t="shared" si="7"/>
        <v>0</v>
      </c>
      <c r="I74" s="106">
        <f t="shared" si="7"/>
        <v>0</v>
      </c>
      <c r="J74" s="106">
        <f t="shared" si="7"/>
        <v>0</v>
      </c>
      <c r="K74" s="106">
        <f t="shared" si="7"/>
        <v>2</v>
      </c>
      <c r="L74" s="106">
        <f t="shared" si="7"/>
        <v>0</v>
      </c>
      <c r="M74" s="119">
        <f t="shared" si="3"/>
        <v>44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'10'!L75</f>
        <v>0</v>
      </c>
      <c r="F75" s="126"/>
      <c r="G75" s="141">
        <v>6</v>
      </c>
      <c r="H75" s="141"/>
      <c r="I75" s="141"/>
      <c r="J75" s="149"/>
      <c r="K75" s="133"/>
      <c r="L75" s="72"/>
      <c r="M75" s="120">
        <f t="shared" si="3"/>
        <v>6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'10'!L76</f>
        <v>0</v>
      </c>
      <c r="F76" s="126"/>
      <c r="G76" s="141">
        <v>14</v>
      </c>
      <c r="H76" s="141"/>
      <c r="I76" s="141"/>
      <c r="J76" s="149"/>
      <c r="K76" s="133">
        <v>2</v>
      </c>
      <c r="L76" s="72"/>
      <c r="M76" s="120">
        <f t="shared" ref="M76:M142" si="8">(E76+F76+G76+H76+I76)-J76-K76-L76</f>
        <v>12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'10'!L77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'10'!L78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si="8"/>
        <v>7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'10'!L79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'10'!L80</f>
        <v>0</v>
      </c>
      <c r="F80" s="126"/>
      <c r="G80" s="141">
        <v>5</v>
      </c>
      <c r="H80" s="141"/>
      <c r="I80" s="141"/>
      <c r="J80" s="149"/>
      <c r="K80" s="133"/>
      <c r="L80" s="72"/>
      <c r="M80" s="120">
        <f t="shared" si="8"/>
        <v>5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'10'!L81</f>
        <v>0</v>
      </c>
      <c r="F81" s="126"/>
      <c r="G81" s="141">
        <v>14</v>
      </c>
      <c r="H81" s="141"/>
      <c r="I81" s="141"/>
      <c r="J81" s="149"/>
      <c r="K81" s="133"/>
      <c r="L81" s="72"/>
      <c r="M81" s="120">
        <f t="shared" si="8"/>
        <v>14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29</v>
      </c>
      <c r="F83" s="108">
        <f t="shared" si="9"/>
        <v>0</v>
      </c>
      <c r="G83" s="108">
        <f t="shared" si="9"/>
        <v>40</v>
      </c>
      <c r="H83" s="108">
        <f t="shared" si="9"/>
        <v>0</v>
      </c>
      <c r="I83" s="108">
        <f t="shared" si="9"/>
        <v>0</v>
      </c>
      <c r="J83" s="108">
        <f t="shared" si="9"/>
        <v>0</v>
      </c>
      <c r="K83" s="108">
        <f t="shared" si="9"/>
        <v>7</v>
      </c>
      <c r="L83" s="108">
        <f t="shared" si="9"/>
        <v>48</v>
      </c>
      <c r="M83" s="119">
        <f t="shared" si="8"/>
        <v>14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'10'!L84</f>
        <v>2</v>
      </c>
      <c r="F84" s="125"/>
      <c r="G84" s="140"/>
      <c r="H84" s="140"/>
      <c r="I84" s="140"/>
      <c r="J84" s="148"/>
      <c r="K84" s="132">
        <v>2</v>
      </c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'10'!L85</f>
        <v>0</v>
      </c>
      <c r="F85" s="126"/>
      <c r="G85" s="141">
        <v>6</v>
      </c>
      <c r="H85" s="141"/>
      <c r="I85" s="141"/>
      <c r="J85" s="149"/>
      <c r="K85" s="133"/>
      <c r="L85" s="72">
        <v>5</v>
      </c>
      <c r="M85" s="120">
        <f t="shared" si="8"/>
        <v>1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'10'!L86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'10'!L87</f>
        <v>0</v>
      </c>
      <c r="F87" s="126"/>
      <c r="G87" s="141">
        <v>10</v>
      </c>
      <c r="H87" s="141"/>
      <c r="I87" s="141"/>
      <c r="J87" s="149"/>
      <c r="K87" s="133"/>
      <c r="L87" s="72">
        <v>10</v>
      </c>
      <c r="M87" s="120">
        <f t="shared" si="8"/>
        <v>0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'10'!L88</f>
        <v>10</v>
      </c>
      <c r="F88" s="126"/>
      <c r="G88" s="141"/>
      <c r="H88" s="141"/>
      <c r="I88" s="141"/>
      <c r="J88" s="149"/>
      <c r="K88" s="133"/>
      <c r="L88" s="72">
        <v>6</v>
      </c>
      <c r="M88" s="120">
        <f t="shared" si="8"/>
        <v>4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'10'!L89</f>
        <v>2</v>
      </c>
      <c r="F89" s="126"/>
      <c r="G89" s="141">
        <v>6</v>
      </c>
      <c r="H89" s="141"/>
      <c r="I89" s="141"/>
      <c r="J89" s="149"/>
      <c r="K89" s="133"/>
      <c r="L89" s="72">
        <v>4</v>
      </c>
      <c r="M89" s="120">
        <f t="shared" si="8"/>
        <v>4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'10'!L90</f>
        <v>5</v>
      </c>
      <c r="F90" s="126"/>
      <c r="G90" s="141">
        <v>6</v>
      </c>
      <c r="H90" s="141"/>
      <c r="I90" s="141"/>
      <c r="J90" s="149"/>
      <c r="K90" s="133">
        <v>5</v>
      </c>
      <c r="L90" s="72">
        <v>6</v>
      </c>
      <c r="M90" s="120">
        <f t="shared" si="8"/>
        <v>0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'10'!L91</f>
        <v>6</v>
      </c>
      <c r="F91" s="126"/>
      <c r="G91" s="141">
        <v>12</v>
      </c>
      <c r="H91" s="141"/>
      <c r="I91" s="141"/>
      <c r="J91" s="149"/>
      <c r="K91" s="133"/>
      <c r="L91" s="72">
        <v>13</v>
      </c>
      <c r="M91" s="120">
        <f t="shared" si="8"/>
        <v>5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'10'!L92</f>
        <v>4</v>
      </c>
      <c r="F92" s="126"/>
      <c r="G92" s="141"/>
      <c r="H92" s="141"/>
      <c r="I92" s="141"/>
      <c r="J92" s="149"/>
      <c r="K92" s="133"/>
      <c r="L92" s="72">
        <v>4</v>
      </c>
      <c r="M92" s="120">
        <f t="shared" si="8"/>
        <v>0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8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3</v>
      </c>
      <c r="M94" s="106">
        <f t="shared" si="11"/>
        <v>5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'10'!L95</f>
        <v>8</v>
      </c>
      <c r="F95" s="125"/>
      <c r="G95" s="140"/>
      <c r="H95" s="140"/>
      <c r="I95" s="140"/>
      <c r="J95" s="148"/>
      <c r="K95" s="132"/>
      <c r="L95" s="71">
        <v>3</v>
      </c>
      <c r="M95" s="120">
        <f t="shared" si="8"/>
        <v>5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'10'!L98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'10'!L99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'10'!L100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'10'!L101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'10'!L102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'10'!L103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'10'!L104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'10'!L105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'10'!L106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7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5</v>
      </c>
      <c r="F109" s="105">
        <f t="shared" si="13"/>
        <v>0</v>
      </c>
      <c r="G109" s="105">
        <f t="shared" si="13"/>
        <v>1</v>
      </c>
      <c r="H109" s="105">
        <f t="shared" si="13"/>
        <v>6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5</v>
      </c>
      <c r="M109" s="119">
        <f t="shared" si="8"/>
        <v>7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'10'!L110</f>
        <v>0</v>
      </c>
      <c r="F110" s="128"/>
      <c r="G110" s="144">
        <v>1</v>
      </c>
      <c r="H110" s="144">
        <v>1</v>
      </c>
      <c r="I110" s="144"/>
      <c r="J110" s="152"/>
      <c r="K110" s="137"/>
      <c r="L110" s="76">
        <v>1</v>
      </c>
      <c r="M110" s="120">
        <f t="shared" si="8"/>
        <v>1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'10'!L111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'10'!L112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'10'!L113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'10'!L114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'10'!L115</f>
        <v>0</v>
      </c>
      <c r="F115" s="126"/>
      <c r="G115" s="141"/>
      <c r="H115" s="141">
        <v>1</v>
      </c>
      <c r="I115" s="141"/>
      <c r="J115" s="149"/>
      <c r="K115" s="133"/>
      <c r="L115" s="72">
        <v>1</v>
      </c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'10'!L116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'10'!L117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'10'!L118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'10'!L119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'10'!L120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'10'!L121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'10'!L122</f>
        <v>1</v>
      </c>
      <c r="F122" s="126"/>
      <c r="G122" s="141"/>
      <c r="H122" s="141">
        <v>4</v>
      </c>
      <c r="I122" s="141"/>
      <c r="J122" s="149"/>
      <c r="K122" s="133"/>
      <c r="L122" s="72">
        <v>1</v>
      </c>
      <c r="M122" s="120">
        <f t="shared" si="8"/>
        <v>4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'10'!L123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'10'!L124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'10'!L125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'10'!L126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'10'!L127</f>
        <v>1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1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'10'!L128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'10'!L129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'10'!L130</f>
        <v>1</v>
      </c>
      <c r="F130" s="126"/>
      <c r="G130" s="141"/>
      <c r="H130" s="141"/>
      <c r="I130" s="141"/>
      <c r="J130" s="149"/>
      <c r="K130" s="133"/>
      <c r="L130" s="72">
        <v>1</v>
      </c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'10'!L131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'10'!L132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'10'!L133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'10'!L134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'10'!L135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'10'!L136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'10'!L137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'10'!L138</f>
        <v>1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1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'10'!L139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272</v>
      </c>
      <c r="D140" s="100">
        <v>120000</v>
      </c>
      <c r="E140" s="155">
        <f>'10'!L140</f>
        <v>1</v>
      </c>
      <c r="F140" s="127"/>
      <c r="G140" s="142"/>
      <c r="H140" s="142"/>
      <c r="I140" s="142"/>
      <c r="J140" s="150"/>
      <c r="K140" s="134"/>
      <c r="L140" s="73">
        <v>1</v>
      </c>
      <c r="M140" s="120">
        <f t="shared" si="8"/>
        <v>0</v>
      </c>
      <c r="N140" s="73"/>
    </row>
    <row r="141" spans="1:14" s="9" customFormat="1" x14ac:dyDescent="0.2">
      <c r="A141" s="43">
        <v>34</v>
      </c>
      <c r="B141" s="99"/>
      <c r="C141" s="99" t="s">
        <v>273</v>
      </c>
      <c r="D141" s="100">
        <v>180000</v>
      </c>
      <c r="E141" s="155">
        <f>'10'!L141</f>
        <v>1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1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39</v>
      </c>
      <c r="F143" s="105">
        <f t="shared" si="14"/>
        <v>0</v>
      </c>
      <c r="G143" s="105">
        <f t="shared" si="14"/>
        <v>6</v>
      </c>
      <c r="H143" s="105">
        <f t="shared" si="14"/>
        <v>14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20</v>
      </c>
      <c r="M143" s="119">
        <f t="shared" ref="M143:M206" si="15">(E143+F143+G143+H143+I143)-J143-K143-L143</f>
        <v>39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'10'!L144</f>
        <v>3</v>
      </c>
      <c r="G144" s="140">
        <v>6</v>
      </c>
      <c r="H144" s="140">
        <v>6</v>
      </c>
      <c r="I144" s="140"/>
      <c r="J144" s="148"/>
      <c r="K144" s="132"/>
      <c r="L144" s="71">
        <v>4</v>
      </c>
      <c r="M144" s="120">
        <f>(E144+K148+G144+H144+I144)-J144-K144-L144</f>
        <v>11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'10'!L145</f>
        <v>10</v>
      </c>
      <c r="F145" s="126"/>
      <c r="G145" s="141"/>
      <c r="H145" s="141"/>
      <c r="I145" s="141"/>
      <c r="J145" s="149"/>
      <c r="K145" s="133"/>
      <c r="L145" s="72">
        <v>1</v>
      </c>
      <c r="M145" s="120">
        <f t="shared" si="15"/>
        <v>9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'10'!L146</f>
        <v>6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6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'10'!L147</f>
        <v>0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'10'!L148</f>
        <v>0</v>
      </c>
      <c r="F148" s="126"/>
      <c r="G148" s="141"/>
      <c r="H148" s="141">
        <v>8</v>
      </c>
      <c r="I148" s="141"/>
      <c r="J148" s="149"/>
      <c r="K148" s="125"/>
      <c r="L148" s="72">
        <v>5</v>
      </c>
      <c r="M148" s="120">
        <f t="shared" si="15"/>
        <v>3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'10'!L149</f>
        <v>10</v>
      </c>
      <c r="F149" s="126"/>
      <c r="G149" s="141"/>
      <c r="H149" s="141"/>
      <c r="I149" s="141"/>
      <c r="J149" s="149"/>
      <c r="K149" s="133"/>
      <c r="L149" s="72">
        <v>3</v>
      </c>
      <c r="M149" s="120">
        <f t="shared" si="15"/>
        <v>7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'10'!L150</f>
        <v>10</v>
      </c>
      <c r="F150" s="126"/>
      <c r="G150" s="141"/>
      <c r="H150" s="141"/>
      <c r="I150" s="141"/>
      <c r="J150" s="149"/>
      <c r="K150" s="133"/>
      <c r="L150" s="72">
        <v>7</v>
      </c>
      <c r="M150" s="120">
        <f t="shared" si="15"/>
        <v>3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106</v>
      </c>
      <c r="F152" s="105">
        <f t="shared" si="16"/>
        <v>0</v>
      </c>
      <c r="G152" s="105">
        <f t="shared" si="16"/>
        <v>0</v>
      </c>
      <c r="H152" s="105">
        <f t="shared" si="16"/>
        <v>27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40</v>
      </c>
      <c r="M152" s="119">
        <f t="shared" si="15"/>
        <v>93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'10'!L153</f>
        <v>12</v>
      </c>
      <c r="F153" s="125"/>
      <c r="G153" s="140"/>
      <c r="H153" s="140"/>
      <c r="I153" s="140"/>
      <c r="J153" s="148"/>
      <c r="K153" s="132"/>
      <c r="L153" s="71"/>
      <c r="M153" s="120">
        <f t="shared" si="15"/>
        <v>12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'10'!L154</f>
        <v>19</v>
      </c>
      <c r="F154" s="126"/>
      <c r="G154" s="141"/>
      <c r="H154" s="141"/>
      <c r="I154" s="141"/>
      <c r="J154" s="149"/>
      <c r="K154" s="133"/>
      <c r="L154" s="72">
        <v>9</v>
      </c>
      <c r="M154" s="120">
        <f t="shared" si="15"/>
        <v>10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'10'!L155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'10'!L156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'10'!L157</f>
        <v>0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0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'10'!L158</f>
        <v>49</v>
      </c>
      <c r="F158" s="126"/>
      <c r="G158" s="141"/>
      <c r="H158" s="141"/>
      <c r="I158" s="141"/>
      <c r="J158" s="149"/>
      <c r="K158" s="133"/>
      <c r="L158" s="72">
        <v>18</v>
      </c>
      <c r="M158" s="120">
        <f t="shared" si="15"/>
        <v>31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'10'!L159</f>
        <v>17</v>
      </c>
      <c r="F159" s="127"/>
      <c r="G159" s="142"/>
      <c r="H159" s="142"/>
      <c r="I159" s="142"/>
      <c r="J159" s="150"/>
      <c r="K159" s="134"/>
      <c r="L159" s="73">
        <v>3</v>
      </c>
      <c r="M159" s="120">
        <f t="shared" si="15"/>
        <v>14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'10'!L160</f>
        <v>9</v>
      </c>
      <c r="F160" s="127"/>
      <c r="G160" s="142"/>
      <c r="H160" s="142"/>
      <c r="I160" s="142"/>
      <c r="J160" s="150"/>
      <c r="K160" s="134"/>
      <c r="L160" s="73"/>
      <c r="M160" s="120">
        <f t="shared" si="15"/>
        <v>9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'10'!L161</f>
        <v>0</v>
      </c>
      <c r="F161" s="127"/>
      <c r="G161" s="142"/>
      <c r="H161" s="142">
        <v>27</v>
      </c>
      <c r="I161" s="142"/>
      <c r="J161" s="150"/>
      <c r="K161" s="134"/>
      <c r="L161" s="73">
        <v>10</v>
      </c>
      <c r="M161" s="120">
        <f t="shared" si="15"/>
        <v>17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'10'!L162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'10'!L163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'10'!L164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16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/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'10'!L168</f>
        <v>16</v>
      </c>
      <c r="F168" s="125"/>
      <c r="G168" s="140"/>
      <c r="H168" s="140"/>
      <c r="I168" s="140"/>
      <c r="J168" s="148"/>
      <c r="K168" s="132"/>
      <c r="L168" s="71">
        <v>13</v>
      </c>
      <c r="M168" s="120">
        <f t="shared" si="15"/>
        <v>3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'7'!L169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135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113</v>
      </c>
      <c r="M184" s="119">
        <f t="shared" si="15"/>
        <v>22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'10'!L185</f>
        <v>46</v>
      </c>
      <c r="F185" s="125"/>
      <c r="G185" s="125"/>
      <c r="H185" s="125"/>
      <c r="I185" s="125"/>
      <c r="J185" s="148"/>
      <c r="K185" s="132"/>
      <c r="L185" s="71">
        <v>43</v>
      </c>
      <c r="M185" s="120">
        <f t="shared" si="15"/>
        <v>3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'10'!L186</f>
        <v>40</v>
      </c>
      <c r="F186" s="125"/>
      <c r="G186" s="125"/>
      <c r="H186" s="125"/>
      <c r="I186" s="125"/>
      <c r="J186" s="148"/>
      <c r="K186" s="132"/>
      <c r="L186" s="71">
        <v>35</v>
      </c>
      <c r="M186" s="120">
        <f t="shared" si="15"/>
        <v>5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'10'!L187</f>
        <v>4</v>
      </c>
      <c r="F187" s="125"/>
      <c r="G187" s="125"/>
      <c r="H187" s="125"/>
      <c r="I187" s="125"/>
      <c r="J187" s="148"/>
      <c r="K187" s="132"/>
      <c r="L187" s="71">
        <v>2</v>
      </c>
      <c r="M187" s="120">
        <f t="shared" si="15"/>
        <v>2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'10'!L188</f>
        <v>4</v>
      </c>
      <c r="F188" s="125"/>
      <c r="G188" s="125"/>
      <c r="H188" s="125"/>
      <c r="I188" s="125"/>
      <c r="J188" s="148"/>
      <c r="K188" s="132"/>
      <c r="L188" s="71">
        <v>4</v>
      </c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'10'!L189</f>
        <v>0</v>
      </c>
      <c r="F189" s="125"/>
      <c r="G189" s="125"/>
      <c r="H189" s="125"/>
      <c r="I189" s="125"/>
      <c r="J189" s="148"/>
      <c r="K189" s="132"/>
      <c r="L189" s="71"/>
      <c r="M189" s="120">
        <f t="shared" si="15"/>
        <v>0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'10'!L190</f>
        <v>4</v>
      </c>
      <c r="F190" s="125"/>
      <c r="G190" s="125"/>
      <c r="H190" s="125"/>
      <c r="I190" s="125"/>
      <c r="J190" s="148"/>
      <c r="K190" s="132"/>
      <c r="L190" s="71"/>
      <c r="M190" s="120">
        <f t="shared" si="15"/>
        <v>4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'10'!L191</f>
        <v>11</v>
      </c>
      <c r="F191" s="125"/>
      <c r="G191" s="125"/>
      <c r="H191" s="125"/>
      <c r="I191" s="125"/>
      <c r="J191" s="148"/>
      <c r="K191" s="132"/>
      <c r="L191" s="71">
        <v>6</v>
      </c>
      <c r="M191" s="120">
        <f t="shared" si="15"/>
        <v>5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'10'!L192</f>
        <v>24</v>
      </c>
      <c r="F192" s="125"/>
      <c r="G192" s="125"/>
      <c r="H192" s="125"/>
      <c r="I192" s="125"/>
      <c r="J192" s="148"/>
      <c r="K192" s="132"/>
      <c r="L192" s="71">
        <v>22</v>
      </c>
      <c r="M192" s="120">
        <f t="shared" si="15"/>
        <v>2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'10'!L193</f>
        <v>2</v>
      </c>
      <c r="F193" s="125"/>
      <c r="G193" s="125"/>
      <c r="H193" s="125"/>
      <c r="I193" s="125"/>
      <c r="J193" s="148"/>
      <c r="K193" s="132"/>
      <c r="L193" s="71">
        <v>1</v>
      </c>
      <c r="M193" s="120">
        <f t="shared" si="15"/>
        <v>1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45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45</v>
      </c>
      <c r="M195" s="119">
        <f>(E195+F195+G195+H195+I195)-J195-K195-L195</f>
        <v>0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'10'!L197</f>
        <v>31</v>
      </c>
      <c r="F197" s="125"/>
      <c r="G197" s="125"/>
      <c r="H197" s="125"/>
      <c r="I197" s="125"/>
      <c r="J197" s="148"/>
      <c r="K197" s="132"/>
      <c r="L197" s="71">
        <v>31</v>
      </c>
      <c r="M197" s="120">
        <f t="shared" si="15"/>
        <v>0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'10'!L198</f>
        <v>14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262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245</v>
      </c>
      <c r="M200" s="119">
        <f t="shared" si="15"/>
        <v>17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'10'!L201</f>
        <v>15</v>
      </c>
      <c r="F201" s="125"/>
      <c r="G201" s="125"/>
      <c r="H201" s="125"/>
      <c r="I201" s="125"/>
      <c r="J201" s="148"/>
      <c r="K201" s="132"/>
      <c r="L201" s="71">
        <v>14</v>
      </c>
      <c r="M201" s="120">
        <f t="shared" si="15"/>
        <v>1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'10'!L202</f>
        <v>128</v>
      </c>
      <c r="F202" s="126"/>
      <c r="G202" s="126"/>
      <c r="H202" s="126"/>
      <c r="I202" s="126"/>
      <c r="J202" s="149"/>
      <c r="K202" s="133"/>
      <c r="L202" s="72">
        <v>116</v>
      </c>
      <c r="M202" s="123">
        <f t="shared" si="15"/>
        <v>12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'10'!L203</f>
        <v>49</v>
      </c>
      <c r="F203" s="126"/>
      <c r="G203" s="126"/>
      <c r="H203" s="126"/>
      <c r="I203" s="126"/>
      <c r="J203" s="149"/>
      <c r="K203" s="133"/>
      <c r="L203" s="72">
        <v>47</v>
      </c>
      <c r="M203" s="123">
        <f t="shared" si="15"/>
        <v>2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'10'!L204</f>
        <v>17</v>
      </c>
      <c r="F204" s="126"/>
      <c r="G204" s="126"/>
      <c r="H204" s="126"/>
      <c r="I204" s="126"/>
      <c r="J204" s="149"/>
      <c r="K204" s="133"/>
      <c r="L204" s="72">
        <v>17</v>
      </c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'10'!L205</f>
        <v>16</v>
      </c>
      <c r="F205" s="126"/>
      <c r="G205" s="126"/>
      <c r="H205" s="126"/>
      <c r="I205" s="126"/>
      <c r="J205" s="149"/>
      <c r="K205" s="133"/>
      <c r="L205" s="72">
        <v>16</v>
      </c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'10'!L206</f>
        <v>34</v>
      </c>
      <c r="F206" s="126"/>
      <c r="G206" s="126"/>
      <c r="H206" s="126"/>
      <c r="I206" s="126"/>
      <c r="J206" s="149"/>
      <c r="K206" s="133"/>
      <c r="L206" s="72">
        <v>34</v>
      </c>
      <c r="M206" s="123">
        <f t="shared" si="15"/>
        <v>0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'10'!L207</f>
        <v>3</v>
      </c>
      <c r="F207" s="126"/>
      <c r="G207" s="126"/>
      <c r="H207" s="126"/>
      <c r="I207" s="126"/>
      <c r="J207" s="149"/>
      <c r="K207" s="133"/>
      <c r="L207" s="72">
        <v>1</v>
      </c>
      <c r="M207" s="123">
        <f t="shared" ref="M207:M208" si="22">(E207+F207+G207+H207+I207)-J207-K207-L207</f>
        <v>2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'10'!L208</f>
        <v>0</v>
      </c>
      <c r="F208" s="126"/>
      <c r="G208" s="126"/>
      <c r="H208" s="126"/>
      <c r="I208" s="126"/>
      <c r="J208" s="149"/>
      <c r="K208" s="133"/>
      <c r="L208" s="72"/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S208"/>
  <sheetViews>
    <sheetView workbookViewId="0">
      <pane xSplit="4" ySplit="4" topLeftCell="E19" activePane="bottomRight" state="frozen"/>
      <selection activeCell="O74" sqref="O74"/>
      <selection pane="topRight" activeCell="O74" sqref="O74"/>
      <selection pane="bottomLeft" activeCell="O74" sqref="O74"/>
      <selection pane="bottomRight" activeCell="G22" sqref="G22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1" t="s">
        <v>259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70"/>
    </row>
    <row r="3" spans="1:19" s="16" customFormat="1" ht="25.5" customHeight="1" x14ac:dyDescent="0.2">
      <c r="A3" s="172" t="s">
        <v>261</v>
      </c>
      <c r="B3" s="172" t="s">
        <v>262</v>
      </c>
      <c r="C3" s="172" t="s">
        <v>263</v>
      </c>
      <c r="D3" s="174" t="s">
        <v>264</v>
      </c>
      <c r="E3" s="176" t="s">
        <v>248</v>
      </c>
      <c r="F3" s="178" t="s">
        <v>257</v>
      </c>
      <c r="G3" s="180" t="s">
        <v>249</v>
      </c>
      <c r="H3" s="181"/>
      <c r="I3" s="182"/>
      <c r="J3" s="183" t="s">
        <v>250</v>
      </c>
      <c r="K3" s="185" t="s">
        <v>258</v>
      </c>
      <c r="L3" s="167" t="s">
        <v>251</v>
      </c>
      <c r="M3" s="169" t="s">
        <v>252</v>
      </c>
      <c r="N3" s="167" t="s">
        <v>253</v>
      </c>
    </row>
    <row r="4" spans="1:19" s="20" customFormat="1" ht="25.5" x14ac:dyDescent="0.2">
      <c r="A4" s="173"/>
      <c r="B4" s="173"/>
      <c r="C4" s="173"/>
      <c r="D4" s="175"/>
      <c r="E4" s="177"/>
      <c r="F4" s="179"/>
      <c r="G4" s="139" t="s">
        <v>254</v>
      </c>
      <c r="H4" s="139" t="s">
        <v>255</v>
      </c>
      <c r="I4" s="139" t="s">
        <v>256</v>
      </c>
      <c r="J4" s="184"/>
      <c r="K4" s="186"/>
      <c r="L4" s="168"/>
      <c r="M4" s="170"/>
      <c r="N4" s="16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5</v>
      </c>
      <c r="F5" s="116">
        <f>F6+F46+F60+F64+F74</f>
        <v>0</v>
      </c>
      <c r="G5" s="116">
        <f t="shared" si="0"/>
        <v>324</v>
      </c>
      <c r="H5" s="116">
        <f t="shared" si="0"/>
        <v>40</v>
      </c>
      <c r="I5" s="116">
        <f t="shared" si="0"/>
        <v>0</v>
      </c>
      <c r="J5" s="145">
        <f t="shared" si="0"/>
        <v>0</v>
      </c>
      <c r="K5" s="130">
        <f t="shared" si="0"/>
        <v>0</v>
      </c>
      <c r="L5" s="116">
        <f>L6+L46+L60+L64+L74</f>
        <v>24</v>
      </c>
      <c r="M5" s="118">
        <f t="shared" si="0"/>
        <v>345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0</v>
      </c>
      <c r="F6" s="131">
        <f t="shared" si="1"/>
        <v>0</v>
      </c>
      <c r="G6" s="131">
        <f t="shared" si="1"/>
        <v>150</v>
      </c>
      <c r="H6" s="131">
        <f t="shared" si="1"/>
        <v>40</v>
      </c>
      <c r="I6" s="131">
        <f t="shared" si="1"/>
        <v>0</v>
      </c>
      <c r="J6" s="131">
        <f t="shared" si="1"/>
        <v>0</v>
      </c>
      <c r="K6" s="131">
        <f>SUM(K7:K39)</f>
        <v>0</v>
      </c>
      <c r="L6" s="131">
        <f t="shared" ref="L6:M6" si="2">SUM(L7:L39)</f>
        <v>15</v>
      </c>
      <c r="M6" s="131">
        <f t="shared" si="2"/>
        <v>175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'11'!L7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'11'!L8</f>
        <v>0</v>
      </c>
      <c r="F8" s="126"/>
      <c r="G8" s="141">
        <v>4</v>
      </c>
      <c r="H8" s="141">
        <v>6</v>
      </c>
      <c r="I8" s="141"/>
      <c r="J8" s="149"/>
      <c r="K8" s="133"/>
      <c r="L8" s="72"/>
      <c r="M8" s="120">
        <f>(E8+F8+G8+H8+I8)-J8-K8-L8</f>
        <v>10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'11'!L9</f>
        <v>0</v>
      </c>
      <c r="F9" s="126"/>
      <c r="G9" s="141">
        <v>4</v>
      </c>
      <c r="H9" s="141"/>
      <c r="I9" s="141"/>
      <c r="J9" s="149"/>
      <c r="K9" s="133"/>
      <c r="L9" s="72"/>
      <c r="M9" s="120">
        <f t="shared" si="3"/>
        <v>4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'11'!L10</f>
        <v>0</v>
      </c>
      <c r="F10" s="126"/>
      <c r="G10" s="141"/>
      <c r="H10" s="141"/>
      <c r="I10" s="141"/>
      <c r="J10" s="149"/>
      <c r="K10" s="133"/>
      <c r="L10" s="72"/>
      <c r="M10" s="120">
        <f t="shared" si="3"/>
        <v>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'11'!L11</f>
        <v>0</v>
      </c>
      <c r="F11" s="126"/>
      <c r="G11" s="141">
        <v>4</v>
      </c>
      <c r="H11" s="141">
        <v>6</v>
      </c>
      <c r="I11" s="141"/>
      <c r="J11" s="149"/>
      <c r="K11" s="133"/>
      <c r="L11" s="72"/>
      <c r="M11" s="120">
        <f t="shared" si="3"/>
        <v>10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'11'!L12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'11'!L13</f>
        <v>0</v>
      </c>
      <c r="F13" s="126"/>
      <c r="G13" s="141">
        <v>4</v>
      </c>
      <c r="H13" s="141"/>
      <c r="I13" s="141"/>
      <c r="J13" s="149"/>
      <c r="K13" s="133"/>
      <c r="L13" s="72"/>
      <c r="M13" s="120">
        <f t="shared" si="3"/>
        <v>4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'11'!L14</f>
        <v>0</v>
      </c>
      <c r="F14" s="126"/>
      <c r="G14" s="141">
        <v>4</v>
      </c>
      <c r="H14" s="141"/>
      <c r="I14" s="141"/>
      <c r="J14" s="149"/>
      <c r="K14" s="133"/>
      <c r="L14" s="72"/>
      <c r="M14" s="120">
        <f t="shared" si="3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'11'!L15</f>
        <v>0</v>
      </c>
      <c r="F15" s="126"/>
      <c r="G15" s="141">
        <v>4</v>
      </c>
      <c r="H15" s="141"/>
      <c r="I15" s="141"/>
      <c r="J15" s="149"/>
      <c r="K15" s="133"/>
      <c r="L15" s="72"/>
      <c r="M15" s="120">
        <f t="shared" si="3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'11'!L16</f>
        <v>0</v>
      </c>
      <c r="F16" s="126"/>
      <c r="G16" s="141">
        <v>4</v>
      </c>
      <c r="H16" s="141">
        <v>4</v>
      </c>
      <c r="I16" s="141"/>
      <c r="J16" s="149"/>
      <c r="K16" s="133"/>
      <c r="L16" s="72"/>
      <c r="M16" s="120">
        <f t="shared" si="3"/>
        <v>8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'11'!L17</f>
        <v>0</v>
      </c>
      <c r="F17" s="126"/>
      <c r="G17" s="141">
        <v>4</v>
      </c>
      <c r="H17" s="141"/>
      <c r="I17" s="141"/>
      <c r="J17" s="149"/>
      <c r="K17" s="133"/>
      <c r="L17" s="72"/>
      <c r="M17" s="120">
        <f t="shared" si="3"/>
        <v>4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'11'!L18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'11'!L19</f>
        <v>0</v>
      </c>
      <c r="F19" s="126"/>
      <c r="G19" s="141">
        <v>4</v>
      </c>
      <c r="H19" s="141"/>
      <c r="I19" s="141"/>
      <c r="J19" s="149"/>
      <c r="K19" s="133"/>
      <c r="L19" s="72"/>
      <c r="M19" s="120">
        <f>(E19+F19+G19+H19+I19)-J19-K19-L19</f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'11'!L20</f>
        <v>0</v>
      </c>
      <c r="F20" s="126"/>
      <c r="G20" s="141"/>
      <c r="H20" s="141"/>
      <c r="I20" s="141"/>
      <c r="J20" s="149"/>
      <c r="K20" s="133"/>
      <c r="L20" s="72"/>
      <c r="M20" s="120">
        <f t="shared" si="3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'11'!L21</f>
        <v>0</v>
      </c>
      <c r="F21" s="126"/>
      <c r="G21" s="141">
        <v>4</v>
      </c>
      <c r="H21" s="141">
        <v>4</v>
      </c>
      <c r="I21" s="141"/>
      <c r="J21" s="149"/>
      <c r="K21" s="133"/>
      <c r="L21" s="72"/>
      <c r="M21" s="120">
        <f t="shared" si="3"/>
        <v>8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'11'!L22</f>
        <v>0</v>
      </c>
      <c r="F22" s="126"/>
      <c r="G22" s="141">
        <v>20</v>
      </c>
      <c r="H22" s="141"/>
      <c r="I22" s="141"/>
      <c r="J22" s="149"/>
      <c r="K22" s="133"/>
      <c r="L22" s="72">
        <v>15</v>
      </c>
      <c r="M22" s="120">
        <f t="shared" si="3"/>
        <v>5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'11'!L23</f>
        <v>0</v>
      </c>
      <c r="F23" s="126"/>
      <c r="G23" s="141">
        <v>6</v>
      </c>
      <c r="H23" s="141"/>
      <c r="I23" s="141"/>
      <c r="J23" s="149"/>
      <c r="K23" s="133"/>
      <c r="L23" s="72"/>
      <c r="M23" s="120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'11'!L24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'11'!L25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'11'!L26</f>
        <v>0</v>
      </c>
      <c r="F26" s="126"/>
      <c r="G26" s="141">
        <v>6</v>
      </c>
      <c r="H26" s="141"/>
      <c r="I26" s="141"/>
      <c r="J26" s="149"/>
      <c r="K26" s="133"/>
      <c r="L26" s="72"/>
      <c r="M26" s="120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'11'!L27</f>
        <v>0</v>
      </c>
      <c r="F27" s="126"/>
      <c r="G27" s="141">
        <v>4</v>
      </c>
      <c r="H27" s="141">
        <v>4</v>
      </c>
      <c r="I27" s="141"/>
      <c r="J27" s="149"/>
      <c r="K27" s="133"/>
      <c r="L27" s="72"/>
      <c r="M27" s="120">
        <f t="shared" si="3"/>
        <v>8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'11'!L28</f>
        <v>0</v>
      </c>
      <c r="F28" s="126"/>
      <c r="G28" s="141">
        <v>6</v>
      </c>
      <c r="H28" s="141">
        <v>6</v>
      </c>
      <c r="I28" s="141"/>
      <c r="J28" s="149"/>
      <c r="K28" s="133"/>
      <c r="L28" s="72"/>
      <c r="M28" s="120">
        <f t="shared" si="3"/>
        <v>12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'11'!L29</f>
        <v>0</v>
      </c>
      <c r="F29" s="126"/>
      <c r="G29" s="141">
        <v>6</v>
      </c>
      <c r="H29" s="141">
        <v>6</v>
      </c>
      <c r="I29" s="141"/>
      <c r="J29" s="149"/>
      <c r="K29" s="133"/>
      <c r="L29" s="72"/>
      <c r="M29" s="120">
        <f t="shared" si="3"/>
        <v>12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'11'!L30</f>
        <v>0</v>
      </c>
      <c r="F30" s="126"/>
      <c r="G30" s="141">
        <v>4</v>
      </c>
      <c r="H30" s="141"/>
      <c r="I30" s="141"/>
      <c r="J30" s="149"/>
      <c r="K30" s="133"/>
      <c r="L30" s="72"/>
      <c r="M30" s="120">
        <f t="shared" si="3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'11'!L31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'11'!L32</f>
        <v>0</v>
      </c>
      <c r="F32" s="126"/>
      <c r="G32" s="141">
        <v>4</v>
      </c>
      <c r="H32" s="141"/>
      <c r="I32" s="141"/>
      <c r="J32" s="149"/>
      <c r="K32" s="133"/>
      <c r="L32" s="72"/>
      <c r="M32" s="120">
        <f t="shared" si="3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'11'!L33</f>
        <v>0</v>
      </c>
      <c r="F33" s="126"/>
      <c r="G33" s="141">
        <v>4</v>
      </c>
      <c r="H33" s="141"/>
      <c r="I33" s="141"/>
      <c r="J33" s="149"/>
      <c r="K33" s="133"/>
      <c r="L33" s="72"/>
      <c r="M33" s="120">
        <f t="shared" si="3"/>
        <v>4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'11'!L34</f>
        <v>0</v>
      </c>
      <c r="F34" s="126"/>
      <c r="G34" s="141">
        <v>4</v>
      </c>
      <c r="H34" s="141"/>
      <c r="I34" s="141"/>
      <c r="J34" s="149"/>
      <c r="K34" s="133"/>
      <c r="L34" s="72"/>
      <c r="M34" s="120">
        <f t="shared" si="3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'11'!L35</f>
        <v>0</v>
      </c>
      <c r="F35" s="126"/>
      <c r="G35" s="141">
        <v>4</v>
      </c>
      <c r="H35" s="141">
        <v>4</v>
      </c>
      <c r="I35" s="141"/>
      <c r="J35" s="149"/>
      <c r="K35" s="133"/>
      <c r="L35" s="72"/>
      <c r="M35" s="120">
        <f t="shared" si="3"/>
        <v>8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'11'!L36</f>
        <v>0</v>
      </c>
      <c r="F36" s="126"/>
      <c r="G36" s="141">
        <v>4</v>
      </c>
      <c r="H36" s="141"/>
      <c r="I36" s="141"/>
      <c r="J36" s="149"/>
      <c r="K36" s="133"/>
      <c r="L36" s="72"/>
      <c r="M36" s="120">
        <f t="shared" si="3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'11'!L37</f>
        <v>0</v>
      </c>
      <c r="F37" s="126"/>
      <c r="G37" s="141">
        <v>4</v>
      </c>
      <c r="H37" s="141"/>
      <c r="I37" s="141"/>
      <c r="J37" s="149"/>
      <c r="K37" s="133"/>
      <c r="L37" s="72"/>
      <c r="M37" s="120">
        <f t="shared" si="3"/>
        <v>4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'11'!L38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'11'!L39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30000</v>
      </c>
      <c r="E40" s="155">
        <f>'11'!L40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268</v>
      </c>
      <c r="D41" s="100">
        <v>30000</v>
      </c>
      <c r="E41" s="155">
        <f>'11'!L41</f>
        <v>0</v>
      </c>
      <c r="F41" s="127"/>
      <c r="G41" s="142">
        <v>4</v>
      </c>
      <c r="H41" s="142"/>
      <c r="I41" s="142"/>
      <c r="J41" s="150"/>
      <c r="K41" s="134"/>
      <c r="L41" s="73"/>
      <c r="M41" s="120">
        <f t="shared" si="3"/>
        <v>4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'11'!L42</f>
        <v>0</v>
      </c>
      <c r="F42" s="127"/>
      <c r="G42" s="142">
        <v>4</v>
      </c>
      <c r="H42" s="142"/>
      <c r="I42" s="142"/>
      <c r="J42" s="150"/>
      <c r="K42" s="134"/>
      <c r="L42" s="73"/>
      <c r="M42" s="120">
        <f t="shared" si="3"/>
        <v>4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'11'!L43</f>
        <v>0</v>
      </c>
      <c r="F43" s="127"/>
      <c r="G43" s="142">
        <v>4</v>
      </c>
      <c r="H43" s="142"/>
      <c r="I43" s="142"/>
      <c r="J43" s="150"/>
      <c r="K43" s="134"/>
      <c r="L43" s="73"/>
      <c r="M43" s="120">
        <f t="shared" si="3"/>
        <v>4</v>
      </c>
      <c r="N43" s="73"/>
    </row>
    <row r="44" spans="1:14" s="10" customFormat="1" x14ac:dyDescent="0.2">
      <c r="A44" s="43">
        <v>44</v>
      </c>
      <c r="B44" s="99"/>
      <c r="C44" s="99" t="s">
        <v>271</v>
      </c>
      <c r="D44" s="100">
        <v>32000</v>
      </c>
      <c r="E44" s="155">
        <f>'11'!L44</f>
        <v>0</v>
      </c>
      <c r="F44" s="127"/>
      <c r="G44" s="142">
        <v>4</v>
      </c>
      <c r="H44" s="142"/>
      <c r="I44" s="142"/>
      <c r="J44" s="150"/>
      <c r="K44" s="134"/>
      <c r="L44" s="73"/>
      <c r="M44" s="121">
        <f t="shared" si="3"/>
        <v>4</v>
      </c>
      <c r="N44" s="73"/>
    </row>
    <row r="45" spans="1:14" s="24" customFormat="1" ht="15" thickBot="1" x14ac:dyDescent="0.25">
      <c r="A45" s="43"/>
      <c r="B45" s="43"/>
      <c r="C45" s="43"/>
      <c r="D45" s="48"/>
      <c r="E45" s="155">
        <f>'11'!L45</f>
        <v>0</v>
      </c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5</v>
      </c>
      <c r="F46" s="103">
        <f>SUM(F47:F58)</f>
        <v>0</v>
      </c>
      <c r="G46" s="103">
        <f t="shared" ref="G46:L46" si="4">SUM(G47:G58)</f>
        <v>142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0</v>
      </c>
      <c r="L46" s="103">
        <f t="shared" si="4"/>
        <v>3</v>
      </c>
      <c r="M46" s="119">
        <f>(E46+F46+G46+H46+I46)-J46-K46-L46</f>
        <v>144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'11'!L47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'11'!L48</f>
        <v>0</v>
      </c>
      <c r="F48" s="126"/>
      <c r="G48" s="141">
        <v>25</v>
      </c>
      <c r="H48" s="141"/>
      <c r="I48" s="141"/>
      <c r="J48" s="149"/>
      <c r="K48" s="133"/>
      <c r="L48" s="72"/>
      <c r="M48" s="120">
        <f t="shared" si="3"/>
        <v>25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'11'!L49</f>
        <v>0</v>
      </c>
      <c r="F49" s="126"/>
      <c r="G49" s="141"/>
      <c r="H49" s="141"/>
      <c r="I49" s="141"/>
      <c r="J49" s="149"/>
      <c r="K49" s="133"/>
      <c r="L49" s="72"/>
      <c r="M49" s="120">
        <f t="shared" si="3"/>
        <v>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'11'!L50</f>
        <v>0</v>
      </c>
      <c r="F50" s="126"/>
      <c r="G50" s="141">
        <v>105</v>
      </c>
      <c r="H50" s="141"/>
      <c r="I50" s="141"/>
      <c r="J50" s="149"/>
      <c r="K50" s="133"/>
      <c r="L50" s="72"/>
      <c r="M50" s="120">
        <f t="shared" si="3"/>
        <v>105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'11'!L51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'11'!L52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'11'!L53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'11'!L54</f>
        <v>5</v>
      </c>
      <c r="F54" s="126"/>
      <c r="G54" s="141"/>
      <c r="H54" s="141"/>
      <c r="I54" s="141"/>
      <c r="J54" s="149"/>
      <c r="K54" s="133"/>
      <c r="L54" s="72">
        <v>3</v>
      </c>
      <c r="M54" s="120">
        <f t="shared" si="3"/>
        <v>2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'11'!L55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'11'!L56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'11'!L57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3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'11'!L58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3"/>
        <v>6</v>
      </c>
      <c r="N58" s="72"/>
    </row>
    <row r="59" spans="1:14" s="24" customFormat="1" ht="15" thickBot="1" x14ac:dyDescent="0.25">
      <c r="A59" s="43"/>
      <c r="B59" s="43"/>
      <c r="C59" s="43"/>
      <c r="D59" s="48"/>
      <c r="E59" s="155">
        <f>'11'!L59</f>
        <v>0</v>
      </c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6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6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'11'!L61</f>
        <v>0</v>
      </c>
      <c r="F61" s="126"/>
      <c r="G61" s="141">
        <v>6</v>
      </c>
      <c r="H61" s="141"/>
      <c r="I61" s="141"/>
      <c r="J61" s="149"/>
      <c r="K61" s="133"/>
      <c r="L61" s="72">
        <v>6</v>
      </c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'11'!L62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>
        <f>'11'!L63</f>
        <v>0</v>
      </c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8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0</v>
      </c>
      <c r="M64" s="119">
        <f t="shared" si="3"/>
        <v>8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'11'!L65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'11'!L66</f>
        <v>0</v>
      </c>
      <c r="F66" s="126"/>
      <c r="G66" s="141">
        <v>1</v>
      </c>
      <c r="H66" s="141"/>
      <c r="I66" s="141"/>
      <c r="J66" s="149"/>
      <c r="K66" s="133"/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'11'!L67</f>
        <v>0</v>
      </c>
      <c r="F67" s="126"/>
      <c r="G67" s="141">
        <v>1</v>
      </c>
      <c r="H67" s="141"/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'11'!L68</f>
        <v>0</v>
      </c>
      <c r="F68" s="126"/>
      <c r="G68" s="141">
        <v>1</v>
      </c>
      <c r="H68" s="141"/>
      <c r="I68" s="141"/>
      <c r="J68" s="149"/>
      <c r="K68" s="133"/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'11'!L69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'11'!L70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'11'!L71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'11'!L72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3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5">
        <f>'11'!L73</f>
        <v>0</v>
      </c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18</v>
      </c>
      <c r="H74" s="106">
        <f t="shared" si="7"/>
        <v>0</v>
      </c>
      <c r="I74" s="106">
        <f t="shared" si="7"/>
        <v>0</v>
      </c>
      <c r="J74" s="106">
        <f t="shared" si="7"/>
        <v>0</v>
      </c>
      <c r="K74" s="106">
        <f t="shared" si="7"/>
        <v>0</v>
      </c>
      <c r="L74" s="106">
        <f t="shared" si="7"/>
        <v>0</v>
      </c>
      <c r="M74" s="119">
        <f t="shared" si="3"/>
        <v>18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'11'!L75</f>
        <v>0</v>
      </c>
      <c r="F75" s="126"/>
      <c r="G75" s="141">
        <v>8</v>
      </c>
      <c r="H75" s="141"/>
      <c r="I75" s="141"/>
      <c r="J75" s="149"/>
      <c r="K75" s="133"/>
      <c r="L75" s="72"/>
      <c r="M75" s="120">
        <f t="shared" si="3"/>
        <v>8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'11'!L76</f>
        <v>0</v>
      </c>
      <c r="F76" s="126"/>
      <c r="G76" s="141"/>
      <c r="H76" s="141"/>
      <c r="I76" s="141"/>
      <c r="J76" s="149"/>
      <c r="K76" s="133"/>
      <c r="L76" s="72"/>
      <c r="M76" s="120">
        <f t="shared" ref="M76:M142" si="8">(E76+F76+G76+H76+I76)-J76-K76-L76</f>
        <v>0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'11'!L77</f>
        <v>0</v>
      </c>
      <c r="F77" s="126"/>
      <c r="G77" s="141">
        <v>6</v>
      </c>
      <c r="H77" s="141"/>
      <c r="I77" s="141"/>
      <c r="J77" s="149"/>
      <c r="K77" s="133"/>
      <c r="L77" s="72"/>
      <c r="M77" s="120">
        <f t="shared" si="8"/>
        <v>6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'11'!L78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'11'!L79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'11'!L80</f>
        <v>0</v>
      </c>
      <c r="F80" s="126"/>
      <c r="G80" s="141">
        <v>4</v>
      </c>
      <c r="H80" s="141"/>
      <c r="I80" s="141"/>
      <c r="J80" s="149"/>
      <c r="K80" s="133"/>
      <c r="L80" s="72"/>
      <c r="M80" s="120">
        <f t="shared" si="8"/>
        <v>4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'11'!L81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20" customFormat="1" ht="15" thickBot="1" x14ac:dyDescent="0.25">
      <c r="A82" s="43"/>
      <c r="B82" s="43"/>
      <c r="C82" s="43"/>
      <c r="D82" s="48"/>
      <c r="E82" s="155">
        <f>'11'!L82</f>
        <v>0</v>
      </c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48</v>
      </c>
      <c r="F83" s="108">
        <f t="shared" si="9"/>
        <v>0</v>
      </c>
      <c r="G83" s="108">
        <f t="shared" si="9"/>
        <v>28</v>
      </c>
      <c r="H83" s="108">
        <f t="shared" si="9"/>
        <v>0</v>
      </c>
      <c r="I83" s="108">
        <f t="shared" si="9"/>
        <v>0</v>
      </c>
      <c r="J83" s="108">
        <f t="shared" si="9"/>
        <v>0</v>
      </c>
      <c r="K83" s="108">
        <f t="shared" si="9"/>
        <v>0</v>
      </c>
      <c r="L83" s="108">
        <f t="shared" si="9"/>
        <v>34</v>
      </c>
      <c r="M83" s="119">
        <f t="shared" si="8"/>
        <v>42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'11'!L84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'11'!L85</f>
        <v>5</v>
      </c>
      <c r="F85" s="126"/>
      <c r="G85" s="141"/>
      <c r="H85" s="141"/>
      <c r="I85" s="141"/>
      <c r="J85" s="149"/>
      <c r="K85" s="133"/>
      <c r="L85" s="72">
        <v>4</v>
      </c>
      <c r="M85" s="120">
        <f t="shared" si="8"/>
        <v>1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'11'!L86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'11'!L87</f>
        <v>10</v>
      </c>
      <c r="F87" s="126"/>
      <c r="G87" s="141"/>
      <c r="H87" s="141"/>
      <c r="I87" s="141"/>
      <c r="J87" s="149"/>
      <c r="K87" s="133"/>
      <c r="L87" s="72">
        <v>4</v>
      </c>
      <c r="M87" s="120">
        <f t="shared" si="8"/>
        <v>6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'11'!L88</f>
        <v>6</v>
      </c>
      <c r="F88" s="126"/>
      <c r="G88" s="141">
        <v>8</v>
      </c>
      <c r="H88" s="141"/>
      <c r="I88" s="141"/>
      <c r="J88" s="149"/>
      <c r="K88" s="133"/>
      <c r="L88" s="72">
        <v>5</v>
      </c>
      <c r="M88" s="120">
        <f t="shared" si="8"/>
        <v>9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'11'!L89</f>
        <v>4</v>
      </c>
      <c r="F89" s="126"/>
      <c r="G89" s="141"/>
      <c r="H89" s="141"/>
      <c r="I89" s="141"/>
      <c r="J89" s="149"/>
      <c r="K89" s="133"/>
      <c r="L89" s="72">
        <v>1</v>
      </c>
      <c r="M89" s="120">
        <f t="shared" si="8"/>
        <v>3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'11'!L90</f>
        <v>6</v>
      </c>
      <c r="F90" s="126"/>
      <c r="G90" s="141"/>
      <c r="H90" s="141"/>
      <c r="I90" s="141"/>
      <c r="J90" s="149"/>
      <c r="K90" s="133"/>
      <c r="L90" s="72">
        <v>2</v>
      </c>
      <c r="M90" s="120">
        <f t="shared" si="8"/>
        <v>4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'11'!L91</f>
        <v>13</v>
      </c>
      <c r="F91" s="126"/>
      <c r="G91" s="141">
        <v>12</v>
      </c>
      <c r="H91" s="141"/>
      <c r="I91" s="141"/>
      <c r="J91" s="149"/>
      <c r="K91" s="133"/>
      <c r="L91" s="72">
        <v>11</v>
      </c>
      <c r="M91" s="120">
        <f t="shared" si="8"/>
        <v>14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'11'!L92</f>
        <v>4</v>
      </c>
      <c r="F92" s="126"/>
      <c r="G92" s="141">
        <v>8</v>
      </c>
      <c r="H92" s="141"/>
      <c r="I92" s="141"/>
      <c r="J92" s="149"/>
      <c r="K92" s="133"/>
      <c r="L92" s="72">
        <v>7</v>
      </c>
      <c r="M92" s="120">
        <f t="shared" si="8"/>
        <v>5</v>
      </c>
      <c r="N92" s="72"/>
    </row>
    <row r="93" spans="1:14" s="42" customFormat="1" ht="15" thickBot="1" x14ac:dyDescent="0.25">
      <c r="A93" s="43"/>
      <c r="B93" s="99"/>
      <c r="C93" s="99"/>
      <c r="D93" s="100"/>
      <c r="E93" s="155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3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1</v>
      </c>
      <c r="M94" s="106">
        <f t="shared" si="11"/>
        <v>2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'11'!L95</f>
        <v>3</v>
      </c>
      <c r="F95" s="125"/>
      <c r="G95" s="140"/>
      <c r="H95" s="140"/>
      <c r="I95" s="140"/>
      <c r="J95" s="148"/>
      <c r="K95" s="132"/>
      <c r="L95" s="71">
        <v>1</v>
      </c>
      <c r="M95" s="120">
        <f t="shared" si="8"/>
        <v>2</v>
      </c>
      <c r="N95" s="71"/>
    </row>
    <row r="96" spans="1:14" s="20" customFormat="1" ht="15" thickBot="1" x14ac:dyDescent="0.25">
      <c r="A96" s="43"/>
      <c r="B96" s="99"/>
      <c r="C96" s="99"/>
      <c r="D96" s="100"/>
      <c r="E96" s="155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'11'!L98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'11'!L99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'11'!L100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'11'!L101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'11'!L102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'11'!L103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'11'!L104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'11'!L105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'11'!L106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5</v>
      </c>
      <c r="F109" s="105">
        <f t="shared" si="13"/>
        <v>0</v>
      </c>
      <c r="G109" s="105">
        <f t="shared" si="13"/>
        <v>7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5</v>
      </c>
      <c r="M109" s="119">
        <f t="shared" si="8"/>
        <v>7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'11'!L110</f>
        <v>1</v>
      </c>
      <c r="F110" s="128"/>
      <c r="G110" s="144"/>
      <c r="H110" s="144"/>
      <c r="I110" s="144"/>
      <c r="J110" s="152"/>
      <c r="K110" s="137"/>
      <c r="L110" s="76">
        <v>1</v>
      </c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'11'!L111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'11'!L112</f>
        <v>0</v>
      </c>
      <c r="F112" s="127"/>
      <c r="G112" s="142">
        <v>1</v>
      </c>
      <c r="H112" s="142"/>
      <c r="I112" s="142"/>
      <c r="J112" s="150"/>
      <c r="K112" s="134"/>
      <c r="L112" s="73"/>
      <c r="M112" s="120">
        <f t="shared" si="8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'11'!L113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'11'!L114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'11'!L115</f>
        <v>1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1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'11'!L116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'11'!L117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'11'!L118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'11'!L119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'11'!L120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'11'!L121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'11'!L122</f>
        <v>1</v>
      </c>
      <c r="F122" s="126"/>
      <c r="G122" s="141">
        <v>2</v>
      </c>
      <c r="H122" s="141"/>
      <c r="I122" s="141"/>
      <c r="J122" s="149"/>
      <c r="K122" s="133"/>
      <c r="L122" s="72">
        <v>2</v>
      </c>
      <c r="M122" s="120">
        <f t="shared" si="8"/>
        <v>1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'11'!L123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'11'!L124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'11'!L125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'11'!L126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'11'!L127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'11'!L128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'11'!L129</f>
        <v>0</v>
      </c>
      <c r="F129" s="126"/>
      <c r="G129" s="141">
        <v>2</v>
      </c>
      <c r="H129" s="141"/>
      <c r="I129" s="141"/>
      <c r="J129" s="149"/>
      <c r="K129" s="133"/>
      <c r="L129" s="72">
        <v>2</v>
      </c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'11'!L130</f>
        <v>1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1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'11'!L131</f>
        <v>0</v>
      </c>
      <c r="F131" s="126"/>
      <c r="G131" s="141">
        <v>2</v>
      </c>
      <c r="H131" s="141"/>
      <c r="I131" s="141"/>
      <c r="J131" s="149"/>
      <c r="K131" s="133"/>
      <c r="L131" s="72"/>
      <c r="M131" s="120">
        <f t="shared" si="8"/>
        <v>2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'11'!L132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'11'!L133</f>
        <v>1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1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'11'!L134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'11'!L135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'11'!L136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'11'!L137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'11'!L138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'11'!L139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272</v>
      </c>
      <c r="D140" s="100">
        <v>120000</v>
      </c>
      <c r="E140" s="155">
        <f>'11'!L140</f>
        <v>1</v>
      </c>
      <c r="F140" s="127"/>
      <c r="G140" s="142">
        <v>2</v>
      </c>
      <c r="H140" s="142"/>
      <c r="I140" s="142"/>
      <c r="J140" s="150"/>
      <c r="K140" s="134"/>
      <c r="L140" s="73">
        <v>1</v>
      </c>
      <c r="M140" s="120">
        <f t="shared" si="8"/>
        <v>2</v>
      </c>
      <c r="N140" s="73"/>
    </row>
    <row r="141" spans="1:14" s="9" customFormat="1" x14ac:dyDescent="0.2">
      <c r="A141" s="43">
        <v>34</v>
      </c>
      <c r="B141" s="99"/>
      <c r="C141" s="99" t="s">
        <v>273</v>
      </c>
      <c r="D141" s="100">
        <v>180000</v>
      </c>
      <c r="E141" s="155">
        <f>'11'!L141</f>
        <v>0</v>
      </c>
      <c r="F141" s="127"/>
      <c r="G141" s="142">
        <v>2</v>
      </c>
      <c r="H141" s="142"/>
      <c r="I141" s="142"/>
      <c r="J141" s="150"/>
      <c r="K141" s="134"/>
      <c r="L141" s="73">
        <v>1</v>
      </c>
      <c r="M141" s="120">
        <f t="shared" si="8"/>
        <v>1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5">
        <f>'11'!L142</f>
        <v>0</v>
      </c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20</v>
      </c>
      <c r="F143" s="105">
        <f t="shared" si="14"/>
        <v>0</v>
      </c>
      <c r="G143" s="105">
        <f t="shared" si="14"/>
        <v>35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21</v>
      </c>
      <c r="M143" s="119">
        <f t="shared" ref="M143:M206" si="15">(E143+F143+G143+H143+I143)-J143-K143-L143</f>
        <v>34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'11'!L144</f>
        <v>4</v>
      </c>
      <c r="G144" s="140">
        <v>9</v>
      </c>
      <c r="H144" s="140"/>
      <c r="I144" s="140"/>
      <c r="J144" s="148"/>
      <c r="K144" s="132"/>
      <c r="L144" s="71">
        <v>3</v>
      </c>
      <c r="M144" s="120">
        <f>(E144+K148+G144+H144+I144)-J144-K144-L144</f>
        <v>10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'11'!L145</f>
        <v>1</v>
      </c>
      <c r="F145" s="126"/>
      <c r="G145" s="141"/>
      <c r="H145" s="141"/>
      <c r="I145" s="141"/>
      <c r="J145" s="149"/>
      <c r="K145" s="133"/>
      <c r="L145" s="72">
        <v>1</v>
      </c>
      <c r="M145" s="120">
        <f t="shared" si="15"/>
        <v>0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'11'!L146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'11'!L147</f>
        <v>0</v>
      </c>
      <c r="F147" s="126"/>
      <c r="G147" s="141">
        <v>9</v>
      </c>
      <c r="H147" s="141"/>
      <c r="I147" s="141"/>
      <c r="J147" s="149"/>
      <c r="K147" s="133"/>
      <c r="L147" s="72">
        <v>5</v>
      </c>
      <c r="M147" s="120">
        <f t="shared" si="15"/>
        <v>4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'11'!L148</f>
        <v>5</v>
      </c>
      <c r="F148" s="126"/>
      <c r="G148" s="141">
        <v>8</v>
      </c>
      <c r="H148" s="141"/>
      <c r="I148" s="141"/>
      <c r="J148" s="149"/>
      <c r="K148" s="125"/>
      <c r="L148" s="72">
        <v>9</v>
      </c>
      <c r="M148" s="120">
        <f t="shared" si="15"/>
        <v>4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'11'!L149</f>
        <v>3</v>
      </c>
      <c r="F149" s="126"/>
      <c r="G149" s="141">
        <v>9</v>
      </c>
      <c r="H149" s="141"/>
      <c r="I149" s="141"/>
      <c r="J149" s="149"/>
      <c r="K149" s="133"/>
      <c r="L149" s="72">
        <v>3</v>
      </c>
      <c r="M149" s="120">
        <f t="shared" si="15"/>
        <v>9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'11'!L150</f>
        <v>7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7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5">
        <f>'11'!L151</f>
        <v>0</v>
      </c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40</v>
      </c>
      <c r="F152" s="105">
        <f t="shared" si="16"/>
        <v>0</v>
      </c>
      <c r="G152" s="105">
        <f t="shared" si="16"/>
        <v>171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91</v>
      </c>
      <c r="M152" s="119">
        <f t="shared" si="15"/>
        <v>120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'11'!L153</f>
        <v>0</v>
      </c>
      <c r="F153" s="125"/>
      <c r="G153" s="140">
        <v>64</v>
      </c>
      <c r="H153" s="140"/>
      <c r="I153" s="140"/>
      <c r="J153" s="148"/>
      <c r="K153" s="132"/>
      <c r="L153" s="71">
        <v>29</v>
      </c>
      <c r="M153" s="120">
        <f t="shared" si="15"/>
        <v>35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'11'!L154</f>
        <v>9</v>
      </c>
      <c r="F154" s="126"/>
      <c r="G154" s="141">
        <v>20</v>
      </c>
      <c r="H154" s="141"/>
      <c r="I154" s="141"/>
      <c r="J154" s="149"/>
      <c r="K154" s="133"/>
      <c r="L154" s="72">
        <v>16</v>
      </c>
      <c r="M154" s="120">
        <f t="shared" si="15"/>
        <v>13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'11'!L155</f>
        <v>0</v>
      </c>
      <c r="F155" s="126"/>
      <c r="G155" s="141">
        <v>10</v>
      </c>
      <c r="H155" s="141"/>
      <c r="I155" s="141"/>
      <c r="J155" s="149"/>
      <c r="K155" s="133"/>
      <c r="L155" s="72">
        <v>7</v>
      </c>
      <c r="M155" s="120">
        <f t="shared" si="15"/>
        <v>3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'11'!L156</f>
        <v>0</v>
      </c>
      <c r="F156" s="126"/>
      <c r="G156" s="141">
        <v>11</v>
      </c>
      <c r="H156" s="141"/>
      <c r="I156" s="141"/>
      <c r="J156" s="149"/>
      <c r="K156" s="133"/>
      <c r="L156" s="72">
        <v>7</v>
      </c>
      <c r="M156" s="120">
        <f t="shared" si="15"/>
        <v>4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'11'!L157</f>
        <v>0</v>
      </c>
      <c r="F157" s="126"/>
      <c r="G157" s="141">
        <v>10</v>
      </c>
      <c r="H157" s="141"/>
      <c r="I157" s="141"/>
      <c r="J157" s="149"/>
      <c r="K157" s="133"/>
      <c r="L157" s="72">
        <v>7</v>
      </c>
      <c r="M157" s="120">
        <f t="shared" si="15"/>
        <v>3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'11'!L158</f>
        <v>18</v>
      </c>
      <c r="F158" s="126"/>
      <c r="G158" s="141"/>
      <c r="H158" s="141"/>
      <c r="I158" s="141"/>
      <c r="J158" s="149"/>
      <c r="K158" s="133"/>
      <c r="L158" s="72"/>
      <c r="M158" s="120">
        <f t="shared" si="15"/>
        <v>18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'11'!L159</f>
        <v>3</v>
      </c>
      <c r="F159" s="127"/>
      <c r="G159" s="142"/>
      <c r="H159" s="142"/>
      <c r="I159" s="142"/>
      <c r="J159" s="150"/>
      <c r="K159" s="134"/>
      <c r="L159" s="73"/>
      <c r="M159" s="120">
        <f t="shared" si="15"/>
        <v>3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'11'!L160</f>
        <v>0</v>
      </c>
      <c r="F160" s="127"/>
      <c r="G160" s="142">
        <v>28</v>
      </c>
      <c r="H160" s="142"/>
      <c r="I160" s="142"/>
      <c r="J160" s="150"/>
      <c r="K160" s="134"/>
      <c r="L160" s="73">
        <v>5</v>
      </c>
      <c r="M160" s="120">
        <f t="shared" si="15"/>
        <v>23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'11'!L161</f>
        <v>10</v>
      </c>
      <c r="F161" s="127"/>
      <c r="G161" s="142">
        <v>28</v>
      </c>
      <c r="H161" s="142"/>
      <c r="I161" s="142"/>
      <c r="J161" s="150"/>
      <c r="K161" s="134"/>
      <c r="L161" s="73">
        <v>20</v>
      </c>
      <c r="M161" s="120">
        <f t="shared" si="15"/>
        <v>18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'11'!L162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'11'!L163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'11'!L164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55">
        <f>'11'!L165</f>
        <v>0</v>
      </c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13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55">
        <f>'11'!L167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55">
        <f>'11'!L168</f>
        <v>13</v>
      </c>
      <c r="F168" s="125"/>
      <c r="G168" s="140"/>
      <c r="H168" s="140"/>
      <c r="I168" s="140"/>
      <c r="J168" s="148"/>
      <c r="K168" s="132"/>
      <c r="L168" s="71">
        <v>13</v>
      </c>
      <c r="M168" s="120">
        <f t="shared" si="15"/>
        <v>0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55">
        <f>'11'!L169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55">
        <f>'11'!L170</f>
        <v>0</v>
      </c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5">
        <f>'11'!L171</f>
        <v>0</v>
      </c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>
        <f>'11'!L172</f>
        <v>0</v>
      </c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>
        <f>'11'!L173</f>
        <v>0</v>
      </c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>
        <f>'11'!L174</f>
        <v>0</v>
      </c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>
        <f>'11'!L175</f>
        <v>0</v>
      </c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5">
        <f>'11'!L176</f>
        <v>0</v>
      </c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5">
        <f>'11'!L177</f>
        <v>0</v>
      </c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5">
        <f>'11'!L178</f>
        <v>0</v>
      </c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5">
        <f>'11'!L179</f>
        <v>0</v>
      </c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5">
        <f>'11'!L180</f>
        <v>0</v>
      </c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>
        <f>'11'!L181</f>
        <v>0</v>
      </c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>
        <f>'11'!L182</f>
        <v>0</v>
      </c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55">
        <f>'11'!L183</f>
        <v>0</v>
      </c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113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98</v>
      </c>
      <c r="M184" s="119">
        <f t="shared" si="15"/>
        <v>15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'11'!L185</f>
        <v>43</v>
      </c>
      <c r="F185" s="125"/>
      <c r="G185" s="125"/>
      <c r="H185" s="125"/>
      <c r="I185" s="125"/>
      <c r="J185" s="148"/>
      <c r="K185" s="132"/>
      <c r="L185" s="71">
        <v>40</v>
      </c>
      <c r="M185" s="120">
        <f t="shared" si="15"/>
        <v>3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'11'!L186</f>
        <v>35</v>
      </c>
      <c r="F186" s="125"/>
      <c r="G186" s="125"/>
      <c r="H186" s="125"/>
      <c r="I186" s="125"/>
      <c r="J186" s="148"/>
      <c r="K186" s="132"/>
      <c r="L186" s="71">
        <v>33</v>
      </c>
      <c r="M186" s="120">
        <f t="shared" si="15"/>
        <v>2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'11'!L187</f>
        <v>2</v>
      </c>
      <c r="F187" s="125"/>
      <c r="G187" s="125"/>
      <c r="H187" s="125"/>
      <c r="I187" s="125"/>
      <c r="J187" s="148"/>
      <c r="K187" s="132"/>
      <c r="L187" s="71">
        <v>2</v>
      </c>
      <c r="M187" s="120">
        <f t="shared" si="15"/>
        <v>0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'11'!L188</f>
        <v>4</v>
      </c>
      <c r="F188" s="125"/>
      <c r="G188" s="125"/>
      <c r="H188" s="125"/>
      <c r="I188" s="125"/>
      <c r="J188" s="148"/>
      <c r="K188" s="132"/>
      <c r="L188" s="71">
        <v>3</v>
      </c>
      <c r="M188" s="120">
        <f t="shared" si="15"/>
        <v>1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'11'!L189</f>
        <v>0</v>
      </c>
      <c r="F189" s="125"/>
      <c r="G189" s="125"/>
      <c r="H189" s="125"/>
      <c r="I189" s="125"/>
      <c r="J189" s="148"/>
      <c r="K189" s="132"/>
      <c r="L189" s="71"/>
      <c r="M189" s="120">
        <f t="shared" si="15"/>
        <v>0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'11'!L190</f>
        <v>0</v>
      </c>
      <c r="F190" s="125"/>
      <c r="G190" s="125"/>
      <c r="H190" s="125"/>
      <c r="I190" s="125"/>
      <c r="J190" s="148"/>
      <c r="K190" s="132"/>
      <c r="L190" s="71"/>
      <c r="M190" s="120">
        <f t="shared" si="15"/>
        <v>0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'11'!L191</f>
        <v>6</v>
      </c>
      <c r="F191" s="125"/>
      <c r="G191" s="125"/>
      <c r="H191" s="125"/>
      <c r="I191" s="125"/>
      <c r="J191" s="148"/>
      <c r="K191" s="132"/>
      <c r="L191" s="71">
        <v>1</v>
      </c>
      <c r="M191" s="120">
        <f t="shared" si="15"/>
        <v>5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'11'!L192</f>
        <v>22</v>
      </c>
      <c r="F192" s="125"/>
      <c r="G192" s="125"/>
      <c r="H192" s="125"/>
      <c r="I192" s="125"/>
      <c r="J192" s="148"/>
      <c r="K192" s="132"/>
      <c r="L192" s="71">
        <v>19</v>
      </c>
      <c r="M192" s="120">
        <f t="shared" si="15"/>
        <v>3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'11'!L193</f>
        <v>1</v>
      </c>
      <c r="F193" s="125"/>
      <c r="G193" s="125"/>
      <c r="H193" s="125"/>
      <c r="I193" s="125"/>
      <c r="J193" s="148"/>
      <c r="K193" s="132"/>
      <c r="L193" s="71"/>
      <c r="M193" s="120">
        <f t="shared" si="15"/>
        <v>1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55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45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45</v>
      </c>
      <c r="M195" s="119">
        <f>(E195+F195+G195+H195+I195)-J195-K195-L195</f>
        <v>0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>
        <f>'11'!L196</f>
        <v>0</v>
      </c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'11'!L197</f>
        <v>31</v>
      </c>
      <c r="F197" s="125"/>
      <c r="G197" s="125"/>
      <c r="H197" s="125"/>
      <c r="I197" s="125"/>
      <c r="J197" s="148"/>
      <c r="K197" s="132"/>
      <c r="L197" s="71">
        <v>31</v>
      </c>
      <c r="M197" s="120">
        <f t="shared" si="15"/>
        <v>0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'11'!L198</f>
        <v>14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5">
        <f>'11'!L199</f>
        <v>0</v>
      </c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245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230</v>
      </c>
      <c r="M200" s="119">
        <f t="shared" si="15"/>
        <v>15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'11'!L201</f>
        <v>14</v>
      </c>
      <c r="F201" s="125"/>
      <c r="G201" s="125"/>
      <c r="H201" s="125"/>
      <c r="I201" s="125"/>
      <c r="J201" s="148"/>
      <c r="K201" s="132"/>
      <c r="L201" s="71">
        <v>14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'11'!L202</f>
        <v>116</v>
      </c>
      <c r="F202" s="126"/>
      <c r="G202" s="126"/>
      <c r="H202" s="126"/>
      <c r="I202" s="126"/>
      <c r="J202" s="149"/>
      <c r="K202" s="133"/>
      <c r="L202" s="72">
        <v>104</v>
      </c>
      <c r="M202" s="123">
        <f t="shared" si="15"/>
        <v>12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'11'!L203</f>
        <v>47</v>
      </c>
      <c r="F203" s="126"/>
      <c r="G203" s="126"/>
      <c r="H203" s="126"/>
      <c r="I203" s="126"/>
      <c r="J203" s="149"/>
      <c r="K203" s="133"/>
      <c r="L203" s="72">
        <v>45</v>
      </c>
      <c r="M203" s="123">
        <f t="shared" si="15"/>
        <v>2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'11'!L204</f>
        <v>17</v>
      </c>
      <c r="F204" s="126"/>
      <c r="G204" s="126"/>
      <c r="H204" s="126"/>
      <c r="I204" s="126"/>
      <c r="J204" s="149"/>
      <c r="K204" s="133"/>
      <c r="L204" s="72">
        <v>17</v>
      </c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'11'!L205</f>
        <v>16</v>
      </c>
      <c r="F205" s="126"/>
      <c r="G205" s="126"/>
      <c r="H205" s="126"/>
      <c r="I205" s="126"/>
      <c r="J205" s="149"/>
      <c r="K205" s="133"/>
      <c r="L205" s="72">
        <v>16</v>
      </c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'11'!L206</f>
        <v>34</v>
      </c>
      <c r="F206" s="126"/>
      <c r="G206" s="126"/>
      <c r="H206" s="126"/>
      <c r="I206" s="126"/>
      <c r="J206" s="149"/>
      <c r="K206" s="133"/>
      <c r="L206" s="72">
        <v>34</v>
      </c>
      <c r="M206" s="123">
        <f t="shared" si="15"/>
        <v>0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'11'!L207</f>
        <v>1</v>
      </c>
      <c r="F207" s="126"/>
      <c r="G207" s="126"/>
      <c r="H207" s="126"/>
      <c r="I207" s="126"/>
      <c r="J207" s="149"/>
      <c r="K207" s="133"/>
      <c r="L207" s="72"/>
      <c r="M207" s="123">
        <f t="shared" ref="M207:M208" si="22">(E207+F207+G207+H207+I207)-J207-K207-L207</f>
        <v>1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'11'!L208</f>
        <v>0</v>
      </c>
      <c r="F208" s="126"/>
      <c r="G208" s="126"/>
      <c r="H208" s="126"/>
      <c r="I208" s="126"/>
      <c r="J208" s="149"/>
      <c r="K208" s="133"/>
      <c r="L208" s="72"/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S208"/>
  <sheetViews>
    <sheetView workbookViewId="0">
      <pane xSplit="4" ySplit="4" topLeftCell="E26" activePane="bottomRight" state="frozen"/>
      <selection activeCell="O74" sqref="O74"/>
      <selection pane="topRight" activeCell="O74" sqref="O74"/>
      <selection pane="bottomLeft" activeCell="O74" sqref="O74"/>
      <selection pane="bottomRight" activeCell="H89" sqref="H89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1" t="s">
        <v>259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70"/>
    </row>
    <row r="3" spans="1:19" s="16" customFormat="1" ht="25.5" customHeight="1" x14ac:dyDescent="0.2">
      <c r="A3" s="172" t="s">
        <v>261</v>
      </c>
      <c r="B3" s="172" t="s">
        <v>262</v>
      </c>
      <c r="C3" s="172" t="s">
        <v>263</v>
      </c>
      <c r="D3" s="174" t="s">
        <v>264</v>
      </c>
      <c r="E3" s="176" t="s">
        <v>248</v>
      </c>
      <c r="F3" s="178" t="s">
        <v>257</v>
      </c>
      <c r="G3" s="180" t="s">
        <v>249</v>
      </c>
      <c r="H3" s="181"/>
      <c r="I3" s="182"/>
      <c r="J3" s="183" t="s">
        <v>250</v>
      </c>
      <c r="K3" s="185" t="s">
        <v>258</v>
      </c>
      <c r="L3" s="167" t="s">
        <v>251</v>
      </c>
      <c r="M3" s="169" t="s">
        <v>252</v>
      </c>
      <c r="N3" s="167" t="s">
        <v>253</v>
      </c>
    </row>
    <row r="4" spans="1:19" s="20" customFormat="1" ht="25.5" x14ac:dyDescent="0.2">
      <c r="A4" s="173"/>
      <c r="B4" s="173"/>
      <c r="C4" s="173"/>
      <c r="D4" s="175"/>
      <c r="E4" s="177"/>
      <c r="F4" s="179"/>
      <c r="G4" s="139" t="s">
        <v>254</v>
      </c>
      <c r="H4" s="139" t="s">
        <v>255</v>
      </c>
      <c r="I4" s="139" t="s">
        <v>256</v>
      </c>
      <c r="J4" s="184"/>
      <c r="K4" s="186"/>
      <c r="L4" s="168"/>
      <c r="M4" s="170"/>
      <c r="N4" s="16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24</v>
      </c>
      <c r="F5" s="116">
        <f>F6+F46+F60+F64+F74</f>
        <v>0</v>
      </c>
      <c r="G5" s="116">
        <f t="shared" si="0"/>
        <v>298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6</v>
      </c>
      <c r="L5" s="116">
        <f>L6+L46+L60+L64+L74</f>
        <v>10</v>
      </c>
      <c r="M5" s="118">
        <f t="shared" si="0"/>
        <v>305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15</v>
      </c>
      <c r="F6" s="131">
        <f t="shared" si="1"/>
        <v>0</v>
      </c>
      <c r="G6" s="131">
        <f t="shared" si="1"/>
        <v>157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5</v>
      </c>
      <c r="L6" s="131">
        <f t="shared" ref="L6:M6" si="2">SUM(L7:L39)</f>
        <v>9</v>
      </c>
      <c r="M6" s="131">
        <f t="shared" si="2"/>
        <v>158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'12'!L7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'12'!L8</f>
        <v>0</v>
      </c>
      <c r="F8" s="126"/>
      <c r="G8" s="141">
        <v>4</v>
      </c>
      <c r="H8" s="141"/>
      <c r="I8" s="141"/>
      <c r="J8" s="149"/>
      <c r="K8" s="133"/>
      <c r="L8" s="72"/>
      <c r="M8" s="120">
        <f>(E8+F8+G8+H8+I8)-J8-K8-L8</f>
        <v>4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'12'!L9</f>
        <v>0</v>
      </c>
      <c r="F9" s="126"/>
      <c r="G9" s="141">
        <v>7</v>
      </c>
      <c r="H9" s="141"/>
      <c r="I9" s="141"/>
      <c r="J9" s="149"/>
      <c r="K9" s="133">
        <v>5</v>
      </c>
      <c r="L9" s="72"/>
      <c r="M9" s="120">
        <f t="shared" si="3"/>
        <v>2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'12'!L10</f>
        <v>0</v>
      </c>
      <c r="F10" s="126"/>
      <c r="G10" s="141">
        <v>4</v>
      </c>
      <c r="H10" s="141"/>
      <c r="I10" s="141"/>
      <c r="J10" s="149"/>
      <c r="K10" s="133"/>
      <c r="L10" s="72"/>
      <c r="M10" s="120">
        <f t="shared" si="3"/>
        <v>4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'12'!L11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'12'!L12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'12'!L13</f>
        <v>0</v>
      </c>
      <c r="F13" s="126"/>
      <c r="G13" s="141">
        <v>4</v>
      </c>
      <c r="H13" s="141"/>
      <c r="I13" s="141"/>
      <c r="J13" s="149"/>
      <c r="K13" s="133"/>
      <c r="L13" s="72"/>
      <c r="M13" s="120">
        <f t="shared" si="3"/>
        <v>4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'12'!L14</f>
        <v>0</v>
      </c>
      <c r="F14" s="126"/>
      <c r="G14" s="141">
        <v>4</v>
      </c>
      <c r="H14" s="141"/>
      <c r="I14" s="141"/>
      <c r="J14" s="149"/>
      <c r="K14" s="133"/>
      <c r="L14" s="72"/>
      <c r="M14" s="120">
        <f t="shared" si="3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'12'!L15</f>
        <v>0</v>
      </c>
      <c r="F15" s="126"/>
      <c r="G15" s="141">
        <v>4</v>
      </c>
      <c r="H15" s="141"/>
      <c r="I15" s="141"/>
      <c r="J15" s="149"/>
      <c r="K15" s="133"/>
      <c r="L15" s="72"/>
      <c r="M15" s="120">
        <f t="shared" si="3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'12'!L16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'12'!L17</f>
        <v>0</v>
      </c>
      <c r="F17" s="126"/>
      <c r="G17" s="141">
        <v>4</v>
      </c>
      <c r="H17" s="141"/>
      <c r="I17" s="141"/>
      <c r="J17" s="149"/>
      <c r="K17" s="133"/>
      <c r="L17" s="72"/>
      <c r="M17" s="120">
        <f t="shared" si="3"/>
        <v>4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'12'!L18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'12'!L19</f>
        <v>0</v>
      </c>
      <c r="F19" s="126"/>
      <c r="G19" s="141">
        <v>4</v>
      </c>
      <c r="H19" s="141"/>
      <c r="I19" s="141"/>
      <c r="J19" s="149"/>
      <c r="K19" s="133"/>
      <c r="L19" s="72"/>
      <c r="M19" s="120">
        <f>(E19+F19+G19+H19+I19)-J19-K19-L19</f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'12'!L20</f>
        <v>0</v>
      </c>
      <c r="F20" s="126"/>
      <c r="G20" s="141"/>
      <c r="H20" s="141"/>
      <c r="I20" s="141"/>
      <c r="J20" s="149"/>
      <c r="K20" s="133"/>
      <c r="L20" s="72"/>
      <c r="M20" s="120">
        <f t="shared" si="3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'12'!L21</f>
        <v>0</v>
      </c>
      <c r="F21" s="126"/>
      <c r="G21" s="141">
        <v>8</v>
      </c>
      <c r="H21" s="141"/>
      <c r="I21" s="141"/>
      <c r="J21" s="149"/>
      <c r="K21" s="133"/>
      <c r="L21" s="72"/>
      <c r="M21" s="120">
        <f t="shared" si="3"/>
        <v>8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'12'!L22</f>
        <v>15</v>
      </c>
      <c r="F22" s="126"/>
      <c r="G22" s="141">
        <v>6</v>
      </c>
      <c r="H22" s="141"/>
      <c r="I22" s="141"/>
      <c r="J22" s="149"/>
      <c r="K22" s="133"/>
      <c r="L22" s="72">
        <v>9</v>
      </c>
      <c r="M22" s="120">
        <f t="shared" si="3"/>
        <v>12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'12'!L23</f>
        <v>0</v>
      </c>
      <c r="F23" s="126"/>
      <c r="G23" s="141">
        <v>6</v>
      </c>
      <c r="H23" s="141"/>
      <c r="I23" s="141"/>
      <c r="J23" s="149"/>
      <c r="K23" s="133"/>
      <c r="L23" s="72"/>
      <c r="M23" s="120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'12'!L24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'12'!L25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'12'!L26</f>
        <v>0</v>
      </c>
      <c r="F26" s="126"/>
      <c r="G26" s="141">
        <v>6</v>
      </c>
      <c r="H26" s="141"/>
      <c r="I26" s="141"/>
      <c r="J26" s="149"/>
      <c r="K26" s="133"/>
      <c r="L26" s="72"/>
      <c r="M26" s="120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'12'!L27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'12'!L28</f>
        <v>0</v>
      </c>
      <c r="F28" s="126"/>
      <c r="G28" s="141">
        <v>8</v>
      </c>
      <c r="H28" s="141"/>
      <c r="I28" s="141"/>
      <c r="J28" s="149"/>
      <c r="K28" s="133"/>
      <c r="L28" s="72"/>
      <c r="M28" s="120">
        <f t="shared" si="3"/>
        <v>8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'12'!L29</f>
        <v>0</v>
      </c>
      <c r="F29" s="126"/>
      <c r="G29" s="141">
        <v>8</v>
      </c>
      <c r="H29" s="141"/>
      <c r="I29" s="141"/>
      <c r="J29" s="149"/>
      <c r="K29" s="133"/>
      <c r="L29" s="72"/>
      <c r="M29" s="120">
        <f t="shared" si="3"/>
        <v>8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'12'!L30</f>
        <v>0</v>
      </c>
      <c r="F30" s="126"/>
      <c r="G30" s="141">
        <v>4</v>
      </c>
      <c r="H30" s="141"/>
      <c r="I30" s="141"/>
      <c r="J30" s="149"/>
      <c r="K30" s="133"/>
      <c r="L30" s="72"/>
      <c r="M30" s="120">
        <f t="shared" si="3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'12'!L31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'12'!L32</f>
        <v>0</v>
      </c>
      <c r="F32" s="126"/>
      <c r="G32" s="141"/>
      <c r="H32" s="141"/>
      <c r="I32" s="141"/>
      <c r="J32" s="149"/>
      <c r="K32" s="133"/>
      <c r="L32" s="72"/>
      <c r="M32" s="120">
        <f t="shared" si="3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'12'!L33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'12'!L34</f>
        <v>0</v>
      </c>
      <c r="F34" s="126"/>
      <c r="G34" s="141">
        <v>4</v>
      </c>
      <c r="H34" s="141"/>
      <c r="I34" s="141"/>
      <c r="J34" s="149"/>
      <c r="K34" s="133"/>
      <c r="L34" s="72"/>
      <c r="M34" s="120">
        <f t="shared" si="3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'12'!L35</f>
        <v>0</v>
      </c>
      <c r="F35" s="126"/>
      <c r="G35" s="141">
        <v>4</v>
      </c>
      <c r="H35" s="141"/>
      <c r="I35" s="141"/>
      <c r="J35" s="149"/>
      <c r="K35" s="133"/>
      <c r="L35" s="72"/>
      <c r="M35" s="120">
        <f t="shared" si="3"/>
        <v>4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'12'!L36</f>
        <v>0</v>
      </c>
      <c r="F36" s="126"/>
      <c r="G36" s="141">
        <v>4</v>
      </c>
      <c r="H36" s="141"/>
      <c r="I36" s="141"/>
      <c r="J36" s="149"/>
      <c r="K36" s="133"/>
      <c r="L36" s="72"/>
      <c r="M36" s="120">
        <f t="shared" si="3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'12'!L37</f>
        <v>0</v>
      </c>
      <c r="F37" s="126"/>
      <c r="G37" s="141">
        <v>4</v>
      </c>
      <c r="H37" s="141"/>
      <c r="I37" s="141"/>
      <c r="J37" s="149"/>
      <c r="K37" s="133"/>
      <c r="L37" s="72"/>
      <c r="M37" s="120">
        <f t="shared" si="3"/>
        <v>4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'12'!L38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'12'!L39</f>
        <v>0</v>
      </c>
      <c r="F39" s="126"/>
      <c r="G39" s="141">
        <v>8</v>
      </c>
      <c r="H39" s="141"/>
      <c r="I39" s="141"/>
      <c r="J39" s="149"/>
      <c r="K39" s="133"/>
      <c r="L39" s="72"/>
      <c r="M39" s="120">
        <f t="shared" si="3"/>
        <v>8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30000</v>
      </c>
      <c r="E40" s="155">
        <f>'12'!L40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268</v>
      </c>
      <c r="D41" s="100">
        <v>30000</v>
      </c>
      <c r="E41" s="155">
        <f>'12'!L41</f>
        <v>0</v>
      </c>
      <c r="F41" s="127"/>
      <c r="G41" s="142">
        <v>4</v>
      </c>
      <c r="H41" s="142"/>
      <c r="I41" s="142"/>
      <c r="J41" s="150"/>
      <c r="K41" s="134"/>
      <c r="L41" s="73"/>
      <c r="M41" s="120">
        <f t="shared" si="3"/>
        <v>4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'12'!L42</f>
        <v>0</v>
      </c>
      <c r="F42" s="127"/>
      <c r="G42" s="142">
        <v>4</v>
      </c>
      <c r="H42" s="142"/>
      <c r="I42" s="142"/>
      <c r="J42" s="150"/>
      <c r="K42" s="134"/>
      <c r="L42" s="73"/>
      <c r="M42" s="120">
        <f t="shared" si="3"/>
        <v>4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'12'!L43</f>
        <v>0</v>
      </c>
      <c r="F43" s="127"/>
      <c r="G43" s="142">
        <v>4</v>
      </c>
      <c r="H43" s="142"/>
      <c r="I43" s="142"/>
      <c r="J43" s="150"/>
      <c r="K43" s="134"/>
      <c r="L43" s="73"/>
      <c r="M43" s="120">
        <f t="shared" si="3"/>
        <v>4</v>
      </c>
      <c r="N43" s="73"/>
    </row>
    <row r="44" spans="1:14" s="10" customFormat="1" x14ac:dyDescent="0.2">
      <c r="A44" s="43">
        <v>44</v>
      </c>
      <c r="B44" s="99"/>
      <c r="C44" s="99" t="s">
        <v>271</v>
      </c>
      <c r="D44" s="100">
        <v>32000</v>
      </c>
      <c r="E44" s="155">
        <f>'12'!L44</f>
        <v>0</v>
      </c>
      <c r="F44" s="127"/>
      <c r="G44" s="142">
        <v>4</v>
      </c>
      <c r="H44" s="142"/>
      <c r="I44" s="142"/>
      <c r="J44" s="150"/>
      <c r="K44" s="134"/>
      <c r="L44" s="73"/>
      <c r="M44" s="121">
        <f t="shared" si="3"/>
        <v>4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3</v>
      </c>
      <c r="F46" s="103">
        <f>SUM(F47:F58)</f>
        <v>0</v>
      </c>
      <c r="G46" s="103">
        <f t="shared" ref="G46:L46" si="4">SUM(G47:G58)</f>
        <v>110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1</v>
      </c>
      <c r="L46" s="103">
        <f t="shared" si="4"/>
        <v>0</v>
      </c>
      <c r="M46" s="119">
        <f>(E46+F46+G46+H46+I46)-J46-K46-L46</f>
        <v>112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'12'!L47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'12'!L48</f>
        <v>0</v>
      </c>
      <c r="F48" s="126"/>
      <c r="G48" s="141">
        <v>29</v>
      </c>
      <c r="H48" s="141"/>
      <c r="I48" s="141"/>
      <c r="J48" s="149"/>
      <c r="K48" s="133"/>
      <c r="L48" s="72"/>
      <c r="M48" s="120">
        <f t="shared" si="3"/>
        <v>29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'12'!L49</f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3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'12'!L50</f>
        <v>0</v>
      </c>
      <c r="F50" s="126"/>
      <c r="G50" s="141">
        <v>49</v>
      </c>
      <c r="H50" s="141"/>
      <c r="I50" s="141"/>
      <c r="J50" s="149"/>
      <c r="K50" s="133"/>
      <c r="L50" s="72"/>
      <c r="M50" s="120">
        <f t="shared" si="3"/>
        <v>49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'12'!L51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'12'!L52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'12'!L53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'12'!L54</f>
        <v>3</v>
      </c>
      <c r="F54" s="126"/>
      <c r="G54" s="141"/>
      <c r="H54" s="141"/>
      <c r="I54" s="141"/>
      <c r="J54" s="149"/>
      <c r="K54" s="133">
        <v>1</v>
      </c>
      <c r="L54" s="72"/>
      <c r="M54" s="120">
        <f t="shared" si="3"/>
        <v>2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'12'!L55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'12'!L56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'12'!L57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3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'12'!L58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3"/>
        <v>6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6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1</v>
      </c>
      <c r="M60" s="119">
        <f t="shared" si="3"/>
        <v>5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'12'!L61</f>
        <v>6</v>
      </c>
      <c r="F61" s="126"/>
      <c r="G61" s="141"/>
      <c r="H61" s="141"/>
      <c r="I61" s="141"/>
      <c r="J61" s="149"/>
      <c r="K61" s="133"/>
      <c r="L61" s="72">
        <v>1</v>
      </c>
      <c r="M61" s="120">
        <f t="shared" si="3"/>
        <v>5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'12'!L62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6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0</v>
      </c>
      <c r="M64" s="119">
        <f t="shared" si="3"/>
        <v>6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'12'!L65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'12'!L66</f>
        <v>0</v>
      </c>
      <c r="F66" s="126"/>
      <c r="G66" s="141">
        <v>1</v>
      </c>
      <c r="H66" s="141"/>
      <c r="I66" s="141"/>
      <c r="J66" s="149"/>
      <c r="K66" s="133"/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'12'!L67</f>
        <v>0</v>
      </c>
      <c r="F67" s="126"/>
      <c r="G67" s="141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'12'!L68</f>
        <v>0</v>
      </c>
      <c r="F68" s="126"/>
      <c r="G68" s="141"/>
      <c r="H68" s="141"/>
      <c r="I68" s="141"/>
      <c r="J68" s="149"/>
      <c r="K68" s="133"/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'12'!L69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'12'!L70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'12'!L71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'12'!L72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3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25</v>
      </c>
      <c r="H74" s="106">
        <f t="shared" si="7"/>
        <v>0</v>
      </c>
      <c r="I74" s="106">
        <f t="shared" si="7"/>
        <v>0</v>
      </c>
      <c r="J74" s="106">
        <f t="shared" si="7"/>
        <v>1</v>
      </c>
      <c r="K74" s="106">
        <f t="shared" si="7"/>
        <v>0</v>
      </c>
      <c r="L74" s="106">
        <f t="shared" si="7"/>
        <v>0</v>
      </c>
      <c r="M74" s="119">
        <f t="shared" si="3"/>
        <v>24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'12'!L75</f>
        <v>0</v>
      </c>
      <c r="F75" s="126"/>
      <c r="G75" s="141"/>
      <c r="H75" s="141"/>
      <c r="I75" s="141"/>
      <c r="J75" s="149"/>
      <c r="K75" s="133"/>
      <c r="L75" s="72"/>
      <c r="M75" s="120">
        <f t="shared" si="3"/>
        <v>0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'12'!L76</f>
        <v>0</v>
      </c>
      <c r="F76" s="126"/>
      <c r="G76" s="141">
        <v>7</v>
      </c>
      <c r="H76" s="141"/>
      <c r="I76" s="141"/>
      <c r="J76" s="149"/>
      <c r="K76" s="133"/>
      <c r="L76" s="72"/>
      <c r="M76" s="120">
        <f t="shared" ref="M76:M142" si="8">(E76+F76+G76+H76+I76)-J76-K76-L76</f>
        <v>7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'12'!L77</f>
        <v>0</v>
      </c>
      <c r="F77" s="126"/>
      <c r="G77" s="141">
        <v>7</v>
      </c>
      <c r="H77" s="141"/>
      <c r="I77" s="141"/>
      <c r="J77" s="149">
        <v>1</v>
      </c>
      <c r="K77" s="133"/>
      <c r="L77" s="72"/>
      <c r="M77" s="120">
        <f t="shared" si="8"/>
        <v>6</v>
      </c>
      <c r="N77" s="72" t="s">
        <v>282</v>
      </c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'12'!L78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'12'!L79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'12'!L80</f>
        <v>0</v>
      </c>
      <c r="F80" s="126"/>
      <c r="G80" s="141">
        <v>4</v>
      </c>
      <c r="H80" s="141"/>
      <c r="I80" s="141"/>
      <c r="J80" s="149"/>
      <c r="K80" s="133"/>
      <c r="L80" s="72"/>
      <c r="M80" s="120">
        <f t="shared" si="8"/>
        <v>4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'12'!L81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8"/>
        <v>7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34</v>
      </c>
      <c r="F83" s="108">
        <f t="shared" si="9"/>
        <v>0</v>
      </c>
      <c r="G83" s="108">
        <f t="shared" si="9"/>
        <v>0</v>
      </c>
      <c r="H83" s="108">
        <f t="shared" si="9"/>
        <v>0</v>
      </c>
      <c r="I83" s="108">
        <f t="shared" si="9"/>
        <v>0</v>
      </c>
      <c r="J83" s="108">
        <f t="shared" si="9"/>
        <v>9</v>
      </c>
      <c r="K83" s="108">
        <f t="shared" si="9"/>
        <v>0</v>
      </c>
      <c r="L83" s="108">
        <f t="shared" si="9"/>
        <v>4</v>
      </c>
      <c r="M83" s="119">
        <f t="shared" si="8"/>
        <v>21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'12'!L84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'12'!L85</f>
        <v>4</v>
      </c>
      <c r="F85" s="126"/>
      <c r="G85" s="141"/>
      <c r="H85" s="141"/>
      <c r="I85" s="141"/>
      <c r="J85" s="149">
        <v>2</v>
      </c>
      <c r="K85" s="133"/>
      <c r="L85" s="72"/>
      <c r="M85" s="120">
        <f t="shared" si="8"/>
        <v>2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'12'!L86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'12'!L87</f>
        <v>4</v>
      </c>
      <c r="F87" s="126"/>
      <c r="G87" s="141"/>
      <c r="H87" s="141"/>
      <c r="I87" s="141"/>
      <c r="J87" s="149">
        <v>1</v>
      </c>
      <c r="K87" s="133"/>
      <c r="L87" s="72"/>
      <c r="M87" s="120">
        <f t="shared" si="8"/>
        <v>3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'12'!L88</f>
        <v>5</v>
      </c>
      <c r="F88" s="126"/>
      <c r="G88" s="141"/>
      <c r="H88" s="141"/>
      <c r="I88" s="141"/>
      <c r="J88" s="149">
        <v>2</v>
      </c>
      <c r="K88" s="133"/>
      <c r="L88" s="72">
        <v>1</v>
      </c>
      <c r="M88" s="120">
        <f t="shared" si="8"/>
        <v>2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'12'!L89</f>
        <v>1</v>
      </c>
      <c r="F89" s="126"/>
      <c r="G89" s="141"/>
      <c r="H89" s="141"/>
      <c r="I89" s="141"/>
      <c r="J89" s="149"/>
      <c r="K89" s="133"/>
      <c r="L89" s="72"/>
      <c r="M89" s="120">
        <f t="shared" si="8"/>
        <v>1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'12'!L90</f>
        <v>2</v>
      </c>
      <c r="F90" s="126"/>
      <c r="G90" s="141"/>
      <c r="H90" s="141"/>
      <c r="I90" s="141"/>
      <c r="J90" s="149"/>
      <c r="K90" s="133"/>
      <c r="L90" s="72"/>
      <c r="M90" s="120">
        <f t="shared" si="8"/>
        <v>2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'12'!L91</f>
        <v>11</v>
      </c>
      <c r="F91" s="126"/>
      <c r="G91" s="141"/>
      <c r="H91" s="141"/>
      <c r="I91" s="141"/>
      <c r="J91" s="149">
        <v>2</v>
      </c>
      <c r="K91" s="133"/>
      <c r="L91" s="72">
        <v>3</v>
      </c>
      <c r="M91" s="120">
        <f t="shared" si="8"/>
        <v>6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'12'!L92</f>
        <v>7</v>
      </c>
      <c r="F92" s="126"/>
      <c r="G92" s="141"/>
      <c r="H92" s="141"/>
      <c r="I92" s="141"/>
      <c r="J92" s="149">
        <v>2</v>
      </c>
      <c r="K92" s="133"/>
      <c r="L92" s="72"/>
      <c r="M92" s="120">
        <f t="shared" si="8"/>
        <v>5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1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0</v>
      </c>
      <c r="M94" s="106">
        <f t="shared" si="11"/>
        <v>1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'12'!L95</f>
        <v>1</v>
      </c>
      <c r="F95" s="125"/>
      <c r="G95" s="140"/>
      <c r="H95" s="140"/>
      <c r="I95" s="140"/>
      <c r="J95" s="148"/>
      <c r="K95" s="132"/>
      <c r="L95" s="71"/>
      <c r="M95" s="120">
        <f t="shared" si="8"/>
        <v>1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'12'!L98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'12'!L99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'12'!L100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'12'!L101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'12'!L102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'12'!L103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'12'!L104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'12'!L105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'12'!L106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7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5</v>
      </c>
      <c r="F109" s="105">
        <f t="shared" si="13"/>
        <v>0</v>
      </c>
      <c r="G109" s="105">
        <f t="shared" si="13"/>
        <v>4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7</v>
      </c>
      <c r="M109" s="119">
        <f t="shared" si="8"/>
        <v>2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'12'!L110</f>
        <v>1</v>
      </c>
      <c r="F110" s="128"/>
      <c r="G110" s="144"/>
      <c r="H110" s="144"/>
      <c r="I110" s="144"/>
      <c r="J110" s="152"/>
      <c r="K110" s="137"/>
      <c r="L110" s="76">
        <v>1</v>
      </c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'12'!L111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'12'!L112</f>
        <v>0</v>
      </c>
      <c r="F112" s="127"/>
      <c r="G112" s="142">
        <v>1</v>
      </c>
      <c r="H112" s="142"/>
      <c r="I112" s="142"/>
      <c r="J112" s="150"/>
      <c r="K112" s="134"/>
      <c r="L112" s="73">
        <v>1</v>
      </c>
      <c r="M112" s="120">
        <f t="shared" si="8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'12'!L113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'12'!L114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'12'!L115</f>
        <v>0</v>
      </c>
      <c r="F115" s="126"/>
      <c r="G115" s="141">
        <v>1</v>
      </c>
      <c r="H115" s="141"/>
      <c r="I115" s="141"/>
      <c r="J115" s="149"/>
      <c r="K115" s="133"/>
      <c r="L115" s="72">
        <v>1</v>
      </c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'12'!L116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'12'!L117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'12'!L120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'12'!L121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'12'!L122</f>
        <v>2</v>
      </c>
      <c r="F122" s="126"/>
      <c r="G122" s="141"/>
      <c r="H122" s="141"/>
      <c r="I122" s="141"/>
      <c r="J122" s="149"/>
      <c r="K122" s="133"/>
      <c r="L122" s="72">
        <v>1</v>
      </c>
      <c r="M122" s="120">
        <f t="shared" si="8"/>
        <v>1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'12'!L123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'12'!L124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'12'!L125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'12'!L127</f>
        <v>0</v>
      </c>
      <c r="F127" s="126"/>
      <c r="G127" s="141">
        <v>1</v>
      </c>
      <c r="H127" s="141"/>
      <c r="I127" s="141"/>
      <c r="J127" s="149"/>
      <c r="K127" s="133"/>
      <c r="L127" s="72">
        <v>1</v>
      </c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'12'!L128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'12'!L129</f>
        <v>2</v>
      </c>
      <c r="F129" s="126"/>
      <c r="G129" s="141"/>
      <c r="H129" s="141"/>
      <c r="I129" s="141"/>
      <c r="J129" s="149"/>
      <c r="K129" s="133"/>
      <c r="L129" s="72">
        <v>2</v>
      </c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'12'!L130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'12'!L131</f>
        <v>0</v>
      </c>
      <c r="F131" s="126"/>
      <c r="G131" s="141">
        <v>1</v>
      </c>
      <c r="H131" s="141"/>
      <c r="I131" s="141"/>
      <c r="J131" s="149"/>
      <c r="K131" s="133"/>
      <c r="L131" s="72"/>
      <c r="M131" s="120">
        <f t="shared" si="8"/>
        <v>1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'12'!L132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'12'!L133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'12'!L134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'12'!L135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'12'!L137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'12'!L138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'12'!L139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272</v>
      </c>
      <c r="D140" s="100">
        <v>120000</v>
      </c>
      <c r="E140" s="155">
        <f>'12'!L140</f>
        <v>1</v>
      </c>
      <c r="F140" s="127"/>
      <c r="G140" s="142">
        <v>2</v>
      </c>
      <c r="H140" s="142"/>
      <c r="I140" s="142"/>
      <c r="J140" s="150"/>
      <c r="K140" s="134"/>
      <c r="L140" s="73">
        <v>2</v>
      </c>
      <c r="M140" s="120">
        <f t="shared" si="8"/>
        <v>1</v>
      </c>
      <c r="N140" s="73"/>
    </row>
    <row r="141" spans="1:14" s="9" customFormat="1" x14ac:dyDescent="0.2">
      <c r="A141" s="43">
        <v>34</v>
      </c>
      <c r="B141" s="99"/>
      <c r="C141" s="99" t="s">
        <v>273</v>
      </c>
      <c r="D141" s="100">
        <v>180000</v>
      </c>
      <c r="E141" s="155">
        <f>'12'!L141</f>
        <v>1</v>
      </c>
      <c r="F141" s="127"/>
      <c r="G141" s="142">
        <v>1</v>
      </c>
      <c r="H141" s="142"/>
      <c r="I141" s="142"/>
      <c r="J141" s="150"/>
      <c r="K141" s="134"/>
      <c r="L141" s="73"/>
      <c r="M141" s="120">
        <f t="shared" si="8"/>
        <v>2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21</v>
      </c>
      <c r="F143" s="105">
        <f t="shared" si="14"/>
        <v>0</v>
      </c>
      <c r="G143" s="105">
        <f t="shared" si="14"/>
        <v>28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30</v>
      </c>
      <c r="M143" s="119">
        <f t="shared" ref="M143:M206" si="15">(E143+F143+G143+H143+I143)-J143-K143-L143</f>
        <v>19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'12'!L144</f>
        <v>3</v>
      </c>
      <c r="G144" s="140">
        <v>9</v>
      </c>
      <c r="H144" s="140"/>
      <c r="I144" s="140"/>
      <c r="J144" s="148"/>
      <c r="K144" s="132"/>
      <c r="L144" s="71">
        <v>5</v>
      </c>
      <c r="M144" s="120">
        <f>(E144+K148+G144+H144+I144)-J144-K144-L144</f>
        <v>7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'12'!L145</f>
        <v>1</v>
      </c>
      <c r="F145" s="126"/>
      <c r="G145" s="141">
        <v>10</v>
      </c>
      <c r="H145" s="141"/>
      <c r="I145" s="141"/>
      <c r="J145" s="149"/>
      <c r="K145" s="133"/>
      <c r="L145" s="72">
        <v>11</v>
      </c>
      <c r="M145" s="120">
        <f t="shared" si="15"/>
        <v>0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'12'!L146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'12'!L147</f>
        <v>5</v>
      </c>
      <c r="F147" s="126"/>
      <c r="G147" s="141"/>
      <c r="H147" s="141"/>
      <c r="I147" s="141"/>
      <c r="J147" s="149"/>
      <c r="K147" s="133"/>
      <c r="L147" s="72">
        <v>4</v>
      </c>
      <c r="M147" s="120">
        <f t="shared" si="15"/>
        <v>1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'12'!L148</f>
        <v>9</v>
      </c>
      <c r="F148" s="126"/>
      <c r="G148" s="141"/>
      <c r="H148" s="141"/>
      <c r="I148" s="141"/>
      <c r="J148" s="149"/>
      <c r="K148" s="125"/>
      <c r="L148" s="72">
        <v>5</v>
      </c>
      <c r="M148" s="120">
        <f t="shared" si="15"/>
        <v>4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'12'!L149</f>
        <v>3</v>
      </c>
      <c r="F149" s="126"/>
      <c r="G149" s="141">
        <v>9</v>
      </c>
      <c r="H149" s="141"/>
      <c r="I149" s="141"/>
      <c r="J149" s="149"/>
      <c r="K149" s="133"/>
      <c r="L149" s="72">
        <v>5</v>
      </c>
      <c r="M149" s="120">
        <f t="shared" si="15"/>
        <v>7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'12'!L150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91</v>
      </c>
      <c r="F152" s="105">
        <f t="shared" si="16"/>
        <v>0</v>
      </c>
      <c r="G152" s="105">
        <f t="shared" si="16"/>
        <v>56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58</v>
      </c>
      <c r="M152" s="119">
        <f t="shared" si="15"/>
        <v>89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'12'!L153</f>
        <v>29</v>
      </c>
      <c r="F153" s="125"/>
      <c r="G153" s="140"/>
      <c r="H153" s="140"/>
      <c r="I153" s="140"/>
      <c r="J153" s="148"/>
      <c r="K153" s="132"/>
      <c r="L153" s="71">
        <v>4</v>
      </c>
      <c r="M153" s="120">
        <f t="shared" si="15"/>
        <v>25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'12'!L154</f>
        <v>16</v>
      </c>
      <c r="F154" s="126"/>
      <c r="G154" s="141"/>
      <c r="H154" s="141"/>
      <c r="I154" s="141"/>
      <c r="J154" s="149"/>
      <c r="K154" s="133"/>
      <c r="L154" s="72">
        <v>7</v>
      </c>
      <c r="M154" s="120">
        <f t="shared" si="15"/>
        <v>9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'12'!L155</f>
        <v>7</v>
      </c>
      <c r="F155" s="126"/>
      <c r="G155" s="141"/>
      <c r="H155" s="141"/>
      <c r="I155" s="141"/>
      <c r="J155" s="149"/>
      <c r="K155" s="133"/>
      <c r="L155" s="72">
        <v>1</v>
      </c>
      <c r="M155" s="120">
        <f t="shared" si="15"/>
        <v>6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'12'!L156</f>
        <v>7</v>
      </c>
      <c r="F156" s="126"/>
      <c r="G156" s="141"/>
      <c r="H156" s="141"/>
      <c r="I156" s="141"/>
      <c r="J156" s="149"/>
      <c r="K156" s="133"/>
      <c r="L156" s="72">
        <v>1</v>
      </c>
      <c r="M156" s="120">
        <f t="shared" si="15"/>
        <v>6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'12'!L157</f>
        <v>7</v>
      </c>
      <c r="F157" s="126"/>
      <c r="G157" s="141"/>
      <c r="H157" s="141"/>
      <c r="I157" s="141"/>
      <c r="J157" s="149"/>
      <c r="K157" s="133"/>
      <c r="L157" s="72">
        <v>1</v>
      </c>
      <c r="M157" s="120">
        <f t="shared" si="15"/>
        <v>6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'12'!L158</f>
        <v>0</v>
      </c>
      <c r="F158" s="126"/>
      <c r="G158" s="141"/>
      <c r="H158" s="141"/>
      <c r="I158" s="141"/>
      <c r="J158" s="149"/>
      <c r="K158" s="133"/>
      <c r="L158" s="72"/>
      <c r="M158" s="120">
        <f t="shared" si="15"/>
        <v>0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'12'!L159</f>
        <v>0</v>
      </c>
      <c r="F159" s="127"/>
      <c r="G159" s="142">
        <v>28</v>
      </c>
      <c r="H159" s="142"/>
      <c r="I159" s="142"/>
      <c r="J159" s="150"/>
      <c r="K159" s="134"/>
      <c r="L159" s="73">
        <v>11</v>
      </c>
      <c r="M159" s="120">
        <f t="shared" si="15"/>
        <v>17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'12'!L160</f>
        <v>5</v>
      </c>
      <c r="F160" s="127"/>
      <c r="G160" s="142">
        <v>28</v>
      </c>
      <c r="H160" s="142"/>
      <c r="I160" s="142"/>
      <c r="J160" s="150"/>
      <c r="K160" s="134"/>
      <c r="L160" s="73">
        <v>27</v>
      </c>
      <c r="M160" s="120">
        <f t="shared" si="15"/>
        <v>6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'12'!L161</f>
        <v>20</v>
      </c>
      <c r="F161" s="127"/>
      <c r="G161" s="142"/>
      <c r="H161" s="142"/>
      <c r="I161" s="142"/>
      <c r="J161" s="150"/>
      <c r="K161" s="134"/>
      <c r="L161" s="73">
        <v>6</v>
      </c>
      <c r="M161" s="120">
        <f t="shared" si="15"/>
        <v>14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'12'!L162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'12'!L163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'12'!L164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13</v>
      </c>
      <c r="F166" s="103">
        <f>SUM(F167:F169)</f>
        <v>30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/>
      <c r="F167" s="125">
        <v>15</v>
      </c>
      <c r="G167" s="140"/>
      <c r="H167" s="140"/>
      <c r="I167" s="140"/>
      <c r="J167" s="148"/>
      <c r="K167" s="132"/>
      <c r="L167" s="71">
        <v>15</v>
      </c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'12'!L168</f>
        <v>13</v>
      </c>
      <c r="F168" s="125">
        <v>15</v>
      </c>
      <c r="G168" s="140"/>
      <c r="H168" s="140"/>
      <c r="I168" s="140"/>
      <c r="J168" s="148"/>
      <c r="K168" s="132"/>
      <c r="L168" s="71">
        <v>26</v>
      </c>
      <c r="M168" s="120">
        <f t="shared" si="15"/>
        <v>2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'12'!L169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98</v>
      </c>
      <c r="F184" s="105">
        <f t="shared" si="19"/>
        <v>504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563</v>
      </c>
      <c r="M184" s="119">
        <f t="shared" si="15"/>
        <v>39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'12'!L185</f>
        <v>40</v>
      </c>
      <c r="F185" s="125">
        <v>48</v>
      </c>
      <c r="G185" s="125"/>
      <c r="H185" s="125"/>
      <c r="I185" s="125"/>
      <c r="J185" s="148"/>
      <c r="K185" s="132"/>
      <c r="L185" s="71">
        <v>86</v>
      </c>
      <c r="M185" s="120">
        <f t="shared" si="15"/>
        <v>2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'12'!L186</f>
        <v>33</v>
      </c>
      <c r="F186" s="125"/>
      <c r="G186" s="125"/>
      <c r="H186" s="125"/>
      <c r="I186" s="125"/>
      <c r="J186" s="148"/>
      <c r="K186" s="132"/>
      <c r="L186" s="71">
        <v>31</v>
      </c>
      <c r="M186" s="120">
        <f t="shared" si="15"/>
        <v>2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'12'!L187</f>
        <v>2</v>
      </c>
      <c r="F187" s="125">
        <v>48</v>
      </c>
      <c r="G187" s="125"/>
      <c r="H187" s="125"/>
      <c r="I187" s="125"/>
      <c r="J187" s="148"/>
      <c r="K187" s="132"/>
      <c r="L187" s="71">
        <v>50</v>
      </c>
      <c r="M187" s="120">
        <f t="shared" si="15"/>
        <v>0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'12'!L188</f>
        <v>3</v>
      </c>
      <c r="F188" s="125"/>
      <c r="G188" s="125"/>
      <c r="H188" s="125"/>
      <c r="I188" s="125"/>
      <c r="J188" s="148"/>
      <c r="K188" s="132"/>
      <c r="L188" s="71">
        <v>3</v>
      </c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'12'!L189</f>
        <v>0</v>
      </c>
      <c r="F189" s="125">
        <v>240</v>
      </c>
      <c r="G189" s="125"/>
      <c r="H189" s="125"/>
      <c r="I189" s="125"/>
      <c r="J189" s="148"/>
      <c r="K189" s="132"/>
      <c r="L189" s="71">
        <v>225</v>
      </c>
      <c r="M189" s="120">
        <f t="shared" si="15"/>
        <v>15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'12'!L190</f>
        <v>0</v>
      </c>
      <c r="F190" s="125">
        <v>48</v>
      </c>
      <c r="G190" s="125"/>
      <c r="H190" s="125"/>
      <c r="I190" s="125"/>
      <c r="J190" s="148"/>
      <c r="K190" s="132"/>
      <c r="L190" s="71">
        <v>46</v>
      </c>
      <c r="M190" s="120">
        <f t="shared" si="15"/>
        <v>2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'12'!L191</f>
        <v>1</v>
      </c>
      <c r="F191" s="125">
        <v>48</v>
      </c>
      <c r="G191" s="125"/>
      <c r="H191" s="125"/>
      <c r="I191" s="125"/>
      <c r="J191" s="148"/>
      <c r="K191" s="132"/>
      <c r="L191" s="71">
        <v>48</v>
      </c>
      <c r="M191" s="120">
        <f t="shared" si="15"/>
        <v>1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'12'!L192</f>
        <v>19</v>
      </c>
      <c r="F192" s="125">
        <v>24</v>
      </c>
      <c r="G192" s="125"/>
      <c r="H192" s="125"/>
      <c r="I192" s="125"/>
      <c r="J192" s="148"/>
      <c r="K192" s="132"/>
      <c r="L192" s="71">
        <v>27</v>
      </c>
      <c r="M192" s="120">
        <f t="shared" si="15"/>
        <v>16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'12'!L193</f>
        <v>0</v>
      </c>
      <c r="F193" s="125">
        <v>48</v>
      </c>
      <c r="G193" s="125"/>
      <c r="H193" s="125"/>
      <c r="I193" s="125"/>
      <c r="J193" s="148"/>
      <c r="K193" s="132"/>
      <c r="L193" s="71">
        <v>47</v>
      </c>
      <c r="M193" s="120">
        <f t="shared" si="15"/>
        <v>1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45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45</v>
      </c>
      <c r="M195" s="119">
        <f>(E195+F195+G195+H195+I195)-J195-K195-L195</f>
        <v>0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'12'!L197</f>
        <v>31</v>
      </c>
      <c r="F197" s="125"/>
      <c r="G197" s="125"/>
      <c r="H197" s="125"/>
      <c r="I197" s="125"/>
      <c r="J197" s="148"/>
      <c r="K197" s="132"/>
      <c r="L197" s="71">
        <v>31</v>
      </c>
      <c r="M197" s="120">
        <f t="shared" si="15"/>
        <v>0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'12'!L198</f>
        <v>14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230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218</v>
      </c>
      <c r="M200" s="119">
        <f t="shared" si="15"/>
        <v>12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'12'!L201</f>
        <v>14</v>
      </c>
      <c r="F201" s="125"/>
      <c r="G201" s="125"/>
      <c r="H201" s="125"/>
      <c r="I201" s="125"/>
      <c r="J201" s="148"/>
      <c r="K201" s="132"/>
      <c r="L201" s="71">
        <v>12</v>
      </c>
      <c r="M201" s="120">
        <f t="shared" si="15"/>
        <v>2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'12'!L202</f>
        <v>104</v>
      </c>
      <c r="F202" s="126"/>
      <c r="G202" s="126"/>
      <c r="H202" s="126"/>
      <c r="I202" s="126"/>
      <c r="J202" s="149"/>
      <c r="K202" s="133"/>
      <c r="L202" s="72">
        <v>99</v>
      </c>
      <c r="M202" s="123">
        <f t="shared" si="15"/>
        <v>5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'12'!L203</f>
        <v>45</v>
      </c>
      <c r="F203" s="126"/>
      <c r="G203" s="126"/>
      <c r="H203" s="126"/>
      <c r="I203" s="126"/>
      <c r="J203" s="149"/>
      <c r="K203" s="133"/>
      <c r="L203" s="72">
        <v>42</v>
      </c>
      <c r="M203" s="123">
        <f t="shared" si="15"/>
        <v>3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'12'!L204</f>
        <v>17</v>
      </c>
      <c r="F204" s="126"/>
      <c r="G204" s="126"/>
      <c r="H204" s="126"/>
      <c r="I204" s="126"/>
      <c r="J204" s="149"/>
      <c r="K204" s="133"/>
      <c r="L204" s="72">
        <v>15</v>
      </c>
      <c r="M204" s="123">
        <f t="shared" si="15"/>
        <v>2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'12'!L205</f>
        <v>16</v>
      </c>
      <c r="F205" s="126"/>
      <c r="G205" s="126"/>
      <c r="H205" s="126"/>
      <c r="I205" s="126"/>
      <c r="J205" s="149"/>
      <c r="K205" s="133"/>
      <c r="L205" s="72">
        <v>16</v>
      </c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'12'!L206</f>
        <v>34</v>
      </c>
      <c r="F206" s="126"/>
      <c r="G206" s="126"/>
      <c r="H206" s="126"/>
      <c r="I206" s="126"/>
      <c r="J206" s="149"/>
      <c r="K206" s="133"/>
      <c r="L206" s="72">
        <v>34</v>
      </c>
      <c r="M206" s="123">
        <f t="shared" si="15"/>
        <v>0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'12'!L207</f>
        <v>0</v>
      </c>
      <c r="F207" s="126"/>
      <c r="G207" s="126"/>
      <c r="H207" s="126"/>
      <c r="I207" s="126"/>
      <c r="J207" s="149"/>
      <c r="K207" s="133"/>
      <c r="L207" s="72"/>
      <c r="M207" s="123">
        <f t="shared" ref="M207:M208" si="22">(E207+F207+G207+H207+I207)-J207-K207-L207</f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'12'!L208</f>
        <v>0</v>
      </c>
      <c r="F208" s="126"/>
      <c r="G208" s="126"/>
      <c r="H208" s="126"/>
      <c r="I208" s="126"/>
      <c r="J208" s="149"/>
      <c r="K208" s="133"/>
      <c r="L208" s="72"/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S208"/>
  <sheetViews>
    <sheetView workbookViewId="0">
      <pane xSplit="4" ySplit="4" topLeftCell="E190" activePane="bottomRight" state="frozen"/>
      <selection activeCell="O74" sqref="O74"/>
      <selection pane="topRight" activeCell="O74" sqref="O74"/>
      <selection pane="bottomLeft" activeCell="O74" sqref="O74"/>
      <selection pane="bottomRight" activeCell="L207" sqref="L207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1" t="s">
        <v>259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70"/>
    </row>
    <row r="3" spans="1:19" s="16" customFormat="1" ht="25.5" customHeight="1" x14ac:dyDescent="0.2">
      <c r="A3" s="172" t="s">
        <v>261</v>
      </c>
      <c r="B3" s="172" t="s">
        <v>262</v>
      </c>
      <c r="C3" s="172" t="s">
        <v>263</v>
      </c>
      <c r="D3" s="174" t="s">
        <v>264</v>
      </c>
      <c r="E3" s="176" t="s">
        <v>248</v>
      </c>
      <c r="F3" s="178" t="s">
        <v>257</v>
      </c>
      <c r="G3" s="180" t="s">
        <v>249</v>
      </c>
      <c r="H3" s="181"/>
      <c r="I3" s="182"/>
      <c r="J3" s="183" t="s">
        <v>250</v>
      </c>
      <c r="K3" s="185" t="s">
        <v>258</v>
      </c>
      <c r="L3" s="167" t="s">
        <v>251</v>
      </c>
      <c r="M3" s="169" t="s">
        <v>252</v>
      </c>
      <c r="N3" s="167" t="s">
        <v>253</v>
      </c>
    </row>
    <row r="4" spans="1:19" s="20" customFormat="1" ht="25.5" x14ac:dyDescent="0.2">
      <c r="A4" s="173"/>
      <c r="B4" s="173"/>
      <c r="C4" s="173"/>
      <c r="D4" s="175"/>
      <c r="E4" s="177"/>
      <c r="F4" s="179"/>
      <c r="G4" s="139" t="s">
        <v>254</v>
      </c>
      <c r="H4" s="139" t="s">
        <v>255</v>
      </c>
      <c r="I4" s="139" t="s">
        <v>256</v>
      </c>
      <c r="J4" s="184"/>
      <c r="K4" s="186"/>
      <c r="L4" s="168"/>
      <c r="M4" s="170"/>
      <c r="N4" s="16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10</v>
      </c>
      <c r="F5" s="116">
        <f>F6+F46+F60+F64+F74</f>
        <v>0</v>
      </c>
      <c r="G5" s="116">
        <f t="shared" si="0"/>
        <v>292</v>
      </c>
      <c r="H5" s="116">
        <f t="shared" si="0"/>
        <v>77</v>
      </c>
      <c r="I5" s="116">
        <f t="shared" si="0"/>
        <v>0</v>
      </c>
      <c r="J5" s="145">
        <f t="shared" si="0"/>
        <v>0</v>
      </c>
      <c r="K5" s="130">
        <f t="shared" si="0"/>
        <v>1</v>
      </c>
      <c r="L5" s="116">
        <f>L6+L46+L60+L64+L74</f>
        <v>0</v>
      </c>
      <c r="M5" s="118">
        <f t="shared" si="0"/>
        <v>378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9</v>
      </c>
      <c r="F6" s="131">
        <f t="shared" si="1"/>
        <v>0</v>
      </c>
      <c r="G6" s="131">
        <f t="shared" si="1"/>
        <v>148</v>
      </c>
      <c r="H6" s="131">
        <f t="shared" si="1"/>
        <v>77</v>
      </c>
      <c r="I6" s="131">
        <f t="shared" si="1"/>
        <v>0</v>
      </c>
      <c r="J6" s="131">
        <f t="shared" si="1"/>
        <v>0</v>
      </c>
      <c r="K6" s="131">
        <f>SUM(K7:K39)</f>
        <v>0</v>
      </c>
      <c r="L6" s="131">
        <f t="shared" ref="L6:M6" si="2">SUM(L7:L39)</f>
        <v>0</v>
      </c>
      <c r="M6" s="131">
        <f t="shared" si="2"/>
        <v>234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'13'!L7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'13'!L8</f>
        <v>0</v>
      </c>
      <c r="F8" s="126"/>
      <c r="G8" s="141">
        <v>6</v>
      </c>
      <c r="H8" s="141">
        <v>6</v>
      </c>
      <c r="I8" s="141"/>
      <c r="J8" s="149"/>
      <c r="K8" s="133"/>
      <c r="L8" s="72"/>
      <c r="M8" s="120">
        <f>(E8+F8+G8+H8+I8)-J8-K8-L8</f>
        <v>12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'13'!L9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'13'!L10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'13'!L11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'13'!L12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'13'!L13</f>
        <v>0</v>
      </c>
      <c r="F13" s="126"/>
      <c r="G13" s="141">
        <v>4</v>
      </c>
      <c r="H13" s="141">
        <v>6</v>
      </c>
      <c r="I13" s="141"/>
      <c r="J13" s="149"/>
      <c r="K13" s="133"/>
      <c r="L13" s="72"/>
      <c r="M13" s="120">
        <f t="shared" si="3"/>
        <v>10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'13'!L14</f>
        <v>0</v>
      </c>
      <c r="F14" s="126"/>
      <c r="G14" s="141">
        <v>4</v>
      </c>
      <c r="H14" s="141"/>
      <c r="I14" s="141"/>
      <c r="J14" s="149"/>
      <c r="K14" s="133"/>
      <c r="L14" s="72"/>
      <c r="M14" s="120">
        <f t="shared" si="3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'13'!L15</f>
        <v>0</v>
      </c>
      <c r="F15" s="126"/>
      <c r="G15" s="141">
        <v>4</v>
      </c>
      <c r="H15" s="141"/>
      <c r="I15" s="141"/>
      <c r="J15" s="149"/>
      <c r="K15" s="133"/>
      <c r="L15" s="72"/>
      <c r="M15" s="120">
        <f t="shared" si="3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'13'!L16</f>
        <v>0</v>
      </c>
      <c r="F16" s="126"/>
      <c r="G16" s="141">
        <v>6</v>
      </c>
      <c r="H16" s="141">
        <v>6</v>
      </c>
      <c r="I16" s="141"/>
      <c r="J16" s="149"/>
      <c r="K16" s="133"/>
      <c r="L16" s="72"/>
      <c r="M16" s="120">
        <f t="shared" si="3"/>
        <v>12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'13'!L17</f>
        <v>0</v>
      </c>
      <c r="F17" s="126"/>
      <c r="G17" s="141">
        <v>4</v>
      </c>
      <c r="H17" s="141"/>
      <c r="I17" s="141"/>
      <c r="J17" s="149"/>
      <c r="K17" s="133"/>
      <c r="L17" s="72"/>
      <c r="M17" s="120">
        <f t="shared" si="3"/>
        <v>4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'13'!L18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'13'!L19</f>
        <v>0</v>
      </c>
      <c r="F19" s="126"/>
      <c r="G19" s="141">
        <v>4</v>
      </c>
      <c r="H19" s="141">
        <v>5</v>
      </c>
      <c r="I19" s="141"/>
      <c r="J19" s="149"/>
      <c r="K19" s="133"/>
      <c r="L19" s="72"/>
      <c r="M19" s="120">
        <f>(E19+F19+G19+H19+I19)-J19-K19-L19</f>
        <v>9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'13'!L20</f>
        <v>0</v>
      </c>
      <c r="F20" s="126"/>
      <c r="G20" s="141"/>
      <c r="H20" s="141">
        <v>8</v>
      </c>
      <c r="I20" s="141"/>
      <c r="J20" s="149"/>
      <c r="K20" s="133"/>
      <c r="L20" s="72"/>
      <c r="M20" s="120">
        <f t="shared" si="3"/>
        <v>8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'13'!L21</f>
        <v>0</v>
      </c>
      <c r="F21" s="126"/>
      <c r="G21" s="141">
        <v>6</v>
      </c>
      <c r="H21" s="141">
        <v>6</v>
      </c>
      <c r="I21" s="141"/>
      <c r="J21" s="149"/>
      <c r="K21" s="133"/>
      <c r="L21" s="72"/>
      <c r="M21" s="120">
        <f t="shared" si="3"/>
        <v>12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'13'!L22</f>
        <v>9</v>
      </c>
      <c r="F22" s="126"/>
      <c r="G22" s="141"/>
      <c r="H22" s="141">
        <v>8</v>
      </c>
      <c r="I22" s="141"/>
      <c r="J22" s="149"/>
      <c r="K22" s="133"/>
      <c r="L22" s="72"/>
      <c r="M22" s="120">
        <f t="shared" si="3"/>
        <v>17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'13'!L23</f>
        <v>0</v>
      </c>
      <c r="F23" s="126"/>
      <c r="G23" s="141">
        <v>6</v>
      </c>
      <c r="H23" s="141"/>
      <c r="I23" s="141"/>
      <c r="J23" s="149"/>
      <c r="K23" s="133"/>
      <c r="L23" s="72"/>
      <c r="M23" s="120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'13'!L24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'13'!L25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'13'!L26</f>
        <v>0</v>
      </c>
      <c r="F26" s="126"/>
      <c r="G26" s="141">
        <v>6</v>
      </c>
      <c r="H26" s="141"/>
      <c r="I26" s="141"/>
      <c r="J26" s="149"/>
      <c r="K26" s="133"/>
      <c r="L26" s="72"/>
      <c r="M26" s="120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'13'!L27</f>
        <v>0</v>
      </c>
      <c r="F27" s="126"/>
      <c r="G27" s="141">
        <v>6</v>
      </c>
      <c r="H27" s="141">
        <v>6</v>
      </c>
      <c r="I27" s="141"/>
      <c r="J27" s="149"/>
      <c r="K27" s="133"/>
      <c r="L27" s="72"/>
      <c r="M27" s="120">
        <f t="shared" si="3"/>
        <v>12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'13'!L28</f>
        <v>0</v>
      </c>
      <c r="F28" s="126"/>
      <c r="G28" s="141">
        <v>8</v>
      </c>
      <c r="H28" s="141">
        <v>12</v>
      </c>
      <c r="I28" s="141"/>
      <c r="J28" s="149"/>
      <c r="K28" s="133"/>
      <c r="L28" s="72"/>
      <c r="M28" s="120">
        <f t="shared" si="3"/>
        <v>20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'13'!L29</f>
        <v>0</v>
      </c>
      <c r="F29" s="126"/>
      <c r="G29" s="141">
        <v>8</v>
      </c>
      <c r="H29" s="141">
        <v>10</v>
      </c>
      <c r="I29" s="141"/>
      <c r="J29" s="149"/>
      <c r="K29" s="133"/>
      <c r="L29" s="72"/>
      <c r="M29" s="120">
        <f t="shared" si="3"/>
        <v>18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'13'!L30</f>
        <v>0</v>
      </c>
      <c r="F30" s="126"/>
      <c r="G30" s="141">
        <v>4</v>
      </c>
      <c r="H30" s="141"/>
      <c r="I30" s="141"/>
      <c r="J30" s="149"/>
      <c r="K30" s="133"/>
      <c r="L30" s="72"/>
      <c r="M30" s="120">
        <f t="shared" si="3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'13'!L31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'13'!L32</f>
        <v>0</v>
      </c>
      <c r="F32" s="126"/>
      <c r="G32" s="141"/>
      <c r="H32" s="141"/>
      <c r="I32" s="141"/>
      <c r="J32" s="149"/>
      <c r="K32" s="133"/>
      <c r="L32" s="72"/>
      <c r="M32" s="120">
        <f t="shared" si="3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'13'!L33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'13'!L34</f>
        <v>0</v>
      </c>
      <c r="F34" s="126"/>
      <c r="G34" s="141">
        <v>4</v>
      </c>
      <c r="H34" s="141"/>
      <c r="I34" s="141"/>
      <c r="J34" s="149"/>
      <c r="K34" s="133"/>
      <c r="L34" s="72"/>
      <c r="M34" s="120">
        <f t="shared" si="3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'13'!L35</f>
        <v>0</v>
      </c>
      <c r="F35" s="126"/>
      <c r="G35" s="141">
        <v>6</v>
      </c>
      <c r="H35" s="141">
        <v>4</v>
      </c>
      <c r="I35" s="141"/>
      <c r="J35" s="149"/>
      <c r="K35" s="133"/>
      <c r="L35" s="72"/>
      <c r="M35" s="120">
        <f t="shared" si="3"/>
        <v>10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'13'!L36</f>
        <v>0</v>
      </c>
      <c r="F36" s="126"/>
      <c r="G36" s="141">
        <v>4</v>
      </c>
      <c r="H36" s="141"/>
      <c r="I36" s="141"/>
      <c r="J36" s="149"/>
      <c r="K36" s="133"/>
      <c r="L36" s="72"/>
      <c r="M36" s="120">
        <f t="shared" si="3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'13'!L37</f>
        <v>0</v>
      </c>
      <c r="F37" s="126"/>
      <c r="G37" s="141">
        <v>4</v>
      </c>
      <c r="H37" s="141"/>
      <c r="I37" s="141"/>
      <c r="J37" s="149"/>
      <c r="K37" s="133"/>
      <c r="L37" s="72"/>
      <c r="M37" s="120">
        <f t="shared" si="3"/>
        <v>4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'13'!L38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'13'!L39</f>
        <v>0</v>
      </c>
      <c r="F39" s="126"/>
      <c r="G39" s="141">
        <v>8</v>
      </c>
      <c r="H39" s="141"/>
      <c r="I39" s="141"/>
      <c r="J39" s="149"/>
      <c r="K39" s="133"/>
      <c r="L39" s="72"/>
      <c r="M39" s="120">
        <f t="shared" si="3"/>
        <v>8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30000</v>
      </c>
      <c r="E40" s="155">
        <f>'13'!L40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268</v>
      </c>
      <c r="D41" s="100">
        <v>30000</v>
      </c>
      <c r="E41" s="155">
        <f>'13'!L41</f>
        <v>0</v>
      </c>
      <c r="F41" s="127"/>
      <c r="G41" s="142">
        <v>4</v>
      </c>
      <c r="H41" s="142"/>
      <c r="I41" s="142"/>
      <c r="J41" s="150"/>
      <c r="K41" s="134"/>
      <c r="L41" s="73"/>
      <c r="M41" s="120">
        <f t="shared" si="3"/>
        <v>4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'13'!L42</f>
        <v>0</v>
      </c>
      <c r="F42" s="127"/>
      <c r="G42" s="142">
        <v>6</v>
      </c>
      <c r="H42" s="142"/>
      <c r="I42" s="142"/>
      <c r="J42" s="150"/>
      <c r="K42" s="134"/>
      <c r="L42" s="73"/>
      <c r="M42" s="120">
        <f t="shared" si="3"/>
        <v>6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'13'!L43</f>
        <v>0</v>
      </c>
      <c r="F43" s="127"/>
      <c r="G43" s="142">
        <v>5</v>
      </c>
      <c r="H43" s="142"/>
      <c r="I43" s="142"/>
      <c r="J43" s="150"/>
      <c r="K43" s="134"/>
      <c r="L43" s="73"/>
      <c r="M43" s="120">
        <f t="shared" si="3"/>
        <v>5</v>
      </c>
      <c r="N43" s="73"/>
    </row>
    <row r="44" spans="1:14" s="10" customFormat="1" x14ac:dyDescent="0.2">
      <c r="A44" s="43">
        <v>44</v>
      </c>
      <c r="B44" s="99"/>
      <c r="C44" s="99" t="s">
        <v>271</v>
      </c>
      <c r="D44" s="100">
        <v>32000</v>
      </c>
      <c r="E44" s="155">
        <f>'13'!L44</f>
        <v>0</v>
      </c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0</v>
      </c>
      <c r="F46" s="103">
        <f>SUM(F47:F58)</f>
        <v>0</v>
      </c>
      <c r="G46" s="103">
        <f t="shared" ref="G46:L46" si="4">SUM(G47:G58)</f>
        <v>131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0</v>
      </c>
      <c r="L46" s="103">
        <f t="shared" si="4"/>
        <v>0</v>
      </c>
      <c r="M46" s="119">
        <f>(E46+F46+G46+H46+I46)-J46-K46-L46</f>
        <v>131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'13'!L47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'13'!L48</f>
        <v>0</v>
      </c>
      <c r="F48" s="126"/>
      <c r="G48" s="141">
        <v>37</v>
      </c>
      <c r="H48" s="141"/>
      <c r="I48" s="141"/>
      <c r="J48" s="149"/>
      <c r="K48" s="133"/>
      <c r="L48" s="72"/>
      <c r="M48" s="120">
        <f t="shared" si="3"/>
        <v>37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'13'!L49</f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3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'13'!L50</f>
        <v>0</v>
      </c>
      <c r="F50" s="126"/>
      <c r="G50" s="141">
        <v>47</v>
      </c>
      <c r="H50" s="141"/>
      <c r="I50" s="141"/>
      <c r="J50" s="149"/>
      <c r="K50" s="133"/>
      <c r="L50" s="72"/>
      <c r="M50" s="120">
        <f t="shared" si="3"/>
        <v>47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'13'!L51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'13'!L52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'13'!L53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'13'!L54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'13'!L55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'13'!L56</f>
        <v>0</v>
      </c>
      <c r="F56" s="126"/>
      <c r="G56" s="141">
        <v>11</v>
      </c>
      <c r="H56" s="141"/>
      <c r="I56" s="141"/>
      <c r="J56" s="149"/>
      <c r="K56" s="133"/>
      <c r="L56" s="72"/>
      <c r="M56" s="120">
        <f t="shared" si="3"/>
        <v>11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'13'!L57</f>
        <v>0</v>
      </c>
      <c r="F57" s="126"/>
      <c r="G57" s="141">
        <v>9</v>
      </c>
      <c r="H57" s="141"/>
      <c r="I57" s="141"/>
      <c r="J57" s="149"/>
      <c r="K57" s="133"/>
      <c r="L57" s="72"/>
      <c r="M57" s="120">
        <f t="shared" si="3"/>
        <v>9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'13'!L58</f>
        <v>0</v>
      </c>
      <c r="F58" s="126"/>
      <c r="G58" s="141">
        <v>7</v>
      </c>
      <c r="H58" s="141"/>
      <c r="I58" s="141"/>
      <c r="J58" s="149"/>
      <c r="K58" s="133"/>
      <c r="L58" s="72"/>
      <c r="M58" s="120">
        <f t="shared" si="3"/>
        <v>7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1</v>
      </c>
      <c r="F60" s="107">
        <f t="shared" si="5"/>
        <v>0</v>
      </c>
      <c r="G60" s="107">
        <f t="shared" si="5"/>
        <v>5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1</v>
      </c>
      <c r="L60" s="107">
        <f t="shared" si="5"/>
        <v>0</v>
      </c>
      <c r="M60" s="119">
        <f t="shared" si="3"/>
        <v>5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'13'!L61</f>
        <v>1</v>
      </c>
      <c r="F61" s="126"/>
      <c r="G61" s="141"/>
      <c r="H61" s="141"/>
      <c r="I61" s="141"/>
      <c r="J61" s="149"/>
      <c r="K61" s="133"/>
      <c r="L61" s="72"/>
      <c r="M61" s="120">
        <f t="shared" si="3"/>
        <v>1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'13'!L62</f>
        <v>0</v>
      </c>
      <c r="F62" s="126"/>
      <c r="G62" s="141">
        <v>5</v>
      </c>
      <c r="H62" s="141"/>
      <c r="I62" s="141"/>
      <c r="J62" s="149"/>
      <c r="K62" s="133">
        <v>1</v>
      </c>
      <c r="L62" s="72"/>
      <c r="M62" s="120">
        <f t="shared" si="3"/>
        <v>4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4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0</v>
      </c>
      <c r="M64" s="119">
        <f t="shared" si="3"/>
        <v>4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'13'!L65</f>
        <v>0</v>
      </c>
      <c r="F65" s="125"/>
      <c r="G65" s="140">
        <v>2</v>
      </c>
      <c r="H65" s="140"/>
      <c r="I65" s="140"/>
      <c r="J65" s="148"/>
      <c r="K65" s="132"/>
      <c r="L65" s="71"/>
      <c r="M65" s="120">
        <f t="shared" si="3"/>
        <v>2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'13'!L66</f>
        <v>0</v>
      </c>
      <c r="F66" s="126"/>
      <c r="G66" s="141"/>
      <c r="H66" s="141"/>
      <c r="I66" s="141"/>
      <c r="J66" s="149"/>
      <c r="K66" s="133"/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'13'!L67</f>
        <v>0</v>
      </c>
      <c r="F67" s="126"/>
      <c r="G67" s="141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'13'!L68</f>
        <v>0</v>
      </c>
      <c r="F68" s="126"/>
      <c r="G68" s="141"/>
      <c r="H68" s="141"/>
      <c r="I68" s="141"/>
      <c r="J68" s="149"/>
      <c r="K68" s="133"/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'13'!L69</f>
        <v>0</v>
      </c>
      <c r="F69" s="126"/>
      <c r="G69" s="141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'13'!L70</f>
        <v>0</v>
      </c>
      <c r="F70" s="126"/>
      <c r="G70" s="141"/>
      <c r="H70" s="141"/>
      <c r="I70" s="141"/>
      <c r="J70" s="149"/>
      <c r="K70" s="133"/>
      <c r="L70" s="72"/>
      <c r="M70" s="120">
        <f t="shared" si="3"/>
        <v>0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'13'!L71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3"/>
        <v>2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'13'!L72</f>
        <v>0</v>
      </c>
      <c r="F72" s="126"/>
      <c r="G72" s="141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4</v>
      </c>
      <c r="H74" s="106">
        <f t="shared" si="7"/>
        <v>0</v>
      </c>
      <c r="I74" s="106">
        <f t="shared" si="7"/>
        <v>0</v>
      </c>
      <c r="J74" s="106">
        <f t="shared" si="7"/>
        <v>0</v>
      </c>
      <c r="K74" s="106">
        <f t="shared" si="7"/>
        <v>0</v>
      </c>
      <c r="L74" s="106">
        <f t="shared" si="7"/>
        <v>0</v>
      </c>
      <c r="M74" s="119">
        <f t="shared" si="3"/>
        <v>4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'13'!L75</f>
        <v>0</v>
      </c>
      <c r="F75" s="126"/>
      <c r="G75" s="141">
        <v>4</v>
      </c>
      <c r="H75" s="141"/>
      <c r="I75" s="141"/>
      <c r="J75" s="149"/>
      <c r="K75" s="133"/>
      <c r="L75" s="72"/>
      <c r="M75" s="120">
        <f t="shared" si="3"/>
        <v>4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'13'!L76</f>
        <v>0</v>
      </c>
      <c r="F76" s="126"/>
      <c r="G76" s="141"/>
      <c r="H76" s="141"/>
      <c r="I76" s="141"/>
      <c r="J76" s="149"/>
      <c r="K76" s="133"/>
      <c r="L76" s="72"/>
      <c r="M76" s="120">
        <f t="shared" ref="M76:M142" si="8">(E76+F76+G76+H76+I76)-J76-K76-L76</f>
        <v>0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'13'!L77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'13'!L78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'13'!L79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'13'!L80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'13'!L81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4</v>
      </c>
      <c r="F83" s="108">
        <f t="shared" si="9"/>
        <v>0</v>
      </c>
      <c r="G83" s="108">
        <f t="shared" si="9"/>
        <v>20</v>
      </c>
      <c r="H83" s="108">
        <f t="shared" si="9"/>
        <v>0</v>
      </c>
      <c r="I83" s="108">
        <f t="shared" si="9"/>
        <v>0</v>
      </c>
      <c r="J83" s="108">
        <f t="shared" si="9"/>
        <v>0</v>
      </c>
      <c r="K83" s="108">
        <f t="shared" si="9"/>
        <v>7</v>
      </c>
      <c r="L83" s="108">
        <f t="shared" si="9"/>
        <v>0</v>
      </c>
      <c r="M83" s="119">
        <f t="shared" si="8"/>
        <v>17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'13'!L84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'13'!L85</f>
        <v>0</v>
      </c>
      <c r="F85" s="126"/>
      <c r="G85" s="141">
        <v>4</v>
      </c>
      <c r="H85" s="141"/>
      <c r="I85" s="141"/>
      <c r="J85" s="149"/>
      <c r="K85" s="133">
        <v>2</v>
      </c>
      <c r="L85" s="72"/>
      <c r="M85" s="120">
        <f t="shared" si="8"/>
        <v>2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'13'!L86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'13'!L87</f>
        <v>0</v>
      </c>
      <c r="F87" s="126"/>
      <c r="G87" s="141">
        <v>4</v>
      </c>
      <c r="H87" s="141"/>
      <c r="I87" s="141"/>
      <c r="J87" s="149"/>
      <c r="K87" s="133">
        <v>2</v>
      </c>
      <c r="L87" s="72"/>
      <c r="M87" s="120">
        <f t="shared" si="8"/>
        <v>2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'13'!L88</f>
        <v>1</v>
      </c>
      <c r="F88" s="126"/>
      <c r="G88" s="141">
        <v>4</v>
      </c>
      <c r="H88" s="141"/>
      <c r="I88" s="141"/>
      <c r="J88" s="149"/>
      <c r="K88" s="133">
        <v>1</v>
      </c>
      <c r="L88" s="72"/>
      <c r="M88" s="120">
        <f t="shared" si="8"/>
        <v>4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'13'!L89</f>
        <v>0</v>
      </c>
      <c r="F89" s="126"/>
      <c r="G89" s="141"/>
      <c r="H89" s="141"/>
      <c r="I89" s="141"/>
      <c r="J89" s="149"/>
      <c r="K89" s="133"/>
      <c r="L89" s="72"/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'13'!L90</f>
        <v>0</v>
      </c>
      <c r="F90" s="126"/>
      <c r="G90" s="141">
        <v>4</v>
      </c>
      <c r="H90" s="141"/>
      <c r="I90" s="141"/>
      <c r="J90" s="149"/>
      <c r="K90" s="133">
        <v>2</v>
      </c>
      <c r="L90" s="72"/>
      <c r="M90" s="120">
        <f t="shared" si="8"/>
        <v>2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'13'!L91</f>
        <v>3</v>
      </c>
      <c r="F91" s="126"/>
      <c r="G91" s="141">
        <v>4</v>
      </c>
      <c r="H91" s="141"/>
      <c r="I91" s="141"/>
      <c r="J91" s="149"/>
      <c r="K91" s="133"/>
      <c r="L91" s="72"/>
      <c r="M91" s="120">
        <f t="shared" si="8"/>
        <v>7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'13'!L92</f>
        <v>0</v>
      </c>
      <c r="F92" s="126"/>
      <c r="G92" s="141"/>
      <c r="H92" s="141"/>
      <c r="I92" s="141"/>
      <c r="J92" s="149"/>
      <c r="K92" s="133"/>
      <c r="L92" s="72"/>
      <c r="M92" s="120">
        <f t="shared" si="8"/>
        <v>0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0</v>
      </c>
      <c r="M94" s="106">
        <f t="shared" si="11"/>
        <v>0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'13'!L95</f>
        <v>0</v>
      </c>
      <c r="F95" s="125"/>
      <c r="G95" s="140"/>
      <c r="H95" s="140"/>
      <c r="I95" s="140"/>
      <c r="J95" s="148"/>
      <c r="K95" s="132"/>
      <c r="L95" s="71"/>
      <c r="M95" s="120">
        <f t="shared" si="8"/>
        <v>0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'13'!L98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'13'!L99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'13'!L100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'13'!L101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'13'!L102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'13'!L103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'13'!L104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'13'!L105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'13'!L106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7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7</v>
      </c>
      <c r="F109" s="105">
        <f t="shared" si="13"/>
        <v>0</v>
      </c>
      <c r="G109" s="105">
        <f t="shared" si="13"/>
        <v>2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4</v>
      </c>
      <c r="L109" s="105">
        <f t="shared" si="13"/>
        <v>0</v>
      </c>
      <c r="M109" s="119">
        <f t="shared" si="8"/>
        <v>5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'13'!L110</f>
        <v>1</v>
      </c>
      <c r="F110" s="128"/>
      <c r="G110" s="144"/>
      <c r="H110" s="144"/>
      <c r="I110" s="144"/>
      <c r="J110" s="152"/>
      <c r="K110" s="137">
        <v>1</v>
      </c>
      <c r="L110" s="76"/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'13'!L111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'13'!L112</f>
        <v>1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'13'!L113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'13'!L114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'13'!L115</f>
        <v>1</v>
      </c>
      <c r="F115" s="126"/>
      <c r="G115" s="141"/>
      <c r="H115" s="141"/>
      <c r="I115" s="141"/>
      <c r="J115" s="149"/>
      <c r="K115" s="133">
        <v>1</v>
      </c>
      <c r="L115" s="72"/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'13'!L116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'13'!L117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'13'!L118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'13'!L119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'13'!L120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'13'!L121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'13'!L122</f>
        <v>1</v>
      </c>
      <c r="F122" s="126"/>
      <c r="G122" s="141">
        <v>2</v>
      </c>
      <c r="H122" s="141"/>
      <c r="I122" s="141"/>
      <c r="J122" s="149"/>
      <c r="K122" s="133">
        <v>1</v>
      </c>
      <c r="L122" s="72"/>
      <c r="M122" s="120">
        <f t="shared" si="8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'13'!L123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'13'!L124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'13'!L125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'13'!L126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'13'!L127</f>
        <v>1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1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'13'!L128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'13'!L129</f>
        <v>2</v>
      </c>
      <c r="F129" s="126"/>
      <c r="G129" s="141"/>
      <c r="H129" s="141"/>
      <c r="I129" s="141"/>
      <c r="J129" s="149"/>
      <c r="K129" s="133">
        <v>1</v>
      </c>
      <c r="L129" s="72"/>
      <c r="M129" s="120">
        <f t="shared" si="8"/>
        <v>1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'13'!L130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'13'!L131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'13'!L132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'13'!L133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'13'!L134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'13'!L135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'13'!L136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'13'!L137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'13'!L138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'13'!L139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272</v>
      </c>
      <c r="D140" s="100">
        <v>120000</v>
      </c>
      <c r="E140" s="155">
        <f>'13'!L140</f>
        <v>2</v>
      </c>
      <c r="F140" s="127"/>
      <c r="G140" s="142">
        <v>1</v>
      </c>
      <c r="H140" s="142"/>
      <c r="I140" s="142"/>
      <c r="J140" s="150"/>
      <c r="K140" s="134"/>
      <c r="L140" s="73"/>
      <c r="M140" s="120">
        <f t="shared" si="8"/>
        <v>3</v>
      </c>
      <c r="N140" s="73"/>
    </row>
    <row r="141" spans="1:14" s="9" customFormat="1" x14ac:dyDescent="0.2">
      <c r="A141" s="43">
        <v>34</v>
      </c>
      <c r="B141" s="99"/>
      <c r="C141" s="99" t="s">
        <v>273</v>
      </c>
      <c r="D141" s="100">
        <v>180000</v>
      </c>
      <c r="E141" s="155">
        <f>'13'!L141</f>
        <v>0</v>
      </c>
      <c r="F141" s="127"/>
      <c r="G141" s="142">
        <v>2</v>
      </c>
      <c r="H141" s="142"/>
      <c r="I141" s="142"/>
      <c r="J141" s="150"/>
      <c r="K141" s="134"/>
      <c r="L141" s="73"/>
      <c r="M141" s="120">
        <f t="shared" si="8"/>
        <v>2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30</v>
      </c>
      <c r="F143" s="105">
        <f t="shared" si="14"/>
        <v>0</v>
      </c>
      <c r="G143" s="105">
        <f t="shared" si="14"/>
        <v>14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12</v>
      </c>
      <c r="L143" s="105">
        <f t="shared" si="14"/>
        <v>0</v>
      </c>
      <c r="M143" s="119">
        <f t="shared" ref="M143:M206" si="15">(E143+F143+G143+H143+I143)-J143-K143-L143</f>
        <v>32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'13'!L144</f>
        <v>5</v>
      </c>
      <c r="G144" s="140">
        <v>5</v>
      </c>
      <c r="H144" s="140"/>
      <c r="I144" s="140"/>
      <c r="J144" s="148"/>
      <c r="K144" s="132"/>
      <c r="L144" s="71"/>
      <c r="M144" s="120">
        <f>(E144+K148+G144+H144+I144)-J144-K144-L144</f>
        <v>11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'13'!L145</f>
        <v>11</v>
      </c>
      <c r="F145" s="126"/>
      <c r="G145" s="141"/>
      <c r="H145" s="141"/>
      <c r="I145" s="141"/>
      <c r="J145" s="149"/>
      <c r="K145" s="133">
        <v>5</v>
      </c>
      <c r="L145" s="72"/>
      <c r="M145" s="120">
        <f t="shared" si="15"/>
        <v>6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'13'!L146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'13'!L147</f>
        <v>4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4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'13'!L148</f>
        <v>5</v>
      </c>
      <c r="F148" s="126"/>
      <c r="G148" s="141"/>
      <c r="H148" s="141"/>
      <c r="I148" s="141"/>
      <c r="J148" s="149"/>
      <c r="K148" s="125">
        <v>1</v>
      </c>
      <c r="L148" s="72"/>
      <c r="M148" s="120">
        <f t="shared" si="15"/>
        <v>4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'13'!L149</f>
        <v>5</v>
      </c>
      <c r="F149" s="126"/>
      <c r="G149" s="141">
        <v>9</v>
      </c>
      <c r="H149" s="141"/>
      <c r="I149" s="141"/>
      <c r="J149" s="149"/>
      <c r="K149" s="133">
        <v>6</v>
      </c>
      <c r="L149" s="72"/>
      <c r="M149" s="120">
        <f t="shared" si="15"/>
        <v>8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'13'!L150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58</v>
      </c>
      <c r="F152" s="105">
        <f t="shared" si="16"/>
        <v>0</v>
      </c>
      <c r="G152" s="105">
        <f t="shared" si="16"/>
        <v>28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6</v>
      </c>
      <c r="L152" s="105">
        <f t="shared" si="16"/>
        <v>0</v>
      </c>
      <c r="M152" s="119">
        <f t="shared" si="15"/>
        <v>80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'13'!L153</f>
        <v>4</v>
      </c>
      <c r="F153" s="125"/>
      <c r="G153" s="140"/>
      <c r="H153" s="140"/>
      <c r="I153" s="140"/>
      <c r="J153" s="148"/>
      <c r="K153" s="132"/>
      <c r="L153" s="71"/>
      <c r="M153" s="120">
        <f t="shared" si="15"/>
        <v>4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'13'!L154</f>
        <v>7</v>
      </c>
      <c r="F154" s="126"/>
      <c r="G154" s="141"/>
      <c r="H154" s="141"/>
      <c r="I154" s="141"/>
      <c r="J154" s="149"/>
      <c r="K154" s="133"/>
      <c r="L154" s="72"/>
      <c r="M154" s="120">
        <f t="shared" si="15"/>
        <v>7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'13'!L155</f>
        <v>1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1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'13'!L156</f>
        <v>1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1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'13'!L157</f>
        <v>1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1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'13'!L158</f>
        <v>0</v>
      </c>
      <c r="F158" s="126"/>
      <c r="G158" s="141"/>
      <c r="H158" s="141"/>
      <c r="I158" s="141"/>
      <c r="J158" s="149"/>
      <c r="K158" s="133"/>
      <c r="L158" s="72"/>
      <c r="M158" s="120">
        <f t="shared" si="15"/>
        <v>0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'13'!L159</f>
        <v>11</v>
      </c>
      <c r="F159" s="127"/>
      <c r="G159" s="142">
        <v>28</v>
      </c>
      <c r="H159" s="142"/>
      <c r="I159" s="142"/>
      <c r="J159" s="150"/>
      <c r="K159" s="134">
        <v>5</v>
      </c>
      <c r="L159" s="73"/>
      <c r="M159" s="120">
        <f t="shared" si="15"/>
        <v>34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'13'!L160</f>
        <v>27</v>
      </c>
      <c r="F160" s="127"/>
      <c r="G160" s="142"/>
      <c r="H160" s="142"/>
      <c r="I160" s="142"/>
      <c r="J160" s="150"/>
      <c r="K160" s="134">
        <v>1</v>
      </c>
      <c r="L160" s="73"/>
      <c r="M160" s="120">
        <f t="shared" si="15"/>
        <v>26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'13'!L161</f>
        <v>6</v>
      </c>
      <c r="F161" s="127"/>
      <c r="G161" s="142"/>
      <c r="H161" s="142"/>
      <c r="I161" s="142"/>
      <c r="J161" s="150"/>
      <c r="K161" s="134"/>
      <c r="L161" s="73"/>
      <c r="M161" s="120">
        <f t="shared" si="15"/>
        <v>6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'13'!L162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'13'!L163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'13'!L164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41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'13'!L167</f>
        <v>15</v>
      </c>
      <c r="F167" s="125"/>
      <c r="G167" s="140"/>
      <c r="H167" s="140"/>
      <c r="I167" s="140"/>
      <c r="J167" s="148"/>
      <c r="K167" s="132"/>
      <c r="L167" s="71">
        <v>15</v>
      </c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'13'!L168</f>
        <v>26</v>
      </c>
      <c r="F168" s="125"/>
      <c r="G168" s="140"/>
      <c r="H168" s="140"/>
      <c r="I168" s="140"/>
      <c r="J168" s="148"/>
      <c r="K168" s="132"/>
      <c r="L168" s="71">
        <v>22</v>
      </c>
      <c r="M168" s="120">
        <f t="shared" si="15"/>
        <v>4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'13'!L169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563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470</v>
      </c>
      <c r="M184" s="119">
        <f t="shared" si="15"/>
        <v>93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'13'!L185</f>
        <v>86</v>
      </c>
      <c r="F185" s="125"/>
      <c r="G185" s="125"/>
      <c r="H185" s="125"/>
      <c r="I185" s="125"/>
      <c r="J185" s="148"/>
      <c r="K185" s="132"/>
      <c r="L185" s="71">
        <v>52</v>
      </c>
      <c r="M185" s="120">
        <f t="shared" si="15"/>
        <v>34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'13'!L186</f>
        <v>31</v>
      </c>
      <c r="F186" s="125"/>
      <c r="G186" s="125"/>
      <c r="H186" s="125"/>
      <c r="I186" s="125"/>
      <c r="J186" s="148"/>
      <c r="K186" s="132"/>
      <c r="L186" s="71">
        <v>31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'13'!L187</f>
        <v>50</v>
      </c>
      <c r="F187" s="125"/>
      <c r="G187" s="125"/>
      <c r="H187" s="125"/>
      <c r="I187" s="125"/>
      <c r="J187" s="148"/>
      <c r="K187" s="132"/>
      <c r="L187" s="71">
        <v>26</v>
      </c>
      <c r="M187" s="120">
        <f t="shared" si="15"/>
        <v>24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'13'!L188</f>
        <v>3</v>
      </c>
      <c r="F188" s="125"/>
      <c r="G188" s="125"/>
      <c r="H188" s="125"/>
      <c r="I188" s="125"/>
      <c r="J188" s="148"/>
      <c r="K188" s="132"/>
      <c r="L188" s="71">
        <v>1</v>
      </c>
      <c r="M188" s="120">
        <f t="shared" si="15"/>
        <v>2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'13'!L189</f>
        <v>225</v>
      </c>
      <c r="F189" s="125"/>
      <c r="G189" s="125"/>
      <c r="H189" s="125"/>
      <c r="I189" s="125"/>
      <c r="J189" s="148"/>
      <c r="K189" s="132"/>
      <c r="L189" s="71">
        <v>209</v>
      </c>
      <c r="M189" s="120">
        <f t="shared" si="15"/>
        <v>16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'13'!L190</f>
        <v>46</v>
      </c>
      <c r="F190" s="125"/>
      <c r="G190" s="125"/>
      <c r="H190" s="125"/>
      <c r="I190" s="125"/>
      <c r="J190" s="148"/>
      <c r="K190" s="132"/>
      <c r="L190" s="71">
        <v>43</v>
      </c>
      <c r="M190" s="120">
        <f t="shared" si="15"/>
        <v>3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'13'!L191</f>
        <v>48</v>
      </c>
      <c r="F191" s="125"/>
      <c r="G191" s="125"/>
      <c r="H191" s="125"/>
      <c r="I191" s="125"/>
      <c r="J191" s="148"/>
      <c r="K191" s="132"/>
      <c r="L191" s="71">
        <v>45</v>
      </c>
      <c r="M191" s="120">
        <f t="shared" si="15"/>
        <v>3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'13'!L192</f>
        <v>27</v>
      </c>
      <c r="F192" s="125"/>
      <c r="G192" s="125"/>
      <c r="H192" s="125"/>
      <c r="I192" s="125"/>
      <c r="J192" s="148"/>
      <c r="K192" s="132"/>
      <c r="L192" s="71">
        <v>19</v>
      </c>
      <c r="M192" s="120">
        <f t="shared" si="15"/>
        <v>8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'13'!L193</f>
        <v>47</v>
      </c>
      <c r="F193" s="125"/>
      <c r="G193" s="125"/>
      <c r="H193" s="125"/>
      <c r="I193" s="125"/>
      <c r="J193" s="148"/>
      <c r="K193" s="132"/>
      <c r="L193" s="71">
        <v>44</v>
      </c>
      <c r="M193" s="120">
        <f t="shared" si="15"/>
        <v>3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45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0</v>
      </c>
      <c r="M195" s="119">
        <f>(E195+F195+G195+H195+I195)-J195-K195-L195</f>
        <v>45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'13'!L197</f>
        <v>31</v>
      </c>
      <c r="F197" s="125"/>
      <c r="G197" s="125"/>
      <c r="H197" s="125"/>
      <c r="I197" s="125"/>
      <c r="J197" s="148"/>
      <c r="K197" s="132"/>
      <c r="L197" s="71"/>
      <c r="M197" s="120">
        <f t="shared" si="15"/>
        <v>31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'13'!L198</f>
        <v>14</v>
      </c>
      <c r="F198" s="125"/>
      <c r="G198" s="125"/>
      <c r="H198" s="125"/>
      <c r="I198" s="125"/>
      <c r="J198" s="148"/>
      <c r="K198" s="132"/>
      <c r="L198" s="71"/>
      <c r="M198" s="120">
        <f t="shared" si="15"/>
        <v>14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218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199</v>
      </c>
      <c r="M200" s="119">
        <f t="shared" si="15"/>
        <v>19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'13'!L201</f>
        <v>12</v>
      </c>
      <c r="F201" s="125"/>
      <c r="G201" s="125"/>
      <c r="H201" s="125"/>
      <c r="I201" s="125"/>
      <c r="J201" s="148"/>
      <c r="K201" s="132"/>
      <c r="L201" s="71">
        <v>9</v>
      </c>
      <c r="M201" s="120">
        <f t="shared" si="15"/>
        <v>3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'13'!L202</f>
        <v>99</v>
      </c>
      <c r="F202" s="126"/>
      <c r="G202" s="126"/>
      <c r="H202" s="126"/>
      <c r="I202" s="126"/>
      <c r="J202" s="149"/>
      <c r="K202" s="133"/>
      <c r="L202" s="72">
        <v>92</v>
      </c>
      <c r="M202" s="123">
        <f t="shared" si="15"/>
        <v>7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'13'!L203</f>
        <v>42</v>
      </c>
      <c r="F203" s="126"/>
      <c r="G203" s="126"/>
      <c r="H203" s="126"/>
      <c r="I203" s="126"/>
      <c r="J203" s="149"/>
      <c r="K203" s="133"/>
      <c r="L203" s="72">
        <v>37</v>
      </c>
      <c r="M203" s="123">
        <f t="shared" si="15"/>
        <v>5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'13'!L204</f>
        <v>15</v>
      </c>
      <c r="F204" s="126"/>
      <c r="G204" s="126"/>
      <c r="H204" s="126"/>
      <c r="I204" s="126"/>
      <c r="J204" s="149"/>
      <c r="K204" s="133"/>
      <c r="L204" s="72">
        <v>15</v>
      </c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'13'!L205</f>
        <v>16</v>
      </c>
      <c r="F205" s="126"/>
      <c r="G205" s="126"/>
      <c r="H205" s="126"/>
      <c r="I205" s="126"/>
      <c r="J205" s="149"/>
      <c r="K205" s="133"/>
      <c r="L205" s="72">
        <v>12</v>
      </c>
      <c r="M205" s="123">
        <f t="shared" si="15"/>
        <v>4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'13'!L206</f>
        <v>34</v>
      </c>
      <c r="F206" s="126"/>
      <c r="G206" s="126"/>
      <c r="H206" s="126"/>
      <c r="I206" s="126"/>
      <c r="J206" s="149"/>
      <c r="K206" s="133"/>
      <c r="L206" s="72">
        <v>34</v>
      </c>
      <c r="M206" s="123">
        <f t="shared" si="15"/>
        <v>0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'13'!L207</f>
        <v>0</v>
      </c>
      <c r="F207" s="126"/>
      <c r="G207" s="126"/>
      <c r="H207" s="126"/>
      <c r="I207" s="126"/>
      <c r="J207" s="149"/>
      <c r="K207" s="133"/>
      <c r="L207" s="72"/>
      <c r="M207" s="123">
        <f t="shared" ref="M207:M208" si="22">(E207+F207+G207+H207+I207)-J207-K207-L207</f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'13'!L208</f>
        <v>0</v>
      </c>
      <c r="F208" s="126"/>
      <c r="G208" s="126"/>
      <c r="H208" s="126"/>
      <c r="I208" s="126"/>
      <c r="J208" s="149"/>
      <c r="K208" s="133"/>
      <c r="L208" s="72"/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S208"/>
  <sheetViews>
    <sheetView workbookViewId="0">
      <pane xSplit="4" ySplit="4" topLeftCell="E53" activePane="bottomRight" state="frozen"/>
      <selection activeCell="O74" sqref="O74"/>
      <selection pane="topRight" activeCell="O74" sqref="O74"/>
      <selection pane="bottomLeft" activeCell="O74" sqref="O74"/>
      <selection pane="bottomRight" activeCell="L212" sqref="L212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1" t="s">
        <v>259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70"/>
    </row>
    <row r="3" spans="1:19" s="16" customFormat="1" ht="25.5" customHeight="1" x14ac:dyDescent="0.2">
      <c r="A3" s="172" t="s">
        <v>261</v>
      </c>
      <c r="B3" s="172" t="s">
        <v>262</v>
      </c>
      <c r="C3" s="172" t="s">
        <v>263</v>
      </c>
      <c r="D3" s="174" t="s">
        <v>264</v>
      </c>
      <c r="E3" s="176" t="s">
        <v>248</v>
      </c>
      <c r="F3" s="178" t="s">
        <v>257</v>
      </c>
      <c r="G3" s="180" t="s">
        <v>249</v>
      </c>
      <c r="H3" s="181"/>
      <c r="I3" s="182"/>
      <c r="J3" s="183" t="s">
        <v>250</v>
      </c>
      <c r="K3" s="185" t="s">
        <v>258</v>
      </c>
      <c r="L3" s="167" t="s">
        <v>251</v>
      </c>
      <c r="M3" s="169" t="s">
        <v>252</v>
      </c>
      <c r="N3" s="167" t="s">
        <v>253</v>
      </c>
    </row>
    <row r="4" spans="1:19" s="20" customFormat="1" ht="25.5" x14ac:dyDescent="0.2">
      <c r="A4" s="173"/>
      <c r="B4" s="173"/>
      <c r="C4" s="173"/>
      <c r="D4" s="175"/>
      <c r="E4" s="177"/>
      <c r="F4" s="179"/>
      <c r="G4" s="139" t="s">
        <v>254</v>
      </c>
      <c r="H4" s="139" t="s">
        <v>255</v>
      </c>
      <c r="I4" s="139" t="s">
        <v>256</v>
      </c>
      <c r="J4" s="184"/>
      <c r="K4" s="186"/>
      <c r="L4" s="168"/>
      <c r="M4" s="170"/>
      <c r="N4" s="16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0</v>
      </c>
      <c r="F5" s="116">
        <f>F6+F46+F60+F64+F74</f>
        <v>0</v>
      </c>
      <c r="G5" s="116">
        <f t="shared" si="0"/>
        <v>315</v>
      </c>
      <c r="H5" s="116">
        <f t="shared" si="0"/>
        <v>572</v>
      </c>
      <c r="I5" s="116">
        <f t="shared" si="0"/>
        <v>220</v>
      </c>
      <c r="J5" s="145">
        <f t="shared" si="0"/>
        <v>0</v>
      </c>
      <c r="K5" s="130">
        <f t="shared" si="0"/>
        <v>0</v>
      </c>
      <c r="L5" s="116">
        <f>L6+L46+L60+L64+L74</f>
        <v>19</v>
      </c>
      <c r="M5" s="118">
        <f t="shared" si="0"/>
        <v>1088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0</v>
      </c>
      <c r="F6" s="131">
        <f t="shared" si="1"/>
        <v>0</v>
      </c>
      <c r="G6" s="131">
        <f t="shared" si="1"/>
        <v>216</v>
      </c>
      <c r="H6" s="131">
        <f t="shared" si="1"/>
        <v>246</v>
      </c>
      <c r="I6" s="131">
        <f t="shared" si="1"/>
        <v>170</v>
      </c>
      <c r="J6" s="131">
        <f t="shared" si="1"/>
        <v>0</v>
      </c>
      <c r="K6" s="131">
        <f>SUM(K7:K39)</f>
        <v>0</v>
      </c>
      <c r="L6" s="131">
        <f t="shared" ref="L6:M6" si="2">SUM(L7:L39)</f>
        <v>14</v>
      </c>
      <c r="M6" s="131">
        <f t="shared" si="2"/>
        <v>618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v>0</v>
      </c>
      <c r="F8" s="126"/>
      <c r="G8" s="141">
        <v>6</v>
      </c>
      <c r="H8" s="141">
        <v>12</v>
      </c>
      <c r="I8" s="141">
        <v>12</v>
      </c>
      <c r="J8" s="149"/>
      <c r="K8" s="133"/>
      <c r="L8" s="72"/>
      <c r="M8" s="120">
        <f>(E8+F8+G8+H8+I8)-J8-K8-L8</f>
        <v>30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v>0</v>
      </c>
      <c r="F10" s="126"/>
      <c r="G10" s="141">
        <v>12</v>
      </c>
      <c r="H10" s="141">
        <v>12</v>
      </c>
      <c r="I10" s="141"/>
      <c r="J10" s="149"/>
      <c r="K10" s="133"/>
      <c r="L10" s="72"/>
      <c r="M10" s="120">
        <f t="shared" si="3"/>
        <v>24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v>0</v>
      </c>
      <c r="F13" s="126"/>
      <c r="G13" s="141">
        <v>6</v>
      </c>
      <c r="H13" s="141">
        <v>12</v>
      </c>
      <c r="I13" s="141">
        <v>12</v>
      </c>
      <c r="J13" s="149"/>
      <c r="K13" s="133"/>
      <c r="L13" s="72"/>
      <c r="M13" s="120">
        <f t="shared" si="3"/>
        <v>30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v>0</v>
      </c>
      <c r="F14" s="126"/>
      <c r="G14" s="141">
        <v>8</v>
      </c>
      <c r="H14" s="141">
        <v>12</v>
      </c>
      <c r="I14" s="141">
        <v>12</v>
      </c>
      <c r="J14" s="149"/>
      <c r="K14" s="133"/>
      <c r="L14" s="72"/>
      <c r="M14" s="120">
        <f t="shared" si="3"/>
        <v>32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v>0</v>
      </c>
      <c r="F15" s="126"/>
      <c r="G15" s="141">
        <v>6</v>
      </c>
      <c r="H15" s="141">
        <v>12</v>
      </c>
      <c r="I15" s="141"/>
      <c r="J15" s="149"/>
      <c r="K15" s="133"/>
      <c r="L15" s="72"/>
      <c r="M15" s="120">
        <f t="shared" si="3"/>
        <v>18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v>0</v>
      </c>
      <c r="F16" s="126"/>
      <c r="G16" s="141">
        <v>6</v>
      </c>
      <c r="H16" s="141">
        <v>12</v>
      </c>
      <c r="I16" s="141"/>
      <c r="J16" s="149"/>
      <c r="K16" s="133"/>
      <c r="L16" s="72"/>
      <c r="M16" s="120">
        <f t="shared" si="3"/>
        <v>18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v>0</v>
      </c>
      <c r="F17" s="126"/>
      <c r="G17" s="141">
        <v>6</v>
      </c>
      <c r="H17" s="141">
        <v>6</v>
      </c>
      <c r="I17" s="141"/>
      <c r="J17" s="149"/>
      <c r="K17" s="133"/>
      <c r="L17" s="72"/>
      <c r="M17" s="120">
        <f t="shared" si="3"/>
        <v>12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v>0</v>
      </c>
      <c r="F19" s="126"/>
      <c r="G19" s="141">
        <v>6</v>
      </c>
      <c r="H19" s="141">
        <v>12</v>
      </c>
      <c r="I19" s="141"/>
      <c r="J19" s="149"/>
      <c r="K19" s="133"/>
      <c r="L19" s="72"/>
      <c r="M19" s="120">
        <f>(E19+F19+G19+H19+I19)-J19-K19-L19</f>
        <v>18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v>0</v>
      </c>
      <c r="F20" s="126"/>
      <c r="G20" s="141">
        <v>12</v>
      </c>
      <c r="H20" s="141"/>
      <c r="I20" s="141"/>
      <c r="J20" s="149"/>
      <c r="K20" s="133"/>
      <c r="L20" s="72">
        <v>8</v>
      </c>
      <c r="M20" s="120">
        <f t="shared" si="3"/>
        <v>4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v>0</v>
      </c>
      <c r="F21" s="126"/>
      <c r="G21" s="141">
        <v>6</v>
      </c>
      <c r="H21" s="141">
        <v>12</v>
      </c>
      <c r="I21" s="141">
        <v>12</v>
      </c>
      <c r="J21" s="149"/>
      <c r="K21" s="133"/>
      <c r="L21" s="72"/>
      <c r="M21" s="120">
        <f t="shared" si="3"/>
        <v>30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v>0</v>
      </c>
      <c r="F22" s="126"/>
      <c r="G22" s="141"/>
      <c r="H22" s="141"/>
      <c r="I22" s="141">
        <v>32</v>
      </c>
      <c r="J22" s="149"/>
      <c r="K22" s="133"/>
      <c r="L22" s="72">
        <v>6</v>
      </c>
      <c r="M22" s="120">
        <f t="shared" si="3"/>
        <v>26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v>0</v>
      </c>
      <c r="F24" s="126"/>
      <c r="G24" s="141">
        <v>20</v>
      </c>
      <c r="H24" s="141"/>
      <c r="I24" s="141"/>
      <c r="J24" s="149"/>
      <c r="K24" s="133"/>
      <c r="L24" s="72"/>
      <c r="M24" s="120">
        <f t="shared" si="3"/>
        <v>20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v>0</v>
      </c>
      <c r="F25" s="126"/>
      <c r="G25" s="141"/>
      <c r="H25" s="141"/>
      <c r="I25" s="141"/>
      <c r="J25" s="149"/>
      <c r="K25" s="133"/>
      <c r="L25" s="72"/>
      <c r="M25" s="120">
        <f t="shared" si="3"/>
        <v>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v>0</v>
      </c>
      <c r="F26" s="126"/>
      <c r="G26" s="141">
        <v>20</v>
      </c>
      <c r="H26" s="141"/>
      <c r="I26" s="141"/>
      <c r="J26" s="149"/>
      <c r="K26" s="133"/>
      <c r="L26" s="72"/>
      <c r="M26" s="120">
        <f t="shared" si="3"/>
        <v>20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v>0</v>
      </c>
      <c r="F27" s="126"/>
      <c r="G27" s="141">
        <v>6</v>
      </c>
      <c r="H27" s="141">
        <v>12</v>
      </c>
      <c r="I27" s="141">
        <v>12</v>
      </c>
      <c r="J27" s="149"/>
      <c r="K27" s="133"/>
      <c r="L27" s="72"/>
      <c r="M27" s="120">
        <f t="shared" si="3"/>
        <v>30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v>0</v>
      </c>
      <c r="F28" s="126"/>
      <c r="G28" s="141">
        <v>12</v>
      </c>
      <c r="H28" s="141">
        <v>12</v>
      </c>
      <c r="I28" s="141">
        <v>24</v>
      </c>
      <c r="J28" s="149"/>
      <c r="K28" s="133"/>
      <c r="L28" s="72"/>
      <c r="M28" s="120">
        <f t="shared" si="3"/>
        <v>48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v>0</v>
      </c>
      <c r="F29" s="126"/>
      <c r="G29" s="141">
        <v>12</v>
      </c>
      <c r="H29" s="141">
        <v>12</v>
      </c>
      <c r="I29" s="141">
        <v>23</v>
      </c>
      <c r="J29" s="149"/>
      <c r="K29" s="133"/>
      <c r="L29" s="72"/>
      <c r="M29" s="120">
        <f t="shared" si="3"/>
        <v>47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v>0</v>
      </c>
      <c r="F30" s="126"/>
      <c r="G30" s="141">
        <v>6</v>
      </c>
      <c r="H30" s="141">
        <v>10</v>
      </c>
      <c r="I30" s="141"/>
      <c r="J30" s="149"/>
      <c r="K30" s="133"/>
      <c r="L30" s="72"/>
      <c r="M30" s="120">
        <f t="shared" si="3"/>
        <v>16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v>0</v>
      </c>
      <c r="F32" s="126"/>
      <c r="G32" s="141">
        <v>10</v>
      </c>
      <c r="H32" s="141">
        <v>12</v>
      </c>
      <c r="I32" s="141"/>
      <c r="J32" s="149"/>
      <c r="K32" s="133"/>
      <c r="L32" s="72"/>
      <c r="M32" s="120">
        <f t="shared" si="3"/>
        <v>22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v>0</v>
      </c>
      <c r="F34" s="126"/>
      <c r="G34" s="141">
        <v>6</v>
      </c>
      <c r="H34" s="141">
        <v>8</v>
      </c>
      <c r="I34" s="141">
        <v>8</v>
      </c>
      <c r="J34" s="149"/>
      <c r="K34" s="133"/>
      <c r="L34" s="72"/>
      <c r="M34" s="120">
        <f t="shared" si="3"/>
        <v>22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v>0</v>
      </c>
      <c r="F35" s="126"/>
      <c r="G35" s="141">
        <v>6</v>
      </c>
      <c r="H35" s="141">
        <v>12</v>
      </c>
      <c r="I35" s="141">
        <v>12</v>
      </c>
      <c r="J35" s="149"/>
      <c r="K35" s="133"/>
      <c r="L35" s="72"/>
      <c r="M35" s="120">
        <f t="shared" si="3"/>
        <v>30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v>0</v>
      </c>
      <c r="F36" s="126"/>
      <c r="G36" s="141">
        <v>6</v>
      </c>
      <c r="H36" s="141">
        <v>12</v>
      </c>
      <c r="I36" s="141"/>
      <c r="J36" s="149"/>
      <c r="K36" s="133"/>
      <c r="L36" s="72"/>
      <c r="M36" s="120">
        <f t="shared" si="3"/>
        <v>18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v>0</v>
      </c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3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v>0</v>
      </c>
      <c r="F38" s="126"/>
      <c r="G38" s="141"/>
      <c r="H38" s="141">
        <v>32</v>
      </c>
      <c r="I38" s="141"/>
      <c r="J38" s="149"/>
      <c r="K38" s="133"/>
      <c r="L38" s="72"/>
      <c r="M38" s="120">
        <f t="shared" si="3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v>0</v>
      </c>
      <c r="F39" s="126"/>
      <c r="G39" s="141">
        <v>12</v>
      </c>
      <c r="H39" s="141">
        <v>12</v>
      </c>
      <c r="I39" s="141">
        <v>11</v>
      </c>
      <c r="J39" s="149"/>
      <c r="K39" s="133"/>
      <c r="L39" s="72"/>
      <c r="M39" s="120">
        <f t="shared" si="3"/>
        <v>35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30000</v>
      </c>
      <c r="E40" s="155"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268</v>
      </c>
      <c r="D41" s="100">
        <v>30000</v>
      </c>
      <c r="E41" s="155">
        <v>0</v>
      </c>
      <c r="F41" s="127"/>
      <c r="G41" s="142">
        <v>9</v>
      </c>
      <c r="H41" s="142"/>
      <c r="I41" s="142"/>
      <c r="J41" s="150"/>
      <c r="K41" s="134"/>
      <c r="L41" s="73"/>
      <c r="M41" s="120">
        <f t="shared" si="3"/>
        <v>9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v>0</v>
      </c>
      <c r="F42" s="127"/>
      <c r="G42" s="142">
        <v>9</v>
      </c>
      <c r="H42" s="142"/>
      <c r="I42" s="142"/>
      <c r="J42" s="150"/>
      <c r="K42" s="134"/>
      <c r="L42" s="73"/>
      <c r="M42" s="120">
        <f t="shared" si="3"/>
        <v>9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v>0</v>
      </c>
      <c r="F43" s="127"/>
      <c r="G43" s="142">
        <v>10</v>
      </c>
      <c r="H43" s="142"/>
      <c r="I43" s="142"/>
      <c r="J43" s="150"/>
      <c r="K43" s="134"/>
      <c r="L43" s="73"/>
      <c r="M43" s="120">
        <f t="shared" si="3"/>
        <v>10</v>
      </c>
      <c r="N43" s="73"/>
    </row>
    <row r="44" spans="1:14" s="10" customFormat="1" x14ac:dyDescent="0.2">
      <c r="A44" s="43">
        <v>44</v>
      </c>
      <c r="B44" s="99"/>
      <c r="C44" s="99" t="s">
        <v>271</v>
      </c>
      <c r="D44" s="100">
        <v>32000</v>
      </c>
      <c r="E44" s="155">
        <v>0</v>
      </c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0</v>
      </c>
      <c r="F46" s="103">
        <f>SUM(F47:F58)</f>
        <v>0</v>
      </c>
      <c r="G46" s="103">
        <f t="shared" ref="G46:L46" si="4">SUM(G47:G58)</f>
        <v>95</v>
      </c>
      <c r="H46" s="103">
        <f t="shared" si="4"/>
        <v>318</v>
      </c>
      <c r="I46" s="103">
        <f t="shared" si="4"/>
        <v>50</v>
      </c>
      <c r="J46" s="103">
        <f t="shared" si="4"/>
        <v>0</v>
      </c>
      <c r="K46" s="103">
        <f t="shared" si="4"/>
        <v>0</v>
      </c>
      <c r="L46" s="103">
        <f t="shared" si="4"/>
        <v>5</v>
      </c>
      <c r="M46" s="119">
        <f>(E46+F46+G46+H46+I46)-J46-K46-L46</f>
        <v>458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v>0</v>
      </c>
      <c r="F47" s="125"/>
      <c r="G47" s="140">
        <v>10</v>
      </c>
      <c r="H47" s="140">
        <v>10</v>
      </c>
      <c r="I47" s="140"/>
      <c r="J47" s="148"/>
      <c r="K47" s="132"/>
      <c r="L47" s="71"/>
      <c r="M47" s="120">
        <f t="shared" si="3"/>
        <v>20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v>0</v>
      </c>
      <c r="F48" s="126"/>
      <c r="G48" s="141">
        <v>37</v>
      </c>
      <c r="H48" s="141">
        <v>39</v>
      </c>
      <c r="I48" s="141"/>
      <c r="J48" s="149"/>
      <c r="K48" s="133"/>
      <c r="L48" s="72"/>
      <c r="M48" s="120">
        <f t="shared" si="3"/>
        <v>76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3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v>0</v>
      </c>
      <c r="F50" s="126"/>
      <c r="G50" s="141"/>
      <c r="H50" s="141">
        <v>198</v>
      </c>
      <c r="I50" s="141"/>
      <c r="J50" s="149"/>
      <c r="K50" s="133"/>
      <c r="L50" s="72"/>
      <c r="M50" s="120">
        <f t="shared" si="3"/>
        <v>198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v>0</v>
      </c>
      <c r="F53" s="126"/>
      <c r="G53" s="141">
        <v>9</v>
      </c>
      <c r="H53" s="141">
        <v>9</v>
      </c>
      <c r="I53" s="141"/>
      <c r="J53" s="149"/>
      <c r="K53" s="133"/>
      <c r="L53" s="72"/>
      <c r="M53" s="120">
        <f t="shared" si="3"/>
        <v>18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v>0</v>
      </c>
      <c r="F54" s="126"/>
      <c r="G54" s="141">
        <v>9</v>
      </c>
      <c r="H54" s="141"/>
      <c r="I54" s="141"/>
      <c r="J54" s="149"/>
      <c r="K54" s="133"/>
      <c r="L54" s="72">
        <v>5</v>
      </c>
      <c r="M54" s="120">
        <f t="shared" si="3"/>
        <v>4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v>0</v>
      </c>
      <c r="F55" s="126"/>
      <c r="G55" s="141">
        <v>10</v>
      </c>
      <c r="H55" s="141">
        <v>10</v>
      </c>
      <c r="I55" s="141"/>
      <c r="J55" s="149"/>
      <c r="K55" s="133"/>
      <c r="L55" s="72"/>
      <c r="M55" s="120">
        <f t="shared" si="3"/>
        <v>20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v>0</v>
      </c>
      <c r="F56" s="126"/>
      <c r="G56" s="141"/>
      <c r="H56" s="141">
        <v>12</v>
      </c>
      <c r="I56" s="141"/>
      <c r="J56" s="149"/>
      <c r="K56" s="133"/>
      <c r="L56" s="72"/>
      <c r="M56" s="120">
        <f t="shared" si="3"/>
        <v>12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v>0</v>
      </c>
      <c r="F57" s="126"/>
      <c r="G57" s="141"/>
      <c r="H57" s="141">
        <v>20</v>
      </c>
      <c r="I57" s="141">
        <v>25</v>
      </c>
      <c r="J57" s="149"/>
      <c r="K57" s="133"/>
      <c r="L57" s="72"/>
      <c r="M57" s="120">
        <f t="shared" si="3"/>
        <v>45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v>0</v>
      </c>
      <c r="F58" s="126"/>
      <c r="G58" s="141"/>
      <c r="H58" s="141">
        <v>20</v>
      </c>
      <c r="I58" s="141">
        <v>25</v>
      </c>
      <c r="J58" s="149"/>
      <c r="K58" s="133"/>
      <c r="L58" s="72"/>
      <c r="M58" s="120">
        <f t="shared" si="3"/>
        <v>45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4</v>
      </c>
      <c r="H64" s="103">
        <f t="shared" si="6"/>
        <v>8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0</v>
      </c>
      <c r="M64" s="119">
        <f t="shared" si="3"/>
        <v>12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v>0</v>
      </c>
      <c r="F66" s="126"/>
      <c r="G66" s="141"/>
      <c r="H66" s="141">
        <v>2</v>
      </c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v>0</v>
      </c>
      <c r="F67" s="126"/>
      <c r="G67" s="141">
        <v>1</v>
      </c>
      <c r="H67" s="141"/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v>0</v>
      </c>
      <c r="F68" s="126"/>
      <c r="G68" s="141"/>
      <c r="H68" s="141">
        <v>2</v>
      </c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v>0</v>
      </c>
      <c r="F70" s="126"/>
      <c r="G70" s="141"/>
      <c r="H70" s="141">
        <v>2</v>
      </c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v>0</v>
      </c>
      <c r="F72" s="126"/>
      <c r="G72" s="141"/>
      <c r="H72" s="141">
        <v>2</v>
      </c>
      <c r="I72" s="141"/>
      <c r="J72" s="149"/>
      <c r="K72" s="133"/>
      <c r="L72" s="72"/>
      <c r="M72" s="120">
        <f t="shared" si="3"/>
        <v>2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0</v>
      </c>
      <c r="H74" s="106">
        <f t="shared" si="7"/>
        <v>0</v>
      </c>
      <c r="I74" s="106">
        <f t="shared" si="7"/>
        <v>0</v>
      </c>
      <c r="J74" s="106">
        <f t="shared" si="7"/>
        <v>0</v>
      </c>
      <c r="K74" s="106">
        <f t="shared" si="7"/>
        <v>0</v>
      </c>
      <c r="L74" s="106">
        <f t="shared" si="7"/>
        <v>0</v>
      </c>
      <c r="M74" s="119">
        <f t="shared" si="3"/>
        <v>0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v>0</v>
      </c>
      <c r="F75" s="126"/>
      <c r="G75" s="141"/>
      <c r="H75" s="141"/>
      <c r="I75" s="141"/>
      <c r="J75" s="149"/>
      <c r="K75" s="133"/>
      <c r="L75" s="72"/>
      <c r="M75" s="120">
        <f t="shared" si="3"/>
        <v>0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v>0</v>
      </c>
      <c r="F76" s="126"/>
      <c r="G76" s="141"/>
      <c r="H76" s="141"/>
      <c r="I76" s="141"/>
      <c r="J76" s="149"/>
      <c r="K76" s="133"/>
      <c r="L76" s="72"/>
      <c r="M76" s="120">
        <f t="shared" ref="M76:M142" si="8">(E76+F76+G76+H76+I76)-J76-K76-L76</f>
        <v>0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0</v>
      </c>
      <c r="F83" s="108">
        <f t="shared" si="9"/>
        <v>0</v>
      </c>
      <c r="G83" s="108">
        <f t="shared" si="9"/>
        <v>58</v>
      </c>
      <c r="H83" s="108">
        <f t="shared" si="9"/>
        <v>0</v>
      </c>
      <c r="I83" s="108">
        <f t="shared" si="9"/>
        <v>0</v>
      </c>
      <c r="J83" s="108">
        <f t="shared" si="9"/>
        <v>0</v>
      </c>
      <c r="K83" s="108">
        <f t="shared" si="9"/>
        <v>0</v>
      </c>
      <c r="L83" s="108">
        <f t="shared" si="9"/>
        <v>54</v>
      </c>
      <c r="M83" s="119">
        <f t="shared" si="8"/>
        <v>4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v>0</v>
      </c>
      <c r="F85" s="126"/>
      <c r="G85" s="141">
        <v>10</v>
      </c>
      <c r="H85" s="141"/>
      <c r="I85" s="141"/>
      <c r="J85" s="149"/>
      <c r="K85" s="133"/>
      <c r="L85" s="72">
        <v>9</v>
      </c>
      <c r="M85" s="120">
        <f t="shared" si="8"/>
        <v>1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v>0</v>
      </c>
      <c r="F87" s="126"/>
      <c r="G87" s="141">
        <v>10</v>
      </c>
      <c r="H87" s="141"/>
      <c r="I87" s="141"/>
      <c r="J87" s="149"/>
      <c r="K87" s="133"/>
      <c r="L87" s="72">
        <v>10</v>
      </c>
      <c r="M87" s="120">
        <f t="shared" si="8"/>
        <v>0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v>0</v>
      </c>
      <c r="F88" s="126"/>
      <c r="G88" s="141">
        <v>8</v>
      </c>
      <c r="H88" s="141"/>
      <c r="I88" s="141"/>
      <c r="J88" s="149"/>
      <c r="K88" s="133"/>
      <c r="L88" s="72">
        <v>7</v>
      </c>
      <c r="M88" s="120">
        <f t="shared" si="8"/>
        <v>1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v>0</v>
      </c>
      <c r="F89" s="126"/>
      <c r="G89" s="141">
        <v>4</v>
      </c>
      <c r="H89" s="141"/>
      <c r="I89" s="141"/>
      <c r="J89" s="149"/>
      <c r="K89" s="133"/>
      <c r="L89" s="72">
        <v>4</v>
      </c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v>0</v>
      </c>
      <c r="F90" s="126"/>
      <c r="G90" s="141">
        <v>10</v>
      </c>
      <c r="H90" s="141"/>
      <c r="I90" s="141"/>
      <c r="J90" s="149"/>
      <c r="K90" s="133"/>
      <c r="L90" s="72">
        <v>10</v>
      </c>
      <c r="M90" s="120">
        <f t="shared" si="8"/>
        <v>0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v>0</v>
      </c>
      <c r="F91" s="126"/>
      <c r="G91" s="141">
        <v>8</v>
      </c>
      <c r="H91" s="141"/>
      <c r="I91" s="141"/>
      <c r="J91" s="149"/>
      <c r="K91" s="133"/>
      <c r="L91" s="72">
        <v>8</v>
      </c>
      <c r="M91" s="120">
        <f t="shared" si="8"/>
        <v>0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v>0</v>
      </c>
      <c r="F92" s="126"/>
      <c r="G92" s="141">
        <v>8</v>
      </c>
      <c r="H92" s="141"/>
      <c r="I92" s="141"/>
      <c r="J92" s="149"/>
      <c r="K92" s="133"/>
      <c r="L92" s="72">
        <v>6</v>
      </c>
      <c r="M92" s="120">
        <f t="shared" si="8"/>
        <v>2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10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8</v>
      </c>
      <c r="M94" s="106">
        <f t="shared" si="11"/>
        <v>2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v>0</v>
      </c>
      <c r="F95" s="125"/>
      <c r="G95" s="140">
        <v>10</v>
      </c>
      <c r="H95" s="140"/>
      <c r="I95" s="140"/>
      <c r="J95" s="148"/>
      <c r="K95" s="132"/>
      <c r="L95" s="71">
        <v>8</v>
      </c>
      <c r="M95" s="120">
        <f t="shared" si="8"/>
        <v>2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'7'!L98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'7'!L99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'7'!L100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'7'!L101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'7'!L102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'7'!L103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'7'!L104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'7'!L105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'7'!L106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7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0</v>
      </c>
      <c r="F109" s="105">
        <f t="shared" si="13"/>
        <v>0</v>
      </c>
      <c r="G109" s="105">
        <f t="shared" si="13"/>
        <v>13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4</v>
      </c>
      <c r="M109" s="119">
        <f t="shared" si="8"/>
        <v>9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v>0</v>
      </c>
      <c r="F110" s="128"/>
      <c r="G110" s="144">
        <v>1</v>
      </c>
      <c r="H110" s="144"/>
      <c r="I110" s="144"/>
      <c r="J110" s="152"/>
      <c r="K110" s="137"/>
      <c r="L110" s="76"/>
      <c r="M110" s="120">
        <f t="shared" si="8"/>
        <v>1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v>0</v>
      </c>
      <c r="F112" s="127"/>
      <c r="G112" s="142">
        <v>1</v>
      </c>
      <c r="H112" s="142"/>
      <c r="I112" s="142"/>
      <c r="J112" s="150"/>
      <c r="K112" s="134"/>
      <c r="L112" s="73"/>
      <c r="M112" s="120">
        <f t="shared" si="8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v>0</v>
      </c>
      <c r="F122" s="126"/>
      <c r="G122" s="141">
        <v>2</v>
      </c>
      <c r="H122" s="141"/>
      <c r="I122" s="141"/>
      <c r="J122" s="149"/>
      <c r="K122" s="133"/>
      <c r="L122" s="72">
        <v>1</v>
      </c>
      <c r="M122" s="120">
        <f t="shared" si="8"/>
        <v>1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v>0</v>
      </c>
      <c r="F125" s="126"/>
      <c r="G125" s="141">
        <v>1</v>
      </c>
      <c r="H125" s="141"/>
      <c r="I125" s="141"/>
      <c r="J125" s="149"/>
      <c r="K125" s="133"/>
      <c r="L125" s="72"/>
      <c r="M125" s="120">
        <f t="shared" si="8"/>
        <v>1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v>0</v>
      </c>
      <c r="F127" s="126"/>
      <c r="G127" s="141">
        <v>2</v>
      </c>
      <c r="H127" s="141"/>
      <c r="I127" s="141"/>
      <c r="J127" s="149"/>
      <c r="K127" s="133"/>
      <c r="L127" s="72"/>
      <c r="M127" s="120">
        <f t="shared" si="8"/>
        <v>2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v>0</v>
      </c>
      <c r="F131" s="126"/>
      <c r="G131" s="141">
        <v>1</v>
      </c>
      <c r="H131" s="141"/>
      <c r="I131" s="141"/>
      <c r="J131" s="149"/>
      <c r="K131" s="133"/>
      <c r="L131" s="72"/>
      <c r="M131" s="120">
        <f t="shared" si="8"/>
        <v>1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v>0</v>
      </c>
      <c r="F133" s="126"/>
      <c r="G133" s="141">
        <v>1</v>
      </c>
      <c r="H133" s="141"/>
      <c r="I133" s="141"/>
      <c r="J133" s="149"/>
      <c r="K133" s="133"/>
      <c r="L133" s="72"/>
      <c r="M133" s="120">
        <f t="shared" si="8"/>
        <v>1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v>0</v>
      </c>
      <c r="F138" s="126"/>
      <c r="G138" s="141">
        <v>1</v>
      </c>
      <c r="H138" s="141"/>
      <c r="I138" s="141"/>
      <c r="J138" s="149"/>
      <c r="K138" s="133"/>
      <c r="L138" s="72"/>
      <c r="M138" s="120">
        <f t="shared" si="8"/>
        <v>1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v>0</v>
      </c>
      <c r="F139" s="126"/>
      <c r="G139" s="141">
        <v>3</v>
      </c>
      <c r="H139" s="141"/>
      <c r="I139" s="141"/>
      <c r="J139" s="149"/>
      <c r="K139" s="133"/>
      <c r="L139" s="72">
        <v>3</v>
      </c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272</v>
      </c>
      <c r="D140" s="100">
        <v>120000</v>
      </c>
      <c r="E140" s="155">
        <v>0</v>
      </c>
      <c r="F140" s="127"/>
      <c r="G140" s="142">
        <v>2</v>
      </c>
      <c r="H140" s="142"/>
      <c r="I140" s="142"/>
      <c r="J140" s="150"/>
      <c r="K140" s="134"/>
      <c r="L140" s="73">
        <v>1</v>
      </c>
      <c r="M140" s="120">
        <f t="shared" si="8"/>
        <v>1</v>
      </c>
      <c r="N140" s="73"/>
    </row>
    <row r="141" spans="1:14" s="9" customFormat="1" x14ac:dyDescent="0.2">
      <c r="A141" s="43">
        <v>34</v>
      </c>
      <c r="B141" s="99"/>
      <c r="C141" s="99" t="s">
        <v>273</v>
      </c>
      <c r="D141" s="100">
        <v>180000</v>
      </c>
      <c r="E141" s="155">
        <v>0</v>
      </c>
      <c r="F141" s="127"/>
      <c r="G141" s="142">
        <v>1</v>
      </c>
      <c r="H141" s="142"/>
      <c r="I141" s="142"/>
      <c r="J141" s="150"/>
      <c r="K141" s="134"/>
      <c r="L141" s="73">
        <v>1</v>
      </c>
      <c r="M141" s="120">
        <f t="shared" si="8"/>
        <v>0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0</v>
      </c>
      <c r="F143" s="105">
        <f t="shared" si="14"/>
        <v>0</v>
      </c>
      <c r="G143" s="105">
        <f t="shared" si="14"/>
        <v>42</v>
      </c>
      <c r="H143" s="105">
        <f t="shared" si="14"/>
        <v>24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6</v>
      </c>
      <c r="M143" s="119">
        <f t="shared" ref="M143:M206" si="15">(E143+F143+G143+H143+I143)-J143-K143-L143</f>
        <v>60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v>0</v>
      </c>
      <c r="G144" s="140">
        <v>9</v>
      </c>
      <c r="H144" s="140">
        <v>12</v>
      </c>
      <c r="I144" s="140"/>
      <c r="J144" s="148"/>
      <c r="K144" s="132"/>
      <c r="L144" s="71">
        <v>2</v>
      </c>
      <c r="M144" s="120">
        <f>(E144+K148+G144+H144+I144)-J144-K144-L144</f>
        <v>19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v>0</v>
      </c>
      <c r="F145" s="126"/>
      <c r="G145" s="141">
        <v>10</v>
      </c>
      <c r="H145" s="141"/>
      <c r="I145" s="141"/>
      <c r="J145" s="149"/>
      <c r="K145" s="133"/>
      <c r="L145" s="72">
        <v>1</v>
      </c>
      <c r="M145" s="120">
        <f t="shared" si="15"/>
        <v>9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v>0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v>0</v>
      </c>
      <c r="F148" s="126"/>
      <c r="G148" s="141">
        <v>8</v>
      </c>
      <c r="H148" s="141"/>
      <c r="I148" s="141"/>
      <c r="J148" s="149"/>
      <c r="K148" s="125"/>
      <c r="L148" s="72">
        <v>1</v>
      </c>
      <c r="M148" s="120">
        <f t="shared" si="15"/>
        <v>7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v>0</v>
      </c>
      <c r="F149" s="126"/>
      <c r="G149" s="141">
        <v>9</v>
      </c>
      <c r="H149" s="141">
        <v>12</v>
      </c>
      <c r="I149" s="141"/>
      <c r="J149" s="149"/>
      <c r="K149" s="133"/>
      <c r="L149" s="72">
        <v>2</v>
      </c>
      <c r="M149" s="120">
        <f t="shared" si="15"/>
        <v>19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v>0</v>
      </c>
      <c r="F150" s="126"/>
      <c r="G150" s="141">
        <v>6</v>
      </c>
      <c r="H150" s="141"/>
      <c r="I150" s="141"/>
      <c r="J150" s="149"/>
      <c r="K150" s="133"/>
      <c r="L150" s="72"/>
      <c r="M150" s="120">
        <f t="shared" si="15"/>
        <v>6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0</v>
      </c>
      <c r="F152" s="105">
        <f t="shared" si="16"/>
        <v>0</v>
      </c>
      <c r="G152" s="105">
        <f t="shared" si="16"/>
        <v>215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50</v>
      </c>
      <c r="M152" s="119">
        <f t="shared" si="15"/>
        <v>165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v>0</v>
      </c>
      <c r="F153" s="125"/>
      <c r="G153" s="140">
        <v>64</v>
      </c>
      <c r="H153" s="140"/>
      <c r="I153" s="140"/>
      <c r="J153" s="148"/>
      <c r="K153" s="132"/>
      <c r="L153" s="71">
        <v>33</v>
      </c>
      <c r="M153" s="120">
        <f t="shared" si="15"/>
        <v>31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v>0</v>
      </c>
      <c r="F154" s="126"/>
      <c r="G154" s="141">
        <v>19</v>
      </c>
      <c r="H154" s="141"/>
      <c r="I154" s="141"/>
      <c r="J154" s="149"/>
      <c r="K154" s="133"/>
      <c r="L154" s="72">
        <v>10</v>
      </c>
      <c r="M154" s="120">
        <f t="shared" si="15"/>
        <v>9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v>0</v>
      </c>
      <c r="F156" s="126"/>
      <c r="G156" s="141">
        <v>11</v>
      </c>
      <c r="H156" s="141"/>
      <c r="I156" s="141"/>
      <c r="J156" s="149"/>
      <c r="K156" s="133"/>
      <c r="L156" s="72"/>
      <c r="M156" s="120">
        <f t="shared" si="15"/>
        <v>11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v>0</v>
      </c>
      <c r="F157" s="126"/>
      <c r="G157" s="141">
        <v>11</v>
      </c>
      <c r="H157" s="141"/>
      <c r="I157" s="141"/>
      <c r="J157" s="149"/>
      <c r="K157" s="133"/>
      <c r="L157" s="72">
        <v>1</v>
      </c>
      <c r="M157" s="120">
        <f t="shared" si="15"/>
        <v>10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v>0</v>
      </c>
      <c r="F158" s="126"/>
      <c r="G158" s="141"/>
      <c r="H158" s="141"/>
      <c r="I158" s="141"/>
      <c r="J158" s="149"/>
      <c r="K158" s="133"/>
      <c r="L158" s="72"/>
      <c r="M158" s="120">
        <f t="shared" si="15"/>
        <v>0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v>0</v>
      </c>
      <c r="F159" s="127"/>
      <c r="G159" s="142">
        <v>28</v>
      </c>
      <c r="H159" s="142"/>
      <c r="I159" s="142"/>
      <c r="J159" s="150"/>
      <c r="K159" s="134"/>
      <c r="L159" s="73">
        <v>6</v>
      </c>
      <c r="M159" s="120">
        <f t="shared" si="15"/>
        <v>22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v>0</v>
      </c>
      <c r="F160" s="127"/>
      <c r="G160" s="142">
        <v>28</v>
      </c>
      <c r="H160" s="142"/>
      <c r="I160" s="142"/>
      <c r="J160" s="150"/>
      <c r="K160" s="134"/>
      <c r="L160" s="73"/>
      <c r="M160" s="120">
        <f t="shared" si="15"/>
        <v>28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v>0</v>
      </c>
      <c r="F161" s="127"/>
      <c r="G161" s="142">
        <v>26</v>
      </c>
      <c r="H161" s="142"/>
      <c r="I161" s="142"/>
      <c r="J161" s="150"/>
      <c r="K161" s="134"/>
      <c r="L161" s="73"/>
      <c r="M161" s="120">
        <f t="shared" si="15"/>
        <v>26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v>0</v>
      </c>
      <c r="F162" s="127"/>
      <c r="G162" s="142">
        <v>28</v>
      </c>
      <c r="H162" s="142"/>
      <c r="I162" s="142"/>
      <c r="J162" s="150"/>
      <c r="K162" s="134"/>
      <c r="L162" s="73"/>
      <c r="M162" s="120">
        <f t="shared" si="15"/>
        <v>28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37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v>15</v>
      </c>
      <c r="F167" s="125"/>
      <c r="G167" s="140"/>
      <c r="H167" s="140"/>
      <c r="I167" s="140"/>
      <c r="J167" s="148"/>
      <c r="K167" s="132"/>
      <c r="L167" s="71">
        <v>15</v>
      </c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v>22</v>
      </c>
      <c r="F168" s="125"/>
      <c r="G168" s="140"/>
      <c r="H168" s="140"/>
      <c r="I168" s="140"/>
      <c r="J168" s="148"/>
      <c r="K168" s="132"/>
      <c r="L168" s="71">
        <v>21</v>
      </c>
      <c r="M168" s="120">
        <f t="shared" si="15"/>
        <v>1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'7'!L169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514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430</v>
      </c>
      <c r="M184" s="119">
        <f t="shared" si="15"/>
        <v>84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v>64</v>
      </c>
      <c r="F185" s="125"/>
      <c r="G185" s="125"/>
      <c r="H185" s="125"/>
      <c r="I185" s="125"/>
      <c r="J185" s="148"/>
      <c r="K185" s="132"/>
      <c r="L185" s="71">
        <v>56</v>
      </c>
      <c r="M185" s="120">
        <f t="shared" si="15"/>
        <v>8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'14'!L186</f>
        <v>31</v>
      </c>
      <c r="F186" s="125"/>
      <c r="G186" s="125"/>
      <c r="H186" s="125"/>
      <c r="I186" s="125"/>
      <c r="J186" s="148"/>
      <c r="K186" s="132"/>
      <c r="L186" s="71">
        <v>25</v>
      </c>
      <c r="M186" s="120">
        <f t="shared" si="15"/>
        <v>6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v>50</v>
      </c>
      <c r="F187" s="125"/>
      <c r="G187" s="125"/>
      <c r="H187" s="125"/>
      <c r="I187" s="125"/>
      <c r="J187" s="148"/>
      <c r="K187" s="132"/>
      <c r="L187" s="71">
        <v>50</v>
      </c>
      <c r="M187" s="120">
        <f t="shared" si="15"/>
        <v>0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'14'!L188</f>
        <v>1</v>
      </c>
      <c r="F188" s="125"/>
      <c r="G188" s="125"/>
      <c r="H188" s="125"/>
      <c r="I188" s="125"/>
      <c r="J188" s="148"/>
      <c r="K188" s="132"/>
      <c r="L188" s="71"/>
      <c r="M188" s="120">
        <f t="shared" si="15"/>
        <v>1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'14'!L189</f>
        <v>209</v>
      </c>
      <c r="F189" s="125"/>
      <c r="G189" s="125"/>
      <c r="H189" s="125"/>
      <c r="I189" s="125"/>
      <c r="J189" s="148"/>
      <c r="K189" s="132"/>
      <c r="L189" s="71">
        <v>158</v>
      </c>
      <c r="M189" s="120">
        <f t="shared" si="15"/>
        <v>51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'14'!L190</f>
        <v>43</v>
      </c>
      <c r="F190" s="125"/>
      <c r="G190" s="125"/>
      <c r="H190" s="125"/>
      <c r="I190" s="125"/>
      <c r="J190" s="148"/>
      <c r="K190" s="132"/>
      <c r="L190" s="71">
        <v>41</v>
      </c>
      <c r="M190" s="120">
        <f t="shared" si="15"/>
        <v>2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'14'!L191</f>
        <v>45</v>
      </c>
      <c r="F191" s="125"/>
      <c r="G191" s="125"/>
      <c r="H191" s="125"/>
      <c r="I191" s="125"/>
      <c r="J191" s="148"/>
      <c r="K191" s="132"/>
      <c r="L191" s="71">
        <v>37</v>
      </c>
      <c r="M191" s="120">
        <f t="shared" si="15"/>
        <v>8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v>27</v>
      </c>
      <c r="F192" s="125"/>
      <c r="G192" s="125"/>
      <c r="H192" s="125"/>
      <c r="I192" s="125"/>
      <c r="J192" s="148"/>
      <c r="K192" s="132"/>
      <c r="L192" s="71">
        <v>27</v>
      </c>
      <c r="M192" s="120">
        <f t="shared" si="15"/>
        <v>0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'14'!L193</f>
        <v>44</v>
      </c>
      <c r="F193" s="125"/>
      <c r="G193" s="125"/>
      <c r="H193" s="125"/>
      <c r="I193" s="125"/>
      <c r="J193" s="148"/>
      <c r="K193" s="132"/>
      <c r="L193" s="71">
        <v>36</v>
      </c>
      <c r="M193" s="120">
        <f t="shared" si="15"/>
        <v>8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37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37</v>
      </c>
      <c r="M195" s="119">
        <f>(E195+F195+G195+H195+I195)-J195-K195-L195</f>
        <v>0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v>23</v>
      </c>
      <c r="F197" s="125"/>
      <c r="G197" s="125"/>
      <c r="H197" s="125"/>
      <c r="I197" s="125"/>
      <c r="J197" s="148"/>
      <c r="K197" s="132"/>
      <c r="L197" s="71">
        <v>23</v>
      </c>
      <c r="M197" s="120">
        <f t="shared" si="15"/>
        <v>0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v>14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199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169</v>
      </c>
      <c r="M200" s="119">
        <f t="shared" si="15"/>
        <v>30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'14'!L201</f>
        <v>9</v>
      </c>
      <c r="F201" s="125"/>
      <c r="G201" s="125"/>
      <c r="H201" s="125"/>
      <c r="I201" s="125"/>
      <c r="J201" s="148"/>
      <c r="K201" s="132"/>
      <c r="L201" s="71">
        <v>8</v>
      </c>
      <c r="M201" s="120">
        <f t="shared" si="15"/>
        <v>1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'14'!L202</f>
        <v>92</v>
      </c>
      <c r="F202" s="126"/>
      <c r="G202" s="126"/>
      <c r="H202" s="126"/>
      <c r="I202" s="126"/>
      <c r="J202" s="149"/>
      <c r="K202" s="133"/>
      <c r="L202" s="72">
        <v>71</v>
      </c>
      <c r="M202" s="123">
        <f t="shared" si="15"/>
        <v>21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'14'!L203</f>
        <v>37</v>
      </c>
      <c r="F203" s="126"/>
      <c r="G203" s="126"/>
      <c r="H203" s="126"/>
      <c r="I203" s="126"/>
      <c r="J203" s="149"/>
      <c r="K203" s="133"/>
      <c r="L203" s="72">
        <v>30</v>
      </c>
      <c r="M203" s="123">
        <f t="shared" si="15"/>
        <v>7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'14'!L204</f>
        <v>15</v>
      </c>
      <c r="F204" s="126"/>
      <c r="G204" s="126"/>
      <c r="H204" s="126"/>
      <c r="I204" s="126"/>
      <c r="J204" s="149"/>
      <c r="K204" s="133"/>
      <c r="L204" s="72">
        <v>15</v>
      </c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'14'!L205</f>
        <v>12</v>
      </c>
      <c r="F205" s="126"/>
      <c r="G205" s="126"/>
      <c r="H205" s="126"/>
      <c r="I205" s="126"/>
      <c r="J205" s="149"/>
      <c r="K205" s="133"/>
      <c r="L205" s="72">
        <v>12</v>
      </c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'14'!L206</f>
        <v>34</v>
      </c>
      <c r="F206" s="126"/>
      <c r="G206" s="126"/>
      <c r="H206" s="126"/>
      <c r="I206" s="126"/>
      <c r="J206" s="149"/>
      <c r="K206" s="133"/>
      <c r="L206" s="72">
        <v>33</v>
      </c>
      <c r="M206" s="123">
        <f t="shared" si="15"/>
        <v>1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'14'!L207</f>
        <v>0</v>
      </c>
      <c r="F207" s="126"/>
      <c r="G207" s="126"/>
      <c r="H207" s="126"/>
      <c r="I207" s="126"/>
      <c r="J207" s="149"/>
      <c r="K207" s="133"/>
      <c r="L207" s="72"/>
      <c r="M207" s="123">
        <f t="shared" ref="M207:M208" si="22">(E207+F207+G207+H207+I207)-J207-K207-L207</f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'14'!L208</f>
        <v>0</v>
      </c>
      <c r="F208" s="126"/>
      <c r="G208" s="126"/>
      <c r="H208" s="126"/>
      <c r="I208" s="126"/>
      <c r="J208" s="149"/>
      <c r="K208" s="133"/>
      <c r="L208" s="72"/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S208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L22" sqref="L22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1" t="s">
        <v>259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70"/>
    </row>
    <row r="3" spans="1:19" s="16" customFormat="1" ht="25.5" customHeight="1" x14ac:dyDescent="0.2">
      <c r="A3" s="172" t="s">
        <v>261</v>
      </c>
      <c r="B3" s="172" t="s">
        <v>262</v>
      </c>
      <c r="C3" s="172" t="s">
        <v>263</v>
      </c>
      <c r="D3" s="174" t="s">
        <v>264</v>
      </c>
      <c r="E3" s="176" t="s">
        <v>248</v>
      </c>
      <c r="F3" s="178" t="s">
        <v>257</v>
      </c>
      <c r="G3" s="180" t="s">
        <v>249</v>
      </c>
      <c r="H3" s="181"/>
      <c r="I3" s="182"/>
      <c r="J3" s="183" t="s">
        <v>250</v>
      </c>
      <c r="K3" s="185" t="s">
        <v>258</v>
      </c>
      <c r="L3" s="167" t="s">
        <v>251</v>
      </c>
      <c r="M3" s="169" t="s">
        <v>252</v>
      </c>
      <c r="N3" s="167" t="s">
        <v>253</v>
      </c>
    </row>
    <row r="4" spans="1:19" s="20" customFormat="1" ht="25.5" x14ac:dyDescent="0.2">
      <c r="A4" s="173"/>
      <c r="B4" s="173"/>
      <c r="C4" s="173"/>
      <c r="D4" s="175"/>
      <c r="E4" s="177"/>
      <c r="F4" s="179"/>
      <c r="G4" s="139" t="s">
        <v>254</v>
      </c>
      <c r="H4" s="139" t="s">
        <v>255</v>
      </c>
      <c r="I4" s="139" t="s">
        <v>256</v>
      </c>
      <c r="J4" s="184"/>
      <c r="K4" s="186"/>
      <c r="L4" s="168"/>
      <c r="M4" s="170"/>
      <c r="N4" s="16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19</v>
      </c>
      <c r="F5" s="116">
        <f>F6+F46+F60+F64+F74</f>
        <v>0</v>
      </c>
      <c r="G5" s="116">
        <f t="shared" si="0"/>
        <v>598</v>
      </c>
      <c r="H5" s="116">
        <f t="shared" si="0"/>
        <v>569</v>
      </c>
      <c r="I5" s="116">
        <f t="shared" si="0"/>
        <v>365</v>
      </c>
      <c r="J5" s="145">
        <f t="shared" si="0"/>
        <v>1</v>
      </c>
      <c r="K5" s="130">
        <f t="shared" si="0"/>
        <v>0</v>
      </c>
      <c r="L5" s="116">
        <f>L6+L46+L60+L64+L74</f>
        <v>18</v>
      </c>
      <c r="M5" s="118">
        <f t="shared" si="0"/>
        <v>1532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14</v>
      </c>
      <c r="F6" s="131">
        <f t="shared" si="1"/>
        <v>0</v>
      </c>
      <c r="G6" s="131">
        <f t="shared" si="1"/>
        <v>292</v>
      </c>
      <c r="H6" s="131">
        <f t="shared" si="1"/>
        <v>382</v>
      </c>
      <c r="I6" s="131">
        <f t="shared" si="1"/>
        <v>220</v>
      </c>
      <c r="J6" s="131">
        <f t="shared" si="1"/>
        <v>1</v>
      </c>
      <c r="K6" s="131">
        <f>SUM(K7:K39)</f>
        <v>0</v>
      </c>
      <c r="L6" s="131">
        <f t="shared" ref="L6:M6" si="2">SUM(L7:L39)</f>
        <v>18</v>
      </c>
      <c r="M6" s="131">
        <f t="shared" si="2"/>
        <v>889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'19'!L7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'19'!L8</f>
        <v>0</v>
      </c>
      <c r="F8" s="126"/>
      <c r="G8" s="141">
        <v>12</v>
      </c>
      <c r="H8" s="141">
        <v>12</v>
      </c>
      <c r="I8" s="141">
        <v>12</v>
      </c>
      <c r="J8" s="149"/>
      <c r="K8" s="133"/>
      <c r="L8" s="72"/>
      <c r="M8" s="120">
        <f>(E8+F8+G8+H8+I8)-J8-K8-L8</f>
        <v>36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'19'!L9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'19'!L10</f>
        <v>0</v>
      </c>
      <c r="F10" s="126"/>
      <c r="G10" s="141">
        <v>12</v>
      </c>
      <c r="H10" s="141">
        <v>12</v>
      </c>
      <c r="I10" s="141">
        <v>24</v>
      </c>
      <c r="J10" s="149"/>
      <c r="K10" s="133"/>
      <c r="L10" s="72"/>
      <c r="M10" s="120">
        <f t="shared" si="3"/>
        <v>48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'19'!L11</f>
        <v>0</v>
      </c>
      <c r="F11" s="126"/>
      <c r="G11" s="141">
        <v>8</v>
      </c>
      <c r="H11" s="141">
        <v>8</v>
      </c>
      <c r="I11" s="141"/>
      <c r="J11" s="149"/>
      <c r="K11" s="133"/>
      <c r="L11" s="72"/>
      <c r="M11" s="120">
        <f t="shared" si="3"/>
        <v>16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'19'!L12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'19'!L13</f>
        <v>0</v>
      </c>
      <c r="F13" s="126"/>
      <c r="G13" s="141">
        <v>12</v>
      </c>
      <c r="H13" s="141">
        <v>12</v>
      </c>
      <c r="I13" s="141">
        <v>12</v>
      </c>
      <c r="J13" s="149"/>
      <c r="K13" s="133"/>
      <c r="L13" s="72"/>
      <c r="M13" s="120">
        <f t="shared" si="3"/>
        <v>36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'19'!L14</f>
        <v>0</v>
      </c>
      <c r="F14" s="126"/>
      <c r="G14" s="141">
        <v>12</v>
      </c>
      <c r="H14" s="141">
        <v>12</v>
      </c>
      <c r="I14" s="141">
        <v>12</v>
      </c>
      <c r="J14" s="149"/>
      <c r="K14" s="133"/>
      <c r="L14" s="72"/>
      <c r="M14" s="120">
        <f t="shared" si="3"/>
        <v>36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'19'!L15</f>
        <v>0</v>
      </c>
      <c r="F15" s="126"/>
      <c r="G15" s="141">
        <v>12</v>
      </c>
      <c r="H15" s="141">
        <v>12</v>
      </c>
      <c r="I15" s="141">
        <v>12</v>
      </c>
      <c r="J15" s="149"/>
      <c r="K15" s="133"/>
      <c r="L15" s="72"/>
      <c r="M15" s="120">
        <f t="shared" si="3"/>
        <v>36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'19'!L16</f>
        <v>0</v>
      </c>
      <c r="F16" s="126"/>
      <c r="G16" s="141">
        <v>12</v>
      </c>
      <c r="H16" s="141">
        <v>12</v>
      </c>
      <c r="I16" s="141"/>
      <c r="J16" s="149"/>
      <c r="K16" s="133"/>
      <c r="L16" s="72"/>
      <c r="M16" s="120">
        <f t="shared" si="3"/>
        <v>24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'19'!L17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'19'!L18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'19'!L19</f>
        <v>0</v>
      </c>
      <c r="F19" s="126"/>
      <c r="G19" s="141">
        <v>10</v>
      </c>
      <c r="H19" s="141">
        <v>12</v>
      </c>
      <c r="I19" s="141">
        <v>12</v>
      </c>
      <c r="J19" s="149"/>
      <c r="K19" s="133"/>
      <c r="L19" s="72"/>
      <c r="M19" s="120">
        <f>(E19+F19+G19+H19+I19)-J19-K19-L19</f>
        <v>34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'19'!L20</f>
        <v>8</v>
      </c>
      <c r="F20" s="126"/>
      <c r="G20" s="141">
        <v>8</v>
      </c>
      <c r="H20" s="141"/>
      <c r="I20" s="141"/>
      <c r="J20" s="149"/>
      <c r="K20" s="133"/>
      <c r="L20" s="72">
        <v>8</v>
      </c>
      <c r="M20" s="120">
        <f t="shared" si="3"/>
        <v>8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'19'!L21</f>
        <v>0</v>
      </c>
      <c r="F21" s="126"/>
      <c r="G21" s="141">
        <v>12</v>
      </c>
      <c r="H21" s="141">
        <v>12</v>
      </c>
      <c r="I21" s="141">
        <v>10</v>
      </c>
      <c r="J21" s="149"/>
      <c r="K21" s="133"/>
      <c r="L21" s="72"/>
      <c r="M21" s="120">
        <f t="shared" si="3"/>
        <v>34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'19'!L22</f>
        <v>6</v>
      </c>
      <c r="F22" s="126"/>
      <c r="G22" s="141">
        <v>6</v>
      </c>
      <c r="H22" s="141">
        <v>20</v>
      </c>
      <c r="I22" s="141"/>
      <c r="J22" s="149"/>
      <c r="K22" s="133"/>
      <c r="L22" s="72">
        <v>10</v>
      </c>
      <c r="M22" s="120">
        <f t="shared" si="3"/>
        <v>22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'19'!L23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'19'!L24</f>
        <v>0</v>
      </c>
      <c r="F24" s="126"/>
      <c r="G24" s="141">
        <v>10</v>
      </c>
      <c r="H24" s="141">
        <v>15</v>
      </c>
      <c r="I24" s="141"/>
      <c r="J24" s="149"/>
      <c r="K24" s="133"/>
      <c r="L24" s="72"/>
      <c r="M24" s="120">
        <f t="shared" si="3"/>
        <v>25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'19'!L25</f>
        <v>0</v>
      </c>
      <c r="F25" s="126"/>
      <c r="G25" s="141"/>
      <c r="H25" s="141"/>
      <c r="I25" s="141"/>
      <c r="J25" s="149"/>
      <c r="K25" s="133"/>
      <c r="L25" s="72"/>
      <c r="M25" s="120">
        <f t="shared" si="3"/>
        <v>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'19'!L26</f>
        <v>0</v>
      </c>
      <c r="F26" s="126"/>
      <c r="G26" s="141">
        <v>10</v>
      </c>
      <c r="H26" s="141">
        <v>15</v>
      </c>
      <c r="I26" s="141"/>
      <c r="J26" s="149"/>
      <c r="K26" s="133"/>
      <c r="L26" s="72"/>
      <c r="M26" s="120">
        <f t="shared" si="3"/>
        <v>25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'19'!L27</f>
        <v>0</v>
      </c>
      <c r="F27" s="126"/>
      <c r="G27" s="141">
        <v>12</v>
      </c>
      <c r="H27" s="141">
        <v>12</v>
      </c>
      <c r="I27" s="141">
        <v>24</v>
      </c>
      <c r="J27" s="149"/>
      <c r="K27" s="133"/>
      <c r="L27" s="72"/>
      <c r="M27" s="120">
        <f t="shared" si="3"/>
        <v>48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'19'!L28</f>
        <v>0</v>
      </c>
      <c r="F28" s="126"/>
      <c r="G28" s="141">
        <v>20</v>
      </c>
      <c r="H28" s="141">
        <v>32</v>
      </c>
      <c r="I28" s="141">
        <v>20</v>
      </c>
      <c r="J28" s="149"/>
      <c r="K28" s="133"/>
      <c r="L28" s="72"/>
      <c r="M28" s="120">
        <f t="shared" si="3"/>
        <v>72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'19'!L29</f>
        <v>0</v>
      </c>
      <c r="F29" s="126"/>
      <c r="G29" s="141">
        <v>24</v>
      </c>
      <c r="H29" s="141">
        <v>62</v>
      </c>
      <c r="I29" s="141"/>
      <c r="J29" s="149"/>
      <c r="K29" s="133"/>
      <c r="L29" s="72"/>
      <c r="M29" s="120">
        <f t="shared" si="3"/>
        <v>86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'19'!L30</f>
        <v>0</v>
      </c>
      <c r="F30" s="126"/>
      <c r="G30" s="141">
        <v>10</v>
      </c>
      <c r="H30" s="141">
        <v>10</v>
      </c>
      <c r="I30" s="141">
        <v>10</v>
      </c>
      <c r="J30" s="149"/>
      <c r="K30" s="133"/>
      <c r="L30" s="72"/>
      <c r="M30" s="120">
        <f t="shared" si="3"/>
        <v>30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'19'!L31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'19'!L32</f>
        <v>0</v>
      </c>
      <c r="F32" s="126"/>
      <c r="G32" s="141">
        <v>12</v>
      </c>
      <c r="H32" s="141">
        <v>12</v>
      </c>
      <c r="I32" s="141">
        <v>12</v>
      </c>
      <c r="J32" s="149"/>
      <c r="K32" s="133"/>
      <c r="L32" s="72"/>
      <c r="M32" s="120">
        <f t="shared" si="3"/>
        <v>36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'19'!L33</f>
        <v>0</v>
      </c>
      <c r="F33" s="126"/>
      <c r="G33" s="141">
        <v>8</v>
      </c>
      <c r="H33" s="141">
        <v>8</v>
      </c>
      <c r="I33" s="141"/>
      <c r="J33" s="149"/>
      <c r="K33" s="133"/>
      <c r="L33" s="72"/>
      <c r="M33" s="120">
        <f t="shared" si="3"/>
        <v>16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'19'!L34</f>
        <v>0</v>
      </c>
      <c r="F34" s="126"/>
      <c r="G34" s="141">
        <v>8</v>
      </c>
      <c r="H34" s="141">
        <v>8</v>
      </c>
      <c r="I34" s="141">
        <v>8</v>
      </c>
      <c r="J34" s="149"/>
      <c r="K34" s="133"/>
      <c r="L34" s="72"/>
      <c r="M34" s="120">
        <f t="shared" si="3"/>
        <v>24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'19'!L35</f>
        <v>0</v>
      </c>
      <c r="F35" s="126"/>
      <c r="G35" s="141">
        <v>12</v>
      </c>
      <c r="H35" s="141">
        <v>12</v>
      </c>
      <c r="I35" s="141">
        <v>11</v>
      </c>
      <c r="J35" s="149"/>
      <c r="K35" s="133"/>
      <c r="L35" s="72"/>
      <c r="M35" s="120">
        <f t="shared" si="3"/>
        <v>35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'19'!L36</f>
        <v>0</v>
      </c>
      <c r="F36" s="126"/>
      <c r="G36" s="141">
        <v>12</v>
      </c>
      <c r="H36" s="141">
        <v>12</v>
      </c>
      <c r="I36" s="141">
        <v>12</v>
      </c>
      <c r="J36" s="149">
        <v>1</v>
      </c>
      <c r="K36" s="133"/>
      <c r="L36" s="72"/>
      <c r="M36" s="120">
        <f t="shared" si="3"/>
        <v>35</v>
      </c>
      <c r="N36" s="72" t="s">
        <v>283</v>
      </c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'19'!L37</f>
        <v>0</v>
      </c>
      <c r="F37" s="126"/>
      <c r="G37" s="141">
        <v>10</v>
      </c>
      <c r="H37" s="141">
        <v>10</v>
      </c>
      <c r="I37" s="141">
        <v>18</v>
      </c>
      <c r="J37" s="149"/>
      <c r="K37" s="133"/>
      <c r="L37" s="72"/>
      <c r="M37" s="120">
        <f t="shared" si="3"/>
        <v>38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'19'!L38</f>
        <v>0</v>
      </c>
      <c r="F38" s="126"/>
      <c r="G38" s="141">
        <v>16</v>
      </c>
      <c r="H38" s="141">
        <v>30</v>
      </c>
      <c r="I38" s="141"/>
      <c r="J38" s="149"/>
      <c r="K38" s="133"/>
      <c r="L38" s="72"/>
      <c r="M38" s="120">
        <f t="shared" si="3"/>
        <v>46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'19'!L39</f>
        <v>0</v>
      </c>
      <c r="F39" s="126"/>
      <c r="G39" s="141">
        <v>12</v>
      </c>
      <c r="H39" s="141">
        <v>20</v>
      </c>
      <c r="I39" s="141">
        <v>11</v>
      </c>
      <c r="J39" s="149"/>
      <c r="K39" s="133"/>
      <c r="L39" s="72"/>
      <c r="M39" s="120">
        <f t="shared" si="3"/>
        <v>43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30000</v>
      </c>
      <c r="E40" s="155">
        <f>'19'!L40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268</v>
      </c>
      <c r="D41" s="100">
        <v>30000</v>
      </c>
      <c r="E41" s="155">
        <f>'19'!L41</f>
        <v>0</v>
      </c>
      <c r="F41" s="127"/>
      <c r="G41" s="142">
        <v>10</v>
      </c>
      <c r="H41" s="142"/>
      <c r="I41" s="142"/>
      <c r="J41" s="150"/>
      <c r="K41" s="134"/>
      <c r="L41" s="73"/>
      <c r="M41" s="120">
        <f t="shared" si="3"/>
        <v>10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'19'!L42</f>
        <v>0</v>
      </c>
      <c r="F42" s="127"/>
      <c r="G42" s="142">
        <v>9</v>
      </c>
      <c r="H42" s="142"/>
      <c r="I42" s="142"/>
      <c r="J42" s="150"/>
      <c r="K42" s="134"/>
      <c r="L42" s="73"/>
      <c r="M42" s="120">
        <f t="shared" si="3"/>
        <v>9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'19'!L43</f>
        <v>0</v>
      </c>
      <c r="F43" s="127"/>
      <c r="G43" s="142">
        <v>9</v>
      </c>
      <c r="H43" s="142"/>
      <c r="I43" s="142"/>
      <c r="J43" s="150"/>
      <c r="K43" s="134"/>
      <c r="L43" s="73"/>
      <c r="M43" s="120">
        <f t="shared" si="3"/>
        <v>9</v>
      </c>
      <c r="N43" s="73"/>
    </row>
    <row r="44" spans="1:14" s="10" customFormat="1" x14ac:dyDescent="0.2">
      <c r="A44" s="43">
        <v>44</v>
      </c>
      <c r="B44" s="99"/>
      <c r="C44" s="99" t="s">
        <v>271</v>
      </c>
      <c r="D44" s="100">
        <v>32000</v>
      </c>
      <c r="E44" s="155">
        <f>'19'!L44</f>
        <v>0</v>
      </c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5</v>
      </c>
      <c r="F46" s="103">
        <f>SUM(F47:F58)</f>
        <v>0</v>
      </c>
      <c r="G46" s="103">
        <f t="shared" ref="G46:L46" si="4">SUM(G47:G58)</f>
        <v>244</v>
      </c>
      <c r="H46" s="103">
        <f t="shared" si="4"/>
        <v>179</v>
      </c>
      <c r="I46" s="103">
        <f t="shared" si="4"/>
        <v>145</v>
      </c>
      <c r="J46" s="103">
        <f t="shared" si="4"/>
        <v>0</v>
      </c>
      <c r="K46" s="103">
        <f t="shared" si="4"/>
        <v>0</v>
      </c>
      <c r="L46" s="103">
        <f t="shared" si="4"/>
        <v>0</v>
      </c>
      <c r="M46" s="119">
        <f>(E46+F46+G46+H46+I46)-J46-K46-L46</f>
        <v>573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'19'!L47</f>
        <v>0</v>
      </c>
      <c r="F47" s="125"/>
      <c r="G47" s="140">
        <v>10</v>
      </c>
      <c r="H47" s="140">
        <v>12</v>
      </c>
      <c r="I47" s="140"/>
      <c r="J47" s="148"/>
      <c r="K47" s="132"/>
      <c r="L47" s="71"/>
      <c r="M47" s="120">
        <f t="shared" si="3"/>
        <v>22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'19'!L48</f>
        <v>0</v>
      </c>
      <c r="F48" s="126"/>
      <c r="G48" s="141">
        <v>40</v>
      </c>
      <c r="H48" s="141">
        <v>55</v>
      </c>
      <c r="I48" s="141">
        <v>100</v>
      </c>
      <c r="J48" s="149"/>
      <c r="K48" s="133"/>
      <c r="L48" s="72"/>
      <c r="M48" s="120">
        <f t="shared" si="3"/>
        <v>195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'19'!L49</f>
        <v>0</v>
      </c>
      <c r="F49" s="126"/>
      <c r="G49" s="141">
        <v>59</v>
      </c>
      <c r="H49" s="141"/>
      <c r="I49" s="141"/>
      <c r="J49" s="149"/>
      <c r="K49" s="133"/>
      <c r="L49" s="72"/>
      <c r="M49" s="120">
        <f t="shared" si="3"/>
        <v>59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'19'!L50</f>
        <v>0</v>
      </c>
      <c r="F50" s="126"/>
      <c r="G50" s="141">
        <v>50</v>
      </c>
      <c r="H50" s="141">
        <v>50</v>
      </c>
      <c r="I50" s="141">
        <v>45</v>
      </c>
      <c r="J50" s="149"/>
      <c r="K50" s="133"/>
      <c r="L50" s="72"/>
      <c r="M50" s="120">
        <f t="shared" si="3"/>
        <v>145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'19'!L51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'19'!L52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'19'!L53</f>
        <v>0</v>
      </c>
      <c r="F53" s="126"/>
      <c r="G53" s="141">
        <v>10</v>
      </c>
      <c r="H53" s="141">
        <v>10</v>
      </c>
      <c r="I53" s="141"/>
      <c r="J53" s="149"/>
      <c r="K53" s="133"/>
      <c r="L53" s="72"/>
      <c r="M53" s="120">
        <f t="shared" si="3"/>
        <v>20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'19'!L54</f>
        <v>5</v>
      </c>
      <c r="F54" s="126"/>
      <c r="G54" s="141"/>
      <c r="H54" s="141"/>
      <c r="I54" s="141"/>
      <c r="J54" s="149"/>
      <c r="K54" s="133"/>
      <c r="L54" s="72"/>
      <c r="M54" s="120">
        <f t="shared" si="3"/>
        <v>5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'19'!L55</f>
        <v>0</v>
      </c>
      <c r="F55" s="126"/>
      <c r="G55" s="141">
        <v>10</v>
      </c>
      <c r="H55" s="141">
        <v>10</v>
      </c>
      <c r="I55" s="141"/>
      <c r="J55" s="149"/>
      <c r="K55" s="133"/>
      <c r="L55" s="72"/>
      <c r="M55" s="120">
        <f t="shared" si="3"/>
        <v>20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'19'!L56</f>
        <v>0</v>
      </c>
      <c r="F56" s="126"/>
      <c r="G56" s="141">
        <v>5</v>
      </c>
      <c r="H56" s="141"/>
      <c r="I56" s="141"/>
      <c r="J56" s="149"/>
      <c r="K56" s="133"/>
      <c r="L56" s="72"/>
      <c r="M56" s="120">
        <f t="shared" si="3"/>
        <v>5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'19'!L57</f>
        <v>0</v>
      </c>
      <c r="F57" s="126"/>
      <c r="G57" s="141">
        <v>30</v>
      </c>
      <c r="H57" s="141">
        <v>21</v>
      </c>
      <c r="I57" s="141"/>
      <c r="J57" s="149"/>
      <c r="K57" s="133"/>
      <c r="L57" s="72"/>
      <c r="M57" s="120">
        <f t="shared" si="3"/>
        <v>51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'19'!L58</f>
        <v>0</v>
      </c>
      <c r="F58" s="126"/>
      <c r="G58" s="141">
        <v>30</v>
      </c>
      <c r="H58" s="141">
        <v>21</v>
      </c>
      <c r="I58" s="141"/>
      <c r="J58" s="149"/>
      <c r="K58" s="133"/>
      <c r="L58" s="72"/>
      <c r="M58" s="120">
        <f t="shared" si="3"/>
        <v>51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'19'!L61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'19'!L62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16</v>
      </c>
      <c r="H64" s="103">
        <f t="shared" si="6"/>
        <v>8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0</v>
      </c>
      <c r="M64" s="119">
        <f t="shared" si="3"/>
        <v>24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'19'!L65</f>
        <v>0</v>
      </c>
      <c r="F65" s="125"/>
      <c r="G65" s="140">
        <v>2</v>
      </c>
      <c r="H65" s="140"/>
      <c r="I65" s="140"/>
      <c r="J65" s="148"/>
      <c r="K65" s="132"/>
      <c r="L65" s="71"/>
      <c r="M65" s="120">
        <f t="shared" si="3"/>
        <v>2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'19'!L66</f>
        <v>0</v>
      </c>
      <c r="F66" s="126"/>
      <c r="G66" s="141">
        <v>4</v>
      </c>
      <c r="H66" s="141"/>
      <c r="I66" s="141"/>
      <c r="J66" s="149"/>
      <c r="K66" s="133"/>
      <c r="L66" s="72"/>
      <c r="M66" s="120">
        <f t="shared" si="3"/>
        <v>4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'19'!L67</f>
        <v>0</v>
      </c>
      <c r="F67" s="126"/>
      <c r="G67" s="141">
        <v>2</v>
      </c>
      <c r="H67" s="141"/>
      <c r="I67" s="141"/>
      <c r="J67" s="149"/>
      <c r="K67" s="133"/>
      <c r="L67" s="72"/>
      <c r="M67" s="120">
        <f t="shared" si="3"/>
        <v>2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'19'!L68</f>
        <v>0</v>
      </c>
      <c r="F68" s="126"/>
      <c r="G68" s="141">
        <v>4</v>
      </c>
      <c r="H68" s="141"/>
      <c r="I68" s="141"/>
      <c r="J68" s="149"/>
      <c r="K68" s="133"/>
      <c r="L68" s="72"/>
      <c r="M68" s="120">
        <f t="shared" si="3"/>
        <v>4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'19'!L69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3"/>
        <v>2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'19'!L70</f>
        <v>0</v>
      </c>
      <c r="F70" s="126"/>
      <c r="G70" s="141"/>
      <c r="H70" s="141">
        <v>4</v>
      </c>
      <c r="I70" s="141"/>
      <c r="J70" s="149"/>
      <c r="K70" s="133"/>
      <c r="L70" s="72"/>
      <c r="M70" s="120">
        <f t="shared" si="3"/>
        <v>4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'19'!L71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3"/>
        <v>2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'19'!L72</f>
        <v>0</v>
      </c>
      <c r="F72" s="126"/>
      <c r="G72" s="141"/>
      <c r="H72" s="141">
        <v>4</v>
      </c>
      <c r="I72" s="141"/>
      <c r="J72" s="149"/>
      <c r="K72" s="133"/>
      <c r="L72" s="72"/>
      <c r="M72" s="120">
        <f t="shared" si="3"/>
        <v>4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46</v>
      </c>
      <c r="H74" s="106">
        <f t="shared" si="7"/>
        <v>0</v>
      </c>
      <c r="I74" s="106">
        <f t="shared" si="7"/>
        <v>0</v>
      </c>
      <c r="J74" s="106">
        <f t="shared" si="7"/>
        <v>0</v>
      </c>
      <c r="K74" s="106">
        <f t="shared" si="7"/>
        <v>0</v>
      </c>
      <c r="L74" s="106">
        <f t="shared" si="7"/>
        <v>0</v>
      </c>
      <c r="M74" s="119">
        <f t="shared" si="3"/>
        <v>46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'19'!L75</f>
        <v>0</v>
      </c>
      <c r="F75" s="126"/>
      <c r="G75" s="141">
        <v>4</v>
      </c>
      <c r="H75" s="141"/>
      <c r="I75" s="141"/>
      <c r="J75" s="149"/>
      <c r="K75" s="133"/>
      <c r="L75" s="72"/>
      <c r="M75" s="120">
        <f t="shared" si="3"/>
        <v>4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'19'!L76</f>
        <v>0</v>
      </c>
      <c r="F76" s="126"/>
      <c r="G76" s="141">
        <v>14</v>
      </c>
      <c r="H76" s="141"/>
      <c r="I76" s="141"/>
      <c r="J76" s="149"/>
      <c r="K76" s="133"/>
      <c r="L76" s="72"/>
      <c r="M76" s="120">
        <f t="shared" ref="M76:M142" si="8">(E76+F76+G76+H76+I76)-J76-K76-L76</f>
        <v>14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'19'!L77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'19'!L78</f>
        <v>0</v>
      </c>
      <c r="F78" s="126"/>
      <c r="G78" s="141">
        <v>14</v>
      </c>
      <c r="H78" s="141"/>
      <c r="I78" s="141"/>
      <c r="J78" s="149"/>
      <c r="K78" s="133"/>
      <c r="L78" s="72"/>
      <c r="M78" s="120">
        <f t="shared" si="8"/>
        <v>14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'19'!L79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'19'!L80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'19'!L81</f>
        <v>0</v>
      </c>
      <c r="F81" s="126"/>
      <c r="G81" s="141">
        <v>14</v>
      </c>
      <c r="H81" s="141"/>
      <c r="I81" s="141"/>
      <c r="J81" s="149"/>
      <c r="K81" s="133"/>
      <c r="L81" s="72"/>
      <c r="M81" s="120">
        <f t="shared" si="8"/>
        <v>14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54</v>
      </c>
      <c r="F83" s="108">
        <f t="shared" si="9"/>
        <v>0</v>
      </c>
      <c r="G83" s="108">
        <f t="shared" si="9"/>
        <v>32</v>
      </c>
      <c r="H83" s="108">
        <f t="shared" si="9"/>
        <v>0</v>
      </c>
      <c r="I83" s="108">
        <f t="shared" si="9"/>
        <v>0</v>
      </c>
      <c r="J83" s="108">
        <f t="shared" si="9"/>
        <v>0</v>
      </c>
      <c r="K83" s="108">
        <f t="shared" si="9"/>
        <v>0</v>
      </c>
      <c r="L83" s="108">
        <f t="shared" si="9"/>
        <v>32</v>
      </c>
      <c r="M83" s="119">
        <f t="shared" si="8"/>
        <v>54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'19'!L84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'19'!L85</f>
        <v>9</v>
      </c>
      <c r="F85" s="126"/>
      <c r="G85" s="141"/>
      <c r="H85" s="141"/>
      <c r="I85" s="141"/>
      <c r="J85" s="149"/>
      <c r="K85" s="133"/>
      <c r="L85" s="72"/>
      <c r="M85" s="120">
        <f t="shared" si="8"/>
        <v>9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'19'!L86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'19'!L87</f>
        <v>10</v>
      </c>
      <c r="F87" s="126"/>
      <c r="G87" s="141"/>
      <c r="H87" s="141"/>
      <c r="I87" s="141"/>
      <c r="J87" s="149"/>
      <c r="K87" s="133"/>
      <c r="L87" s="72"/>
      <c r="M87" s="120">
        <f t="shared" si="8"/>
        <v>10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'19'!L88</f>
        <v>7</v>
      </c>
      <c r="F88" s="126"/>
      <c r="G88" s="141">
        <v>8</v>
      </c>
      <c r="H88" s="141"/>
      <c r="I88" s="141"/>
      <c r="J88" s="149"/>
      <c r="K88" s="133"/>
      <c r="L88" s="72">
        <v>7</v>
      </c>
      <c r="M88" s="120">
        <f t="shared" si="8"/>
        <v>8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'19'!L89</f>
        <v>4</v>
      </c>
      <c r="F89" s="126"/>
      <c r="G89" s="141"/>
      <c r="H89" s="141"/>
      <c r="I89" s="141"/>
      <c r="J89" s="149"/>
      <c r="K89" s="133"/>
      <c r="L89" s="72"/>
      <c r="M89" s="120">
        <f t="shared" si="8"/>
        <v>4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'19'!L90</f>
        <v>10</v>
      </c>
      <c r="F90" s="126"/>
      <c r="G90" s="141"/>
      <c r="H90" s="141"/>
      <c r="I90" s="141"/>
      <c r="J90" s="149"/>
      <c r="K90" s="133"/>
      <c r="L90" s="72">
        <v>1</v>
      </c>
      <c r="M90" s="120">
        <f t="shared" si="8"/>
        <v>9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'19'!L91</f>
        <v>8</v>
      </c>
      <c r="F91" s="126"/>
      <c r="G91" s="141">
        <v>16</v>
      </c>
      <c r="H91" s="141"/>
      <c r="I91" s="141"/>
      <c r="J91" s="149"/>
      <c r="K91" s="133"/>
      <c r="L91" s="72">
        <v>14</v>
      </c>
      <c r="M91" s="120">
        <f t="shared" si="8"/>
        <v>10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'19'!L92</f>
        <v>6</v>
      </c>
      <c r="F92" s="126"/>
      <c r="G92" s="141">
        <v>8</v>
      </c>
      <c r="H92" s="141"/>
      <c r="I92" s="141"/>
      <c r="J92" s="149"/>
      <c r="K92" s="133"/>
      <c r="L92" s="72">
        <v>10</v>
      </c>
      <c r="M92" s="120">
        <f t="shared" si="8"/>
        <v>4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8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1</v>
      </c>
      <c r="M94" s="106">
        <f t="shared" si="11"/>
        <v>7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'19'!L95</f>
        <v>8</v>
      </c>
      <c r="F95" s="125"/>
      <c r="G95" s="140"/>
      <c r="H95" s="140"/>
      <c r="I95" s="140"/>
      <c r="J95" s="148"/>
      <c r="K95" s="132"/>
      <c r="L95" s="71">
        <v>1</v>
      </c>
      <c r="M95" s="120">
        <f t="shared" si="8"/>
        <v>7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'19'!L98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'19'!L99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'19'!L100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'19'!L101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'19'!L102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'19'!L103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'19'!L104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'19'!L105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'19'!L106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7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4</v>
      </c>
      <c r="F109" s="105">
        <f t="shared" si="13"/>
        <v>0</v>
      </c>
      <c r="G109" s="105">
        <f t="shared" si="13"/>
        <v>8</v>
      </c>
      <c r="H109" s="105">
        <f t="shared" si="13"/>
        <v>3</v>
      </c>
      <c r="I109" s="105">
        <f t="shared" si="13"/>
        <v>6</v>
      </c>
      <c r="J109" s="105">
        <f t="shared" si="13"/>
        <v>0</v>
      </c>
      <c r="K109" s="105">
        <f t="shared" si="13"/>
        <v>0</v>
      </c>
      <c r="L109" s="105">
        <f t="shared" si="13"/>
        <v>1</v>
      </c>
      <c r="M109" s="119">
        <f t="shared" si="8"/>
        <v>20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'19'!L110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'19'!L111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'19'!L112</f>
        <v>0</v>
      </c>
      <c r="F112" s="127"/>
      <c r="G112" s="142">
        <v>2</v>
      </c>
      <c r="H112" s="142"/>
      <c r="I112" s="142"/>
      <c r="J112" s="150"/>
      <c r="K112" s="134"/>
      <c r="L112" s="73"/>
      <c r="M112" s="120">
        <f t="shared" si="8"/>
        <v>2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'19'!L113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'19'!L114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'19'!L115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'19'!L116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'19'!L117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'19'!L118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'19'!L119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'19'!L120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'19'!L121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'19'!L122</f>
        <v>1</v>
      </c>
      <c r="F122" s="126"/>
      <c r="G122" s="141">
        <v>3</v>
      </c>
      <c r="H122" s="141">
        <v>3</v>
      </c>
      <c r="I122" s="141">
        <v>2</v>
      </c>
      <c r="J122" s="149"/>
      <c r="K122" s="133"/>
      <c r="L122" s="72"/>
      <c r="M122" s="120">
        <f t="shared" si="8"/>
        <v>9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'19'!L123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'19'!L124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'19'!L125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'19'!L126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'19'!L127</f>
        <v>0</v>
      </c>
      <c r="F127" s="126"/>
      <c r="G127" s="141">
        <v>1</v>
      </c>
      <c r="H127" s="141"/>
      <c r="I127" s="141"/>
      <c r="J127" s="149"/>
      <c r="K127" s="133"/>
      <c r="L127" s="72"/>
      <c r="M127" s="120">
        <f t="shared" si="8"/>
        <v>1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'19'!L128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'19'!L129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'19'!L130</f>
        <v>0</v>
      </c>
      <c r="F130" s="126"/>
      <c r="G130" s="141">
        <v>1</v>
      </c>
      <c r="H130" s="141"/>
      <c r="I130" s="141"/>
      <c r="J130" s="149"/>
      <c r="K130" s="133"/>
      <c r="L130" s="72"/>
      <c r="M130" s="120">
        <f t="shared" si="8"/>
        <v>1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'19'!L131</f>
        <v>0</v>
      </c>
      <c r="F131" s="126"/>
      <c r="G131" s="141"/>
      <c r="H131" s="141"/>
      <c r="I131" s="141">
        <v>1</v>
      </c>
      <c r="J131" s="149"/>
      <c r="K131" s="133"/>
      <c r="L131" s="72"/>
      <c r="M131" s="120">
        <f t="shared" si="8"/>
        <v>1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'19'!L132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'19'!L133</f>
        <v>0</v>
      </c>
      <c r="F133" s="126"/>
      <c r="G133" s="141">
        <v>1</v>
      </c>
      <c r="H133" s="141"/>
      <c r="I133" s="141"/>
      <c r="J133" s="149"/>
      <c r="K133" s="133"/>
      <c r="L133" s="72"/>
      <c r="M133" s="120">
        <f t="shared" si="8"/>
        <v>1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'19'!L134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'19'!L135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'19'!L136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'19'!L137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'19'!L138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'19'!L139</f>
        <v>3</v>
      </c>
      <c r="F139" s="126"/>
      <c r="G139" s="141"/>
      <c r="H139" s="141"/>
      <c r="I139" s="141">
        <v>3</v>
      </c>
      <c r="J139" s="149"/>
      <c r="K139" s="133"/>
      <c r="L139" s="72">
        <v>1</v>
      </c>
      <c r="M139" s="120">
        <f t="shared" si="8"/>
        <v>5</v>
      </c>
      <c r="N139" s="72"/>
    </row>
    <row r="140" spans="1:14" s="9" customFormat="1" x14ac:dyDescent="0.2">
      <c r="A140" s="43">
        <v>33</v>
      </c>
      <c r="B140" s="99"/>
      <c r="C140" s="99" t="s">
        <v>272</v>
      </c>
      <c r="D140" s="100">
        <v>120000</v>
      </c>
      <c r="E140" s="155">
        <f>'19'!L140</f>
        <v>1</v>
      </c>
      <c r="F140" s="127"/>
      <c r="G140" s="142">
        <v>1</v>
      </c>
      <c r="H140" s="142"/>
      <c r="I140" s="142"/>
      <c r="J140" s="150"/>
      <c r="K140" s="134"/>
      <c r="L140" s="73"/>
      <c r="M140" s="120">
        <f t="shared" si="8"/>
        <v>2</v>
      </c>
      <c r="N140" s="73"/>
    </row>
    <row r="141" spans="1:14" s="9" customFormat="1" x14ac:dyDescent="0.2">
      <c r="A141" s="43">
        <v>34</v>
      </c>
      <c r="B141" s="99"/>
      <c r="C141" s="99" t="s">
        <v>273</v>
      </c>
      <c r="D141" s="100">
        <v>180000</v>
      </c>
      <c r="E141" s="155">
        <f>'19'!L141</f>
        <v>1</v>
      </c>
      <c r="F141" s="127"/>
      <c r="G141" s="142">
        <v>1</v>
      </c>
      <c r="H141" s="142"/>
      <c r="I141" s="142"/>
      <c r="J141" s="150"/>
      <c r="K141" s="134"/>
      <c r="L141" s="73"/>
      <c r="M141" s="120">
        <f t="shared" si="8"/>
        <v>2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6</v>
      </c>
      <c r="F143" s="105">
        <f t="shared" si="14"/>
        <v>0</v>
      </c>
      <c r="G143" s="105">
        <f t="shared" si="14"/>
        <v>43</v>
      </c>
      <c r="H143" s="105">
        <f t="shared" si="14"/>
        <v>18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4</v>
      </c>
      <c r="M143" s="119">
        <f t="shared" ref="M143:M206" si="15">(E143+F143+G143+H143+I143)-J143-K143-L143</f>
        <v>63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'19'!L144</f>
        <v>2</v>
      </c>
      <c r="G144" s="140">
        <v>12</v>
      </c>
      <c r="H144" s="140">
        <v>6</v>
      </c>
      <c r="I144" s="140"/>
      <c r="J144" s="148"/>
      <c r="K144" s="132"/>
      <c r="L144" s="71"/>
      <c r="M144" s="120">
        <f>(E144+K148+G144+H144+I144)-J144-K144-L144</f>
        <v>20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'19'!L145</f>
        <v>1</v>
      </c>
      <c r="F145" s="126"/>
      <c r="G145" s="141">
        <v>10</v>
      </c>
      <c r="H145" s="141"/>
      <c r="I145" s="141"/>
      <c r="J145" s="149"/>
      <c r="K145" s="133"/>
      <c r="L145" s="72">
        <v>1</v>
      </c>
      <c r="M145" s="120">
        <f t="shared" si="15"/>
        <v>10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'19'!L146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'19'!L147</f>
        <v>0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'19'!L148</f>
        <v>1</v>
      </c>
      <c r="F148" s="126"/>
      <c r="G148" s="141">
        <v>7</v>
      </c>
      <c r="H148" s="141"/>
      <c r="I148" s="141"/>
      <c r="J148" s="149"/>
      <c r="K148" s="125"/>
      <c r="L148" s="72">
        <v>3</v>
      </c>
      <c r="M148" s="120">
        <f t="shared" si="15"/>
        <v>5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'19'!L149</f>
        <v>2</v>
      </c>
      <c r="F149" s="126"/>
      <c r="G149" s="141">
        <v>8</v>
      </c>
      <c r="H149" s="141">
        <v>6</v>
      </c>
      <c r="I149" s="141"/>
      <c r="J149" s="149"/>
      <c r="K149" s="133"/>
      <c r="L149" s="72"/>
      <c r="M149" s="120">
        <f t="shared" si="15"/>
        <v>16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'19'!L150</f>
        <v>0</v>
      </c>
      <c r="F150" s="126"/>
      <c r="G150" s="141">
        <v>6</v>
      </c>
      <c r="H150" s="141">
        <v>6</v>
      </c>
      <c r="I150" s="141"/>
      <c r="J150" s="149"/>
      <c r="K150" s="133"/>
      <c r="L150" s="72"/>
      <c r="M150" s="120">
        <f t="shared" si="15"/>
        <v>12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50</v>
      </c>
      <c r="F152" s="105">
        <f t="shared" si="16"/>
        <v>0</v>
      </c>
      <c r="G152" s="105">
        <f t="shared" si="16"/>
        <v>171</v>
      </c>
      <c r="H152" s="105">
        <f t="shared" si="16"/>
        <v>14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67</v>
      </c>
      <c r="M152" s="119">
        <f t="shared" si="15"/>
        <v>168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'19'!L153</f>
        <v>33</v>
      </c>
      <c r="F153" s="125"/>
      <c r="G153" s="140"/>
      <c r="H153" s="140"/>
      <c r="I153" s="140"/>
      <c r="J153" s="148"/>
      <c r="K153" s="132"/>
      <c r="L153" s="71"/>
      <c r="M153" s="120">
        <f t="shared" si="15"/>
        <v>33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'19'!L154</f>
        <v>10</v>
      </c>
      <c r="F154" s="126"/>
      <c r="G154" s="141">
        <v>20</v>
      </c>
      <c r="H154" s="141"/>
      <c r="I154" s="141"/>
      <c r="J154" s="149"/>
      <c r="K154" s="133"/>
      <c r="L154" s="72">
        <v>16</v>
      </c>
      <c r="M154" s="120">
        <f t="shared" si="15"/>
        <v>14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'19'!L155</f>
        <v>0</v>
      </c>
      <c r="F155" s="126"/>
      <c r="G155" s="141">
        <v>10</v>
      </c>
      <c r="H155" s="141"/>
      <c r="I155" s="141"/>
      <c r="J155" s="149"/>
      <c r="K155" s="133"/>
      <c r="L155" s="72"/>
      <c r="M155" s="120">
        <f t="shared" si="15"/>
        <v>10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'19'!L156</f>
        <v>0</v>
      </c>
      <c r="F156" s="126"/>
      <c r="G156" s="141">
        <v>11</v>
      </c>
      <c r="H156" s="141"/>
      <c r="I156" s="141"/>
      <c r="J156" s="149"/>
      <c r="K156" s="133"/>
      <c r="L156" s="72"/>
      <c r="M156" s="120">
        <f t="shared" si="15"/>
        <v>11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'19'!L157</f>
        <v>1</v>
      </c>
      <c r="F157" s="126"/>
      <c r="G157" s="141">
        <v>10</v>
      </c>
      <c r="H157" s="141"/>
      <c r="I157" s="141"/>
      <c r="J157" s="149"/>
      <c r="K157" s="133"/>
      <c r="L157" s="72"/>
      <c r="M157" s="120">
        <f t="shared" si="15"/>
        <v>11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'19'!L158</f>
        <v>0</v>
      </c>
      <c r="F158" s="126"/>
      <c r="G158" s="141">
        <v>42</v>
      </c>
      <c r="H158" s="141"/>
      <c r="I158" s="141"/>
      <c r="J158" s="149"/>
      <c r="K158" s="133"/>
      <c r="L158" s="72"/>
      <c r="M158" s="120">
        <f t="shared" si="15"/>
        <v>42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'19'!L159</f>
        <v>6</v>
      </c>
      <c r="F159" s="127"/>
      <c r="G159" s="142">
        <v>26</v>
      </c>
      <c r="H159" s="142"/>
      <c r="I159" s="142"/>
      <c r="J159" s="150"/>
      <c r="K159" s="134"/>
      <c r="L159" s="73"/>
      <c r="M159" s="120">
        <f t="shared" si="15"/>
        <v>32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'19'!L160</f>
        <v>0</v>
      </c>
      <c r="F160" s="127"/>
      <c r="G160" s="142">
        <v>26</v>
      </c>
      <c r="H160" s="142">
        <v>14</v>
      </c>
      <c r="I160" s="142"/>
      <c r="J160" s="150"/>
      <c r="K160" s="134"/>
      <c r="L160" s="73">
        <v>27</v>
      </c>
      <c r="M160" s="120">
        <f t="shared" si="15"/>
        <v>13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'19'!L161</f>
        <v>0</v>
      </c>
      <c r="F161" s="127"/>
      <c r="G161" s="142">
        <v>26</v>
      </c>
      <c r="H161" s="142"/>
      <c r="I161" s="142"/>
      <c r="J161" s="150"/>
      <c r="K161" s="134"/>
      <c r="L161" s="73">
        <v>24</v>
      </c>
      <c r="M161" s="120">
        <f t="shared" si="15"/>
        <v>2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'19'!L162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'19'!L163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'19'!L164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36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'19'!L167</f>
        <v>15</v>
      </c>
      <c r="F167" s="125"/>
      <c r="G167" s="140"/>
      <c r="H167" s="140"/>
      <c r="I167" s="140"/>
      <c r="J167" s="148"/>
      <c r="K167" s="132"/>
      <c r="L167" s="71">
        <v>15</v>
      </c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'19'!L168</f>
        <v>21</v>
      </c>
      <c r="F168" s="125"/>
      <c r="G168" s="140"/>
      <c r="H168" s="140"/>
      <c r="I168" s="140"/>
      <c r="J168" s="148"/>
      <c r="K168" s="132"/>
      <c r="L168" s="71">
        <v>19</v>
      </c>
      <c r="M168" s="120">
        <f t="shared" si="15"/>
        <v>2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'7'!L169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440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333</v>
      </c>
      <c r="M184" s="119">
        <f t="shared" si="15"/>
        <v>107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v>66</v>
      </c>
      <c r="F185" s="125"/>
      <c r="G185" s="125"/>
      <c r="H185" s="125"/>
      <c r="I185" s="125"/>
      <c r="J185" s="148"/>
      <c r="K185" s="132"/>
      <c r="L185" s="71">
        <v>51</v>
      </c>
      <c r="M185" s="120">
        <f t="shared" si="15"/>
        <v>15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'19'!L186</f>
        <v>25</v>
      </c>
      <c r="F186" s="125"/>
      <c r="G186" s="125"/>
      <c r="H186" s="125"/>
      <c r="I186" s="125"/>
      <c r="J186" s="148"/>
      <c r="K186" s="132"/>
      <c r="L186" s="71">
        <v>24</v>
      </c>
      <c r="M186" s="120">
        <f t="shared" si="15"/>
        <v>1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'19'!L187</f>
        <v>50</v>
      </c>
      <c r="F187" s="125"/>
      <c r="G187" s="125"/>
      <c r="H187" s="125"/>
      <c r="I187" s="125"/>
      <c r="J187" s="148"/>
      <c r="K187" s="132"/>
      <c r="L187" s="71">
        <v>49</v>
      </c>
      <c r="M187" s="120">
        <f t="shared" si="15"/>
        <v>1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'19'!L188</f>
        <v>0</v>
      </c>
      <c r="F188" s="125"/>
      <c r="G188" s="125"/>
      <c r="H188" s="125"/>
      <c r="I188" s="125"/>
      <c r="J188" s="148"/>
      <c r="K188" s="132"/>
      <c r="L188" s="71"/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'19'!L189</f>
        <v>158</v>
      </c>
      <c r="F189" s="125"/>
      <c r="G189" s="125"/>
      <c r="H189" s="125"/>
      <c r="I189" s="125"/>
      <c r="J189" s="148"/>
      <c r="K189" s="132"/>
      <c r="L189" s="71">
        <v>99</v>
      </c>
      <c r="M189" s="120">
        <f t="shared" si="15"/>
        <v>59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'19'!L190</f>
        <v>41</v>
      </c>
      <c r="F190" s="125"/>
      <c r="G190" s="125"/>
      <c r="H190" s="125"/>
      <c r="I190" s="125"/>
      <c r="J190" s="148"/>
      <c r="K190" s="132"/>
      <c r="L190" s="71">
        <v>35</v>
      </c>
      <c r="M190" s="120">
        <f t="shared" si="15"/>
        <v>6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'19'!L191</f>
        <v>37</v>
      </c>
      <c r="F191" s="125"/>
      <c r="G191" s="125"/>
      <c r="H191" s="125"/>
      <c r="I191" s="125"/>
      <c r="J191" s="148"/>
      <c r="K191" s="132"/>
      <c r="L191" s="71">
        <v>26</v>
      </c>
      <c r="M191" s="120">
        <f t="shared" si="15"/>
        <v>11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'19'!L192</f>
        <v>27</v>
      </c>
      <c r="F192" s="125"/>
      <c r="G192" s="125"/>
      <c r="H192" s="125"/>
      <c r="I192" s="125"/>
      <c r="J192" s="148"/>
      <c r="K192" s="132"/>
      <c r="L192" s="71">
        <v>25</v>
      </c>
      <c r="M192" s="120">
        <f t="shared" si="15"/>
        <v>2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'19'!L193</f>
        <v>36</v>
      </c>
      <c r="F193" s="125"/>
      <c r="G193" s="125"/>
      <c r="H193" s="125"/>
      <c r="I193" s="125"/>
      <c r="J193" s="148"/>
      <c r="K193" s="132"/>
      <c r="L193" s="71">
        <v>24</v>
      </c>
      <c r="M193" s="120">
        <f t="shared" si="15"/>
        <v>12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37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37</v>
      </c>
      <c r="M195" s="119">
        <f>(E195+F195+G195+H195+I195)-J195-K195-L195</f>
        <v>0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'19'!L197</f>
        <v>23</v>
      </c>
      <c r="F197" s="125"/>
      <c r="G197" s="125"/>
      <c r="H197" s="125"/>
      <c r="I197" s="125"/>
      <c r="J197" s="148"/>
      <c r="K197" s="132"/>
      <c r="L197" s="71">
        <v>23</v>
      </c>
      <c r="M197" s="120">
        <f t="shared" si="15"/>
        <v>0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'19'!L198</f>
        <v>14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169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128</v>
      </c>
      <c r="M200" s="119">
        <f t="shared" si="15"/>
        <v>41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'19'!L201</f>
        <v>8</v>
      </c>
      <c r="F201" s="125"/>
      <c r="G201" s="125"/>
      <c r="H201" s="125"/>
      <c r="I201" s="125"/>
      <c r="J201" s="148"/>
      <c r="K201" s="132"/>
      <c r="L201" s="71">
        <v>6</v>
      </c>
      <c r="M201" s="120">
        <f t="shared" si="15"/>
        <v>2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'19'!L202</f>
        <v>71</v>
      </c>
      <c r="F202" s="126"/>
      <c r="G202" s="126"/>
      <c r="H202" s="126"/>
      <c r="I202" s="126"/>
      <c r="J202" s="149"/>
      <c r="K202" s="133"/>
      <c r="L202" s="72">
        <v>51</v>
      </c>
      <c r="M202" s="123">
        <f t="shared" si="15"/>
        <v>20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'19'!L203</f>
        <v>30</v>
      </c>
      <c r="F203" s="126"/>
      <c r="G203" s="126"/>
      <c r="H203" s="126"/>
      <c r="I203" s="126"/>
      <c r="J203" s="149"/>
      <c r="K203" s="133"/>
      <c r="L203" s="72">
        <v>14</v>
      </c>
      <c r="M203" s="123">
        <f t="shared" si="15"/>
        <v>16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'19'!L204</f>
        <v>15</v>
      </c>
      <c r="F204" s="126"/>
      <c r="G204" s="126"/>
      <c r="H204" s="126"/>
      <c r="I204" s="126"/>
      <c r="J204" s="149"/>
      <c r="K204" s="133"/>
      <c r="L204" s="72">
        <v>15</v>
      </c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'19'!L205</f>
        <v>12</v>
      </c>
      <c r="F205" s="126"/>
      <c r="G205" s="126"/>
      <c r="H205" s="126"/>
      <c r="I205" s="126"/>
      <c r="J205" s="149"/>
      <c r="K205" s="133"/>
      <c r="L205" s="72">
        <v>12</v>
      </c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'19'!L206</f>
        <v>33</v>
      </c>
      <c r="F206" s="126"/>
      <c r="G206" s="126"/>
      <c r="H206" s="126"/>
      <c r="I206" s="126"/>
      <c r="J206" s="149"/>
      <c r="K206" s="133"/>
      <c r="L206" s="72">
        <v>30</v>
      </c>
      <c r="M206" s="123">
        <f t="shared" si="15"/>
        <v>3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'19'!L207</f>
        <v>0</v>
      </c>
      <c r="F207" s="126"/>
      <c r="G207" s="126"/>
      <c r="H207" s="126"/>
      <c r="I207" s="126"/>
      <c r="J207" s="149"/>
      <c r="K207" s="133"/>
      <c r="L207" s="72"/>
      <c r="M207" s="123">
        <f t="shared" ref="M207:M208" si="22">(E207+F207+G207+H207+I207)-J207-K207-L207</f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'19'!L208</f>
        <v>0</v>
      </c>
      <c r="F208" s="126"/>
      <c r="G208" s="126"/>
      <c r="H208" s="126"/>
      <c r="I208" s="126"/>
      <c r="J208" s="149"/>
      <c r="K208" s="133"/>
      <c r="L208" s="72"/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S208"/>
  <sheetViews>
    <sheetView workbookViewId="0">
      <pane xSplit="4" ySplit="4" topLeftCell="E50" activePane="bottomRight" state="frozen"/>
      <selection activeCell="O74" sqref="O74"/>
      <selection pane="topRight" activeCell="O74" sqref="O74"/>
      <selection pane="bottomLeft" activeCell="O74" sqref="O74"/>
      <selection pane="bottomRight" activeCell="L22" sqref="L22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1" t="s">
        <v>259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70"/>
    </row>
    <row r="3" spans="1:19" s="16" customFormat="1" ht="25.5" customHeight="1" x14ac:dyDescent="0.2">
      <c r="A3" s="172" t="s">
        <v>261</v>
      </c>
      <c r="B3" s="172" t="s">
        <v>262</v>
      </c>
      <c r="C3" s="172" t="s">
        <v>263</v>
      </c>
      <c r="D3" s="174" t="s">
        <v>264</v>
      </c>
      <c r="E3" s="176" t="s">
        <v>248</v>
      </c>
      <c r="F3" s="178" t="s">
        <v>257</v>
      </c>
      <c r="G3" s="180" t="s">
        <v>249</v>
      </c>
      <c r="H3" s="181"/>
      <c r="I3" s="182"/>
      <c r="J3" s="183" t="s">
        <v>250</v>
      </c>
      <c r="K3" s="185" t="s">
        <v>258</v>
      </c>
      <c r="L3" s="167" t="s">
        <v>251</v>
      </c>
      <c r="M3" s="169" t="s">
        <v>252</v>
      </c>
      <c r="N3" s="167" t="s">
        <v>253</v>
      </c>
    </row>
    <row r="4" spans="1:19" s="20" customFormat="1" ht="25.5" x14ac:dyDescent="0.2">
      <c r="A4" s="173"/>
      <c r="B4" s="173"/>
      <c r="C4" s="173"/>
      <c r="D4" s="175"/>
      <c r="E4" s="177"/>
      <c r="F4" s="179"/>
      <c r="G4" s="139" t="s">
        <v>254</v>
      </c>
      <c r="H4" s="139" t="s">
        <v>255</v>
      </c>
      <c r="I4" s="139" t="s">
        <v>256</v>
      </c>
      <c r="J4" s="184"/>
      <c r="K4" s="186"/>
      <c r="L4" s="168"/>
      <c r="M4" s="170"/>
      <c r="N4" s="16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18</v>
      </c>
      <c r="F5" s="116">
        <f>F6+F46+F60+F64+F74</f>
        <v>0</v>
      </c>
      <c r="G5" s="116">
        <f t="shared" si="0"/>
        <v>560</v>
      </c>
      <c r="H5" s="116">
        <f t="shared" si="0"/>
        <v>403</v>
      </c>
      <c r="I5" s="116">
        <f t="shared" si="0"/>
        <v>69</v>
      </c>
      <c r="J5" s="145">
        <f t="shared" si="0"/>
        <v>1</v>
      </c>
      <c r="K5" s="130">
        <f t="shared" si="0"/>
        <v>0</v>
      </c>
      <c r="L5" s="116">
        <f>L6+L46+L60+L64+L74</f>
        <v>12</v>
      </c>
      <c r="M5" s="118">
        <f t="shared" si="0"/>
        <v>1037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18</v>
      </c>
      <c r="F6" s="131">
        <f t="shared" si="1"/>
        <v>0</v>
      </c>
      <c r="G6" s="131">
        <f t="shared" si="1"/>
        <v>283</v>
      </c>
      <c r="H6" s="131">
        <f t="shared" si="1"/>
        <v>262</v>
      </c>
      <c r="I6" s="131">
        <f t="shared" si="1"/>
        <v>69</v>
      </c>
      <c r="J6" s="131">
        <f t="shared" si="1"/>
        <v>0</v>
      </c>
      <c r="K6" s="131">
        <f>SUM(K7:K39)</f>
        <v>0</v>
      </c>
      <c r="L6" s="131">
        <f t="shared" ref="L6:M6" si="2">SUM(L7:L39)</f>
        <v>6</v>
      </c>
      <c r="M6" s="131">
        <f t="shared" si="2"/>
        <v>626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'20'!L7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'20'!L8</f>
        <v>0</v>
      </c>
      <c r="F8" s="126"/>
      <c r="G8" s="141">
        <v>12</v>
      </c>
      <c r="H8" s="141">
        <v>12</v>
      </c>
      <c r="I8" s="141"/>
      <c r="J8" s="149"/>
      <c r="K8" s="133"/>
      <c r="L8" s="72"/>
      <c r="M8" s="120">
        <f>(E8+F8+G8+H8+I8)-J8-K8-L8</f>
        <v>24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'20'!L9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'20'!L10</f>
        <v>0</v>
      </c>
      <c r="F10" s="126"/>
      <c r="G10" s="141">
        <v>12</v>
      </c>
      <c r="H10" s="141">
        <v>10</v>
      </c>
      <c r="I10" s="141"/>
      <c r="J10" s="149"/>
      <c r="K10" s="133"/>
      <c r="L10" s="72"/>
      <c r="M10" s="120">
        <f t="shared" si="3"/>
        <v>22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'20'!L11</f>
        <v>0</v>
      </c>
      <c r="F11" s="126"/>
      <c r="G11" s="141">
        <v>8</v>
      </c>
      <c r="H11" s="141">
        <v>8</v>
      </c>
      <c r="I11" s="141"/>
      <c r="J11" s="149"/>
      <c r="K11" s="133"/>
      <c r="L11" s="72"/>
      <c r="M11" s="120">
        <f t="shared" si="3"/>
        <v>16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'20'!L12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'20'!L13</f>
        <v>0</v>
      </c>
      <c r="F13" s="126"/>
      <c r="G13" s="141">
        <v>12</v>
      </c>
      <c r="H13" s="141">
        <v>12</v>
      </c>
      <c r="I13" s="141"/>
      <c r="J13" s="149"/>
      <c r="K13" s="133"/>
      <c r="L13" s="72"/>
      <c r="M13" s="120">
        <f t="shared" si="3"/>
        <v>24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'20'!L14</f>
        <v>0</v>
      </c>
      <c r="F14" s="126"/>
      <c r="G14" s="141">
        <v>12</v>
      </c>
      <c r="H14" s="141">
        <v>12</v>
      </c>
      <c r="I14" s="141"/>
      <c r="J14" s="149"/>
      <c r="K14" s="133"/>
      <c r="L14" s="72"/>
      <c r="M14" s="120">
        <f t="shared" si="3"/>
        <v>24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'20'!L15</f>
        <v>0</v>
      </c>
      <c r="F15" s="126"/>
      <c r="G15" s="141">
        <v>12</v>
      </c>
      <c r="H15" s="141">
        <v>12</v>
      </c>
      <c r="I15" s="141"/>
      <c r="J15" s="149"/>
      <c r="K15" s="133"/>
      <c r="L15" s="72"/>
      <c r="M15" s="120">
        <f t="shared" si="3"/>
        <v>24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'20'!L16</f>
        <v>0</v>
      </c>
      <c r="F16" s="126"/>
      <c r="G16" s="141">
        <v>12</v>
      </c>
      <c r="H16" s="141">
        <v>12</v>
      </c>
      <c r="I16" s="141"/>
      <c r="J16" s="149"/>
      <c r="K16" s="133"/>
      <c r="L16" s="72"/>
      <c r="M16" s="120">
        <f t="shared" si="3"/>
        <v>24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'20'!L17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'20'!L18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'20'!L19</f>
        <v>0</v>
      </c>
      <c r="F19" s="126"/>
      <c r="G19" s="141">
        <v>15</v>
      </c>
      <c r="H19" s="141">
        <v>12</v>
      </c>
      <c r="I19" s="141"/>
      <c r="J19" s="149"/>
      <c r="K19" s="133"/>
      <c r="L19" s="72"/>
      <c r="M19" s="120">
        <f>(E19+F19+G19+H19+I19)-J19-K19-L19</f>
        <v>27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'20'!L20</f>
        <v>8</v>
      </c>
      <c r="F20" s="126"/>
      <c r="G20" s="141">
        <v>12</v>
      </c>
      <c r="H20" s="141">
        <v>12</v>
      </c>
      <c r="I20" s="141"/>
      <c r="J20" s="149"/>
      <c r="K20" s="133"/>
      <c r="L20" s="72"/>
      <c r="M20" s="120">
        <f t="shared" si="3"/>
        <v>32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'20'!L21</f>
        <v>0</v>
      </c>
      <c r="F21" s="126"/>
      <c r="G21" s="141">
        <v>12</v>
      </c>
      <c r="H21" s="141"/>
      <c r="I21" s="141"/>
      <c r="J21" s="149"/>
      <c r="K21" s="133"/>
      <c r="L21" s="72"/>
      <c r="M21" s="120">
        <f t="shared" si="3"/>
        <v>12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'20'!L22</f>
        <v>10</v>
      </c>
      <c r="F22" s="126"/>
      <c r="G22" s="141"/>
      <c r="H22" s="141"/>
      <c r="I22" s="141"/>
      <c r="J22" s="149"/>
      <c r="K22" s="133"/>
      <c r="L22" s="72">
        <v>6</v>
      </c>
      <c r="M22" s="120">
        <f t="shared" si="3"/>
        <v>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'20'!L23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'20'!L24</f>
        <v>0</v>
      </c>
      <c r="F24" s="126"/>
      <c r="G24" s="141"/>
      <c r="H24" s="141"/>
      <c r="I24" s="141"/>
      <c r="J24" s="149"/>
      <c r="K24" s="133"/>
      <c r="L24" s="72"/>
      <c r="M24" s="120">
        <f t="shared" si="3"/>
        <v>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'20'!L25</f>
        <v>0</v>
      </c>
      <c r="F25" s="126"/>
      <c r="G25" s="141"/>
      <c r="H25" s="141"/>
      <c r="I25" s="141"/>
      <c r="J25" s="149"/>
      <c r="K25" s="133"/>
      <c r="L25" s="72"/>
      <c r="M25" s="120">
        <f t="shared" si="3"/>
        <v>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'20'!L26</f>
        <v>0</v>
      </c>
      <c r="F26" s="126"/>
      <c r="G26" s="141"/>
      <c r="H26" s="141"/>
      <c r="I26" s="141"/>
      <c r="J26" s="149"/>
      <c r="K26" s="133"/>
      <c r="L26" s="72"/>
      <c r="M26" s="120">
        <f t="shared" si="3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'20'!L27</f>
        <v>0</v>
      </c>
      <c r="F27" s="126"/>
      <c r="G27" s="141">
        <v>12</v>
      </c>
      <c r="H27" s="141">
        <v>12</v>
      </c>
      <c r="I27" s="141"/>
      <c r="J27" s="149"/>
      <c r="K27" s="133"/>
      <c r="L27" s="72"/>
      <c r="M27" s="120">
        <f t="shared" si="3"/>
        <v>24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'20'!L28</f>
        <v>0</v>
      </c>
      <c r="F28" s="126"/>
      <c r="G28" s="141">
        <v>12</v>
      </c>
      <c r="H28" s="141">
        <v>24</v>
      </c>
      <c r="I28" s="141">
        <v>24</v>
      </c>
      <c r="J28" s="149"/>
      <c r="K28" s="133"/>
      <c r="L28" s="72"/>
      <c r="M28" s="120">
        <f t="shared" si="3"/>
        <v>60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'20'!L29</f>
        <v>0</v>
      </c>
      <c r="F29" s="126"/>
      <c r="G29" s="141">
        <v>12</v>
      </c>
      <c r="H29" s="141">
        <v>24</v>
      </c>
      <c r="I29" s="141">
        <v>36</v>
      </c>
      <c r="J29" s="149"/>
      <c r="K29" s="133"/>
      <c r="L29" s="72"/>
      <c r="M29" s="120">
        <f t="shared" si="3"/>
        <v>72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'20'!L30</f>
        <v>0</v>
      </c>
      <c r="F30" s="126"/>
      <c r="G30" s="141">
        <v>10</v>
      </c>
      <c r="H30" s="141">
        <v>10</v>
      </c>
      <c r="I30" s="141"/>
      <c r="J30" s="149"/>
      <c r="K30" s="133"/>
      <c r="L30" s="72"/>
      <c r="M30" s="120">
        <f t="shared" si="3"/>
        <v>20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'20'!L31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'20'!L32</f>
        <v>0</v>
      </c>
      <c r="F32" s="126"/>
      <c r="G32" s="141">
        <v>12</v>
      </c>
      <c r="H32" s="141">
        <v>12</v>
      </c>
      <c r="I32" s="141"/>
      <c r="J32" s="149"/>
      <c r="K32" s="133"/>
      <c r="L32" s="72"/>
      <c r="M32" s="120">
        <f t="shared" si="3"/>
        <v>24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'20'!L33</f>
        <v>0</v>
      </c>
      <c r="F33" s="126"/>
      <c r="G33" s="141">
        <v>8</v>
      </c>
      <c r="H33" s="141">
        <v>8</v>
      </c>
      <c r="I33" s="141"/>
      <c r="J33" s="149"/>
      <c r="K33" s="133"/>
      <c r="L33" s="72"/>
      <c r="M33" s="120">
        <f t="shared" si="3"/>
        <v>16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'20'!L34</f>
        <v>0</v>
      </c>
      <c r="F34" s="126"/>
      <c r="G34" s="141">
        <v>8</v>
      </c>
      <c r="H34" s="141">
        <v>8</v>
      </c>
      <c r="I34" s="141"/>
      <c r="J34" s="149"/>
      <c r="K34" s="133"/>
      <c r="L34" s="72"/>
      <c r="M34" s="120">
        <f t="shared" si="3"/>
        <v>16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'20'!L35</f>
        <v>0</v>
      </c>
      <c r="F35" s="126"/>
      <c r="G35" s="141">
        <v>12</v>
      </c>
      <c r="H35" s="141">
        <v>12</v>
      </c>
      <c r="I35" s="141"/>
      <c r="J35" s="149"/>
      <c r="K35" s="133"/>
      <c r="L35" s="72"/>
      <c r="M35" s="120">
        <f t="shared" si="3"/>
        <v>24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'20'!L36</f>
        <v>0</v>
      </c>
      <c r="F36" s="126"/>
      <c r="G36" s="141">
        <v>12</v>
      </c>
      <c r="H36" s="141">
        <v>12</v>
      </c>
      <c r="I36" s="141"/>
      <c r="J36" s="149"/>
      <c r="K36" s="133"/>
      <c r="L36" s="72"/>
      <c r="M36" s="120">
        <f t="shared" si="3"/>
        <v>24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'20'!L37</f>
        <v>0</v>
      </c>
      <c r="F37" s="126"/>
      <c r="G37" s="141">
        <v>10</v>
      </c>
      <c r="H37" s="141">
        <v>10</v>
      </c>
      <c r="I37" s="141">
        <v>9</v>
      </c>
      <c r="J37" s="149"/>
      <c r="K37" s="133"/>
      <c r="L37" s="72"/>
      <c r="M37" s="120">
        <f t="shared" si="3"/>
        <v>29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'20'!L38</f>
        <v>0</v>
      </c>
      <c r="F38" s="126"/>
      <c r="G38" s="141">
        <v>32</v>
      </c>
      <c r="H38" s="141">
        <v>16</v>
      </c>
      <c r="I38" s="141"/>
      <c r="J38" s="149"/>
      <c r="K38" s="133"/>
      <c r="L38" s="72"/>
      <c r="M38" s="120">
        <f t="shared" si="3"/>
        <v>48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'20'!L39</f>
        <v>0</v>
      </c>
      <c r="F39" s="126"/>
      <c r="G39" s="141">
        <v>24</v>
      </c>
      <c r="H39" s="141">
        <v>12</v>
      </c>
      <c r="I39" s="141"/>
      <c r="J39" s="149"/>
      <c r="K39" s="133"/>
      <c r="L39" s="72"/>
      <c r="M39" s="120">
        <f t="shared" si="3"/>
        <v>36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30000</v>
      </c>
      <c r="E40" s="155">
        <f>'20'!L40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268</v>
      </c>
      <c r="D41" s="100">
        <v>30000</v>
      </c>
      <c r="E41" s="155">
        <f>'20'!L41</f>
        <v>0</v>
      </c>
      <c r="F41" s="127"/>
      <c r="G41" s="142">
        <v>10</v>
      </c>
      <c r="H41" s="142"/>
      <c r="I41" s="142"/>
      <c r="J41" s="150"/>
      <c r="K41" s="134"/>
      <c r="L41" s="73"/>
      <c r="M41" s="120">
        <f t="shared" si="3"/>
        <v>10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'20'!L42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'20'!L43</f>
        <v>0</v>
      </c>
      <c r="F43" s="127"/>
      <c r="G43" s="142">
        <v>10</v>
      </c>
      <c r="H43" s="142"/>
      <c r="I43" s="142"/>
      <c r="J43" s="150"/>
      <c r="K43" s="134"/>
      <c r="L43" s="73"/>
      <c r="M43" s="120">
        <f t="shared" si="3"/>
        <v>10</v>
      </c>
      <c r="N43" s="73"/>
    </row>
    <row r="44" spans="1:14" s="10" customFormat="1" x14ac:dyDescent="0.2">
      <c r="A44" s="43">
        <v>44</v>
      </c>
      <c r="B44" s="99"/>
      <c r="C44" s="99" t="s">
        <v>271</v>
      </c>
      <c r="D44" s="100">
        <v>32000</v>
      </c>
      <c r="E44" s="155">
        <f>'20'!L44</f>
        <v>0</v>
      </c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0</v>
      </c>
      <c r="F46" s="103">
        <f>SUM(F47:F58)</f>
        <v>0</v>
      </c>
      <c r="G46" s="103">
        <f t="shared" ref="G46:L46" si="4">SUM(G47:G58)</f>
        <v>222</v>
      </c>
      <c r="H46" s="103">
        <f t="shared" si="4"/>
        <v>135</v>
      </c>
      <c r="I46" s="103">
        <f t="shared" si="4"/>
        <v>0</v>
      </c>
      <c r="J46" s="103">
        <f t="shared" si="4"/>
        <v>0</v>
      </c>
      <c r="K46" s="103">
        <f t="shared" si="4"/>
        <v>0</v>
      </c>
      <c r="L46" s="103">
        <f t="shared" si="4"/>
        <v>6</v>
      </c>
      <c r="M46" s="119">
        <f>(E46+F46+G46+H46+I46)-J46-K46-L46</f>
        <v>351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'20'!L47</f>
        <v>0</v>
      </c>
      <c r="F47" s="125"/>
      <c r="G47" s="140">
        <v>10</v>
      </c>
      <c r="H47" s="140"/>
      <c r="I47" s="140"/>
      <c r="J47" s="148"/>
      <c r="K47" s="132"/>
      <c r="L47" s="71"/>
      <c r="M47" s="120">
        <f t="shared" si="3"/>
        <v>10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'20'!L48</f>
        <v>0</v>
      </c>
      <c r="F48" s="126"/>
      <c r="G48" s="141">
        <v>40</v>
      </c>
      <c r="H48" s="141">
        <v>50</v>
      </c>
      <c r="I48" s="141"/>
      <c r="J48" s="149"/>
      <c r="K48" s="133"/>
      <c r="L48" s="72"/>
      <c r="M48" s="120">
        <f t="shared" si="3"/>
        <v>90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'20'!L49</f>
        <v>0</v>
      </c>
      <c r="F49" s="126"/>
      <c r="G49" s="141">
        <v>40</v>
      </c>
      <c r="H49" s="141"/>
      <c r="I49" s="141"/>
      <c r="J49" s="149"/>
      <c r="K49" s="133"/>
      <c r="L49" s="72"/>
      <c r="M49" s="120">
        <f t="shared" si="3"/>
        <v>40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'20'!L50</f>
        <v>0</v>
      </c>
      <c r="F50" s="126"/>
      <c r="G50" s="141">
        <v>50</v>
      </c>
      <c r="H50" s="141">
        <v>85</v>
      </c>
      <c r="I50" s="141"/>
      <c r="J50" s="149"/>
      <c r="K50" s="133"/>
      <c r="L50" s="72"/>
      <c r="M50" s="120">
        <f t="shared" si="3"/>
        <v>135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'20'!L51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'20'!L52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'20'!L53</f>
        <v>0</v>
      </c>
      <c r="F53" s="126"/>
      <c r="G53" s="141">
        <v>10</v>
      </c>
      <c r="H53" s="141"/>
      <c r="I53" s="141"/>
      <c r="J53" s="149"/>
      <c r="K53" s="133"/>
      <c r="L53" s="72"/>
      <c r="M53" s="120">
        <f t="shared" si="3"/>
        <v>10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'20'!L54</f>
        <v>0</v>
      </c>
      <c r="F54" s="126"/>
      <c r="G54" s="141">
        <v>17</v>
      </c>
      <c r="H54" s="141"/>
      <c r="I54" s="141"/>
      <c r="J54" s="149"/>
      <c r="K54" s="133"/>
      <c r="L54" s="72">
        <v>6</v>
      </c>
      <c r="M54" s="120">
        <f t="shared" si="3"/>
        <v>11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'20'!L55</f>
        <v>0</v>
      </c>
      <c r="F55" s="126"/>
      <c r="G55" s="141">
        <v>10</v>
      </c>
      <c r="H55" s="141"/>
      <c r="I55" s="141"/>
      <c r="J55" s="149"/>
      <c r="K55" s="133"/>
      <c r="L55" s="72"/>
      <c r="M55" s="120">
        <f t="shared" si="3"/>
        <v>10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'20'!L56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'20'!L57</f>
        <v>0</v>
      </c>
      <c r="F57" s="126"/>
      <c r="G57" s="141">
        <v>21</v>
      </c>
      <c r="H57" s="141"/>
      <c r="I57" s="141"/>
      <c r="J57" s="149"/>
      <c r="K57" s="133"/>
      <c r="L57" s="72"/>
      <c r="M57" s="120">
        <f t="shared" si="3"/>
        <v>21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'20'!L58</f>
        <v>0</v>
      </c>
      <c r="F58" s="126"/>
      <c r="G58" s="141">
        <v>24</v>
      </c>
      <c r="H58" s="141"/>
      <c r="I58" s="141"/>
      <c r="J58" s="149"/>
      <c r="K58" s="133"/>
      <c r="L58" s="72"/>
      <c r="M58" s="120">
        <f t="shared" si="3"/>
        <v>24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'20'!L61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'20'!L62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20</v>
      </c>
      <c r="H64" s="103">
        <f t="shared" si="6"/>
        <v>6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0</v>
      </c>
      <c r="M64" s="119">
        <f t="shared" si="3"/>
        <v>26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'20'!L65</f>
        <v>0</v>
      </c>
      <c r="F65" s="125"/>
      <c r="G65" s="140">
        <v>1</v>
      </c>
      <c r="H65" s="140">
        <v>2</v>
      </c>
      <c r="I65" s="140"/>
      <c r="J65" s="148"/>
      <c r="K65" s="132"/>
      <c r="L65" s="71"/>
      <c r="M65" s="120">
        <f t="shared" si="3"/>
        <v>3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'20'!L66</f>
        <v>0</v>
      </c>
      <c r="F66" s="126"/>
      <c r="G66" s="141">
        <v>4</v>
      </c>
      <c r="H66" s="141">
        <v>1</v>
      </c>
      <c r="I66" s="141"/>
      <c r="J66" s="149"/>
      <c r="K66" s="133"/>
      <c r="L66" s="72"/>
      <c r="M66" s="120">
        <f t="shared" si="3"/>
        <v>5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'20'!L67</f>
        <v>0</v>
      </c>
      <c r="F67" s="126"/>
      <c r="G67" s="141">
        <v>1</v>
      </c>
      <c r="H67" s="141"/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'20'!L68</f>
        <v>0</v>
      </c>
      <c r="F68" s="126"/>
      <c r="G68" s="141">
        <v>4</v>
      </c>
      <c r="H68" s="141"/>
      <c r="I68" s="141"/>
      <c r="J68" s="149"/>
      <c r="K68" s="133"/>
      <c r="L68" s="72"/>
      <c r="M68" s="120">
        <f t="shared" si="3"/>
        <v>4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'20'!L69</f>
        <v>0</v>
      </c>
      <c r="F69" s="126"/>
      <c r="G69" s="141">
        <v>1</v>
      </c>
      <c r="H69" s="141">
        <v>1</v>
      </c>
      <c r="I69" s="141"/>
      <c r="J69" s="149"/>
      <c r="K69" s="133"/>
      <c r="L69" s="72"/>
      <c r="M69" s="120">
        <f t="shared" si="3"/>
        <v>2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'20'!L70</f>
        <v>0</v>
      </c>
      <c r="F70" s="126"/>
      <c r="G70" s="141">
        <v>4</v>
      </c>
      <c r="H70" s="141">
        <v>1</v>
      </c>
      <c r="I70" s="141"/>
      <c r="J70" s="149"/>
      <c r="K70" s="133"/>
      <c r="L70" s="72"/>
      <c r="M70" s="120">
        <f t="shared" si="3"/>
        <v>5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'20'!L71</f>
        <v>0</v>
      </c>
      <c r="F71" s="126"/>
      <c r="G71" s="141">
        <v>1</v>
      </c>
      <c r="H71" s="141">
        <v>1</v>
      </c>
      <c r="I71" s="141"/>
      <c r="J71" s="149"/>
      <c r="K71" s="133"/>
      <c r="L71" s="72"/>
      <c r="M71" s="120">
        <f t="shared" si="3"/>
        <v>2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'20'!L72</f>
        <v>0</v>
      </c>
      <c r="F72" s="126"/>
      <c r="G72" s="141">
        <v>4</v>
      </c>
      <c r="H72" s="141"/>
      <c r="I72" s="141"/>
      <c r="J72" s="149"/>
      <c r="K72" s="133"/>
      <c r="L72" s="72"/>
      <c r="M72" s="120">
        <f t="shared" si="3"/>
        <v>4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35</v>
      </c>
      <c r="H74" s="106">
        <f t="shared" si="7"/>
        <v>0</v>
      </c>
      <c r="I74" s="106">
        <f t="shared" si="7"/>
        <v>0</v>
      </c>
      <c r="J74" s="106">
        <f t="shared" si="7"/>
        <v>1</v>
      </c>
      <c r="K74" s="106">
        <f t="shared" si="7"/>
        <v>0</v>
      </c>
      <c r="L74" s="106">
        <f t="shared" si="7"/>
        <v>0</v>
      </c>
      <c r="M74" s="119">
        <f t="shared" si="3"/>
        <v>34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'20'!L75</f>
        <v>0</v>
      </c>
      <c r="F75" s="126"/>
      <c r="G75" s="141"/>
      <c r="H75" s="141"/>
      <c r="I75" s="141"/>
      <c r="J75" s="149"/>
      <c r="K75" s="133"/>
      <c r="L75" s="72"/>
      <c r="M75" s="120">
        <f t="shared" si="3"/>
        <v>0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'20'!L76</f>
        <v>0</v>
      </c>
      <c r="F76" s="126"/>
      <c r="G76" s="141">
        <v>14</v>
      </c>
      <c r="H76" s="141"/>
      <c r="I76" s="141"/>
      <c r="J76" s="149"/>
      <c r="K76" s="133"/>
      <c r="L76" s="72"/>
      <c r="M76" s="120">
        <f t="shared" ref="M76:M142" si="8">(E76+F76+G76+H76+I76)-J76-K76-L76</f>
        <v>14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'20'!L77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'20'!L78</f>
        <v>0</v>
      </c>
      <c r="F78" s="126"/>
      <c r="G78" s="141">
        <v>14</v>
      </c>
      <c r="H78" s="141"/>
      <c r="I78" s="141"/>
      <c r="J78" s="149">
        <v>1</v>
      </c>
      <c r="K78" s="133"/>
      <c r="L78" s="72"/>
      <c r="M78" s="120">
        <f t="shared" si="8"/>
        <v>13</v>
      </c>
      <c r="N78" s="72" t="s">
        <v>266</v>
      </c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'20'!L79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'20'!L80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'20'!L81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8"/>
        <v>7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32</v>
      </c>
      <c r="F83" s="108">
        <f t="shared" si="9"/>
        <v>0</v>
      </c>
      <c r="G83" s="108">
        <f t="shared" si="9"/>
        <v>32</v>
      </c>
      <c r="H83" s="108">
        <f t="shared" si="9"/>
        <v>0</v>
      </c>
      <c r="I83" s="108">
        <f t="shared" si="9"/>
        <v>0</v>
      </c>
      <c r="J83" s="108">
        <f t="shared" si="9"/>
        <v>10</v>
      </c>
      <c r="K83" s="108">
        <f t="shared" si="9"/>
        <v>0</v>
      </c>
      <c r="L83" s="108">
        <f t="shared" si="9"/>
        <v>10</v>
      </c>
      <c r="M83" s="119">
        <f t="shared" si="8"/>
        <v>44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'20'!L84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'20'!L85</f>
        <v>0</v>
      </c>
      <c r="F85" s="126"/>
      <c r="G85" s="141">
        <v>10</v>
      </c>
      <c r="H85" s="141"/>
      <c r="I85" s="141"/>
      <c r="J85" s="149"/>
      <c r="K85" s="133"/>
      <c r="L85" s="72">
        <v>2</v>
      </c>
      <c r="M85" s="120">
        <f t="shared" si="8"/>
        <v>8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'20'!L86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'20'!L87</f>
        <v>0</v>
      </c>
      <c r="F87" s="126"/>
      <c r="G87" s="141">
        <v>10</v>
      </c>
      <c r="H87" s="141"/>
      <c r="I87" s="141"/>
      <c r="J87" s="149"/>
      <c r="K87" s="133"/>
      <c r="L87" s="72">
        <v>1</v>
      </c>
      <c r="M87" s="120">
        <f t="shared" si="8"/>
        <v>9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'20'!L88</f>
        <v>7</v>
      </c>
      <c r="F88" s="126"/>
      <c r="G88" s="141"/>
      <c r="H88" s="141"/>
      <c r="I88" s="141"/>
      <c r="J88" s="149">
        <v>4</v>
      </c>
      <c r="K88" s="133"/>
      <c r="L88" s="72"/>
      <c r="M88" s="120">
        <f t="shared" si="8"/>
        <v>3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'20'!L89</f>
        <v>0</v>
      </c>
      <c r="F89" s="126"/>
      <c r="G89" s="141"/>
      <c r="H89" s="141"/>
      <c r="I89" s="141"/>
      <c r="J89" s="149"/>
      <c r="K89" s="133"/>
      <c r="L89" s="72"/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'20'!L90</f>
        <v>1</v>
      </c>
      <c r="F90" s="126"/>
      <c r="G90" s="141"/>
      <c r="H90" s="141"/>
      <c r="I90" s="141"/>
      <c r="J90" s="149"/>
      <c r="K90" s="133"/>
      <c r="L90" s="72">
        <v>1</v>
      </c>
      <c r="M90" s="120">
        <f t="shared" si="8"/>
        <v>0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'20'!L91</f>
        <v>14</v>
      </c>
      <c r="F91" s="126"/>
      <c r="G91" s="141">
        <v>12</v>
      </c>
      <c r="H91" s="141"/>
      <c r="I91" s="141"/>
      <c r="J91" s="149">
        <v>4</v>
      </c>
      <c r="K91" s="133"/>
      <c r="L91" s="72">
        <v>6</v>
      </c>
      <c r="M91" s="120">
        <f t="shared" si="8"/>
        <v>16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'20'!L92</f>
        <v>10</v>
      </c>
      <c r="F92" s="126"/>
      <c r="G92" s="141"/>
      <c r="H92" s="141"/>
      <c r="I92" s="141"/>
      <c r="J92" s="149">
        <v>2</v>
      </c>
      <c r="K92" s="133"/>
      <c r="L92" s="72"/>
      <c r="M92" s="120">
        <f t="shared" si="8"/>
        <v>8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1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0</v>
      </c>
      <c r="M94" s="106">
        <f t="shared" si="11"/>
        <v>1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'20'!L95</f>
        <v>1</v>
      </c>
      <c r="F95" s="125"/>
      <c r="G95" s="140"/>
      <c r="H95" s="140"/>
      <c r="I95" s="140"/>
      <c r="J95" s="148"/>
      <c r="K95" s="132"/>
      <c r="L95" s="71"/>
      <c r="M95" s="120">
        <f t="shared" si="8"/>
        <v>1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'20'!L98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'20'!L99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'20'!L100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'20'!L101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'20'!L102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'20'!L103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'20'!L104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'20'!L105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'20'!L106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7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1</v>
      </c>
      <c r="F109" s="105">
        <f t="shared" si="13"/>
        <v>0</v>
      </c>
      <c r="G109" s="105">
        <f t="shared" si="13"/>
        <v>8</v>
      </c>
      <c r="H109" s="105">
        <f t="shared" si="13"/>
        <v>1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4</v>
      </c>
      <c r="M109" s="119">
        <f t="shared" si="8"/>
        <v>6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'20'!L110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'20'!L111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'20'!L112</f>
        <v>0</v>
      </c>
      <c r="F112" s="127"/>
      <c r="G112" s="142">
        <v>1</v>
      </c>
      <c r="H112" s="142"/>
      <c r="I112" s="142"/>
      <c r="J112" s="150"/>
      <c r="K112" s="134"/>
      <c r="L112" s="73"/>
      <c r="M112" s="120">
        <f t="shared" si="8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'20'!L113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'20'!L114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'20'!L115</f>
        <v>0</v>
      </c>
      <c r="F115" s="126"/>
      <c r="G115" s="141">
        <v>2</v>
      </c>
      <c r="H115" s="141"/>
      <c r="I115" s="141"/>
      <c r="J115" s="149"/>
      <c r="K115" s="133"/>
      <c r="L115" s="72">
        <v>2</v>
      </c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'20'!L116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'20'!L117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'20'!L118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'20'!L119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'20'!L120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'20'!L121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'20'!L122</f>
        <v>0</v>
      </c>
      <c r="F122" s="126"/>
      <c r="G122" s="141">
        <v>2</v>
      </c>
      <c r="H122" s="141"/>
      <c r="I122" s="141"/>
      <c r="J122" s="149"/>
      <c r="K122" s="133"/>
      <c r="L122" s="72">
        <v>1</v>
      </c>
      <c r="M122" s="120">
        <f t="shared" si="8"/>
        <v>1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'20'!L123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'20'!L124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'20'!L125</f>
        <v>0</v>
      </c>
      <c r="F125" s="126"/>
      <c r="G125" s="141">
        <v>1</v>
      </c>
      <c r="H125" s="141"/>
      <c r="I125" s="141"/>
      <c r="J125" s="149"/>
      <c r="K125" s="133"/>
      <c r="L125" s="72"/>
      <c r="M125" s="120">
        <f t="shared" si="8"/>
        <v>1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'20'!L126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'20'!L127</f>
        <v>0</v>
      </c>
      <c r="F127" s="126"/>
      <c r="G127" s="141">
        <v>1</v>
      </c>
      <c r="H127" s="141"/>
      <c r="I127" s="141"/>
      <c r="J127" s="149"/>
      <c r="K127" s="133"/>
      <c r="L127" s="72"/>
      <c r="M127" s="120">
        <f t="shared" si="8"/>
        <v>1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'20'!L128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'20'!L129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'20'!L130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'20'!L131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'20'!L132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'20'!L133</f>
        <v>0</v>
      </c>
      <c r="F133" s="126"/>
      <c r="G133" s="141">
        <v>1</v>
      </c>
      <c r="H133" s="141">
        <v>1</v>
      </c>
      <c r="I133" s="141"/>
      <c r="J133" s="149"/>
      <c r="K133" s="133"/>
      <c r="L133" s="72">
        <v>1</v>
      </c>
      <c r="M133" s="120">
        <f t="shared" si="8"/>
        <v>1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'20'!L134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'20'!L135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'20'!L136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'20'!L137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'20'!L138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'20'!L139</f>
        <v>1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1</v>
      </c>
      <c r="N139" s="72"/>
    </row>
    <row r="140" spans="1:14" s="9" customFormat="1" x14ac:dyDescent="0.2">
      <c r="A140" s="43">
        <v>33</v>
      </c>
      <c r="B140" s="99"/>
      <c r="C140" s="99" t="s">
        <v>272</v>
      </c>
      <c r="D140" s="100">
        <v>120000</v>
      </c>
      <c r="E140" s="155">
        <f>'20'!L140</f>
        <v>0</v>
      </c>
      <c r="F140" s="127"/>
      <c r="G140" s="142">
        <v>2</v>
      </c>
      <c r="H140" s="142"/>
      <c r="I140" s="142"/>
      <c r="J140" s="150"/>
      <c r="K140" s="134"/>
      <c r="L140" s="73">
        <v>1</v>
      </c>
      <c r="M140" s="120">
        <f t="shared" si="8"/>
        <v>1</v>
      </c>
      <c r="N140" s="73"/>
    </row>
    <row r="141" spans="1:14" s="9" customFormat="1" x14ac:dyDescent="0.2">
      <c r="A141" s="43">
        <v>34</v>
      </c>
      <c r="B141" s="99"/>
      <c r="C141" s="99" t="s">
        <v>273</v>
      </c>
      <c r="D141" s="100">
        <v>180000</v>
      </c>
      <c r="E141" s="155">
        <f>'20'!L141</f>
        <v>0</v>
      </c>
      <c r="F141" s="127"/>
      <c r="G141" s="142">
        <v>1</v>
      </c>
      <c r="H141" s="142"/>
      <c r="I141" s="142"/>
      <c r="J141" s="150"/>
      <c r="K141" s="134"/>
      <c r="L141" s="73">
        <v>1</v>
      </c>
      <c r="M141" s="120">
        <f t="shared" si="8"/>
        <v>0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4</v>
      </c>
      <c r="F143" s="105">
        <f t="shared" si="14"/>
        <v>0</v>
      </c>
      <c r="G143" s="105">
        <f t="shared" si="14"/>
        <v>59</v>
      </c>
      <c r="H143" s="105">
        <f t="shared" si="14"/>
        <v>24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26</v>
      </c>
      <c r="M143" s="119">
        <f t="shared" ref="M143:M206" si="15">(E143+F143+G143+H143+I143)-J143-K143-L143</f>
        <v>61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'20'!L144</f>
        <v>0</v>
      </c>
      <c r="G144" s="140">
        <v>9</v>
      </c>
      <c r="H144" s="140">
        <v>12</v>
      </c>
      <c r="I144" s="140"/>
      <c r="J144" s="148"/>
      <c r="K144" s="132"/>
      <c r="L144" s="71">
        <v>1</v>
      </c>
      <c r="M144" s="120">
        <f>(E144+K148+G144+H144+I144)-J144-K144-L144</f>
        <v>20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'20'!L145</f>
        <v>1</v>
      </c>
      <c r="F145" s="126"/>
      <c r="G145" s="141">
        <v>11</v>
      </c>
      <c r="H145" s="141"/>
      <c r="I145" s="141"/>
      <c r="J145" s="149"/>
      <c r="K145" s="133"/>
      <c r="L145" s="72">
        <v>5</v>
      </c>
      <c r="M145" s="120">
        <f t="shared" si="15"/>
        <v>7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'20'!L146</f>
        <v>0</v>
      </c>
      <c r="F146" s="126"/>
      <c r="G146" s="141">
        <v>10</v>
      </c>
      <c r="H146" s="141"/>
      <c r="I146" s="141"/>
      <c r="J146" s="149"/>
      <c r="K146" s="133"/>
      <c r="L146" s="72">
        <v>5</v>
      </c>
      <c r="M146" s="120">
        <f t="shared" si="15"/>
        <v>5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'20'!L147</f>
        <v>0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'20'!L148</f>
        <v>3</v>
      </c>
      <c r="F148" s="126"/>
      <c r="G148" s="141">
        <v>8</v>
      </c>
      <c r="H148" s="141"/>
      <c r="I148" s="141"/>
      <c r="J148" s="149"/>
      <c r="K148" s="125"/>
      <c r="L148" s="72">
        <v>2</v>
      </c>
      <c r="M148" s="120">
        <f t="shared" si="15"/>
        <v>9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'20'!L149</f>
        <v>0</v>
      </c>
      <c r="F149" s="126"/>
      <c r="G149" s="141">
        <v>9</v>
      </c>
      <c r="H149" s="141">
        <v>12</v>
      </c>
      <c r="I149" s="141"/>
      <c r="J149" s="149"/>
      <c r="K149" s="133"/>
      <c r="L149" s="72">
        <v>10</v>
      </c>
      <c r="M149" s="120">
        <f t="shared" si="15"/>
        <v>11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'20'!L150</f>
        <v>0</v>
      </c>
      <c r="F150" s="126"/>
      <c r="G150" s="141">
        <v>12</v>
      </c>
      <c r="H150" s="141"/>
      <c r="I150" s="141"/>
      <c r="J150" s="149"/>
      <c r="K150" s="133"/>
      <c r="L150" s="72">
        <v>3</v>
      </c>
      <c r="M150" s="120">
        <f t="shared" si="15"/>
        <v>9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67</v>
      </c>
      <c r="F152" s="105">
        <f t="shared" si="16"/>
        <v>0</v>
      </c>
      <c r="G152" s="105">
        <f t="shared" si="16"/>
        <v>150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27</v>
      </c>
      <c r="M152" s="119">
        <f t="shared" si="15"/>
        <v>190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'20'!L153</f>
        <v>0</v>
      </c>
      <c r="F153" s="125"/>
      <c r="G153" s="140">
        <v>64</v>
      </c>
      <c r="H153" s="140"/>
      <c r="I153" s="140"/>
      <c r="J153" s="148"/>
      <c r="K153" s="132"/>
      <c r="L153" s="71"/>
      <c r="M153" s="120">
        <f t="shared" si="15"/>
        <v>64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'20'!L154</f>
        <v>16</v>
      </c>
      <c r="F154" s="126"/>
      <c r="G154" s="141"/>
      <c r="H154" s="141"/>
      <c r="I154" s="141"/>
      <c r="J154" s="149"/>
      <c r="K154" s="133"/>
      <c r="L154" s="72">
        <v>5</v>
      </c>
      <c r="M154" s="120">
        <f t="shared" si="15"/>
        <v>11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'20'!L155</f>
        <v>0</v>
      </c>
      <c r="F155" s="126"/>
      <c r="G155" s="141">
        <v>10</v>
      </c>
      <c r="H155" s="141"/>
      <c r="I155" s="141"/>
      <c r="J155" s="149"/>
      <c r="K155" s="133"/>
      <c r="L155" s="72">
        <v>4</v>
      </c>
      <c r="M155" s="120">
        <f t="shared" si="15"/>
        <v>6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'20'!L156</f>
        <v>0</v>
      </c>
      <c r="F156" s="126"/>
      <c r="G156" s="141">
        <v>10</v>
      </c>
      <c r="H156" s="141"/>
      <c r="I156" s="141"/>
      <c r="J156" s="149"/>
      <c r="K156" s="133"/>
      <c r="L156" s="72">
        <v>5</v>
      </c>
      <c r="M156" s="120">
        <f t="shared" si="15"/>
        <v>5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'20'!L157</f>
        <v>0</v>
      </c>
      <c r="F157" s="126"/>
      <c r="G157" s="141">
        <v>10</v>
      </c>
      <c r="H157" s="141"/>
      <c r="I157" s="141"/>
      <c r="J157" s="149"/>
      <c r="K157" s="133"/>
      <c r="L157" s="72">
        <v>7</v>
      </c>
      <c r="M157" s="120">
        <f t="shared" si="15"/>
        <v>3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'20'!L158</f>
        <v>0</v>
      </c>
      <c r="F158" s="126"/>
      <c r="G158" s="141"/>
      <c r="H158" s="141"/>
      <c r="I158" s="141"/>
      <c r="J158" s="149"/>
      <c r="K158" s="133"/>
      <c r="L158" s="72"/>
      <c r="M158" s="120">
        <f t="shared" si="15"/>
        <v>0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'20'!L159</f>
        <v>0</v>
      </c>
      <c r="F159" s="127"/>
      <c r="G159" s="142">
        <v>28</v>
      </c>
      <c r="H159" s="142"/>
      <c r="I159" s="142"/>
      <c r="J159" s="150"/>
      <c r="K159" s="134"/>
      <c r="L159" s="73">
        <v>6</v>
      </c>
      <c r="M159" s="120">
        <f t="shared" si="15"/>
        <v>22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'20'!L160</f>
        <v>27</v>
      </c>
      <c r="F160" s="127"/>
      <c r="G160" s="142">
        <v>14</v>
      </c>
      <c r="H160" s="142"/>
      <c r="I160" s="142"/>
      <c r="J160" s="150"/>
      <c r="K160" s="134"/>
      <c r="L160" s="73"/>
      <c r="M160" s="120">
        <f t="shared" si="15"/>
        <v>41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'20'!L161</f>
        <v>24</v>
      </c>
      <c r="F161" s="127"/>
      <c r="G161" s="142">
        <v>14</v>
      </c>
      <c r="H161" s="142"/>
      <c r="I161" s="142"/>
      <c r="J161" s="150"/>
      <c r="K161" s="134"/>
      <c r="L161" s="73"/>
      <c r="M161" s="120">
        <f t="shared" si="15"/>
        <v>38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'20'!L162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'20'!L163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'20'!L164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34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'20'!L167</f>
        <v>15</v>
      </c>
      <c r="F167" s="125"/>
      <c r="G167" s="140"/>
      <c r="H167" s="140"/>
      <c r="I167" s="140"/>
      <c r="J167" s="148"/>
      <c r="K167" s="132"/>
      <c r="L167" s="71">
        <v>15</v>
      </c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'20'!L168</f>
        <v>19</v>
      </c>
      <c r="F168" s="125"/>
      <c r="G168" s="140"/>
      <c r="H168" s="140"/>
      <c r="I168" s="140"/>
      <c r="J168" s="148"/>
      <c r="K168" s="132"/>
      <c r="L168" s="71">
        <v>18</v>
      </c>
      <c r="M168" s="120">
        <f t="shared" si="15"/>
        <v>1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'20'!L169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333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230</v>
      </c>
      <c r="M184" s="119">
        <f t="shared" si="15"/>
        <v>103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'20'!L185</f>
        <v>51</v>
      </c>
      <c r="F185" s="125"/>
      <c r="G185" s="125"/>
      <c r="H185" s="125"/>
      <c r="I185" s="125"/>
      <c r="J185" s="148"/>
      <c r="K185" s="132"/>
      <c r="L185" s="71">
        <v>43</v>
      </c>
      <c r="M185" s="120">
        <f t="shared" si="15"/>
        <v>8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'20'!L186</f>
        <v>24</v>
      </c>
      <c r="F186" s="125"/>
      <c r="G186" s="125"/>
      <c r="H186" s="125"/>
      <c r="I186" s="125"/>
      <c r="J186" s="148"/>
      <c r="K186" s="132"/>
      <c r="L186" s="71">
        <v>24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'20'!L187</f>
        <v>49</v>
      </c>
      <c r="F187" s="125"/>
      <c r="G187" s="125"/>
      <c r="H187" s="125"/>
      <c r="I187" s="125"/>
      <c r="J187" s="148"/>
      <c r="K187" s="132"/>
      <c r="L187" s="71">
        <v>24</v>
      </c>
      <c r="M187" s="120">
        <f t="shared" si="15"/>
        <v>25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'20'!L188</f>
        <v>0</v>
      </c>
      <c r="F188" s="125"/>
      <c r="G188" s="125"/>
      <c r="H188" s="125"/>
      <c r="I188" s="125"/>
      <c r="J188" s="148"/>
      <c r="K188" s="132"/>
      <c r="L188" s="71"/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'20'!L189</f>
        <v>99</v>
      </c>
      <c r="F189" s="125"/>
      <c r="G189" s="125"/>
      <c r="H189" s="125"/>
      <c r="I189" s="125"/>
      <c r="J189" s="148"/>
      <c r="K189" s="132"/>
      <c r="L189" s="71">
        <v>59</v>
      </c>
      <c r="M189" s="120">
        <f t="shared" si="15"/>
        <v>40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'20'!L190</f>
        <v>35</v>
      </c>
      <c r="F190" s="125"/>
      <c r="G190" s="125"/>
      <c r="H190" s="125"/>
      <c r="I190" s="125"/>
      <c r="J190" s="148"/>
      <c r="K190" s="132"/>
      <c r="L190" s="71">
        <v>21</v>
      </c>
      <c r="M190" s="120">
        <f t="shared" si="15"/>
        <v>14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'20'!L191</f>
        <v>26</v>
      </c>
      <c r="F191" s="125"/>
      <c r="G191" s="125"/>
      <c r="H191" s="125"/>
      <c r="I191" s="125"/>
      <c r="J191" s="148"/>
      <c r="K191" s="132"/>
      <c r="L191" s="71">
        <v>18</v>
      </c>
      <c r="M191" s="120">
        <f t="shared" si="15"/>
        <v>8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'20'!L192</f>
        <v>25</v>
      </c>
      <c r="F192" s="125"/>
      <c r="G192" s="125"/>
      <c r="H192" s="125"/>
      <c r="I192" s="125"/>
      <c r="J192" s="148"/>
      <c r="K192" s="132"/>
      <c r="L192" s="71">
        <v>21</v>
      </c>
      <c r="M192" s="120">
        <f t="shared" si="15"/>
        <v>4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'20'!L193</f>
        <v>24</v>
      </c>
      <c r="F193" s="125"/>
      <c r="G193" s="125"/>
      <c r="H193" s="125"/>
      <c r="I193" s="125"/>
      <c r="J193" s="148"/>
      <c r="K193" s="132"/>
      <c r="L193" s="71">
        <v>20</v>
      </c>
      <c r="M193" s="120">
        <f t="shared" si="15"/>
        <v>4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37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33</v>
      </c>
      <c r="M195" s="119">
        <f>(E195+F195+G195+H195+I195)-J195-K195-L195</f>
        <v>4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'20'!L197</f>
        <v>23</v>
      </c>
      <c r="F197" s="125"/>
      <c r="G197" s="125"/>
      <c r="H197" s="125"/>
      <c r="I197" s="125"/>
      <c r="J197" s="148"/>
      <c r="K197" s="132"/>
      <c r="L197" s="71">
        <v>19</v>
      </c>
      <c r="M197" s="120">
        <f t="shared" si="15"/>
        <v>4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'20'!L198</f>
        <v>14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128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88</v>
      </c>
      <c r="M200" s="119">
        <f t="shared" si="15"/>
        <v>40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'20'!L201</f>
        <v>6</v>
      </c>
      <c r="F201" s="125"/>
      <c r="G201" s="125"/>
      <c r="H201" s="125"/>
      <c r="I201" s="125"/>
      <c r="J201" s="148"/>
      <c r="K201" s="132"/>
      <c r="L201" s="71">
        <v>6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'20'!L202</f>
        <v>51</v>
      </c>
      <c r="F202" s="126"/>
      <c r="G202" s="126"/>
      <c r="H202" s="126"/>
      <c r="I202" s="126"/>
      <c r="J202" s="149"/>
      <c r="K202" s="133"/>
      <c r="L202" s="72">
        <v>24</v>
      </c>
      <c r="M202" s="123">
        <f t="shared" si="15"/>
        <v>27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'20'!L203</f>
        <v>14</v>
      </c>
      <c r="F203" s="126"/>
      <c r="G203" s="126"/>
      <c r="H203" s="126"/>
      <c r="I203" s="126"/>
      <c r="J203" s="149"/>
      <c r="K203" s="133"/>
      <c r="L203" s="72">
        <v>3</v>
      </c>
      <c r="M203" s="123">
        <f t="shared" si="15"/>
        <v>11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'20'!L204</f>
        <v>15</v>
      </c>
      <c r="F204" s="126"/>
      <c r="G204" s="126"/>
      <c r="H204" s="126"/>
      <c r="I204" s="126"/>
      <c r="J204" s="149"/>
      <c r="K204" s="133"/>
      <c r="L204" s="72">
        <v>14</v>
      </c>
      <c r="M204" s="123">
        <f t="shared" si="15"/>
        <v>1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'20'!L205</f>
        <v>12</v>
      </c>
      <c r="F205" s="126"/>
      <c r="G205" s="126"/>
      <c r="H205" s="126"/>
      <c r="I205" s="126"/>
      <c r="J205" s="149"/>
      <c r="K205" s="133"/>
      <c r="L205" s="72">
        <v>12</v>
      </c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'20'!L206</f>
        <v>30</v>
      </c>
      <c r="F206" s="126"/>
      <c r="G206" s="126"/>
      <c r="H206" s="126"/>
      <c r="I206" s="126"/>
      <c r="J206" s="149"/>
      <c r="K206" s="133"/>
      <c r="L206" s="72">
        <v>29</v>
      </c>
      <c r="M206" s="123">
        <f t="shared" si="15"/>
        <v>1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'20'!L207</f>
        <v>0</v>
      </c>
      <c r="F207" s="126"/>
      <c r="G207" s="126"/>
      <c r="H207" s="126"/>
      <c r="I207" s="126"/>
      <c r="J207" s="149"/>
      <c r="K207" s="133"/>
      <c r="L207" s="72"/>
      <c r="M207" s="123">
        <f t="shared" ref="M207:M208" si="22">(E207+F207+G207+H207+I207)-J207-K207-L207</f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'20'!L208</f>
        <v>0</v>
      </c>
      <c r="F208" s="126"/>
      <c r="G208" s="126"/>
      <c r="H208" s="126"/>
      <c r="I208" s="126"/>
      <c r="J208" s="149"/>
      <c r="K208" s="133"/>
      <c r="L208" s="72"/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S208"/>
  <sheetViews>
    <sheetView workbookViewId="0">
      <pane xSplit="4" ySplit="4" topLeftCell="E189" activePane="bottomRight" state="frozen"/>
      <selection activeCell="O74" sqref="O74"/>
      <selection pane="topRight" activeCell="O74" sqref="O74"/>
      <selection pane="bottomLeft" activeCell="O74" sqref="O74"/>
      <selection pane="bottomRight" activeCell="L207" sqref="L207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1" t="s">
        <v>259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70"/>
    </row>
    <row r="3" spans="1:19" s="16" customFormat="1" ht="25.5" customHeight="1" x14ac:dyDescent="0.2">
      <c r="A3" s="172" t="s">
        <v>261</v>
      </c>
      <c r="B3" s="172" t="s">
        <v>262</v>
      </c>
      <c r="C3" s="172" t="s">
        <v>263</v>
      </c>
      <c r="D3" s="174" t="s">
        <v>264</v>
      </c>
      <c r="E3" s="176" t="s">
        <v>248</v>
      </c>
      <c r="F3" s="178" t="s">
        <v>257</v>
      </c>
      <c r="G3" s="180" t="s">
        <v>249</v>
      </c>
      <c r="H3" s="181"/>
      <c r="I3" s="182"/>
      <c r="J3" s="183" t="s">
        <v>250</v>
      </c>
      <c r="K3" s="185" t="s">
        <v>258</v>
      </c>
      <c r="L3" s="167" t="s">
        <v>251</v>
      </c>
      <c r="M3" s="169" t="s">
        <v>252</v>
      </c>
      <c r="N3" s="167" t="s">
        <v>253</v>
      </c>
    </row>
    <row r="4" spans="1:19" s="20" customFormat="1" ht="25.5" x14ac:dyDescent="0.2">
      <c r="A4" s="173"/>
      <c r="B4" s="173"/>
      <c r="C4" s="173"/>
      <c r="D4" s="175"/>
      <c r="E4" s="177"/>
      <c r="F4" s="179"/>
      <c r="G4" s="139" t="s">
        <v>254</v>
      </c>
      <c r="H4" s="139" t="s">
        <v>255</v>
      </c>
      <c r="I4" s="139" t="s">
        <v>256</v>
      </c>
      <c r="J4" s="184"/>
      <c r="K4" s="186"/>
      <c r="L4" s="168"/>
      <c r="M4" s="170"/>
      <c r="N4" s="16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12</v>
      </c>
      <c r="F5" s="116">
        <f>F6+F46+F60+F64+F74</f>
        <v>0</v>
      </c>
      <c r="G5" s="116">
        <f t="shared" si="0"/>
        <v>741</v>
      </c>
      <c r="H5" s="116">
        <f t="shared" si="0"/>
        <v>353</v>
      </c>
      <c r="I5" s="116">
        <f t="shared" si="0"/>
        <v>158</v>
      </c>
      <c r="J5" s="145">
        <f t="shared" si="0"/>
        <v>0</v>
      </c>
      <c r="K5" s="130">
        <f t="shared" si="0"/>
        <v>0</v>
      </c>
      <c r="L5" s="116">
        <f>L6+L46+L60+L64+L74</f>
        <v>18</v>
      </c>
      <c r="M5" s="118">
        <f t="shared" si="0"/>
        <v>1246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6</v>
      </c>
      <c r="F6" s="131">
        <f t="shared" si="1"/>
        <v>0</v>
      </c>
      <c r="G6" s="131">
        <f t="shared" si="1"/>
        <v>319</v>
      </c>
      <c r="H6" s="131">
        <f t="shared" si="1"/>
        <v>323</v>
      </c>
      <c r="I6" s="131">
        <f t="shared" si="1"/>
        <v>128</v>
      </c>
      <c r="J6" s="131">
        <f t="shared" si="1"/>
        <v>0</v>
      </c>
      <c r="K6" s="131">
        <f>SUM(K7:K39)</f>
        <v>0</v>
      </c>
      <c r="L6" s="131">
        <f t="shared" ref="L6:M6" si="2">SUM(L7:L39)</f>
        <v>18</v>
      </c>
      <c r="M6" s="131">
        <f t="shared" si="2"/>
        <v>758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'21'!L7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'21'!L8</f>
        <v>0</v>
      </c>
      <c r="F8" s="126"/>
      <c r="G8" s="141">
        <v>12</v>
      </c>
      <c r="H8" s="141">
        <v>12</v>
      </c>
      <c r="I8" s="141">
        <v>12</v>
      </c>
      <c r="J8" s="149"/>
      <c r="K8" s="133"/>
      <c r="L8" s="72"/>
      <c r="M8" s="120">
        <f>(E8+F8+G8+H8+I8)-J8-K8-L8</f>
        <v>36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'21'!L9</f>
        <v>0</v>
      </c>
      <c r="F9" s="126"/>
      <c r="G9" s="141">
        <v>10</v>
      </c>
      <c r="H9" s="141">
        <v>10</v>
      </c>
      <c r="I9" s="141"/>
      <c r="J9" s="149"/>
      <c r="K9" s="133"/>
      <c r="L9" s="72"/>
      <c r="M9" s="120">
        <f t="shared" si="3"/>
        <v>20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'21'!L10</f>
        <v>0</v>
      </c>
      <c r="F10" s="126"/>
      <c r="G10" s="141">
        <v>24</v>
      </c>
      <c r="H10" s="141">
        <v>24</v>
      </c>
      <c r="I10" s="141"/>
      <c r="J10" s="149"/>
      <c r="K10" s="133"/>
      <c r="L10" s="72"/>
      <c r="M10" s="120">
        <f t="shared" si="3"/>
        <v>48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'21'!L11</f>
        <v>0</v>
      </c>
      <c r="F11" s="126"/>
      <c r="G11" s="141">
        <v>16</v>
      </c>
      <c r="H11" s="141">
        <v>16</v>
      </c>
      <c r="I11" s="141"/>
      <c r="J11" s="149"/>
      <c r="K11" s="133"/>
      <c r="L11" s="72"/>
      <c r="M11" s="120">
        <f t="shared" si="3"/>
        <v>32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'21'!L12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'21'!L13</f>
        <v>0</v>
      </c>
      <c r="F13" s="126"/>
      <c r="G13" s="141">
        <v>12</v>
      </c>
      <c r="H13" s="141">
        <v>20</v>
      </c>
      <c r="I13" s="141">
        <v>12</v>
      </c>
      <c r="J13" s="149"/>
      <c r="K13" s="133"/>
      <c r="L13" s="72"/>
      <c r="M13" s="120">
        <f t="shared" si="3"/>
        <v>44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'21'!L14</f>
        <v>0</v>
      </c>
      <c r="F14" s="126"/>
      <c r="G14" s="141">
        <v>12</v>
      </c>
      <c r="H14" s="141">
        <v>12</v>
      </c>
      <c r="I14" s="141"/>
      <c r="J14" s="149"/>
      <c r="K14" s="133"/>
      <c r="L14" s="72"/>
      <c r="M14" s="120">
        <f t="shared" si="3"/>
        <v>24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'21'!L15</f>
        <v>0</v>
      </c>
      <c r="F15" s="126"/>
      <c r="G15" s="141">
        <v>12</v>
      </c>
      <c r="H15" s="141">
        <v>11</v>
      </c>
      <c r="I15" s="141"/>
      <c r="J15" s="149"/>
      <c r="K15" s="133"/>
      <c r="L15" s="72"/>
      <c r="M15" s="120">
        <f t="shared" si="3"/>
        <v>23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'21'!L16</f>
        <v>0</v>
      </c>
      <c r="F16" s="126"/>
      <c r="G16" s="141">
        <v>12</v>
      </c>
      <c r="H16" s="141">
        <v>12</v>
      </c>
      <c r="I16" s="141">
        <v>10</v>
      </c>
      <c r="J16" s="149"/>
      <c r="K16" s="133"/>
      <c r="L16" s="72"/>
      <c r="M16" s="120">
        <f t="shared" si="3"/>
        <v>34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'21'!L17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'21'!L18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'21'!L19</f>
        <v>0</v>
      </c>
      <c r="F19" s="126"/>
      <c r="G19" s="141">
        <v>12</v>
      </c>
      <c r="H19" s="141">
        <v>10</v>
      </c>
      <c r="I19" s="141">
        <v>10</v>
      </c>
      <c r="J19" s="149"/>
      <c r="K19" s="133"/>
      <c r="L19" s="72"/>
      <c r="M19" s="120">
        <f>(E19+F19+G19+H19+I19)-J19-K19-L19</f>
        <v>32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'21'!L20</f>
        <v>0</v>
      </c>
      <c r="F20" s="126"/>
      <c r="G20" s="141"/>
      <c r="H20" s="141"/>
      <c r="I20" s="141"/>
      <c r="J20" s="149"/>
      <c r="K20" s="133"/>
      <c r="L20" s="72"/>
      <c r="M20" s="120">
        <f t="shared" si="3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'21'!L21</f>
        <v>0</v>
      </c>
      <c r="F21" s="126"/>
      <c r="G21" s="141">
        <v>12</v>
      </c>
      <c r="H21" s="141">
        <v>12</v>
      </c>
      <c r="I21" s="141"/>
      <c r="J21" s="149"/>
      <c r="K21" s="133"/>
      <c r="L21" s="72"/>
      <c r="M21" s="120">
        <f t="shared" si="3"/>
        <v>24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'21'!L22</f>
        <v>6</v>
      </c>
      <c r="F22" s="126"/>
      <c r="G22" s="141">
        <v>25</v>
      </c>
      <c r="H22" s="141"/>
      <c r="I22" s="141"/>
      <c r="J22" s="149"/>
      <c r="K22" s="133"/>
      <c r="L22" s="72">
        <v>18</v>
      </c>
      <c r="M22" s="120">
        <f t="shared" si="3"/>
        <v>13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'21'!L23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'21'!L24</f>
        <v>0</v>
      </c>
      <c r="F24" s="126"/>
      <c r="G24" s="141"/>
      <c r="H24" s="141"/>
      <c r="I24" s="141"/>
      <c r="J24" s="149"/>
      <c r="K24" s="133"/>
      <c r="L24" s="72"/>
      <c r="M24" s="120">
        <f t="shared" si="3"/>
        <v>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'21'!L25</f>
        <v>0</v>
      </c>
      <c r="F25" s="126"/>
      <c r="G25" s="141"/>
      <c r="H25" s="141"/>
      <c r="I25" s="141"/>
      <c r="J25" s="149"/>
      <c r="K25" s="133"/>
      <c r="L25" s="72"/>
      <c r="M25" s="120">
        <f t="shared" si="3"/>
        <v>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'21'!L26</f>
        <v>0</v>
      </c>
      <c r="F26" s="126"/>
      <c r="G26" s="141"/>
      <c r="H26" s="141"/>
      <c r="I26" s="141"/>
      <c r="J26" s="149"/>
      <c r="K26" s="133"/>
      <c r="L26" s="72"/>
      <c r="M26" s="120">
        <f t="shared" si="3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'21'!L27</f>
        <v>0</v>
      </c>
      <c r="F27" s="126"/>
      <c r="G27" s="141">
        <v>12</v>
      </c>
      <c r="H27" s="141">
        <v>24</v>
      </c>
      <c r="I27" s="141">
        <v>24</v>
      </c>
      <c r="J27" s="149"/>
      <c r="K27" s="133"/>
      <c r="L27" s="72"/>
      <c r="M27" s="120">
        <f t="shared" si="3"/>
        <v>60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'21'!L28</f>
        <v>0</v>
      </c>
      <c r="F28" s="126"/>
      <c r="G28" s="141">
        <v>24</v>
      </c>
      <c r="H28" s="141">
        <v>24</v>
      </c>
      <c r="I28" s="141"/>
      <c r="J28" s="149"/>
      <c r="K28" s="133"/>
      <c r="L28" s="72"/>
      <c r="M28" s="120">
        <f t="shared" si="3"/>
        <v>48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'21'!L29</f>
        <v>0</v>
      </c>
      <c r="F29" s="126"/>
      <c r="G29" s="141">
        <v>24</v>
      </c>
      <c r="H29" s="141">
        <v>12</v>
      </c>
      <c r="I29" s="141"/>
      <c r="J29" s="149"/>
      <c r="K29" s="133"/>
      <c r="L29" s="72"/>
      <c r="M29" s="120">
        <f t="shared" si="3"/>
        <v>36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'21'!L30</f>
        <v>0</v>
      </c>
      <c r="F30" s="126"/>
      <c r="G30" s="141">
        <v>10</v>
      </c>
      <c r="H30" s="141">
        <v>20</v>
      </c>
      <c r="I30" s="141">
        <v>22</v>
      </c>
      <c r="J30" s="149"/>
      <c r="K30" s="133"/>
      <c r="L30" s="72"/>
      <c r="M30" s="120">
        <f t="shared" si="3"/>
        <v>52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'21'!L31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'21'!L32</f>
        <v>0</v>
      </c>
      <c r="F32" s="126"/>
      <c r="G32" s="141">
        <v>12</v>
      </c>
      <c r="H32" s="141">
        <v>20</v>
      </c>
      <c r="I32" s="141"/>
      <c r="J32" s="149"/>
      <c r="K32" s="133"/>
      <c r="L32" s="72"/>
      <c r="M32" s="120">
        <f t="shared" si="3"/>
        <v>32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'21'!L33</f>
        <v>0</v>
      </c>
      <c r="F33" s="126"/>
      <c r="G33" s="141">
        <v>8</v>
      </c>
      <c r="H33" s="141">
        <v>8</v>
      </c>
      <c r="I33" s="141">
        <v>8</v>
      </c>
      <c r="J33" s="149"/>
      <c r="K33" s="133"/>
      <c r="L33" s="72"/>
      <c r="M33" s="120">
        <f t="shared" si="3"/>
        <v>24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'21'!L34</f>
        <v>0</v>
      </c>
      <c r="F34" s="126"/>
      <c r="G34" s="141">
        <v>8</v>
      </c>
      <c r="H34" s="141">
        <v>16</v>
      </c>
      <c r="I34" s="141">
        <v>8</v>
      </c>
      <c r="J34" s="149"/>
      <c r="K34" s="133"/>
      <c r="L34" s="72"/>
      <c r="M34" s="120">
        <f t="shared" si="3"/>
        <v>32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'21'!L35</f>
        <v>0</v>
      </c>
      <c r="F35" s="126"/>
      <c r="G35" s="141">
        <v>12</v>
      </c>
      <c r="H35" s="141">
        <v>12</v>
      </c>
      <c r="I35" s="141">
        <v>12</v>
      </c>
      <c r="J35" s="149"/>
      <c r="K35" s="133"/>
      <c r="L35" s="72"/>
      <c r="M35" s="120">
        <f t="shared" si="3"/>
        <v>36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'21'!L36</f>
        <v>0</v>
      </c>
      <c r="F36" s="126"/>
      <c r="G36" s="141">
        <v>12</v>
      </c>
      <c r="H36" s="141">
        <v>10</v>
      </c>
      <c r="I36" s="141"/>
      <c r="J36" s="149"/>
      <c r="K36" s="133"/>
      <c r="L36" s="72"/>
      <c r="M36" s="120">
        <f t="shared" si="3"/>
        <v>22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'21'!L37</f>
        <v>0</v>
      </c>
      <c r="F37" s="126"/>
      <c r="G37" s="141">
        <v>10</v>
      </c>
      <c r="H37" s="141">
        <v>10</v>
      </c>
      <c r="I37" s="141">
        <v>10</v>
      </c>
      <c r="J37" s="149"/>
      <c r="K37" s="133"/>
      <c r="L37" s="72"/>
      <c r="M37" s="120">
        <f t="shared" si="3"/>
        <v>30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'21'!L38</f>
        <v>0</v>
      </c>
      <c r="F38" s="126"/>
      <c r="G38" s="141">
        <v>16</v>
      </c>
      <c r="H38" s="141">
        <v>16</v>
      </c>
      <c r="I38" s="141"/>
      <c r="J38" s="149"/>
      <c r="K38" s="133"/>
      <c r="L38" s="72"/>
      <c r="M38" s="120">
        <f t="shared" si="3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'21'!L39</f>
        <v>0</v>
      </c>
      <c r="F39" s="126"/>
      <c r="G39" s="141">
        <v>12</v>
      </c>
      <c r="H39" s="141">
        <v>12</v>
      </c>
      <c r="I39" s="141"/>
      <c r="J39" s="149"/>
      <c r="K39" s="133"/>
      <c r="L39" s="72"/>
      <c r="M39" s="120">
        <f t="shared" si="3"/>
        <v>24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30000</v>
      </c>
      <c r="E40" s="155">
        <f>'21'!L40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268</v>
      </c>
      <c r="D41" s="100">
        <v>30000</v>
      </c>
      <c r="E41" s="155">
        <f>'21'!L41</f>
        <v>0</v>
      </c>
      <c r="F41" s="127"/>
      <c r="G41" s="142">
        <v>10</v>
      </c>
      <c r="H41" s="142"/>
      <c r="I41" s="142"/>
      <c r="J41" s="150"/>
      <c r="K41" s="134"/>
      <c r="L41" s="73"/>
      <c r="M41" s="120">
        <f t="shared" si="3"/>
        <v>10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'21'!L42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'21'!L43</f>
        <v>0</v>
      </c>
      <c r="F43" s="127"/>
      <c r="G43" s="142">
        <v>10</v>
      </c>
      <c r="H43" s="142"/>
      <c r="I43" s="142"/>
      <c r="J43" s="150"/>
      <c r="K43" s="134"/>
      <c r="L43" s="73"/>
      <c r="M43" s="120">
        <f t="shared" si="3"/>
        <v>10</v>
      </c>
      <c r="N43" s="73"/>
    </row>
    <row r="44" spans="1:14" s="10" customFormat="1" x14ac:dyDescent="0.2">
      <c r="A44" s="43">
        <v>44</v>
      </c>
      <c r="B44" s="99"/>
      <c r="C44" s="99" t="s">
        <v>271</v>
      </c>
      <c r="D44" s="100">
        <v>32000</v>
      </c>
      <c r="E44" s="155">
        <f>'21'!L44</f>
        <v>0</v>
      </c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6</v>
      </c>
      <c r="F46" s="103">
        <f>SUM(F47:F58)</f>
        <v>0</v>
      </c>
      <c r="G46" s="103">
        <f t="shared" ref="G46:L46" si="4">SUM(G47:G58)</f>
        <v>394</v>
      </c>
      <c r="H46" s="103">
        <f t="shared" si="4"/>
        <v>30</v>
      </c>
      <c r="I46" s="103">
        <f t="shared" si="4"/>
        <v>30</v>
      </c>
      <c r="J46" s="103">
        <f t="shared" si="4"/>
        <v>0</v>
      </c>
      <c r="K46" s="103">
        <f t="shared" si="4"/>
        <v>0</v>
      </c>
      <c r="L46" s="103">
        <f t="shared" si="4"/>
        <v>0</v>
      </c>
      <c r="M46" s="119">
        <f>(E46+F46+G46+H46+I46)-J46-K46-L46</f>
        <v>460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'21'!L47</f>
        <v>0</v>
      </c>
      <c r="F47" s="125"/>
      <c r="G47" s="140">
        <v>10</v>
      </c>
      <c r="H47" s="140">
        <v>10</v>
      </c>
      <c r="I47" s="140">
        <v>10</v>
      </c>
      <c r="J47" s="148"/>
      <c r="K47" s="132"/>
      <c r="L47" s="71"/>
      <c r="M47" s="120">
        <f t="shared" si="3"/>
        <v>30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'21'!L48</f>
        <v>0</v>
      </c>
      <c r="F48" s="126"/>
      <c r="G48" s="141">
        <v>100</v>
      </c>
      <c r="H48" s="141"/>
      <c r="I48" s="141"/>
      <c r="J48" s="149"/>
      <c r="K48" s="133"/>
      <c r="L48" s="72"/>
      <c r="M48" s="120">
        <f t="shared" si="3"/>
        <v>100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'21'!L49</f>
        <v>0</v>
      </c>
      <c r="F49" s="126"/>
      <c r="G49" s="141"/>
      <c r="H49" s="141"/>
      <c r="I49" s="141"/>
      <c r="J49" s="149"/>
      <c r="K49" s="133"/>
      <c r="L49" s="72"/>
      <c r="M49" s="120">
        <f t="shared" si="3"/>
        <v>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'21'!L50</f>
        <v>0</v>
      </c>
      <c r="F50" s="126"/>
      <c r="G50" s="141">
        <v>220</v>
      </c>
      <c r="H50" s="141"/>
      <c r="I50" s="141"/>
      <c r="J50" s="149"/>
      <c r="K50" s="133"/>
      <c r="L50" s="72"/>
      <c r="M50" s="120">
        <f t="shared" si="3"/>
        <v>220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'21'!L51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'21'!L52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'21'!L53</f>
        <v>0</v>
      </c>
      <c r="F53" s="126"/>
      <c r="G53" s="141">
        <v>10</v>
      </c>
      <c r="H53" s="141">
        <v>10</v>
      </c>
      <c r="I53" s="141">
        <v>10</v>
      </c>
      <c r="J53" s="149"/>
      <c r="K53" s="133"/>
      <c r="L53" s="72"/>
      <c r="M53" s="120">
        <f t="shared" si="3"/>
        <v>30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'21'!L54</f>
        <v>6</v>
      </c>
      <c r="F54" s="126"/>
      <c r="G54" s="141"/>
      <c r="H54" s="141"/>
      <c r="I54" s="141"/>
      <c r="J54" s="149"/>
      <c r="K54" s="133"/>
      <c r="L54" s="72"/>
      <c r="M54" s="120">
        <f t="shared" si="3"/>
        <v>6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'21'!L55</f>
        <v>0</v>
      </c>
      <c r="F55" s="126"/>
      <c r="G55" s="141">
        <v>10</v>
      </c>
      <c r="H55" s="141">
        <v>10</v>
      </c>
      <c r="I55" s="141">
        <v>10</v>
      </c>
      <c r="J55" s="149"/>
      <c r="K55" s="133"/>
      <c r="L55" s="72"/>
      <c r="M55" s="120">
        <f t="shared" si="3"/>
        <v>30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'21'!L56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'21'!L57</f>
        <v>0</v>
      </c>
      <c r="F57" s="126"/>
      <c r="G57" s="141">
        <v>22</v>
      </c>
      <c r="H57" s="141"/>
      <c r="I57" s="141"/>
      <c r="J57" s="149"/>
      <c r="K57" s="133"/>
      <c r="L57" s="72"/>
      <c r="M57" s="120">
        <f t="shared" si="3"/>
        <v>22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'21'!L58</f>
        <v>0</v>
      </c>
      <c r="F58" s="126"/>
      <c r="G58" s="141">
        <v>22</v>
      </c>
      <c r="H58" s="141"/>
      <c r="I58" s="141"/>
      <c r="J58" s="149"/>
      <c r="K58" s="133"/>
      <c r="L58" s="72"/>
      <c r="M58" s="120">
        <f t="shared" si="3"/>
        <v>22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'21'!L61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'21'!L62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16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0</v>
      </c>
      <c r="M64" s="119">
        <f t="shared" si="3"/>
        <v>16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'21'!L65</f>
        <v>0</v>
      </c>
      <c r="F65" s="125"/>
      <c r="G65" s="140">
        <v>2</v>
      </c>
      <c r="H65" s="140"/>
      <c r="I65" s="140"/>
      <c r="J65" s="148"/>
      <c r="K65" s="132"/>
      <c r="L65" s="71"/>
      <c r="M65" s="120">
        <f t="shared" si="3"/>
        <v>2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'21'!L66</f>
        <v>0</v>
      </c>
      <c r="F66" s="126"/>
      <c r="G66" s="141">
        <v>2</v>
      </c>
      <c r="H66" s="141"/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'21'!L67</f>
        <v>0</v>
      </c>
      <c r="F67" s="126"/>
      <c r="G67" s="141">
        <v>2</v>
      </c>
      <c r="H67" s="141"/>
      <c r="I67" s="141"/>
      <c r="J67" s="149"/>
      <c r="K67" s="133"/>
      <c r="L67" s="72"/>
      <c r="M67" s="120">
        <f t="shared" si="3"/>
        <v>2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'21'!L68</f>
        <v>0</v>
      </c>
      <c r="F68" s="126"/>
      <c r="G68" s="141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'21'!L69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3"/>
        <v>2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'21'!L70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'21'!L71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3"/>
        <v>2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'21'!L72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3"/>
        <v>2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12</v>
      </c>
      <c r="H74" s="106">
        <f t="shared" si="7"/>
        <v>0</v>
      </c>
      <c r="I74" s="106">
        <f t="shared" si="7"/>
        <v>0</v>
      </c>
      <c r="J74" s="106">
        <f t="shared" si="7"/>
        <v>0</v>
      </c>
      <c r="K74" s="106">
        <f t="shared" si="7"/>
        <v>0</v>
      </c>
      <c r="L74" s="106">
        <f t="shared" si="7"/>
        <v>0</v>
      </c>
      <c r="M74" s="119">
        <f t="shared" si="3"/>
        <v>12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'21'!L75</f>
        <v>0</v>
      </c>
      <c r="F75" s="126"/>
      <c r="G75" s="141">
        <v>12</v>
      </c>
      <c r="H75" s="141"/>
      <c r="I75" s="141"/>
      <c r="J75" s="149"/>
      <c r="K75" s="133"/>
      <c r="L75" s="72"/>
      <c r="M75" s="120">
        <f t="shared" si="3"/>
        <v>12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'21'!L76</f>
        <v>0</v>
      </c>
      <c r="F76" s="126"/>
      <c r="G76" s="141"/>
      <c r="H76" s="141"/>
      <c r="I76" s="141"/>
      <c r="J76" s="149"/>
      <c r="K76" s="133"/>
      <c r="L76" s="72"/>
      <c r="M76" s="120">
        <f t="shared" ref="M76:M142" si="8">(E76+F76+G76+H76+I76)-J76-K76-L76</f>
        <v>0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'21'!L77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'21'!L78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'21'!L79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'21'!L80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'21'!L81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10</v>
      </c>
      <c r="F83" s="108">
        <f t="shared" si="9"/>
        <v>0</v>
      </c>
      <c r="G83" s="108">
        <f t="shared" si="9"/>
        <v>72</v>
      </c>
      <c r="H83" s="108">
        <f t="shared" si="9"/>
        <v>0</v>
      </c>
      <c r="I83" s="108">
        <f t="shared" si="9"/>
        <v>0</v>
      </c>
      <c r="J83" s="108">
        <f t="shared" si="9"/>
        <v>6</v>
      </c>
      <c r="K83" s="108">
        <f t="shared" si="9"/>
        <v>0</v>
      </c>
      <c r="L83" s="108">
        <f t="shared" si="9"/>
        <v>38</v>
      </c>
      <c r="M83" s="119">
        <f t="shared" si="8"/>
        <v>38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'21'!L84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'21'!L85</f>
        <v>2</v>
      </c>
      <c r="F85" s="126"/>
      <c r="G85" s="141">
        <v>10</v>
      </c>
      <c r="H85" s="141"/>
      <c r="I85" s="141"/>
      <c r="J85" s="149"/>
      <c r="K85" s="133"/>
      <c r="L85" s="72">
        <v>1</v>
      </c>
      <c r="M85" s="120">
        <f t="shared" si="8"/>
        <v>11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'21'!L86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'21'!L87</f>
        <v>1</v>
      </c>
      <c r="F87" s="126"/>
      <c r="G87" s="141">
        <v>10</v>
      </c>
      <c r="H87" s="141"/>
      <c r="I87" s="141"/>
      <c r="J87" s="149"/>
      <c r="K87" s="133"/>
      <c r="L87" s="72"/>
      <c r="M87" s="120">
        <f t="shared" si="8"/>
        <v>11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'21'!L88</f>
        <v>0</v>
      </c>
      <c r="F88" s="126"/>
      <c r="G88" s="141">
        <v>12</v>
      </c>
      <c r="H88" s="141"/>
      <c r="I88" s="141"/>
      <c r="J88" s="149"/>
      <c r="K88" s="133"/>
      <c r="L88" s="72">
        <v>12</v>
      </c>
      <c r="M88" s="120">
        <f t="shared" si="8"/>
        <v>0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'21'!L89</f>
        <v>0</v>
      </c>
      <c r="F89" s="126"/>
      <c r="G89" s="141"/>
      <c r="H89" s="141"/>
      <c r="I89" s="141"/>
      <c r="J89" s="149"/>
      <c r="K89" s="133"/>
      <c r="L89" s="72"/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'21'!L90</f>
        <v>1</v>
      </c>
      <c r="F90" s="126"/>
      <c r="G90" s="141">
        <v>10</v>
      </c>
      <c r="H90" s="141"/>
      <c r="I90" s="141"/>
      <c r="J90" s="149"/>
      <c r="K90" s="133"/>
      <c r="L90" s="72"/>
      <c r="M90" s="120">
        <f t="shared" si="8"/>
        <v>11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'21'!L91</f>
        <v>6</v>
      </c>
      <c r="F91" s="126"/>
      <c r="G91" s="141">
        <v>16</v>
      </c>
      <c r="H91" s="141"/>
      <c r="I91" s="141"/>
      <c r="J91" s="149">
        <v>6</v>
      </c>
      <c r="K91" s="133"/>
      <c r="L91" s="72">
        <v>13</v>
      </c>
      <c r="M91" s="120">
        <f t="shared" si="8"/>
        <v>3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'21'!L92</f>
        <v>0</v>
      </c>
      <c r="F92" s="126"/>
      <c r="G92" s="141">
        <v>14</v>
      </c>
      <c r="H92" s="141"/>
      <c r="I92" s="141"/>
      <c r="J92" s="149"/>
      <c r="K92" s="133"/>
      <c r="L92" s="72">
        <v>12</v>
      </c>
      <c r="M92" s="120">
        <f t="shared" si="8"/>
        <v>2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0</v>
      </c>
      <c r="M94" s="106">
        <f t="shared" si="11"/>
        <v>0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'21'!L95</f>
        <v>0</v>
      </c>
      <c r="F95" s="125"/>
      <c r="G95" s="140"/>
      <c r="H95" s="140"/>
      <c r="I95" s="140"/>
      <c r="J95" s="148"/>
      <c r="K95" s="132"/>
      <c r="L95" s="71"/>
      <c r="M95" s="120">
        <f t="shared" si="8"/>
        <v>0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'21'!L98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'21'!L99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'21'!L100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'21'!L101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'21'!L102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'21'!L103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'21'!L104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'21'!L105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'21'!L106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7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4</v>
      </c>
      <c r="F109" s="105">
        <f t="shared" si="13"/>
        <v>0</v>
      </c>
      <c r="G109" s="105">
        <f t="shared" si="13"/>
        <v>8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6</v>
      </c>
      <c r="M109" s="119">
        <f t="shared" si="8"/>
        <v>6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'21'!L110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'21'!L111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'21'!L112</f>
        <v>0</v>
      </c>
      <c r="F112" s="127"/>
      <c r="G112" s="142">
        <v>1</v>
      </c>
      <c r="H112" s="142"/>
      <c r="I112" s="142"/>
      <c r="J112" s="150"/>
      <c r="K112" s="134"/>
      <c r="L112" s="73"/>
      <c r="M112" s="120">
        <f t="shared" si="8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'21'!L113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'21'!L114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'21'!L115</f>
        <v>2</v>
      </c>
      <c r="F115" s="126"/>
      <c r="G115" s="141"/>
      <c r="H115" s="141"/>
      <c r="I115" s="141"/>
      <c r="J115" s="149"/>
      <c r="K115" s="133"/>
      <c r="L115" s="72">
        <v>2</v>
      </c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'21'!L116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'21'!L117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'21'!L118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'21'!L119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'21'!L120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'21'!L121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'21'!L122</f>
        <v>1</v>
      </c>
      <c r="F122" s="126"/>
      <c r="G122" s="141">
        <v>2</v>
      </c>
      <c r="H122" s="141"/>
      <c r="I122" s="141"/>
      <c r="J122" s="149"/>
      <c r="K122" s="133"/>
      <c r="L122" s="72">
        <v>1</v>
      </c>
      <c r="M122" s="120">
        <f t="shared" si="8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'21'!L123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'21'!L124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'21'!L125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'21'!L126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'21'!L127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'21'!L128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'21'!L129</f>
        <v>0</v>
      </c>
      <c r="F129" s="126"/>
      <c r="G129" s="141">
        <v>2</v>
      </c>
      <c r="H129" s="141"/>
      <c r="I129" s="141"/>
      <c r="J129" s="149"/>
      <c r="K129" s="133"/>
      <c r="L129" s="72">
        <v>2</v>
      </c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'21'!L130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'21'!L131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'21'!L132</f>
        <v>0</v>
      </c>
      <c r="F132" s="126"/>
      <c r="G132" s="141">
        <v>1</v>
      </c>
      <c r="H132" s="141"/>
      <c r="I132" s="141"/>
      <c r="J132" s="149"/>
      <c r="K132" s="133"/>
      <c r="L132" s="72">
        <v>1</v>
      </c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'21'!L133</f>
        <v>1</v>
      </c>
      <c r="F133" s="126"/>
      <c r="G133" s="141">
        <v>1</v>
      </c>
      <c r="H133" s="141"/>
      <c r="I133" s="141"/>
      <c r="J133" s="149"/>
      <c r="K133" s="133"/>
      <c r="L133" s="72"/>
      <c r="M133" s="120">
        <f t="shared" si="8"/>
        <v>2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'21'!L134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'21'!L135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'21'!L136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'21'!L137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'21'!L138</f>
        <v>0</v>
      </c>
      <c r="F138" s="126"/>
      <c r="G138" s="141">
        <v>1</v>
      </c>
      <c r="H138" s="141"/>
      <c r="I138" s="141"/>
      <c r="J138" s="149"/>
      <c r="K138" s="133"/>
      <c r="L138" s="72"/>
      <c r="M138" s="120">
        <f t="shared" si="8"/>
        <v>1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'21'!L139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272</v>
      </c>
      <c r="D140" s="100">
        <v>120000</v>
      </c>
      <c r="E140" s="155">
        <f>'21'!L140</f>
        <v>1</v>
      </c>
      <c r="F140" s="127"/>
      <c r="G140" s="142"/>
      <c r="H140" s="142"/>
      <c r="I140" s="142"/>
      <c r="J140" s="150"/>
      <c r="K140" s="134"/>
      <c r="L140" s="73">
        <v>1</v>
      </c>
      <c r="M140" s="120">
        <f t="shared" si="8"/>
        <v>0</v>
      </c>
      <c r="N140" s="73"/>
    </row>
    <row r="141" spans="1:14" s="9" customFormat="1" x14ac:dyDescent="0.2">
      <c r="A141" s="43">
        <v>34</v>
      </c>
      <c r="B141" s="99"/>
      <c r="C141" s="99" t="s">
        <v>273</v>
      </c>
      <c r="D141" s="100">
        <v>180000</v>
      </c>
      <c r="E141" s="155">
        <f>'21'!L141</f>
        <v>1</v>
      </c>
      <c r="F141" s="127"/>
      <c r="G141" s="142"/>
      <c r="H141" s="142"/>
      <c r="I141" s="142"/>
      <c r="J141" s="150"/>
      <c r="K141" s="134"/>
      <c r="L141" s="73">
        <v>1</v>
      </c>
      <c r="M141" s="120">
        <f t="shared" si="8"/>
        <v>0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26</v>
      </c>
      <c r="F143" s="105">
        <f t="shared" si="14"/>
        <v>0</v>
      </c>
      <c r="G143" s="105">
        <f t="shared" si="14"/>
        <v>21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32</v>
      </c>
      <c r="M143" s="119">
        <f t="shared" ref="M143:M206" si="15">(E143+F143+G143+H143+I143)-J143-K143-L143</f>
        <v>15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'21'!L144</f>
        <v>1</v>
      </c>
      <c r="G144" s="140">
        <v>9</v>
      </c>
      <c r="H144" s="140"/>
      <c r="I144" s="140"/>
      <c r="J144" s="148"/>
      <c r="K144" s="132"/>
      <c r="L144" s="71">
        <v>11</v>
      </c>
      <c r="M144" s="120">
        <f>(E144+K148+G144+H144+I144)-J144-K144-L144</f>
        <v>-1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'21'!L145</f>
        <v>5</v>
      </c>
      <c r="F145" s="126"/>
      <c r="G145" s="141"/>
      <c r="H145" s="141"/>
      <c r="I145" s="141"/>
      <c r="J145" s="149"/>
      <c r="K145" s="133"/>
      <c r="L145" s="72">
        <v>3</v>
      </c>
      <c r="M145" s="120">
        <f t="shared" si="15"/>
        <v>2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'21'!L146</f>
        <v>5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5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'21'!L147</f>
        <v>0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'21'!L148</f>
        <v>2</v>
      </c>
      <c r="F148" s="126"/>
      <c r="G148" s="141"/>
      <c r="H148" s="141"/>
      <c r="I148" s="141"/>
      <c r="J148" s="149"/>
      <c r="K148" s="125"/>
      <c r="L148" s="72">
        <v>1</v>
      </c>
      <c r="M148" s="120">
        <f t="shared" si="15"/>
        <v>1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'21'!L149</f>
        <v>10</v>
      </c>
      <c r="F149" s="126"/>
      <c r="G149" s="141"/>
      <c r="H149" s="141"/>
      <c r="I149" s="141"/>
      <c r="J149" s="149"/>
      <c r="K149" s="133"/>
      <c r="L149" s="72">
        <v>10</v>
      </c>
      <c r="M149" s="120">
        <f t="shared" si="15"/>
        <v>0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'21'!L150</f>
        <v>3</v>
      </c>
      <c r="F150" s="126"/>
      <c r="G150" s="141">
        <v>12</v>
      </c>
      <c r="H150" s="141"/>
      <c r="I150" s="141"/>
      <c r="J150" s="149"/>
      <c r="K150" s="133"/>
      <c r="L150" s="72">
        <v>7</v>
      </c>
      <c r="M150" s="120">
        <f t="shared" si="15"/>
        <v>8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27</v>
      </c>
      <c r="F152" s="105">
        <f t="shared" si="16"/>
        <v>0</v>
      </c>
      <c r="G152" s="105">
        <f t="shared" si="16"/>
        <v>252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54</v>
      </c>
      <c r="M152" s="119">
        <f t="shared" si="15"/>
        <v>225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'21'!L153</f>
        <v>0</v>
      </c>
      <c r="F153" s="125"/>
      <c r="G153" s="140">
        <v>64</v>
      </c>
      <c r="H153" s="140"/>
      <c r="I153" s="140"/>
      <c r="J153" s="148"/>
      <c r="K153" s="132"/>
      <c r="L153" s="71"/>
      <c r="M153" s="120">
        <f t="shared" si="15"/>
        <v>64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'21'!L154</f>
        <v>5</v>
      </c>
      <c r="F154" s="126"/>
      <c r="G154" s="141">
        <v>20</v>
      </c>
      <c r="H154" s="141"/>
      <c r="I154" s="141"/>
      <c r="J154" s="149"/>
      <c r="K154" s="133"/>
      <c r="L154" s="72">
        <v>18</v>
      </c>
      <c r="M154" s="120">
        <f t="shared" si="15"/>
        <v>7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'21'!L155</f>
        <v>4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4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'21'!L156</f>
        <v>5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5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'21'!L157</f>
        <v>7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7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'21'!L158</f>
        <v>0</v>
      </c>
      <c r="F158" s="126"/>
      <c r="G158" s="141">
        <v>84</v>
      </c>
      <c r="H158" s="141"/>
      <c r="I158" s="141"/>
      <c r="J158" s="149"/>
      <c r="K158" s="133"/>
      <c r="L158" s="72">
        <v>29</v>
      </c>
      <c r="M158" s="120">
        <f t="shared" si="15"/>
        <v>55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'21'!L159</f>
        <v>6</v>
      </c>
      <c r="F159" s="127"/>
      <c r="G159" s="142">
        <v>28</v>
      </c>
      <c r="H159" s="142"/>
      <c r="I159" s="142"/>
      <c r="J159" s="150"/>
      <c r="K159" s="134"/>
      <c r="L159" s="73"/>
      <c r="M159" s="120">
        <f t="shared" si="15"/>
        <v>34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'21'!L160</f>
        <v>0</v>
      </c>
      <c r="F160" s="127"/>
      <c r="G160" s="142">
        <v>28</v>
      </c>
      <c r="H160" s="142"/>
      <c r="I160" s="142"/>
      <c r="J160" s="150"/>
      <c r="K160" s="134"/>
      <c r="L160" s="73"/>
      <c r="M160" s="120">
        <f t="shared" si="15"/>
        <v>28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'21'!L161</f>
        <v>0</v>
      </c>
      <c r="F161" s="127"/>
      <c r="G161" s="142">
        <v>28</v>
      </c>
      <c r="H161" s="142"/>
      <c r="I161" s="142"/>
      <c r="J161" s="150"/>
      <c r="K161" s="134"/>
      <c r="L161" s="73">
        <v>7</v>
      </c>
      <c r="M161" s="120">
        <f t="shared" si="15"/>
        <v>21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'21'!L162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'21'!L163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'21'!L164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33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'21'!L167</f>
        <v>15</v>
      </c>
      <c r="F167" s="125"/>
      <c r="G167" s="140"/>
      <c r="H167" s="140"/>
      <c r="I167" s="140"/>
      <c r="J167" s="148"/>
      <c r="K167" s="132"/>
      <c r="L167" s="71">
        <v>15</v>
      </c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'21'!L168</f>
        <v>18</v>
      </c>
      <c r="F168" s="125"/>
      <c r="G168" s="140"/>
      <c r="H168" s="140"/>
      <c r="I168" s="140"/>
      <c r="J168" s="148"/>
      <c r="K168" s="132"/>
      <c r="L168" s="71">
        <v>17</v>
      </c>
      <c r="M168" s="120">
        <f t="shared" si="15"/>
        <v>1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'21'!L169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230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174</v>
      </c>
      <c r="M184" s="119">
        <f t="shared" si="15"/>
        <v>56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'21'!L185</f>
        <v>43</v>
      </c>
      <c r="F185" s="125"/>
      <c r="G185" s="125"/>
      <c r="H185" s="125"/>
      <c r="I185" s="125"/>
      <c r="J185" s="148"/>
      <c r="K185" s="132"/>
      <c r="L185" s="71">
        <v>36</v>
      </c>
      <c r="M185" s="120">
        <f t="shared" si="15"/>
        <v>7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'21'!L186</f>
        <v>24</v>
      </c>
      <c r="F186" s="125"/>
      <c r="G186" s="125"/>
      <c r="H186" s="125"/>
      <c r="I186" s="125"/>
      <c r="J186" s="148"/>
      <c r="K186" s="132"/>
      <c r="L186" s="71"/>
      <c r="M186" s="120">
        <f t="shared" si="15"/>
        <v>24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'21'!L187</f>
        <v>24</v>
      </c>
      <c r="F187" s="125"/>
      <c r="G187" s="125"/>
      <c r="H187" s="125"/>
      <c r="I187" s="125"/>
      <c r="J187" s="148"/>
      <c r="K187" s="132"/>
      <c r="L187" s="71">
        <v>48</v>
      </c>
      <c r="M187" s="120">
        <f t="shared" si="15"/>
        <v>-24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'21'!L188</f>
        <v>0</v>
      </c>
      <c r="F188" s="125"/>
      <c r="G188" s="125"/>
      <c r="H188" s="125"/>
      <c r="I188" s="125"/>
      <c r="J188" s="148"/>
      <c r="K188" s="132"/>
      <c r="L188" s="71"/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'21'!L189</f>
        <v>59</v>
      </c>
      <c r="F189" s="125"/>
      <c r="G189" s="125"/>
      <c r="H189" s="125"/>
      <c r="I189" s="125"/>
      <c r="J189" s="148"/>
      <c r="K189" s="132"/>
      <c r="L189" s="71">
        <v>30</v>
      </c>
      <c r="M189" s="120">
        <f t="shared" si="15"/>
        <v>29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'21'!L190</f>
        <v>21</v>
      </c>
      <c r="F190" s="125"/>
      <c r="G190" s="125"/>
      <c r="H190" s="125"/>
      <c r="I190" s="125"/>
      <c r="J190" s="148"/>
      <c r="K190" s="132"/>
      <c r="L190" s="71">
        <v>15</v>
      </c>
      <c r="M190" s="120">
        <f t="shared" si="15"/>
        <v>6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'21'!L191</f>
        <v>18</v>
      </c>
      <c r="F191" s="125"/>
      <c r="G191" s="125"/>
      <c r="H191" s="125"/>
      <c r="I191" s="125"/>
      <c r="J191" s="148"/>
      <c r="K191" s="132"/>
      <c r="L191" s="71">
        <v>9</v>
      </c>
      <c r="M191" s="120">
        <f t="shared" si="15"/>
        <v>9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'21'!L192</f>
        <v>21</v>
      </c>
      <c r="F192" s="125"/>
      <c r="G192" s="125"/>
      <c r="H192" s="125"/>
      <c r="I192" s="125"/>
      <c r="J192" s="148"/>
      <c r="K192" s="132"/>
      <c r="L192" s="71">
        <v>20</v>
      </c>
      <c r="M192" s="120">
        <f t="shared" si="15"/>
        <v>1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'21'!L193</f>
        <v>20</v>
      </c>
      <c r="F193" s="125"/>
      <c r="G193" s="125"/>
      <c r="H193" s="125"/>
      <c r="I193" s="125"/>
      <c r="J193" s="148"/>
      <c r="K193" s="132"/>
      <c r="L193" s="71">
        <v>16</v>
      </c>
      <c r="M193" s="120">
        <f t="shared" si="15"/>
        <v>4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33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35</v>
      </c>
      <c r="M195" s="119">
        <f>(E195+F195+G195+H195+I195)-J195-K195-L195</f>
        <v>-2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'21'!L197</f>
        <v>19</v>
      </c>
      <c r="F197" s="125"/>
      <c r="G197" s="125"/>
      <c r="H197" s="125"/>
      <c r="I197" s="125"/>
      <c r="J197" s="148"/>
      <c r="K197" s="132"/>
      <c r="L197" s="71">
        <v>21</v>
      </c>
      <c r="M197" s="120">
        <f t="shared" si="15"/>
        <v>-2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'21'!L198</f>
        <v>14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88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58</v>
      </c>
      <c r="M200" s="119">
        <f t="shared" si="15"/>
        <v>30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'21'!L201</f>
        <v>6</v>
      </c>
      <c r="F201" s="125"/>
      <c r="G201" s="125"/>
      <c r="H201" s="125"/>
      <c r="I201" s="125"/>
      <c r="J201" s="148"/>
      <c r="K201" s="132"/>
      <c r="L201" s="71">
        <v>6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'21'!L202</f>
        <v>24</v>
      </c>
      <c r="F202" s="126"/>
      <c r="G202" s="126"/>
      <c r="H202" s="126"/>
      <c r="I202" s="126"/>
      <c r="J202" s="149"/>
      <c r="K202" s="133"/>
      <c r="L202" s="72"/>
      <c r="M202" s="123">
        <f t="shared" si="15"/>
        <v>24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'21'!L203</f>
        <v>3</v>
      </c>
      <c r="F203" s="126"/>
      <c r="G203" s="126"/>
      <c r="H203" s="126"/>
      <c r="I203" s="126"/>
      <c r="J203" s="149"/>
      <c r="K203" s="133"/>
      <c r="L203" s="72"/>
      <c r="M203" s="123">
        <f t="shared" si="15"/>
        <v>3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'21'!L204</f>
        <v>14</v>
      </c>
      <c r="F204" s="126"/>
      <c r="G204" s="126"/>
      <c r="H204" s="126"/>
      <c r="I204" s="126"/>
      <c r="J204" s="149"/>
      <c r="K204" s="133"/>
      <c r="L204" s="72">
        <v>14</v>
      </c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'21'!L205</f>
        <v>12</v>
      </c>
      <c r="F205" s="126"/>
      <c r="G205" s="126"/>
      <c r="H205" s="126"/>
      <c r="I205" s="126"/>
      <c r="J205" s="149"/>
      <c r="K205" s="133"/>
      <c r="L205" s="72">
        <v>11</v>
      </c>
      <c r="M205" s="123">
        <f t="shared" si="15"/>
        <v>1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'21'!L206</f>
        <v>29</v>
      </c>
      <c r="F206" s="126"/>
      <c r="G206" s="126"/>
      <c r="H206" s="126"/>
      <c r="I206" s="126"/>
      <c r="J206" s="149"/>
      <c r="K206" s="133"/>
      <c r="L206" s="72">
        <v>27</v>
      </c>
      <c r="M206" s="123">
        <f t="shared" si="15"/>
        <v>2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'21'!L207</f>
        <v>0</v>
      </c>
      <c r="F207" s="126"/>
      <c r="G207" s="126"/>
      <c r="H207" s="126"/>
      <c r="I207" s="126"/>
      <c r="J207" s="149"/>
      <c r="K207" s="133"/>
      <c r="L207" s="72"/>
      <c r="M207" s="123">
        <f t="shared" ref="M207:M208" si="22">(E207+F207+G207+H207+I207)-J207-K207-L207</f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'21'!L208</f>
        <v>0</v>
      </c>
      <c r="F208" s="126"/>
      <c r="G208" s="126"/>
      <c r="H208" s="126"/>
      <c r="I208" s="126"/>
      <c r="J208" s="149"/>
      <c r="K208" s="133"/>
      <c r="L208" s="72"/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208"/>
  <sheetViews>
    <sheetView workbookViewId="0">
      <pane xSplit="4" ySplit="4" topLeftCell="E146" activePane="bottomRight" state="frozen"/>
      <selection activeCell="O74" sqref="O74"/>
      <selection pane="topRight" activeCell="O74" sqref="O74"/>
      <selection pane="bottomLeft" activeCell="O74" sqref="O74"/>
      <selection pane="bottomRight" activeCell="L190" sqref="L190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1" t="s">
        <v>259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70"/>
    </row>
    <row r="3" spans="1:19" s="16" customFormat="1" ht="25.5" customHeight="1" x14ac:dyDescent="0.2">
      <c r="A3" s="172" t="s">
        <v>261</v>
      </c>
      <c r="B3" s="172" t="s">
        <v>262</v>
      </c>
      <c r="C3" s="172" t="s">
        <v>263</v>
      </c>
      <c r="D3" s="174" t="s">
        <v>264</v>
      </c>
      <c r="E3" s="176" t="s">
        <v>248</v>
      </c>
      <c r="F3" s="178" t="s">
        <v>257</v>
      </c>
      <c r="G3" s="180" t="s">
        <v>249</v>
      </c>
      <c r="H3" s="181"/>
      <c r="I3" s="182"/>
      <c r="J3" s="183" t="s">
        <v>250</v>
      </c>
      <c r="K3" s="185" t="s">
        <v>258</v>
      </c>
      <c r="L3" s="167" t="s">
        <v>251</v>
      </c>
      <c r="M3" s="169" t="s">
        <v>252</v>
      </c>
      <c r="N3" s="167" t="s">
        <v>253</v>
      </c>
    </row>
    <row r="4" spans="1:19" s="20" customFormat="1" ht="25.5" x14ac:dyDescent="0.2">
      <c r="A4" s="173"/>
      <c r="B4" s="173"/>
      <c r="C4" s="173"/>
      <c r="D4" s="175"/>
      <c r="E4" s="177"/>
      <c r="F4" s="179"/>
      <c r="G4" s="139" t="s">
        <v>254</v>
      </c>
      <c r="H4" s="139" t="s">
        <v>255</v>
      </c>
      <c r="I4" s="139" t="s">
        <v>256</v>
      </c>
      <c r="J4" s="184"/>
      <c r="K4" s="186"/>
      <c r="L4" s="168"/>
      <c r="M4" s="170"/>
      <c r="N4" s="16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20</v>
      </c>
      <c r="F5" s="116">
        <f>F6+F46+F60+F64+F74</f>
        <v>0</v>
      </c>
      <c r="G5" s="116">
        <f t="shared" si="0"/>
        <v>277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56</v>
      </c>
      <c r="L5" s="116">
        <f>L6+L46+L60+L64+L74</f>
        <v>8</v>
      </c>
      <c r="M5" s="118">
        <f t="shared" si="0"/>
        <v>233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20</v>
      </c>
      <c r="F6" s="131">
        <f t="shared" si="1"/>
        <v>0</v>
      </c>
      <c r="G6" s="131">
        <f t="shared" si="1"/>
        <v>146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26</v>
      </c>
      <c r="L6" s="131">
        <f t="shared" ref="L6:M6" si="2">SUM(L7:L39)</f>
        <v>8</v>
      </c>
      <c r="M6" s="131">
        <f t="shared" si="2"/>
        <v>132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/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/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/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/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/>
      <c r="F11" s="126"/>
      <c r="G11" s="141">
        <v>6</v>
      </c>
      <c r="H11" s="141"/>
      <c r="I11" s="141"/>
      <c r="J11" s="149"/>
      <c r="K11" s="133">
        <v>2</v>
      </c>
      <c r="L11" s="72"/>
      <c r="M11" s="120">
        <f t="shared" si="3"/>
        <v>4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/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/>
      <c r="F13" s="126"/>
      <c r="G13" s="141">
        <v>6</v>
      </c>
      <c r="H13" s="141"/>
      <c r="I13" s="141"/>
      <c r="J13" s="149"/>
      <c r="K13" s="133">
        <v>1</v>
      </c>
      <c r="L13" s="72"/>
      <c r="M13" s="120">
        <f t="shared" si="3"/>
        <v>5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/>
      <c r="F14" s="126"/>
      <c r="G14" s="141">
        <v>4</v>
      </c>
      <c r="H14" s="141"/>
      <c r="I14" s="141"/>
      <c r="J14" s="149"/>
      <c r="K14" s="133"/>
      <c r="L14" s="72"/>
      <c r="M14" s="120">
        <f t="shared" si="3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/>
      <c r="F15" s="126"/>
      <c r="G15" s="141">
        <v>4</v>
      </c>
      <c r="H15" s="141"/>
      <c r="I15" s="141"/>
      <c r="J15" s="149"/>
      <c r="K15" s="133"/>
      <c r="L15" s="72"/>
      <c r="M15" s="120">
        <f t="shared" si="3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/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/>
      <c r="F17" s="126"/>
      <c r="G17" s="141">
        <v>4</v>
      </c>
      <c r="H17" s="141"/>
      <c r="I17" s="141"/>
      <c r="J17" s="149"/>
      <c r="K17" s="133">
        <v>2</v>
      </c>
      <c r="L17" s="72"/>
      <c r="M17" s="120">
        <f t="shared" si="3"/>
        <v>2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/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/>
      <c r="F19" s="126"/>
      <c r="G19" s="141">
        <v>4</v>
      </c>
      <c r="H19" s="141"/>
      <c r="I19" s="141"/>
      <c r="J19" s="149"/>
      <c r="K19" s="133">
        <v>2</v>
      </c>
      <c r="L19" s="72"/>
      <c r="M19" s="120">
        <f t="shared" si="3"/>
        <v>2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v>7</v>
      </c>
      <c r="F20" s="126"/>
      <c r="G20" s="141"/>
      <c r="H20" s="141"/>
      <c r="I20" s="141"/>
      <c r="J20" s="149"/>
      <c r="K20" s="133"/>
      <c r="L20" s="72">
        <v>3</v>
      </c>
      <c r="M20" s="120">
        <f t="shared" si="3"/>
        <v>4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/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v>13</v>
      </c>
      <c r="F22" s="126"/>
      <c r="G22" s="141"/>
      <c r="H22" s="141"/>
      <c r="I22" s="141"/>
      <c r="J22" s="149"/>
      <c r="K22" s="133"/>
      <c r="L22" s="72">
        <v>5</v>
      </c>
      <c r="M22" s="120">
        <f t="shared" si="3"/>
        <v>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/>
      <c r="F23" s="126"/>
      <c r="G23" s="141">
        <v>6</v>
      </c>
      <c r="H23" s="141"/>
      <c r="I23" s="141"/>
      <c r="J23" s="149"/>
      <c r="K23" s="133">
        <v>5</v>
      </c>
      <c r="L23" s="72"/>
      <c r="M23" s="120">
        <f t="shared" si="3"/>
        <v>1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/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/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/>
      <c r="F26" s="126"/>
      <c r="G26" s="141">
        <v>6</v>
      </c>
      <c r="H26" s="141"/>
      <c r="I26" s="141"/>
      <c r="J26" s="149"/>
      <c r="K26" s="133">
        <v>2</v>
      </c>
      <c r="L26" s="72"/>
      <c r="M26" s="120">
        <f t="shared" si="3"/>
        <v>4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/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/>
      <c r="F28" s="126"/>
      <c r="G28" s="141">
        <v>6</v>
      </c>
      <c r="H28" s="141"/>
      <c r="I28" s="141"/>
      <c r="J28" s="149"/>
      <c r="K28" s="133"/>
      <c r="L28" s="72"/>
      <c r="M28" s="120">
        <f t="shared" si="3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/>
      <c r="F29" s="126"/>
      <c r="G29" s="141">
        <v>6</v>
      </c>
      <c r="H29" s="141"/>
      <c r="I29" s="141"/>
      <c r="J29" s="149"/>
      <c r="K29" s="133"/>
      <c r="L29" s="72"/>
      <c r="M29" s="120">
        <f t="shared" si="3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/>
      <c r="F30" s="126"/>
      <c r="G30" s="141">
        <v>4</v>
      </c>
      <c r="H30" s="141"/>
      <c r="I30" s="141"/>
      <c r="J30" s="149"/>
      <c r="K30" s="133"/>
      <c r="L30" s="72"/>
      <c r="M30" s="120">
        <f t="shared" si="3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/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/>
      <c r="F32" s="126"/>
      <c r="G32" s="141">
        <v>4</v>
      </c>
      <c r="H32" s="141"/>
      <c r="I32" s="141"/>
      <c r="J32" s="149"/>
      <c r="K32" s="133">
        <v>1</v>
      </c>
      <c r="L32" s="72"/>
      <c r="M32" s="120">
        <f t="shared" si="3"/>
        <v>3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/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/>
      <c r="F34" s="126"/>
      <c r="G34" s="141">
        <v>4</v>
      </c>
      <c r="H34" s="141"/>
      <c r="I34" s="141"/>
      <c r="J34" s="149"/>
      <c r="K34" s="133">
        <v>2</v>
      </c>
      <c r="L34" s="72"/>
      <c r="M34" s="120">
        <f t="shared" si="3"/>
        <v>2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/>
      <c r="F35" s="126"/>
      <c r="G35" s="141">
        <v>4</v>
      </c>
      <c r="H35" s="141"/>
      <c r="I35" s="141"/>
      <c r="J35" s="149"/>
      <c r="K35" s="133"/>
      <c r="L35" s="72"/>
      <c r="M35" s="120">
        <f t="shared" si="3"/>
        <v>4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/>
      <c r="F36" s="126"/>
      <c r="G36" s="141">
        <v>4</v>
      </c>
      <c r="H36" s="141"/>
      <c r="I36" s="141"/>
      <c r="J36" s="149"/>
      <c r="K36" s="133">
        <v>1</v>
      </c>
      <c r="L36" s="72"/>
      <c r="M36" s="120">
        <f t="shared" si="3"/>
        <v>3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/>
      <c r="F37" s="126"/>
      <c r="G37" s="141">
        <v>4</v>
      </c>
      <c r="H37" s="141"/>
      <c r="I37" s="141"/>
      <c r="J37" s="149"/>
      <c r="K37" s="133"/>
      <c r="L37" s="72"/>
      <c r="M37" s="120">
        <f t="shared" si="3"/>
        <v>4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/>
      <c r="F38" s="126"/>
      <c r="G38" s="141">
        <v>16</v>
      </c>
      <c r="H38" s="141"/>
      <c r="I38" s="141"/>
      <c r="J38" s="149"/>
      <c r="K38" s="133">
        <v>6</v>
      </c>
      <c r="L38" s="72"/>
      <c r="M38" s="120">
        <f t="shared" si="3"/>
        <v>10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/>
      <c r="F39" s="126"/>
      <c r="G39" s="141">
        <v>6</v>
      </c>
      <c r="H39" s="141"/>
      <c r="I39" s="141"/>
      <c r="J39" s="149"/>
      <c r="K39" s="133">
        <v>2</v>
      </c>
      <c r="L39" s="72"/>
      <c r="M39" s="120">
        <f t="shared" si="3"/>
        <v>4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30000</v>
      </c>
      <c r="E40" s="155"/>
      <c r="F40" s="127"/>
      <c r="G40" s="142">
        <v>4</v>
      </c>
      <c r="H40" s="142"/>
      <c r="I40" s="142"/>
      <c r="J40" s="150"/>
      <c r="K40" s="134"/>
      <c r="L40" s="73"/>
      <c r="M40" s="120">
        <f t="shared" si="3"/>
        <v>4</v>
      </c>
      <c r="N40" s="73"/>
    </row>
    <row r="41" spans="1:14" s="10" customFormat="1" x14ac:dyDescent="0.2">
      <c r="A41" s="43">
        <v>41</v>
      </c>
      <c r="B41" s="99"/>
      <c r="C41" s="99" t="s">
        <v>268</v>
      </c>
      <c r="D41" s="100">
        <v>30000</v>
      </c>
      <c r="E41" s="155"/>
      <c r="F41" s="127"/>
      <c r="G41" s="142">
        <v>4</v>
      </c>
      <c r="H41" s="142"/>
      <c r="I41" s="142"/>
      <c r="J41" s="150"/>
      <c r="K41" s="134">
        <v>1</v>
      </c>
      <c r="L41" s="73"/>
      <c r="M41" s="120">
        <f t="shared" si="3"/>
        <v>3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/>
      <c r="F42" s="127"/>
      <c r="G42" s="142">
        <v>4</v>
      </c>
      <c r="H42" s="142"/>
      <c r="I42" s="142"/>
      <c r="J42" s="150"/>
      <c r="K42" s="134">
        <v>1</v>
      </c>
      <c r="L42" s="73"/>
      <c r="M42" s="120">
        <f t="shared" si="3"/>
        <v>3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/>
      <c r="F43" s="127"/>
      <c r="G43" s="142">
        <v>4</v>
      </c>
      <c r="H43" s="142"/>
      <c r="I43" s="142"/>
      <c r="J43" s="150"/>
      <c r="K43" s="134">
        <v>1</v>
      </c>
      <c r="L43" s="73"/>
      <c r="M43" s="120">
        <f t="shared" si="3"/>
        <v>3</v>
      </c>
      <c r="N43" s="73"/>
    </row>
    <row r="44" spans="1:14" s="10" customFormat="1" x14ac:dyDescent="0.2">
      <c r="A44" s="43">
        <v>44</v>
      </c>
      <c r="B44" s="99"/>
      <c r="C44" s="99" t="s">
        <v>271</v>
      </c>
      <c r="D44" s="100">
        <v>32000</v>
      </c>
      <c r="E44" s="155"/>
      <c r="F44" s="127"/>
      <c r="G44" s="142"/>
      <c r="H44" s="142"/>
      <c r="I44" s="142"/>
      <c r="J44" s="150"/>
      <c r="K44" s="134"/>
      <c r="L44" s="73"/>
      <c r="M44" s="121"/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0</v>
      </c>
      <c r="F46" s="103">
        <f>SUM(F47:F58)</f>
        <v>0</v>
      </c>
      <c r="G46" s="103">
        <f t="shared" ref="G46:L46" si="4">SUM(G47:G58)</f>
        <v>110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29</v>
      </c>
      <c r="L46" s="103">
        <f t="shared" si="4"/>
        <v>0</v>
      </c>
      <c r="M46" s="119">
        <f>(E46+F46+G46+H46+I46)-J46-K46-L46</f>
        <v>81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/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/>
      <c r="F48" s="126"/>
      <c r="G48" s="141">
        <v>40</v>
      </c>
      <c r="H48" s="141"/>
      <c r="I48" s="141"/>
      <c r="J48" s="149"/>
      <c r="K48" s="133">
        <v>10</v>
      </c>
      <c r="L48" s="72"/>
      <c r="M48" s="120">
        <f t="shared" si="3"/>
        <v>30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/>
      <c r="F49" s="126"/>
      <c r="G49" s="141">
        <v>14</v>
      </c>
      <c r="H49" s="141"/>
      <c r="I49" s="141"/>
      <c r="J49" s="149"/>
      <c r="K49" s="133">
        <v>9</v>
      </c>
      <c r="L49" s="72"/>
      <c r="M49" s="120">
        <f t="shared" si="3"/>
        <v>5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/>
      <c r="F50" s="126"/>
      <c r="G50" s="141">
        <v>45</v>
      </c>
      <c r="H50" s="141"/>
      <c r="I50" s="141"/>
      <c r="J50" s="149"/>
      <c r="K50" s="133">
        <v>10</v>
      </c>
      <c r="L50" s="72"/>
      <c r="M50" s="120">
        <f t="shared" si="3"/>
        <v>35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/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/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/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/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/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/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/>
      <c r="F57" s="126"/>
      <c r="G57" s="141">
        <v>6</v>
      </c>
      <c r="H57" s="141"/>
      <c r="I57" s="141"/>
      <c r="J57" s="149"/>
      <c r="K57" s="133"/>
      <c r="L57" s="72"/>
      <c r="M57" s="120">
        <f t="shared" si="3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/>
      <c r="F58" s="126"/>
      <c r="G58" s="141">
        <v>5</v>
      </c>
      <c r="H58" s="141"/>
      <c r="I58" s="141"/>
      <c r="J58" s="149"/>
      <c r="K58" s="133"/>
      <c r="L58" s="72"/>
      <c r="M58" s="120">
        <f t="shared" si="3"/>
        <v>5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/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/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8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1</v>
      </c>
      <c r="L64" s="103">
        <f t="shared" si="6"/>
        <v>0</v>
      </c>
      <c r="M64" s="119">
        <f t="shared" si="3"/>
        <v>7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/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/>
      <c r="F66" s="126"/>
      <c r="G66" s="141">
        <v>1</v>
      </c>
      <c r="H66" s="141"/>
      <c r="I66" s="141"/>
      <c r="J66" s="149"/>
      <c r="K66" s="133"/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/>
      <c r="F67" s="126"/>
      <c r="G67" s="141">
        <v>1</v>
      </c>
      <c r="H67" s="141"/>
      <c r="I67" s="141"/>
      <c r="J67" s="149"/>
      <c r="K67" s="133">
        <v>1</v>
      </c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/>
      <c r="F68" s="126"/>
      <c r="G68" s="141">
        <v>1</v>
      </c>
      <c r="H68" s="141"/>
      <c r="I68" s="141"/>
      <c r="J68" s="149"/>
      <c r="K68" s="133"/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/>
      <c r="F69" s="126"/>
      <c r="G69" s="141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/>
      <c r="F70" s="126"/>
      <c r="G70" s="141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/>
      <c r="F71" s="126"/>
      <c r="G71" s="141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/>
      <c r="F72" s="126"/>
      <c r="G72" s="141">
        <v>1</v>
      </c>
      <c r="H72" s="141"/>
      <c r="I72" s="141"/>
      <c r="J72" s="149"/>
      <c r="K72" s="133"/>
      <c r="L72" s="72"/>
      <c r="M72" s="120">
        <f t="shared" si="3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13</v>
      </c>
      <c r="H74" s="106">
        <f t="shared" si="7"/>
        <v>0</v>
      </c>
      <c r="I74" s="106">
        <f t="shared" si="7"/>
        <v>0</v>
      </c>
      <c r="J74" s="106">
        <f t="shared" si="7"/>
        <v>0</v>
      </c>
      <c r="K74" s="106">
        <f t="shared" si="7"/>
        <v>0</v>
      </c>
      <c r="L74" s="106">
        <f t="shared" si="7"/>
        <v>0</v>
      </c>
      <c r="M74" s="119">
        <f t="shared" si="3"/>
        <v>13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/>
      <c r="F75" s="126"/>
      <c r="G75" s="141">
        <v>4</v>
      </c>
      <c r="H75" s="141"/>
      <c r="I75" s="141"/>
      <c r="J75" s="149"/>
      <c r="K75" s="133"/>
      <c r="L75" s="72"/>
      <c r="M75" s="120">
        <f t="shared" si="3"/>
        <v>4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/>
      <c r="F76" s="126"/>
      <c r="G76" s="141">
        <v>3</v>
      </c>
      <c r="H76" s="141"/>
      <c r="I76" s="141"/>
      <c r="J76" s="149"/>
      <c r="K76" s="133"/>
      <c r="L76" s="72"/>
      <c r="M76" s="120">
        <f t="shared" ref="M76:M142" si="8">(E76+F76+G76+H76+I76)-J76-K76-L76</f>
        <v>3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/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/>
      <c r="F78" s="126"/>
      <c r="G78" s="141">
        <v>3</v>
      </c>
      <c r="H78" s="141"/>
      <c r="I78" s="141"/>
      <c r="J78" s="149"/>
      <c r="K78" s="133"/>
      <c r="L78" s="72"/>
      <c r="M78" s="120">
        <f t="shared" si="8"/>
        <v>3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/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/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/>
      <c r="F81" s="126"/>
      <c r="G81" s="141">
        <v>3</v>
      </c>
      <c r="H81" s="141"/>
      <c r="I81" s="141"/>
      <c r="J81" s="149"/>
      <c r="K81" s="133"/>
      <c r="L81" s="72"/>
      <c r="M81" s="120">
        <f t="shared" si="8"/>
        <v>3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45</v>
      </c>
      <c r="F83" s="108">
        <f t="shared" si="9"/>
        <v>0</v>
      </c>
      <c r="G83" s="108">
        <f t="shared" si="9"/>
        <v>12</v>
      </c>
      <c r="H83" s="108">
        <f t="shared" si="9"/>
        <v>0</v>
      </c>
      <c r="I83" s="108">
        <f t="shared" si="9"/>
        <v>0</v>
      </c>
      <c r="J83" s="108">
        <f t="shared" si="9"/>
        <v>5</v>
      </c>
      <c r="K83" s="108">
        <f t="shared" si="9"/>
        <v>1</v>
      </c>
      <c r="L83" s="108">
        <f t="shared" si="9"/>
        <v>24</v>
      </c>
      <c r="M83" s="119">
        <f t="shared" si="8"/>
        <v>27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/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v>3</v>
      </c>
      <c r="F85" s="126"/>
      <c r="G85" s="141"/>
      <c r="H85" s="141"/>
      <c r="I85" s="141"/>
      <c r="J85" s="149"/>
      <c r="K85" s="133"/>
      <c r="L85" s="72"/>
      <c r="M85" s="120">
        <f t="shared" si="8"/>
        <v>3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/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v>8</v>
      </c>
      <c r="F87" s="126"/>
      <c r="G87" s="141"/>
      <c r="H87" s="141"/>
      <c r="I87" s="141"/>
      <c r="J87" s="149"/>
      <c r="K87" s="133"/>
      <c r="L87" s="72"/>
      <c r="M87" s="120">
        <f t="shared" si="8"/>
        <v>8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v>4</v>
      </c>
      <c r="F88" s="126"/>
      <c r="G88" s="141">
        <v>8</v>
      </c>
      <c r="H88" s="141"/>
      <c r="I88" s="141"/>
      <c r="J88" s="149">
        <v>1</v>
      </c>
      <c r="K88" s="133"/>
      <c r="L88" s="72">
        <v>7</v>
      </c>
      <c r="M88" s="120">
        <f t="shared" si="8"/>
        <v>4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v>2</v>
      </c>
      <c r="F89" s="126"/>
      <c r="G89" s="141"/>
      <c r="H89" s="141"/>
      <c r="I89" s="141"/>
      <c r="J89" s="149"/>
      <c r="K89" s="133">
        <v>1</v>
      </c>
      <c r="L89" s="72"/>
      <c r="M89" s="120">
        <f t="shared" si="8"/>
        <v>1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v>6</v>
      </c>
      <c r="F90" s="126"/>
      <c r="G90" s="141"/>
      <c r="H90" s="141"/>
      <c r="I90" s="141"/>
      <c r="J90" s="149"/>
      <c r="K90" s="133"/>
      <c r="L90" s="72">
        <v>3</v>
      </c>
      <c r="M90" s="120">
        <f t="shared" si="8"/>
        <v>3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v>16</v>
      </c>
      <c r="F91" s="126"/>
      <c r="G91" s="141"/>
      <c r="H91" s="141"/>
      <c r="I91" s="141"/>
      <c r="J91" s="149">
        <v>3</v>
      </c>
      <c r="K91" s="133"/>
      <c r="L91" s="72">
        <v>10</v>
      </c>
      <c r="M91" s="120">
        <f t="shared" si="8"/>
        <v>3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v>6</v>
      </c>
      <c r="F92" s="126"/>
      <c r="G92" s="141">
        <v>4</v>
      </c>
      <c r="H92" s="141"/>
      <c r="I92" s="141"/>
      <c r="J92" s="149">
        <v>1</v>
      </c>
      <c r="K92" s="133"/>
      <c r="L92" s="72">
        <v>4</v>
      </c>
      <c r="M92" s="120">
        <f t="shared" si="8"/>
        <v>5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0</v>
      </c>
      <c r="M94" s="106">
        <f t="shared" si="11"/>
        <v>0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/>
      <c r="F95" s="125"/>
      <c r="G95" s="140"/>
      <c r="H95" s="140"/>
      <c r="I95" s="140"/>
      <c r="J95" s="148"/>
      <c r="K95" s="132"/>
      <c r="L95" s="71"/>
      <c r="M95" s="120">
        <f t="shared" si="8"/>
        <v>0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/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/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/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/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/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/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/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/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/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7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10</v>
      </c>
      <c r="F109" s="105">
        <f t="shared" si="13"/>
        <v>0</v>
      </c>
      <c r="G109" s="105">
        <f t="shared" si="13"/>
        <v>3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1</v>
      </c>
      <c r="M109" s="119">
        <f t="shared" si="8"/>
        <v>12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/>
      <c r="F110" s="128"/>
      <c r="G110" s="144">
        <v>1</v>
      </c>
      <c r="H110" s="144"/>
      <c r="I110" s="144"/>
      <c r="J110" s="152"/>
      <c r="K110" s="137"/>
      <c r="L110" s="76"/>
      <c r="M110" s="120">
        <f t="shared" si="8"/>
        <v>1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/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/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/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v>1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1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/>
      <c r="F115" s="126"/>
      <c r="G115" s="141">
        <v>1</v>
      </c>
      <c r="H115" s="141"/>
      <c r="I115" s="141"/>
      <c r="J115" s="149"/>
      <c r="K115" s="133"/>
      <c r="L115" s="72"/>
      <c r="M115" s="120">
        <f t="shared" si="8"/>
        <v>1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/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/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/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/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/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/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v>5</v>
      </c>
      <c r="F122" s="126"/>
      <c r="G122" s="141"/>
      <c r="H122" s="141"/>
      <c r="I122" s="141"/>
      <c r="J122" s="149"/>
      <c r="K122" s="133"/>
      <c r="L122" s="72">
        <v>1</v>
      </c>
      <c r="M122" s="120">
        <f t="shared" si="8"/>
        <v>4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/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/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/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/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/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/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v>2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2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/>
      <c r="F130" s="126"/>
      <c r="G130" s="141">
        <v>1</v>
      </c>
      <c r="H130" s="141"/>
      <c r="I130" s="141"/>
      <c r="J130" s="149"/>
      <c r="K130" s="133"/>
      <c r="L130" s="72"/>
      <c r="M130" s="120">
        <f t="shared" si="8"/>
        <v>1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/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/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/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v>1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1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/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/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/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v>1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1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/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272</v>
      </c>
      <c r="D140" s="100">
        <v>120000</v>
      </c>
      <c r="E140" s="160"/>
      <c r="F140" s="127"/>
      <c r="G140" s="142"/>
      <c r="H140" s="142"/>
      <c r="I140" s="142"/>
      <c r="J140" s="150"/>
      <c r="K140" s="134"/>
      <c r="L140" s="73"/>
      <c r="M140" s="121"/>
      <c r="N140" s="73"/>
    </row>
    <row r="141" spans="1:14" s="9" customFormat="1" x14ac:dyDescent="0.2">
      <c r="A141" s="43">
        <v>34</v>
      </c>
      <c r="B141" s="99"/>
      <c r="C141" s="99" t="s">
        <v>273</v>
      </c>
      <c r="D141" s="100">
        <v>180000</v>
      </c>
      <c r="E141" s="160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27</v>
      </c>
      <c r="F143" s="105">
        <f t="shared" si="14"/>
        <v>0</v>
      </c>
      <c r="G143" s="105">
        <f t="shared" si="14"/>
        <v>20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38</v>
      </c>
      <c r="M143" s="119">
        <f t="shared" ref="M143:M206" si="15">(E143+F143+G143+H143+I143)-J143-K143-L143</f>
        <v>9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v>4</v>
      </c>
      <c r="G144" s="140"/>
      <c r="H144" s="140"/>
      <c r="I144" s="140"/>
      <c r="J144" s="148"/>
      <c r="K144" s="132"/>
      <c r="L144" s="71">
        <v>3</v>
      </c>
      <c r="M144" s="120">
        <f>(E144+K148+G144+H144+I144)-J144-K144-L144</f>
        <v>1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/>
      <c r="F145" s="126"/>
      <c r="G145" s="141">
        <v>10</v>
      </c>
      <c r="H145" s="141"/>
      <c r="I145" s="141"/>
      <c r="J145" s="149"/>
      <c r="K145" s="133"/>
      <c r="L145" s="72">
        <v>8</v>
      </c>
      <c r="M145" s="120">
        <f t="shared" si="15"/>
        <v>2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/>
      <c r="F146" s="126"/>
      <c r="G146" s="141">
        <v>10</v>
      </c>
      <c r="H146" s="141"/>
      <c r="I146" s="141"/>
      <c r="J146" s="149"/>
      <c r="K146" s="133"/>
      <c r="L146" s="72">
        <v>7</v>
      </c>
      <c r="M146" s="120">
        <f t="shared" si="15"/>
        <v>3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v>9</v>
      </c>
      <c r="F147" s="126"/>
      <c r="G147" s="141"/>
      <c r="H147" s="141"/>
      <c r="I147" s="141"/>
      <c r="J147" s="149"/>
      <c r="K147" s="133"/>
      <c r="L147" s="72">
        <v>6</v>
      </c>
      <c r="M147" s="120">
        <f t="shared" si="15"/>
        <v>3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/>
      <c r="F148" s="126"/>
      <c r="G148" s="141"/>
      <c r="H148" s="141"/>
      <c r="I148" s="141"/>
      <c r="J148" s="149"/>
      <c r="K148" s="125"/>
      <c r="L148" s="72"/>
      <c r="M148" s="120">
        <f t="shared" si="15"/>
        <v>0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v>8</v>
      </c>
      <c r="F149" s="126"/>
      <c r="G149" s="141"/>
      <c r="H149" s="141"/>
      <c r="I149" s="141"/>
      <c r="J149" s="149"/>
      <c r="K149" s="133"/>
      <c r="L149" s="72">
        <v>8</v>
      </c>
      <c r="M149" s="120">
        <f t="shared" si="15"/>
        <v>0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v>6</v>
      </c>
      <c r="F150" s="126"/>
      <c r="G150" s="141"/>
      <c r="H150" s="141"/>
      <c r="I150" s="141"/>
      <c r="J150" s="149"/>
      <c r="K150" s="133"/>
      <c r="L150" s="72">
        <v>6</v>
      </c>
      <c r="M150" s="120">
        <f t="shared" si="15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57</v>
      </c>
      <c r="F152" s="105">
        <f t="shared" si="16"/>
        <v>0</v>
      </c>
      <c r="G152" s="105">
        <f t="shared" si="16"/>
        <v>111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9</v>
      </c>
      <c r="L152" s="105">
        <f t="shared" si="16"/>
        <v>97</v>
      </c>
      <c r="M152" s="119">
        <f t="shared" si="15"/>
        <v>62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v>17</v>
      </c>
      <c r="F153" s="125"/>
      <c r="G153" s="140"/>
      <c r="H153" s="140"/>
      <c r="I153" s="140"/>
      <c r="J153" s="148"/>
      <c r="K153" s="132">
        <v>5</v>
      </c>
      <c r="L153" s="71"/>
      <c r="M153" s="120">
        <f t="shared" si="15"/>
        <v>12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v>7</v>
      </c>
      <c r="F154" s="126"/>
      <c r="G154" s="141"/>
      <c r="H154" s="141"/>
      <c r="I154" s="141"/>
      <c r="J154" s="149"/>
      <c r="K154" s="133">
        <v>4</v>
      </c>
      <c r="L154" s="72"/>
      <c r="M154" s="120">
        <f t="shared" si="15"/>
        <v>3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v>8</v>
      </c>
      <c r="F155" s="126"/>
      <c r="G155" s="141"/>
      <c r="H155" s="141"/>
      <c r="I155" s="141"/>
      <c r="J155" s="149"/>
      <c r="K155" s="133"/>
      <c r="L155" s="72">
        <v>8</v>
      </c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v>7</v>
      </c>
      <c r="F156" s="126"/>
      <c r="G156" s="141"/>
      <c r="H156" s="141"/>
      <c r="I156" s="141"/>
      <c r="J156" s="149"/>
      <c r="K156" s="133"/>
      <c r="L156" s="72">
        <v>7</v>
      </c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v>7</v>
      </c>
      <c r="F157" s="126"/>
      <c r="G157" s="141"/>
      <c r="H157" s="141"/>
      <c r="I157" s="141"/>
      <c r="J157" s="149"/>
      <c r="K157" s="133"/>
      <c r="L157" s="72">
        <v>7</v>
      </c>
      <c r="M157" s="120">
        <f t="shared" si="15"/>
        <v>0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/>
      <c r="F158" s="126"/>
      <c r="G158" s="141">
        <v>84</v>
      </c>
      <c r="H158" s="141"/>
      <c r="I158" s="141"/>
      <c r="J158" s="149"/>
      <c r="K158" s="133"/>
      <c r="L158" s="72">
        <v>75</v>
      </c>
      <c r="M158" s="120">
        <f t="shared" si="15"/>
        <v>9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v>5</v>
      </c>
      <c r="F159" s="127"/>
      <c r="G159" s="142">
        <v>14</v>
      </c>
      <c r="H159" s="142"/>
      <c r="I159" s="142"/>
      <c r="J159" s="150"/>
      <c r="K159" s="134"/>
      <c r="L159" s="73"/>
      <c r="M159" s="120">
        <f t="shared" si="15"/>
        <v>19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v>3</v>
      </c>
      <c r="F160" s="127"/>
      <c r="G160" s="142"/>
      <c r="H160" s="142"/>
      <c r="I160" s="142"/>
      <c r="J160" s="150"/>
      <c r="K160" s="134"/>
      <c r="L160" s="73"/>
      <c r="M160" s="120">
        <f t="shared" si="15"/>
        <v>3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v>3</v>
      </c>
      <c r="F161" s="127"/>
      <c r="G161" s="142">
        <v>13</v>
      </c>
      <c r="H161" s="142"/>
      <c r="I161" s="142"/>
      <c r="J161" s="150"/>
      <c r="K161" s="134"/>
      <c r="L161" s="73"/>
      <c r="M161" s="120">
        <f t="shared" si="15"/>
        <v>16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/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/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/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27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/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v>27</v>
      </c>
      <c r="F168" s="125"/>
      <c r="G168" s="140"/>
      <c r="H168" s="140"/>
      <c r="I168" s="140"/>
      <c r="J168" s="148"/>
      <c r="K168" s="132"/>
      <c r="L168" s="71">
        <v>27</v>
      </c>
      <c r="M168" s="120">
        <f t="shared" si="15"/>
        <v>0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/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297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292</v>
      </c>
      <c r="M184" s="119">
        <f t="shared" si="15"/>
        <v>5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v>58</v>
      </c>
      <c r="F185" s="125"/>
      <c r="G185" s="125"/>
      <c r="H185" s="125"/>
      <c r="I185" s="125"/>
      <c r="J185" s="148"/>
      <c r="K185" s="132"/>
      <c r="L185" s="71">
        <v>58</v>
      </c>
      <c r="M185" s="120">
        <f t="shared" si="15"/>
        <v>0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v>48</v>
      </c>
      <c r="F186" s="125"/>
      <c r="G186" s="125"/>
      <c r="H186" s="125"/>
      <c r="I186" s="125"/>
      <c r="J186" s="148"/>
      <c r="K186" s="132"/>
      <c r="L186" s="71">
        <v>48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v>10</v>
      </c>
      <c r="F187" s="125"/>
      <c r="G187" s="125"/>
      <c r="H187" s="125"/>
      <c r="I187" s="125"/>
      <c r="J187" s="148"/>
      <c r="K187" s="132"/>
      <c r="L187" s="71">
        <v>9</v>
      </c>
      <c r="M187" s="120">
        <f t="shared" si="15"/>
        <v>1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v>7</v>
      </c>
      <c r="F188" s="125"/>
      <c r="G188" s="125"/>
      <c r="H188" s="125"/>
      <c r="I188" s="125"/>
      <c r="J188" s="148"/>
      <c r="K188" s="132"/>
      <c r="L188" s="71">
        <v>7</v>
      </c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v>66</v>
      </c>
      <c r="F189" s="125"/>
      <c r="G189" s="125"/>
      <c r="H189" s="125"/>
      <c r="I189" s="125"/>
      <c r="J189" s="148"/>
      <c r="K189" s="132"/>
      <c r="L189" s="71">
        <v>62</v>
      </c>
      <c r="M189" s="120">
        <f t="shared" si="15"/>
        <v>4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v>20</v>
      </c>
      <c r="F190" s="125"/>
      <c r="G190" s="125"/>
      <c r="H190" s="125"/>
      <c r="I190" s="125"/>
      <c r="J190" s="148"/>
      <c r="K190" s="132"/>
      <c r="L190" s="71">
        <v>20</v>
      </c>
      <c r="M190" s="120">
        <f t="shared" si="15"/>
        <v>0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v>25</v>
      </c>
      <c r="F191" s="125"/>
      <c r="G191" s="125"/>
      <c r="H191" s="125"/>
      <c r="I191" s="125"/>
      <c r="J191" s="148"/>
      <c r="K191" s="132"/>
      <c r="L191" s="71">
        <v>25</v>
      </c>
      <c r="M191" s="120">
        <f t="shared" si="15"/>
        <v>0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v>28</v>
      </c>
      <c r="F192" s="125"/>
      <c r="G192" s="125"/>
      <c r="H192" s="125"/>
      <c r="I192" s="125"/>
      <c r="J192" s="148"/>
      <c r="K192" s="132"/>
      <c r="L192" s="71">
        <v>28</v>
      </c>
      <c r="M192" s="120">
        <f t="shared" si="15"/>
        <v>0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v>35</v>
      </c>
      <c r="F193" s="125"/>
      <c r="G193" s="125"/>
      <c r="H193" s="125"/>
      <c r="I193" s="125"/>
      <c r="J193" s="148"/>
      <c r="K193" s="132"/>
      <c r="L193" s="71">
        <v>35</v>
      </c>
      <c r="M193" s="120">
        <f t="shared" si="15"/>
        <v>0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35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29</v>
      </c>
      <c r="M195" s="119">
        <f>(E195+F195+G195+H195+I195)-J195-K195-L195</f>
        <v>6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v>20</v>
      </c>
      <c r="F197" s="125"/>
      <c r="G197" s="125"/>
      <c r="H197" s="125"/>
      <c r="I197" s="125"/>
      <c r="J197" s="148"/>
      <c r="K197" s="132"/>
      <c r="L197" s="71">
        <v>20</v>
      </c>
      <c r="M197" s="120">
        <f t="shared" si="15"/>
        <v>0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v>15</v>
      </c>
      <c r="F198" s="125"/>
      <c r="G198" s="125"/>
      <c r="H198" s="125"/>
      <c r="I198" s="125"/>
      <c r="J198" s="148"/>
      <c r="K198" s="132"/>
      <c r="L198" s="71">
        <v>9</v>
      </c>
      <c r="M198" s="120">
        <f t="shared" si="15"/>
        <v>6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215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203</v>
      </c>
      <c r="M200" s="119">
        <f t="shared" si="15"/>
        <v>12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v>15</v>
      </c>
      <c r="F201" s="125"/>
      <c r="G201" s="125"/>
      <c r="H201" s="125"/>
      <c r="I201" s="125"/>
      <c r="J201" s="148"/>
      <c r="K201" s="132"/>
      <c r="L201" s="71">
        <v>15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v>88</v>
      </c>
      <c r="F202" s="126"/>
      <c r="G202" s="126"/>
      <c r="H202" s="126"/>
      <c r="I202" s="126"/>
      <c r="J202" s="149"/>
      <c r="K202" s="133"/>
      <c r="L202" s="72">
        <v>85</v>
      </c>
      <c r="M202" s="123">
        <f t="shared" si="15"/>
        <v>3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v>52</v>
      </c>
      <c r="F203" s="126"/>
      <c r="G203" s="126"/>
      <c r="H203" s="126"/>
      <c r="I203" s="126"/>
      <c r="J203" s="149"/>
      <c r="K203" s="133"/>
      <c r="L203" s="72">
        <v>42</v>
      </c>
      <c r="M203" s="123">
        <f t="shared" si="15"/>
        <v>3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v>18</v>
      </c>
      <c r="F204" s="126"/>
      <c r="G204" s="126"/>
      <c r="H204" s="126"/>
      <c r="I204" s="126"/>
      <c r="J204" s="149"/>
      <c r="K204" s="133"/>
      <c r="L204" s="72">
        <v>18</v>
      </c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v>18</v>
      </c>
      <c r="F205" s="126"/>
      <c r="G205" s="126"/>
      <c r="H205" s="126"/>
      <c r="I205" s="126"/>
      <c r="J205" s="149"/>
      <c r="K205" s="133"/>
      <c r="L205" s="72">
        <v>17</v>
      </c>
      <c r="M205" s="123">
        <f t="shared" si="15"/>
        <v>1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v>12</v>
      </c>
      <c r="F206" s="126"/>
      <c r="G206" s="126"/>
      <c r="H206" s="126"/>
      <c r="I206" s="126"/>
      <c r="J206" s="149"/>
      <c r="K206" s="133"/>
      <c r="L206" s="72">
        <v>8</v>
      </c>
      <c r="M206" s="123">
        <f t="shared" si="15"/>
        <v>4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v>12</v>
      </c>
      <c r="F207" s="126"/>
      <c r="G207" s="126"/>
      <c r="H207" s="126"/>
      <c r="I207" s="126"/>
      <c r="J207" s="149"/>
      <c r="K207" s="133"/>
      <c r="L207" s="72">
        <v>11</v>
      </c>
      <c r="M207" s="123">
        <f t="shared" ref="M207:M208" si="22">(E207+F207+G207+H207+I207)-J207-K207-L207</f>
        <v>1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/>
      <c r="F208" s="126"/>
      <c r="G208" s="126"/>
      <c r="H208" s="126"/>
      <c r="I208" s="126"/>
      <c r="J208" s="149"/>
      <c r="K208" s="133"/>
      <c r="L208" s="72"/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S208"/>
  <sheetViews>
    <sheetView workbookViewId="0">
      <pane xSplit="4" ySplit="4" topLeftCell="E64" activePane="bottomRight" state="frozen"/>
      <selection activeCell="O74" sqref="O74"/>
      <selection pane="topRight" activeCell="O74" sqref="O74"/>
      <selection pane="bottomLeft" activeCell="O74" sqref="O74"/>
      <selection pane="bottomRight" activeCell="L71" sqref="L71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1" t="s">
        <v>259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70"/>
    </row>
    <row r="3" spans="1:19" s="16" customFormat="1" ht="25.5" customHeight="1" x14ac:dyDescent="0.2">
      <c r="A3" s="172" t="s">
        <v>261</v>
      </c>
      <c r="B3" s="172" t="s">
        <v>262</v>
      </c>
      <c r="C3" s="172" t="s">
        <v>263</v>
      </c>
      <c r="D3" s="174" t="s">
        <v>264</v>
      </c>
      <c r="E3" s="176" t="s">
        <v>248</v>
      </c>
      <c r="F3" s="178" t="s">
        <v>257</v>
      </c>
      <c r="G3" s="180" t="s">
        <v>249</v>
      </c>
      <c r="H3" s="181"/>
      <c r="I3" s="182"/>
      <c r="J3" s="183" t="s">
        <v>250</v>
      </c>
      <c r="K3" s="185" t="s">
        <v>258</v>
      </c>
      <c r="L3" s="167" t="s">
        <v>251</v>
      </c>
      <c r="M3" s="169" t="s">
        <v>252</v>
      </c>
      <c r="N3" s="167" t="s">
        <v>253</v>
      </c>
    </row>
    <row r="4" spans="1:19" s="20" customFormat="1" ht="25.5" x14ac:dyDescent="0.2">
      <c r="A4" s="173"/>
      <c r="B4" s="173"/>
      <c r="C4" s="173"/>
      <c r="D4" s="175"/>
      <c r="E4" s="177"/>
      <c r="F4" s="179"/>
      <c r="G4" s="139" t="s">
        <v>254</v>
      </c>
      <c r="H4" s="139" t="s">
        <v>255</v>
      </c>
      <c r="I4" s="139" t="s">
        <v>256</v>
      </c>
      <c r="J4" s="184"/>
      <c r="K4" s="186"/>
      <c r="L4" s="168"/>
      <c r="M4" s="170"/>
      <c r="N4" s="16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18</v>
      </c>
      <c r="F5" s="116">
        <f>F6+F46+F60+F64+F74</f>
        <v>0</v>
      </c>
      <c r="G5" s="116">
        <f t="shared" si="0"/>
        <v>714</v>
      </c>
      <c r="H5" s="116">
        <f t="shared" si="0"/>
        <v>290</v>
      </c>
      <c r="I5" s="116">
        <f t="shared" si="0"/>
        <v>46</v>
      </c>
      <c r="J5" s="145">
        <f t="shared" si="0"/>
        <v>0</v>
      </c>
      <c r="K5" s="130">
        <f t="shared" si="0"/>
        <v>87</v>
      </c>
      <c r="L5" s="116">
        <f>L6+L46+L60+L64+L74</f>
        <v>19</v>
      </c>
      <c r="M5" s="118">
        <f t="shared" si="0"/>
        <v>962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18</v>
      </c>
      <c r="F6" s="131">
        <f t="shared" si="1"/>
        <v>0</v>
      </c>
      <c r="G6" s="131">
        <f t="shared" si="1"/>
        <v>325</v>
      </c>
      <c r="H6" s="131">
        <f t="shared" si="1"/>
        <v>230</v>
      </c>
      <c r="I6" s="131">
        <f t="shared" si="1"/>
        <v>46</v>
      </c>
      <c r="J6" s="131">
        <f t="shared" si="1"/>
        <v>0</v>
      </c>
      <c r="K6" s="131">
        <f>SUM(K7:K39)</f>
        <v>82</v>
      </c>
      <c r="L6" s="131">
        <f t="shared" ref="L6:M6" si="2">SUM(L7:L39)</f>
        <v>6</v>
      </c>
      <c r="M6" s="131">
        <f t="shared" si="2"/>
        <v>531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'22'!L7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'22'!L8</f>
        <v>0</v>
      </c>
      <c r="F8" s="126"/>
      <c r="G8" s="141">
        <v>12</v>
      </c>
      <c r="H8" s="141">
        <v>12</v>
      </c>
      <c r="I8" s="141"/>
      <c r="J8" s="149"/>
      <c r="K8" s="133"/>
      <c r="L8" s="72"/>
      <c r="M8" s="120">
        <f>(E8+F8+G8+H8+I8)-J8-K8-L8</f>
        <v>24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'22'!L9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'22'!L10</f>
        <v>0</v>
      </c>
      <c r="F10" s="126"/>
      <c r="G10" s="141">
        <v>12</v>
      </c>
      <c r="H10" s="141">
        <v>12</v>
      </c>
      <c r="I10" s="141"/>
      <c r="J10" s="149"/>
      <c r="K10" s="133"/>
      <c r="L10" s="72"/>
      <c r="M10" s="120">
        <f t="shared" si="3"/>
        <v>24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'22'!L11</f>
        <v>0</v>
      </c>
      <c r="F11" s="126"/>
      <c r="G11" s="141">
        <v>8</v>
      </c>
      <c r="H11" s="141">
        <v>8</v>
      </c>
      <c r="I11" s="141"/>
      <c r="J11" s="149"/>
      <c r="K11" s="133"/>
      <c r="L11" s="72"/>
      <c r="M11" s="120">
        <f t="shared" si="3"/>
        <v>16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'22'!L12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'22'!L13</f>
        <v>0</v>
      </c>
      <c r="F13" s="126"/>
      <c r="G13" s="141">
        <v>12</v>
      </c>
      <c r="H13" s="141">
        <v>12</v>
      </c>
      <c r="I13" s="141"/>
      <c r="J13" s="149"/>
      <c r="K13" s="133">
        <v>6</v>
      </c>
      <c r="L13" s="72"/>
      <c r="M13" s="120">
        <f t="shared" si="3"/>
        <v>18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'22'!L14</f>
        <v>0</v>
      </c>
      <c r="F14" s="126"/>
      <c r="G14" s="141">
        <v>12</v>
      </c>
      <c r="H14" s="141">
        <v>12</v>
      </c>
      <c r="I14" s="141"/>
      <c r="J14" s="149"/>
      <c r="K14" s="133">
        <v>6</v>
      </c>
      <c r="L14" s="72"/>
      <c r="M14" s="120">
        <f t="shared" si="3"/>
        <v>18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'22'!L15</f>
        <v>0</v>
      </c>
      <c r="F15" s="126"/>
      <c r="G15" s="141">
        <v>12</v>
      </c>
      <c r="H15" s="141">
        <v>8</v>
      </c>
      <c r="I15" s="141"/>
      <c r="J15" s="149"/>
      <c r="K15" s="133">
        <v>4</v>
      </c>
      <c r="L15" s="72"/>
      <c r="M15" s="120">
        <f t="shared" si="3"/>
        <v>16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'22'!L16</f>
        <v>0</v>
      </c>
      <c r="F16" s="126"/>
      <c r="G16" s="141">
        <v>12</v>
      </c>
      <c r="H16" s="141">
        <v>12</v>
      </c>
      <c r="I16" s="141"/>
      <c r="J16" s="149"/>
      <c r="K16" s="133">
        <v>2</v>
      </c>
      <c r="L16" s="72"/>
      <c r="M16" s="120">
        <f t="shared" si="3"/>
        <v>22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'22'!L17</f>
        <v>0</v>
      </c>
      <c r="F17" s="126"/>
      <c r="G17" s="141">
        <v>10</v>
      </c>
      <c r="H17" s="141"/>
      <c r="I17" s="141"/>
      <c r="J17" s="149"/>
      <c r="K17" s="133"/>
      <c r="L17" s="72"/>
      <c r="M17" s="120">
        <f t="shared" si="3"/>
        <v>10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'22'!L18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'22'!L19</f>
        <v>0</v>
      </c>
      <c r="F19" s="126"/>
      <c r="G19" s="141">
        <v>10</v>
      </c>
      <c r="H19" s="141"/>
      <c r="I19" s="141"/>
      <c r="J19" s="149"/>
      <c r="K19" s="133"/>
      <c r="L19" s="72"/>
      <c r="M19" s="120">
        <f>(E19+F19+G19+H19+I19)-J19-K19-L19</f>
        <v>10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'22'!L20</f>
        <v>0</v>
      </c>
      <c r="F20" s="126"/>
      <c r="G20" s="141">
        <v>12</v>
      </c>
      <c r="H20" s="141"/>
      <c r="I20" s="141"/>
      <c r="J20" s="149"/>
      <c r="K20" s="133"/>
      <c r="L20" s="72">
        <v>6</v>
      </c>
      <c r="M20" s="120">
        <f t="shared" si="3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'22'!L21</f>
        <v>0</v>
      </c>
      <c r="F21" s="126"/>
      <c r="G21" s="141">
        <v>12</v>
      </c>
      <c r="H21" s="141"/>
      <c r="I21" s="141"/>
      <c r="J21" s="149"/>
      <c r="K21" s="133"/>
      <c r="L21" s="72"/>
      <c r="M21" s="120">
        <f t="shared" si="3"/>
        <v>12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'22'!L22</f>
        <v>18</v>
      </c>
      <c r="F22" s="126"/>
      <c r="G22" s="141"/>
      <c r="H22" s="141"/>
      <c r="I22" s="141"/>
      <c r="J22" s="149"/>
      <c r="K22" s="133"/>
      <c r="L22" s="72"/>
      <c r="M22" s="120">
        <f t="shared" si="3"/>
        <v>18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'22'!L23</f>
        <v>0</v>
      </c>
      <c r="F23" s="126"/>
      <c r="G23" s="141">
        <v>10</v>
      </c>
      <c r="H23" s="141"/>
      <c r="I23" s="141"/>
      <c r="J23" s="149"/>
      <c r="K23" s="133"/>
      <c r="L23" s="72"/>
      <c r="M23" s="120">
        <f t="shared" si="3"/>
        <v>10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'22'!L24</f>
        <v>0</v>
      </c>
      <c r="F24" s="126"/>
      <c r="G24" s="141">
        <v>10</v>
      </c>
      <c r="H24" s="141"/>
      <c r="I24" s="141"/>
      <c r="J24" s="149"/>
      <c r="K24" s="133"/>
      <c r="L24" s="72"/>
      <c r="M24" s="120">
        <f t="shared" si="3"/>
        <v>10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'22'!L25</f>
        <v>0</v>
      </c>
      <c r="F25" s="126"/>
      <c r="G25" s="141">
        <v>10</v>
      </c>
      <c r="H25" s="141"/>
      <c r="I25" s="141"/>
      <c r="J25" s="149"/>
      <c r="K25" s="133"/>
      <c r="L25" s="72"/>
      <c r="M25" s="120">
        <f t="shared" si="3"/>
        <v>10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'22'!L26</f>
        <v>0</v>
      </c>
      <c r="F26" s="126"/>
      <c r="G26" s="141">
        <v>10</v>
      </c>
      <c r="H26" s="141"/>
      <c r="I26" s="141"/>
      <c r="J26" s="149"/>
      <c r="K26" s="133"/>
      <c r="L26" s="72"/>
      <c r="M26" s="120">
        <f t="shared" si="3"/>
        <v>10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'22'!L27</f>
        <v>0</v>
      </c>
      <c r="F27" s="126"/>
      <c r="G27" s="141">
        <v>12</v>
      </c>
      <c r="H27" s="141">
        <v>12</v>
      </c>
      <c r="I27" s="141"/>
      <c r="J27" s="149"/>
      <c r="K27" s="133">
        <v>1</v>
      </c>
      <c r="L27" s="72"/>
      <c r="M27" s="120">
        <f t="shared" si="3"/>
        <v>23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'22'!L28</f>
        <v>0</v>
      </c>
      <c r="F28" s="126"/>
      <c r="G28" s="141">
        <v>24</v>
      </c>
      <c r="H28" s="141">
        <v>36</v>
      </c>
      <c r="I28" s="141">
        <v>46</v>
      </c>
      <c r="J28" s="149"/>
      <c r="K28" s="133">
        <v>23</v>
      </c>
      <c r="L28" s="72"/>
      <c r="M28" s="120">
        <f t="shared" si="3"/>
        <v>83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'22'!L29</f>
        <v>0</v>
      </c>
      <c r="F29" s="126"/>
      <c r="G29" s="141">
        <v>24</v>
      </c>
      <c r="H29" s="141">
        <v>48</v>
      </c>
      <c r="I29" s="141"/>
      <c r="J29" s="149"/>
      <c r="K29" s="133">
        <v>31</v>
      </c>
      <c r="L29" s="72"/>
      <c r="M29" s="120">
        <f t="shared" si="3"/>
        <v>41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'22'!L30</f>
        <v>0</v>
      </c>
      <c r="F30" s="126"/>
      <c r="G30" s="141">
        <v>8</v>
      </c>
      <c r="H30" s="141">
        <v>10</v>
      </c>
      <c r="I30" s="141"/>
      <c r="J30" s="149"/>
      <c r="K30" s="133">
        <v>1</v>
      </c>
      <c r="L30" s="72"/>
      <c r="M30" s="120">
        <f t="shared" si="3"/>
        <v>17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'22'!L31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'22'!L32</f>
        <v>0</v>
      </c>
      <c r="F32" s="126"/>
      <c r="G32" s="141">
        <v>12</v>
      </c>
      <c r="H32" s="141"/>
      <c r="I32" s="141"/>
      <c r="J32" s="149"/>
      <c r="K32" s="133"/>
      <c r="L32" s="72"/>
      <c r="M32" s="120">
        <f t="shared" si="3"/>
        <v>12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'22'!L33</f>
        <v>0</v>
      </c>
      <c r="F33" s="126"/>
      <c r="G33" s="141">
        <v>8</v>
      </c>
      <c r="H33" s="141"/>
      <c r="I33" s="141"/>
      <c r="J33" s="149"/>
      <c r="K33" s="133">
        <v>2</v>
      </c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'22'!L34</f>
        <v>0</v>
      </c>
      <c r="F34" s="126"/>
      <c r="G34" s="141">
        <v>8</v>
      </c>
      <c r="H34" s="141">
        <v>8</v>
      </c>
      <c r="I34" s="141"/>
      <c r="J34" s="149"/>
      <c r="K34" s="133">
        <v>3</v>
      </c>
      <c r="L34" s="72"/>
      <c r="M34" s="120">
        <f t="shared" si="3"/>
        <v>13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'22'!L35</f>
        <v>0</v>
      </c>
      <c r="F35" s="126"/>
      <c r="G35" s="141">
        <v>11</v>
      </c>
      <c r="H35" s="141">
        <v>12</v>
      </c>
      <c r="I35" s="141"/>
      <c r="J35" s="149"/>
      <c r="K35" s="133"/>
      <c r="L35" s="72"/>
      <c r="M35" s="120">
        <f t="shared" si="3"/>
        <v>23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'22'!L36</f>
        <v>0</v>
      </c>
      <c r="F36" s="126"/>
      <c r="G36" s="141">
        <v>12</v>
      </c>
      <c r="H36" s="141">
        <v>12</v>
      </c>
      <c r="I36" s="141"/>
      <c r="J36" s="149"/>
      <c r="K36" s="133">
        <v>2</v>
      </c>
      <c r="L36" s="72"/>
      <c r="M36" s="120">
        <f t="shared" si="3"/>
        <v>22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'22'!L37</f>
        <v>0</v>
      </c>
      <c r="F37" s="126"/>
      <c r="G37" s="141">
        <v>10</v>
      </c>
      <c r="H37" s="141"/>
      <c r="I37" s="141"/>
      <c r="J37" s="149"/>
      <c r="K37" s="133"/>
      <c r="L37" s="72"/>
      <c r="M37" s="120">
        <f t="shared" si="3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'22'!L38</f>
        <v>0</v>
      </c>
      <c r="F38" s="126"/>
      <c r="G38" s="141">
        <v>32</v>
      </c>
      <c r="H38" s="141">
        <v>16</v>
      </c>
      <c r="I38" s="141"/>
      <c r="J38" s="149"/>
      <c r="K38" s="133">
        <v>1</v>
      </c>
      <c r="L38" s="72"/>
      <c r="M38" s="120">
        <f t="shared" si="3"/>
        <v>47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'22'!L39</f>
        <v>0</v>
      </c>
      <c r="F39" s="126"/>
      <c r="G39" s="141"/>
      <c r="H39" s="141"/>
      <c r="I39" s="141"/>
      <c r="J39" s="149"/>
      <c r="K39" s="133"/>
      <c r="L39" s="72"/>
      <c r="M39" s="120">
        <f t="shared" si="3"/>
        <v>0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30000</v>
      </c>
      <c r="E40" s="155">
        <f>'22'!L40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268</v>
      </c>
      <c r="D41" s="100">
        <v>30000</v>
      </c>
      <c r="E41" s="155">
        <f>'22'!L41</f>
        <v>0</v>
      </c>
      <c r="F41" s="127"/>
      <c r="G41" s="142">
        <v>10</v>
      </c>
      <c r="H41" s="142"/>
      <c r="I41" s="142"/>
      <c r="J41" s="150"/>
      <c r="K41" s="134">
        <v>4</v>
      </c>
      <c r="L41" s="73"/>
      <c r="M41" s="120">
        <f t="shared" si="3"/>
        <v>6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'22'!L42</f>
        <v>0</v>
      </c>
      <c r="F42" s="127"/>
      <c r="G42" s="142">
        <v>10</v>
      </c>
      <c r="H42" s="142"/>
      <c r="I42" s="142"/>
      <c r="J42" s="150"/>
      <c r="K42" s="134">
        <v>6</v>
      </c>
      <c r="L42" s="73"/>
      <c r="M42" s="120">
        <f t="shared" si="3"/>
        <v>4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'22'!L43</f>
        <v>0</v>
      </c>
      <c r="F43" s="127"/>
      <c r="G43" s="142">
        <v>10</v>
      </c>
      <c r="H43" s="142"/>
      <c r="I43" s="142"/>
      <c r="J43" s="150"/>
      <c r="K43" s="134">
        <v>9</v>
      </c>
      <c r="L43" s="73"/>
      <c r="M43" s="120">
        <f t="shared" si="3"/>
        <v>1</v>
      </c>
      <c r="N43" s="73"/>
    </row>
    <row r="44" spans="1:14" s="10" customFormat="1" x14ac:dyDescent="0.2">
      <c r="A44" s="43">
        <v>44</v>
      </c>
      <c r="B44" s="99"/>
      <c r="C44" s="99" t="s">
        <v>271</v>
      </c>
      <c r="D44" s="100">
        <v>32000</v>
      </c>
      <c r="E44" s="155">
        <f>'22'!L44</f>
        <v>0</v>
      </c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0</v>
      </c>
      <c r="F46" s="103">
        <f>SUM(F47:F58)</f>
        <v>0</v>
      </c>
      <c r="G46" s="103">
        <f t="shared" ref="G46:L46" si="4">SUM(G47:G58)</f>
        <v>383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3</v>
      </c>
      <c r="L46" s="103">
        <f t="shared" si="4"/>
        <v>13</v>
      </c>
      <c r="M46" s="119">
        <f>(E46+F46+G46+H46+I46)-J46-K46-L46</f>
        <v>367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'22'!L47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'22'!L48</f>
        <v>0</v>
      </c>
      <c r="F48" s="126"/>
      <c r="G48" s="141">
        <v>100</v>
      </c>
      <c r="H48" s="141"/>
      <c r="I48" s="141"/>
      <c r="J48" s="149"/>
      <c r="K48" s="133"/>
      <c r="L48" s="72"/>
      <c r="M48" s="120">
        <f t="shared" si="3"/>
        <v>100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'22'!L49</f>
        <v>0</v>
      </c>
      <c r="F49" s="126"/>
      <c r="G49" s="141">
        <v>38</v>
      </c>
      <c r="H49" s="141"/>
      <c r="I49" s="141"/>
      <c r="J49" s="149"/>
      <c r="K49" s="133"/>
      <c r="L49" s="72"/>
      <c r="M49" s="120">
        <f t="shared" si="3"/>
        <v>38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'22'!L50</f>
        <v>0</v>
      </c>
      <c r="F50" s="126"/>
      <c r="G50" s="141">
        <v>160</v>
      </c>
      <c r="H50" s="141"/>
      <c r="I50" s="141"/>
      <c r="J50" s="149"/>
      <c r="K50" s="133"/>
      <c r="L50" s="72"/>
      <c r="M50" s="120">
        <f t="shared" si="3"/>
        <v>160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'22'!L51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'22'!L52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'22'!L53</f>
        <v>0</v>
      </c>
      <c r="F53" s="126"/>
      <c r="G53" s="141"/>
      <c r="H53" s="141"/>
      <c r="I53" s="141"/>
      <c r="J53" s="149"/>
      <c r="K53" s="133">
        <v>3</v>
      </c>
      <c r="L53" s="72"/>
      <c r="M53" s="120">
        <f t="shared" si="3"/>
        <v>-3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'22'!L54</f>
        <v>0</v>
      </c>
      <c r="F54" s="126"/>
      <c r="G54" s="141">
        <v>17</v>
      </c>
      <c r="H54" s="141"/>
      <c r="I54" s="141"/>
      <c r="J54" s="149"/>
      <c r="K54" s="133"/>
      <c r="L54" s="72">
        <v>13</v>
      </c>
      <c r="M54" s="120">
        <f t="shared" si="3"/>
        <v>4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'22'!L55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'22'!L56</f>
        <v>0</v>
      </c>
      <c r="F56" s="126"/>
      <c r="G56" s="141">
        <v>19</v>
      </c>
      <c r="H56" s="141"/>
      <c r="I56" s="141"/>
      <c r="J56" s="149"/>
      <c r="K56" s="133"/>
      <c r="L56" s="72"/>
      <c r="M56" s="120">
        <f t="shared" si="3"/>
        <v>19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'22'!L57</f>
        <v>0</v>
      </c>
      <c r="F57" s="126"/>
      <c r="G57" s="141">
        <v>24</v>
      </c>
      <c r="H57" s="141"/>
      <c r="I57" s="141"/>
      <c r="J57" s="149"/>
      <c r="K57" s="133"/>
      <c r="L57" s="72"/>
      <c r="M57" s="120">
        <f t="shared" si="3"/>
        <v>24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'22'!L58</f>
        <v>0</v>
      </c>
      <c r="F58" s="126"/>
      <c r="G58" s="141">
        <v>25</v>
      </c>
      <c r="H58" s="141"/>
      <c r="I58" s="141"/>
      <c r="J58" s="149"/>
      <c r="K58" s="133"/>
      <c r="L58" s="72"/>
      <c r="M58" s="120">
        <f t="shared" si="3"/>
        <v>25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'22'!L61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'22'!L62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6</v>
      </c>
      <c r="H64" s="103">
        <f t="shared" si="6"/>
        <v>12</v>
      </c>
      <c r="I64" s="103">
        <f t="shared" si="6"/>
        <v>0</v>
      </c>
      <c r="J64" s="103">
        <f t="shared" si="6"/>
        <v>0</v>
      </c>
      <c r="K64" s="103">
        <f t="shared" si="6"/>
        <v>2</v>
      </c>
      <c r="L64" s="103">
        <f t="shared" si="6"/>
        <v>0</v>
      </c>
      <c r="M64" s="119">
        <f t="shared" si="3"/>
        <v>16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'22'!L65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'22'!L66</f>
        <v>0</v>
      </c>
      <c r="F66" s="126"/>
      <c r="G66" s="141">
        <v>1</v>
      </c>
      <c r="H66" s="141">
        <v>3</v>
      </c>
      <c r="I66" s="141"/>
      <c r="J66" s="149"/>
      <c r="K66" s="133"/>
      <c r="L66" s="72"/>
      <c r="M66" s="120">
        <f t="shared" si="3"/>
        <v>4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'22'!L67</f>
        <v>0</v>
      </c>
      <c r="F67" s="126"/>
      <c r="G67" s="141">
        <v>1</v>
      </c>
      <c r="H67" s="141"/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'22'!L68</f>
        <v>0</v>
      </c>
      <c r="F68" s="126"/>
      <c r="G68" s="141"/>
      <c r="H68" s="141">
        <v>3</v>
      </c>
      <c r="I68" s="141"/>
      <c r="J68" s="149"/>
      <c r="K68" s="133">
        <v>1</v>
      </c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'22'!L69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'22'!L70</f>
        <v>0</v>
      </c>
      <c r="F70" s="126"/>
      <c r="G70" s="141">
        <v>1</v>
      </c>
      <c r="H70" s="141">
        <v>3</v>
      </c>
      <c r="I70" s="141"/>
      <c r="J70" s="149"/>
      <c r="K70" s="133"/>
      <c r="L70" s="72"/>
      <c r="M70" s="120">
        <f t="shared" si="3"/>
        <v>4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'22'!L71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'22'!L72</f>
        <v>0</v>
      </c>
      <c r="F72" s="126"/>
      <c r="G72" s="141"/>
      <c r="H72" s="141">
        <v>3</v>
      </c>
      <c r="I72" s="141"/>
      <c r="J72" s="149"/>
      <c r="K72" s="133">
        <v>1</v>
      </c>
      <c r="L72" s="72"/>
      <c r="M72" s="120">
        <f t="shared" si="3"/>
        <v>2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0</v>
      </c>
      <c r="H74" s="106">
        <f t="shared" si="7"/>
        <v>48</v>
      </c>
      <c r="I74" s="106">
        <f t="shared" si="7"/>
        <v>0</v>
      </c>
      <c r="J74" s="106">
        <f t="shared" si="7"/>
        <v>0</v>
      </c>
      <c r="K74" s="106">
        <f t="shared" si="7"/>
        <v>0</v>
      </c>
      <c r="L74" s="106">
        <f t="shared" si="7"/>
        <v>0</v>
      </c>
      <c r="M74" s="119">
        <f t="shared" si="3"/>
        <v>48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'22'!L75</f>
        <v>0</v>
      </c>
      <c r="F75" s="126"/>
      <c r="G75" s="141"/>
      <c r="H75" s="141">
        <v>6</v>
      </c>
      <c r="I75" s="141"/>
      <c r="J75" s="149"/>
      <c r="K75" s="133"/>
      <c r="L75" s="72"/>
      <c r="M75" s="120">
        <f t="shared" si="3"/>
        <v>6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'22'!L76</f>
        <v>0</v>
      </c>
      <c r="F76" s="126"/>
      <c r="G76" s="141"/>
      <c r="H76" s="141">
        <v>14</v>
      </c>
      <c r="I76" s="141"/>
      <c r="J76" s="149"/>
      <c r="K76" s="133"/>
      <c r="L76" s="72"/>
      <c r="M76" s="120">
        <f t="shared" ref="M76:M142" si="8">(E76+F76+G76+H76+I76)-J76-K76-L76</f>
        <v>14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'22'!L77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'22'!L78</f>
        <v>0</v>
      </c>
      <c r="F78" s="126"/>
      <c r="G78" s="141"/>
      <c r="H78" s="141">
        <v>14</v>
      </c>
      <c r="I78" s="141"/>
      <c r="J78" s="149"/>
      <c r="K78" s="133"/>
      <c r="L78" s="72"/>
      <c r="M78" s="120">
        <f t="shared" si="8"/>
        <v>14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'22'!L79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'22'!L80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'22'!L81</f>
        <v>0</v>
      </c>
      <c r="F81" s="126"/>
      <c r="G81" s="141"/>
      <c r="H81" s="141">
        <v>14</v>
      </c>
      <c r="I81" s="141"/>
      <c r="J81" s="149"/>
      <c r="K81" s="133"/>
      <c r="L81" s="72"/>
      <c r="M81" s="120">
        <f t="shared" si="8"/>
        <v>14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38</v>
      </c>
      <c r="F83" s="108">
        <f t="shared" si="9"/>
        <v>0</v>
      </c>
      <c r="G83" s="108">
        <f t="shared" si="9"/>
        <v>0</v>
      </c>
      <c r="H83" s="108">
        <f t="shared" si="9"/>
        <v>58</v>
      </c>
      <c r="I83" s="108">
        <f t="shared" si="9"/>
        <v>0</v>
      </c>
      <c r="J83" s="108">
        <f t="shared" si="9"/>
        <v>15</v>
      </c>
      <c r="K83" s="108">
        <f t="shared" si="9"/>
        <v>0</v>
      </c>
      <c r="L83" s="108">
        <f t="shared" si="9"/>
        <v>54</v>
      </c>
      <c r="M83" s="119">
        <f t="shared" si="8"/>
        <v>27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'22'!L84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'22'!L85</f>
        <v>1</v>
      </c>
      <c r="F85" s="126"/>
      <c r="G85" s="141"/>
      <c r="H85" s="141">
        <v>10</v>
      </c>
      <c r="I85" s="141"/>
      <c r="J85" s="149"/>
      <c r="K85" s="133"/>
      <c r="L85" s="72">
        <v>10</v>
      </c>
      <c r="M85" s="120">
        <f t="shared" si="8"/>
        <v>1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'22'!L86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'22'!L87</f>
        <v>0</v>
      </c>
      <c r="F87" s="126"/>
      <c r="G87" s="141"/>
      <c r="H87" s="141">
        <v>10</v>
      </c>
      <c r="I87" s="141"/>
      <c r="J87" s="149"/>
      <c r="K87" s="133"/>
      <c r="L87" s="72">
        <v>10</v>
      </c>
      <c r="M87" s="120">
        <f t="shared" si="8"/>
        <v>0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'22'!L88</f>
        <v>12</v>
      </c>
      <c r="F88" s="126"/>
      <c r="G88" s="141"/>
      <c r="H88" s="141">
        <v>14</v>
      </c>
      <c r="I88" s="141"/>
      <c r="J88" s="149">
        <v>4</v>
      </c>
      <c r="K88" s="133"/>
      <c r="L88" s="72">
        <v>8</v>
      </c>
      <c r="M88" s="120">
        <f t="shared" si="8"/>
        <v>14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'22'!L89</f>
        <v>0</v>
      </c>
      <c r="F89" s="126"/>
      <c r="G89" s="141"/>
      <c r="H89" s="141"/>
      <c r="I89" s="141"/>
      <c r="J89" s="149"/>
      <c r="K89" s="133"/>
      <c r="L89" s="72"/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'22'!L90</f>
        <v>0</v>
      </c>
      <c r="F90" s="126"/>
      <c r="G90" s="141"/>
      <c r="H90" s="141">
        <v>10</v>
      </c>
      <c r="I90" s="141"/>
      <c r="J90" s="149"/>
      <c r="K90" s="133"/>
      <c r="L90" s="72">
        <v>10</v>
      </c>
      <c r="M90" s="120">
        <f t="shared" si="8"/>
        <v>0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'22'!L91</f>
        <v>13</v>
      </c>
      <c r="F91" s="126"/>
      <c r="G91" s="141"/>
      <c r="H91" s="141">
        <v>10</v>
      </c>
      <c r="I91" s="141"/>
      <c r="J91" s="149">
        <v>7</v>
      </c>
      <c r="K91" s="133"/>
      <c r="L91" s="72">
        <v>10</v>
      </c>
      <c r="M91" s="120">
        <f t="shared" si="8"/>
        <v>6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'22'!L92</f>
        <v>12</v>
      </c>
      <c r="F92" s="126"/>
      <c r="G92" s="141"/>
      <c r="H92" s="141">
        <v>4</v>
      </c>
      <c r="I92" s="141"/>
      <c r="J92" s="149">
        <v>4</v>
      </c>
      <c r="K92" s="133"/>
      <c r="L92" s="72">
        <v>6</v>
      </c>
      <c r="M92" s="120">
        <f t="shared" si="8"/>
        <v>6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0</v>
      </c>
      <c r="M94" s="106">
        <f t="shared" si="11"/>
        <v>0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'22'!L95</f>
        <v>0</v>
      </c>
      <c r="F95" s="125"/>
      <c r="G95" s="140"/>
      <c r="H95" s="140"/>
      <c r="I95" s="140"/>
      <c r="J95" s="148"/>
      <c r="K95" s="132"/>
      <c r="L95" s="71"/>
      <c r="M95" s="120">
        <f t="shared" si="8"/>
        <v>0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'22'!L98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'22'!L99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'22'!L100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'22'!L101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'22'!L102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'22'!L103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'22'!L104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'22'!L105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'22'!L106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7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6</v>
      </c>
      <c r="F109" s="105">
        <f t="shared" si="13"/>
        <v>0</v>
      </c>
      <c r="G109" s="105">
        <f t="shared" si="13"/>
        <v>0</v>
      </c>
      <c r="H109" s="105">
        <f t="shared" si="13"/>
        <v>6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13</v>
      </c>
      <c r="M109" s="119">
        <f t="shared" si="8"/>
        <v>-1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'22'!L110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'22'!L111</f>
        <v>0</v>
      </c>
      <c r="F111" s="127"/>
      <c r="G111" s="142"/>
      <c r="H111" s="142">
        <v>1</v>
      </c>
      <c r="I111" s="142"/>
      <c r="J111" s="150"/>
      <c r="K111" s="134"/>
      <c r="L111" s="73"/>
      <c r="M111" s="120">
        <f t="shared" si="8"/>
        <v>1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'22'!L112</f>
        <v>0</v>
      </c>
      <c r="F112" s="127"/>
      <c r="G112" s="142"/>
      <c r="H112" s="142"/>
      <c r="I112" s="142"/>
      <c r="J112" s="150"/>
      <c r="K112" s="134"/>
      <c r="L112" s="73">
        <v>1</v>
      </c>
      <c r="M112" s="120">
        <f t="shared" si="8"/>
        <v>-1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'22'!L113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'22'!L114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'22'!L115</f>
        <v>2</v>
      </c>
      <c r="F115" s="126"/>
      <c r="G115" s="141"/>
      <c r="H115" s="141"/>
      <c r="I115" s="141"/>
      <c r="J115" s="149"/>
      <c r="K115" s="133"/>
      <c r="L115" s="72">
        <v>2</v>
      </c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'22'!L116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'22'!L117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'22'!L120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'22'!L121</f>
        <v>0</v>
      </c>
      <c r="F121" s="126"/>
      <c r="G121" s="141"/>
      <c r="H121" s="141">
        <v>1</v>
      </c>
      <c r="I121" s="141"/>
      <c r="J121" s="149"/>
      <c r="K121" s="133"/>
      <c r="L121" s="72">
        <v>1</v>
      </c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'22'!L122</f>
        <v>1</v>
      </c>
      <c r="F122" s="126"/>
      <c r="G122" s="141"/>
      <c r="H122" s="141">
        <v>3</v>
      </c>
      <c r="I122" s="141"/>
      <c r="J122" s="149"/>
      <c r="K122" s="133"/>
      <c r="L122" s="72">
        <v>5</v>
      </c>
      <c r="M122" s="120">
        <f t="shared" si="8"/>
        <v>-1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'22'!L123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'22'!L124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'22'!L125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'22'!L127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'22'!L128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'22'!L129</f>
        <v>2</v>
      </c>
      <c r="F129" s="126"/>
      <c r="G129" s="141"/>
      <c r="H129" s="141"/>
      <c r="I129" s="141"/>
      <c r="J129" s="149"/>
      <c r="K129" s="133"/>
      <c r="L129" s="72">
        <v>2</v>
      </c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'22'!L130</f>
        <v>0</v>
      </c>
      <c r="F130" s="126"/>
      <c r="G130" s="141"/>
      <c r="H130" s="141">
        <v>1</v>
      </c>
      <c r="I130" s="141"/>
      <c r="J130" s="149"/>
      <c r="K130" s="133"/>
      <c r="L130" s="72">
        <v>1</v>
      </c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'22'!L131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'22'!L132</f>
        <v>1</v>
      </c>
      <c r="F132" s="126"/>
      <c r="G132" s="141"/>
      <c r="H132" s="141"/>
      <c r="I132" s="141"/>
      <c r="J132" s="149"/>
      <c r="K132" s="133"/>
      <c r="L132" s="72">
        <v>1</v>
      </c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'22'!L133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'22'!L134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'22'!L135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'22'!L137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'22'!L138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'22'!L139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272</v>
      </c>
      <c r="D140" s="100">
        <v>120000</v>
      </c>
      <c r="E140" s="155">
        <f>'22'!L140</f>
        <v>1</v>
      </c>
      <c r="F140" s="127"/>
      <c r="G140" s="142"/>
      <c r="H140" s="142"/>
      <c r="I140" s="142"/>
      <c r="J140" s="150"/>
      <c r="K140" s="134"/>
      <c r="L140" s="73"/>
      <c r="M140" s="120">
        <f t="shared" si="8"/>
        <v>1</v>
      </c>
      <c r="N140" s="73"/>
    </row>
    <row r="141" spans="1:14" s="9" customFormat="1" x14ac:dyDescent="0.2">
      <c r="A141" s="43">
        <v>34</v>
      </c>
      <c r="B141" s="99"/>
      <c r="C141" s="99" t="s">
        <v>273</v>
      </c>
      <c r="D141" s="100">
        <v>180000</v>
      </c>
      <c r="E141" s="155">
        <f>'22'!L141</f>
        <v>1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1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32</v>
      </c>
      <c r="F143" s="105">
        <f t="shared" si="14"/>
        <v>0</v>
      </c>
      <c r="G143" s="105">
        <f t="shared" si="14"/>
        <v>0</v>
      </c>
      <c r="H143" s="105">
        <f t="shared" si="14"/>
        <v>28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26</v>
      </c>
      <c r="M143" s="119">
        <f t="shared" ref="M143:M206" si="15">(E143+F143+G143+H143+I143)-J143-K143-L143</f>
        <v>34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'22'!L144</f>
        <v>11</v>
      </c>
      <c r="G144" s="140"/>
      <c r="H144" s="140">
        <v>6</v>
      </c>
      <c r="I144" s="140"/>
      <c r="J144" s="148"/>
      <c r="K144" s="132"/>
      <c r="L144" s="71">
        <v>4</v>
      </c>
      <c r="M144" s="120">
        <f>(E144+K148+G144+H144+I144)-J144-K144-L144</f>
        <v>13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'22'!L145</f>
        <v>3</v>
      </c>
      <c r="F145" s="126"/>
      <c r="G145" s="141"/>
      <c r="H145" s="141">
        <v>10</v>
      </c>
      <c r="I145" s="141"/>
      <c r="J145" s="149"/>
      <c r="K145" s="133"/>
      <c r="L145" s="72">
        <v>7</v>
      </c>
      <c r="M145" s="120">
        <f t="shared" si="15"/>
        <v>6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'22'!L146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'22'!L147</f>
        <v>0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'22'!L148</f>
        <v>1</v>
      </c>
      <c r="F148" s="126"/>
      <c r="G148" s="141"/>
      <c r="H148" s="141"/>
      <c r="I148" s="141"/>
      <c r="J148" s="149"/>
      <c r="K148" s="125"/>
      <c r="L148" s="72"/>
      <c r="M148" s="120">
        <f t="shared" si="15"/>
        <v>1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'22'!L149</f>
        <v>10</v>
      </c>
      <c r="F149" s="126"/>
      <c r="G149" s="141"/>
      <c r="H149" s="141">
        <v>6</v>
      </c>
      <c r="I149" s="141"/>
      <c r="J149" s="149"/>
      <c r="K149" s="133"/>
      <c r="L149" s="72">
        <v>8</v>
      </c>
      <c r="M149" s="120">
        <f t="shared" si="15"/>
        <v>8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'22'!L150</f>
        <v>7</v>
      </c>
      <c r="F150" s="126"/>
      <c r="G150" s="141"/>
      <c r="H150" s="141">
        <v>6</v>
      </c>
      <c r="I150" s="141"/>
      <c r="J150" s="149"/>
      <c r="K150" s="133"/>
      <c r="L150" s="72">
        <v>7</v>
      </c>
      <c r="M150" s="120">
        <f t="shared" si="15"/>
        <v>6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54</v>
      </c>
      <c r="F152" s="105">
        <f t="shared" si="16"/>
        <v>0</v>
      </c>
      <c r="G152" s="105">
        <f t="shared" si="16"/>
        <v>0</v>
      </c>
      <c r="H152" s="105">
        <f t="shared" si="16"/>
        <v>119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97</v>
      </c>
      <c r="M152" s="119">
        <f t="shared" si="15"/>
        <v>76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'22'!L153</f>
        <v>0</v>
      </c>
      <c r="F153" s="125"/>
      <c r="G153" s="140"/>
      <c r="H153" s="140"/>
      <c r="I153" s="140"/>
      <c r="J153" s="148"/>
      <c r="K153" s="132"/>
      <c r="L153" s="71">
        <v>42</v>
      </c>
      <c r="M153" s="120">
        <f t="shared" si="15"/>
        <v>-42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'22'!L154</f>
        <v>18</v>
      </c>
      <c r="F154" s="126"/>
      <c r="G154" s="141"/>
      <c r="H154" s="141"/>
      <c r="I154" s="141"/>
      <c r="J154" s="149"/>
      <c r="K154" s="133"/>
      <c r="L154" s="72">
        <v>11</v>
      </c>
      <c r="M154" s="120">
        <f t="shared" si="15"/>
        <v>7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'22'!L155</f>
        <v>0</v>
      </c>
      <c r="F155" s="126"/>
      <c r="G155" s="141"/>
      <c r="H155" s="141">
        <v>21</v>
      </c>
      <c r="I155" s="141"/>
      <c r="J155" s="149"/>
      <c r="K155" s="133"/>
      <c r="L155" s="72">
        <v>12</v>
      </c>
      <c r="M155" s="120">
        <f t="shared" si="15"/>
        <v>9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'22'!L156</f>
        <v>0</v>
      </c>
      <c r="F156" s="126"/>
      <c r="G156" s="141"/>
      <c r="H156" s="141">
        <v>21</v>
      </c>
      <c r="I156" s="141"/>
      <c r="J156" s="149"/>
      <c r="K156" s="133"/>
      <c r="L156" s="72">
        <v>3</v>
      </c>
      <c r="M156" s="120">
        <f t="shared" si="15"/>
        <v>18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'22'!L157</f>
        <v>0</v>
      </c>
      <c r="F157" s="126"/>
      <c r="G157" s="141"/>
      <c r="H157" s="141">
        <v>21</v>
      </c>
      <c r="I157" s="141"/>
      <c r="J157" s="149"/>
      <c r="K157" s="133"/>
      <c r="L157" s="72">
        <v>12</v>
      </c>
      <c r="M157" s="120">
        <f t="shared" si="15"/>
        <v>9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'22'!L158</f>
        <v>29</v>
      </c>
      <c r="F158" s="126"/>
      <c r="G158" s="141"/>
      <c r="H158" s="141"/>
      <c r="I158" s="141"/>
      <c r="J158" s="149"/>
      <c r="K158" s="133"/>
      <c r="L158" s="72"/>
      <c r="M158" s="120">
        <f t="shared" si="15"/>
        <v>29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'22'!L159</f>
        <v>0</v>
      </c>
      <c r="F159" s="127"/>
      <c r="G159" s="142"/>
      <c r="H159" s="142"/>
      <c r="I159" s="142"/>
      <c r="J159" s="150"/>
      <c r="K159" s="134"/>
      <c r="L159" s="73">
        <v>11</v>
      </c>
      <c r="M159" s="120">
        <f t="shared" si="15"/>
        <v>-11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'22'!L160</f>
        <v>0</v>
      </c>
      <c r="F160" s="127"/>
      <c r="G160" s="142"/>
      <c r="H160" s="142">
        <v>28</v>
      </c>
      <c r="I160" s="142"/>
      <c r="J160" s="150"/>
      <c r="K160" s="134"/>
      <c r="L160" s="73"/>
      <c r="M160" s="120">
        <f t="shared" si="15"/>
        <v>28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'22'!L161</f>
        <v>7</v>
      </c>
      <c r="F161" s="127"/>
      <c r="G161" s="142"/>
      <c r="H161" s="142">
        <v>28</v>
      </c>
      <c r="I161" s="142"/>
      <c r="J161" s="150"/>
      <c r="K161" s="134"/>
      <c r="L161" s="73">
        <v>6</v>
      </c>
      <c r="M161" s="120">
        <f t="shared" si="15"/>
        <v>29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'22'!L162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'22'!L163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'22'!L164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32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'22'!L167</f>
        <v>15</v>
      </c>
      <c r="F167" s="125"/>
      <c r="G167" s="140"/>
      <c r="H167" s="140"/>
      <c r="I167" s="140"/>
      <c r="J167" s="148"/>
      <c r="K167" s="132"/>
      <c r="L167" s="71">
        <v>15</v>
      </c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'22'!L168</f>
        <v>17</v>
      </c>
      <c r="F168" s="125"/>
      <c r="G168" s="140"/>
      <c r="H168" s="140"/>
      <c r="I168" s="140"/>
      <c r="J168" s="148"/>
      <c r="K168" s="132"/>
      <c r="L168" s="71">
        <v>14</v>
      </c>
      <c r="M168" s="120">
        <f t="shared" si="15"/>
        <v>3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'22'!L169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174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129</v>
      </c>
      <c r="M184" s="119">
        <f t="shared" si="15"/>
        <v>45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'22'!L185</f>
        <v>36</v>
      </c>
      <c r="F185" s="125"/>
      <c r="G185" s="125"/>
      <c r="H185" s="125"/>
      <c r="I185" s="125"/>
      <c r="J185" s="148"/>
      <c r="K185" s="132"/>
      <c r="L185" s="71">
        <v>35</v>
      </c>
      <c r="M185" s="120">
        <f t="shared" si="15"/>
        <v>1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'22'!L186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'22'!L187</f>
        <v>48</v>
      </c>
      <c r="F187" s="125"/>
      <c r="G187" s="125"/>
      <c r="H187" s="125"/>
      <c r="I187" s="125"/>
      <c r="J187" s="148"/>
      <c r="K187" s="132"/>
      <c r="L187" s="71">
        <v>48</v>
      </c>
      <c r="M187" s="120">
        <f t="shared" si="15"/>
        <v>0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'22'!L188</f>
        <v>0</v>
      </c>
      <c r="F188" s="125"/>
      <c r="G188" s="125"/>
      <c r="H188" s="125"/>
      <c r="I188" s="125"/>
      <c r="J188" s="148"/>
      <c r="K188" s="132"/>
      <c r="L188" s="71"/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'22'!L189</f>
        <v>30</v>
      </c>
      <c r="F189" s="125"/>
      <c r="G189" s="125"/>
      <c r="H189" s="125"/>
      <c r="I189" s="125"/>
      <c r="J189" s="148"/>
      <c r="K189" s="132"/>
      <c r="L189" s="71">
        <v>6</v>
      </c>
      <c r="M189" s="120">
        <f t="shared" si="15"/>
        <v>24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'22'!L190</f>
        <v>15</v>
      </c>
      <c r="F190" s="125"/>
      <c r="G190" s="125"/>
      <c r="H190" s="125"/>
      <c r="I190" s="125"/>
      <c r="J190" s="148"/>
      <c r="K190" s="132"/>
      <c r="L190" s="71">
        <v>12</v>
      </c>
      <c r="M190" s="120">
        <f t="shared" si="15"/>
        <v>3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'22'!L191</f>
        <v>9</v>
      </c>
      <c r="F191" s="125"/>
      <c r="G191" s="125"/>
      <c r="H191" s="125"/>
      <c r="I191" s="125"/>
      <c r="J191" s="148"/>
      <c r="K191" s="132"/>
      <c r="L191" s="71">
        <v>7</v>
      </c>
      <c r="M191" s="120">
        <f t="shared" si="15"/>
        <v>2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'22'!L192</f>
        <v>20</v>
      </c>
      <c r="F192" s="125"/>
      <c r="G192" s="125"/>
      <c r="H192" s="125"/>
      <c r="I192" s="125"/>
      <c r="J192" s="148"/>
      <c r="K192" s="132"/>
      <c r="L192" s="71">
        <v>15</v>
      </c>
      <c r="M192" s="120">
        <f t="shared" si="15"/>
        <v>5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'22'!L193</f>
        <v>16</v>
      </c>
      <c r="F193" s="125"/>
      <c r="G193" s="125"/>
      <c r="H193" s="125"/>
      <c r="I193" s="125"/>
      <c r="J193" s="148"/>
      <c r="K193" s="132"/>
      <c r="L193" s="71">
        <v>6</v>
      </c>
      <c r="M193" s="120">
        <f t="shared" si="15"/>
        <v>10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35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33</v>
      </c>
      <c r="M195" s="119">
        <f>(E195+F195+G195+H195+I195)-J195-K195-L195</f>
        <v>2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'22'!L197</f>
        <v>21</v>
      </c>
      <c r="F197" s="125"/>
      <c r="G197" s="125"/>
      <c r="H197" s="125"/>
      <c r="I197" s="125"/>
      <c r="J197" s="148"/>
      <c r="K197" s="132"/>
      <c r="L197" s="71">
        <v>19</v>
      </c>
      <c r="M197" s="120">
        <f t="shared" si="15"/>
        <v>2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'22'!L198</f>
        <v>14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58</v>
      </c>
      <c r="F200" s="103">
        <f t="shared" si="21"/>
        <v>130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147</v>
      </c>
      <c r="M200" s="119">
        <f t="shared" si="15"/>
        <v>41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'22'!L201</f>
        <v>6</v>
      </c>
      <c r="F201" s="125"/>
      <c r="G201" s="125"/>
      <c r="H201" s="125"/>
      <c r="I201" s="125"/>
      <c r="J201" s="148"/>
      <c r="K201" s="132"/>
      <c r="L201" s="71">
        <v>6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'22'!L202</f>
        <v>0</v>
      </c>
      <c r="F202" s="126">
        <v>100</v>
      </c>
      <c r="G202" s="126"/>
      <c r="H202" s="126"/>
      <c r="I202" s="126"/>
      <c r="J202" s="149"/>
      <c r="K202" s="133"/>
      <c r="L202" s="72">
        <v>91</v>
      </c>
      <c r="M202" s="123">
        <f t="shared" si="15"/>
        <v>9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'22'!L203</f>
        <v>0</v>
      </c>
      <c r="F203" s="126">
        <v>30</v>
      </c>
      <c r="G203" s="126"/>
      <c r="H203" s="126"/>
      <c r="I203" s="126"/>
      <c r="J203" s="149"/>
      <c r="K203" s="133"/>
      <c r="L203" s="72"/>
      <c r="M203" s="123">
        <f t="shared" si="15"/>
        <v>30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'22'!L204</f>
        <v>14</v>
      </c>
      <c r="F204" s="126"/>
      <c r="G204" s="126"/>
      <c r="H204" s="126"/>
      <c r="I204" s="126"/>
      <c r="J204" s="149"/>
      <c r="K204" s="133"/>
      <c r="L204" s="72">
        <v>13</v>
      </c>
      <c r="M204" s="123">
        <f t="shared" si="15"/>
        <v>1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'22'!L205</f>
        <v>11</v>
      </c>
      <c r="F205" s="126"/>
      <c r="G205" s="126"/>
      <c r="H205" s="126"/>
      <c r="I205" s="126"/>
      <c r="J205" s="149"/>
      <c r="K205" s="133"/>
      <c r="L205" s="72">
        <v>11</v>
      </c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'22'!L206</f>
        <v>27</v>
      </c>
      <c r="F206" s="126"/>
      <c r="G206" s="126"/>
      <c r="H206" s="126"/>
      <c r="I206" s="126"/>
      <c r="J206" s="149"/>
      <c r="K206" s="133"/>
      <c r="L206" s="72">
        <v>26</v>
      </c>
      <c r="M206" s="123">
        <f t="shared" si="15"/>
        <v>1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'22'!L207</f>
        <v>0</v>
      </c>
      <c r="F207" s="126"/>
      <c r="G207" s="126"/>
      <c r="H207" s="126"/>
      <c r="I207" s="126"/>
      <c r="J207" s="149"/>
      <c r="K207" s="133"/>
      <c r="L207" s="72"/>
      <c r="M207" s="123">
        <f t="shared" ref="M207:M208" si="22">(E207+F207+G207+H207+I207)-J207-K207-L207</f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'22'!L208</f>
        <v>0</v>
      </c>
      <c r="F208" s="126"/>
      <c r="G208" s="126"/>
      <c r="H208" s="126"/>
      <c r="I208" s="126"/>
      <c r="J208" s="149"/>
      <c r="K208" s="133"/>
      <c r="L208" s="72"/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S208"/>
  <sheetViews>
    <sheetView workbookViewId="0">
      <pane xSplit="4" ySplit="4" topLeftCell="E192" activePane="bottomRight" state="frozen"/>
      <selection activeCell="O74" sqref="O74"/>
      <selection pane="topRight" activeCell="O74" sqref="O74"/>
      <selection pane="bottomLeft" activeCell="O74" sqref="O74"/>
      <selection pane="bottomRight" activeCell="L212" sqref="L212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1" t="s">
        <v>259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70"/>
    </row>
    <row r="3" spans="1:19" s="16" customFormat="1" ht="25.5" customHeight="1" x14ac:dyDescent="0.2">
      <c r="A3" s="172" t="s">
        <v>261</v>
      </c>
      <c r="B3" s="172" t="s">
        <v>262</v>
      </c>
      <c r="C3" s="172" t="s">
        <v>263</v>
      </c>
      <c r="D3" s="174" t="s">
        <v>264</v>
      </c>
      <c r="E3" s="176" t="s">
        <v>248</v>
      </c>
      <c r="F3" s="178" t="s">
        <v>257</v>
      </c>
      <c r="G3" s="180" t="s">
        <v>249</v>
      </c>
      <c r="H3" s="181"/>
      <c r="I3" s="182"/>
      <c r="J3" s="183" t="s">
        <v>250</v>
      </c>
      <c r="K3" s="185" t="s">
        <v>258</v>
      </c>
      <c r="L3" s="167" t="s">
        <v>251</v>
      </c>
      <c r="M3" s="169" t="s">
        <v>252</v>
      </c>
      <c r="N3" s="167" t="s">
        <v>253</v>
      </c>
    </row>
    <row r="4" spans="1:19" s="20" customFormat="1" ht="25.5" x14ac:dyDescent="0.2">
      <c r="A4" s="173"/>
      <c r="B4" s="173"/>
      <c r="C4" s="173"/>
      <c r="D4" s="175"/>
      <c r="E4" s="177"/>
      <c r="F4" s="179"/>
      <c r="G4" s="139" t="s">
        <v>254</v>
      </c>
      <c r="H4" s="139" t="s">
        <v>255</v>
      </c>
      <c r="I4" s="139" t="s">
        <v>256</v>
      </c>
      <c r="J4" s="184"/>
      <c r="K4" s="186"/>
      <c r="L4" s="168"/>
      <c r="M4" s="170"/>
      <c r="N4" s="16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19</v>
      </c>
      <c r="F5" s="116">
        <f>F6+F46+F60+F64+F74</f>
        <v>0</v>
      </c>
      <c r="G5" s="116">
        <f t="shared" si="0"/>
        <v>634</v>
      </c>
      <c r="H5" s="116">
        <f t="shared" si="0"/>
        <v>197</v>
      </c>
      <c r="I5" s="116">
        <f t="shared" si="0"/>
        <v>0</v>
      </c>
      <c r="J5" s="145">
        <f t="shared" si="0"/>
        <v>0</v>
      </c>
      <c r="K5" s="130">
        <f t="shared" si="0"/>
        <v>37</v>
      </c>
      <c r="L5" s="116">
        <f>L6+L46+L60+L64+L74</f>
        <v>45</v>
      </c>
      <c r="M5" s="118">
        <f t="shared" si="0"/>
        <v>768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6</v>
      </c>
      <c r="F6" s="131">
        <f t="shared" si="1"/>
        <v>0</v>
      </c>
      <c r="G6" s="131">
        <f t="shared" si="1"/>
        <v>382</v>
      </c>
      <c r="H6" s="131">
        <f t="shared" si="1"/>
        <v>197</v>
      </c>
      <c r="I6" s="131">
        <f t="shared" si="1"/>
        <v>0</v>
      </c>
      <c r="J6" s="131">
        <f t="shared" si="1"/>
        <v>0</v>
      </c>
      <c r="K6" s="131">
        <f>SUM(K7:K39)</f>
        <v>36</v>
      </c>
      <c r="L6" s="131">
        <f t="shared" ref="L6:M6" si="2">SUM(L7:L39)</f>
        <v>39</v>
      </c>
      <c r="M6" s="131">
        <f t="shared" si="2"/>
        <v>510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'23'!L7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'23'!L8</f>
        <v>0</v>
      </c>
      <c r="F8" s="126"/>
      <c r="G8" s="141">
        <v>12</v>
      </c>
      <c r="H8" s="141">
        <v>12</v>
      </c>
      <c r="I8" s="141"/>
      <c r="J8" s="149"/>
      <c r="K8" s="133"/>
      <c r="L8" s="72"/>
      <c r="M8" s="120">
        <f>(E8+F8+G8+H8+I8)-J8-K8-L8</f>
        <v>24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'23'!L9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'23'!L10</f>
        <v>0</v>
      </c>
      <c r="F10" s="126"/>
      <c r="G10" s="141">
        <v>12</v>
      </c>
      <c r="H10" s="141">
        <v>12</v>
      </c>
      <c r="I10" s="141"/>
      <c r="J10" s="149"/>
      <c r="K10" s="133"/>
      <c r="L10" s="72"/>
      <c r="M10" s="120">
        <f t="shared" si="3"/>
        <v>24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'23'!L11</f>
        <v>0</v>
      </c>
      <c r="F11" s="126"/>
      <c r="G11" s="141">
        <v>8</v>
      </c>
      <c r="H11" s="141">
        <v>7</v>
      </c>
      <c r="I11" s="141"/>
      <c r="J11" s="149"/>
      <c r="K11" s="133">
        <v>4</v>
      </c>
      <c r="L11" s="72"/>
      <c r="M11" s="120">
        <f t="shared" si="3"/>
        <v>11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'23'!L12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'23'!L13</f>
        <v>0</v>
      </c>
      <c r="F13" s="126"/>
      <c r="G13" s="141">
        <v>12</v>
      </c>
      <c r="H13" s="141"/>
      <c r="I13" s="141"/>
      <c r="J13" s="149"/>
      <c r="K13" s="133"/>
      <c r="L13" s="72"/>
      <c r="M13" s="120">
        <f t="shared" si="3"/>
        <v>12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'23'!L14</f>
        <v>0</v>
      </c>
      <c r="F14" s="126"/>
      <c r="G14" s="141">
        <v>12</v>
      </c>
      <c r="H14" s="141">
        <v>12</v>
      </c>
      <c r="I14" s="141"/>
      <c r="J14" s="149"/>
      <c r="K14" s="133">
        <v>1</v>
      </c>
      <c r="L14" s="72"/>
      <c r="M14" s="120">
        <f t="shared" si="3"/>
        <v>23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'23'!L15</f>
        <v>0</v>
      </c>
      <c r="F15" s="126"/>
      <c r="G15" s="141">
        <v>12</v>
      </c>
      <c r="H15" s="141">
        <v>12</v>
      </c>
      <c r="I15" s="141"/>
      <c r="J15" s="149"/>
      <c r="K15" s="133"/>
      <c r="L15" s="72"/>
      <c r="M15" s="120">
        <f t="shared" si="3"/>
        <v>24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'23'!L16</f>
        <v>0</v>
      </c>
      <c r="F16" s="126"/>
      <c r="G16" s="141">
        <v>12</v>
      </c>
      <c r="H16" s="141"/>
      <c r="I16" s="141"/>
      <c r="J16" s="149"/>
      <c r="K16" s="133"/>
      <c r="L16" s="72"/>
      <c r="M16" s="120">
        <f t="shared" si="3"/>
        <v>12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'23'!L17</f>
        <v>0</v>
      </c>
      <c r="F17" s="126"/>
      <c r="G17" s="141">
        <v>10</v>
      </c>
      <c r="H17" s="141">
        <v>10</v>
      </c>
      <c r="I17" s="141"/>
      <c r="J17" s="149"/>
      <c r="K17" s="133">
        <v>7</v>
      </c>
      <c r="L17" s="72"/>
      <c r="M17" s="120">
        <f t="shared" si="3"/>
        <v>13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'23'!L18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'23'!L19</f>
        <v>0</v>
      </c>
      <c r="F19" s="126"/>
      <c r="G19" s="141">
        <v>12</v>
      </c>
      <c r="H19" s="141">
        <v>16</v>
      </c>
      <c r="I19" s="141"/>
      <c r="J19" s="149"/>
      <c r="K19" s="133">
        <v>1</v>
      </c>
      <c r="L19" s="72"/>
      <c r="M19" s="120">
        <f>(E19+F19+G19+H19+I19)-J19-K19-L19</f>
        <v>27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'23'!L20</f>
        <v>6</v>
      </c>
      <c r="F20" s="126"/>
      <c r="G20" s="141">
        <v>12</v>
      </c>
      <c r="H20" s="141"/>
      <c r="I20" s="141"/>
      <c r="J20" s="149"/>
      <c r="K20" s="133"/>
      <c r="L20" s="72">
        <v>15</v>
      </c>
      <c r="M20" s="120">
        <f t="shared" si="3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'23'!L21</f>
        <v>0</v>
      </c>
      <c r="F21" s="126"/>
      <c r="G21" s="141">
        <v>12</v>
      </c>
      <c r="H21" s="141">
        <v>12</v>
      </c>
      <c r="I21" s="141"/>
      <c r="J21" s="149"/>
      <c r="K21" s="133"/>
      <c r="L21" s="72"/>
      <c r="M21" s="120">
        <f t="shared" si="3"/>
        <v>24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'23'!L22</f>
        <v>0</v>
      </c>
      <c r="F22" s="126"/>
      <c r="G22" s="141">
        <v>16</v>
      </c>
      <c r="H22" s="141">
        <v>20</v>
      </c>
      <c r="I22" s="141"/>
      <c r="J22" s="149"/>
      <c r="K22" s="133"/>
      <c r="L22" s="72">
        <v>24</v>
      </c>
      <c r="M22" s="120">
        <f t="shared" si="3"/>
        <v>12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'23'!L23</f>
        <v>0</v>
      </c>
      <c r="F23" s="126"/>
      <c r="G23" s="141">
        <v>15</v>
      </c>
      <c r="H23" s="141"/>
      <c r="I23" s="141"/>
      <c r="J23" s="149"/>
      <c r="K23" s="133"/>
      <c r="L23" s="72"/>
      <c r="M23" s="120">
        <f t="shared" si="3"/>
        <v>15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'23'!L24</f>
        <v>0</v>
      </c>
      <c r="F24" s="126"/>
      <c r="G24" s="141">
        <v>15</v>
      </c>
      <c r="H24" s="141"/>
      <c r="I24" s="141"/>
      <c r="J24" s="149"/>
      <c r="K24" s="133"/>
      <c r="L24" s="72"/>
      <c r="M24" s="120">
        <f t="shared" si="3"/>
        <v>15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'23'!L25</f>
        <v>0</v>
      </c>
      <c r="F25" s="126"/>
      <c r="G25" s="141">
        <v>13</v>
      </c>
      <c r="H25" s="141"/>
      <c r="I25" s="141"/>
      <c r="J25" s="149"/>
      <c r="K25" s="133"/>
      <c r="L25" s="72"/>
      <c r="M25" s="120">
        <f t="shared" si="3"/>
        <v>13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'23'!L26</f>
        <v>0</v>
      </c>
      <c r="F26" s="126"/>
      <c r="G26" s="141">
        <v>15</v>
      </c>
      <c r="H26" s="141"/>
      <c r="I26" s="141"/>
      <c r="J26" s="149"/>
      <c r="K26" s="133"/>
      <c r="L26" s="72"/>
      <c r="M26" s="120">
        <f t="shared" si="3"/>
        <v>15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'23'!L27</f>
        <v>0</v>
      </c>
      <c r="F27" s="126"/>
      <c r="G27" s="141">
        <v>12</v>
      </c>
      <c r="H27" s="141">
        <v>12</v>
      </c>
      <c r="I27" s="141"/>
      <c r="J27" s="149"/>
      <c r="K27" s="133"/>
      <c r="L27" s="72"/>
      <c r="M27" s="120">
        <f t="shared" si="3"/>
        <v>24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'23'!L28</f>
        <v>0</v>
      </c>
      <c r="F28" s="126"/>
      <c r="G28" s="141">
        <v>60</v>
      </c>
      <c r="H28" s="141">
        <v>32</v>
      </c>
      <c r="I28" s="141"/>
      <c r="J28" s="149"/>
      <c r="K28" s="133">
        <v>12</v>
      </c>
      <c r="L28" s="72"/>
      <c r="M28" s="120">
        <f t="shared" si="3"/>
        <v>80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'23'!L29</f>
        <v>0</v>
      </c>
      <c r="F29" s="126"/>
      <c r="G29" s="141"/>
      <c r="H29" s="141"/>
      <c r="I29" s="141"/>
      <c r="J29" s="149"/>
      <c r="K29" s="133"/>
      <c r="L29" s="72"/>
      <c r="M29" s="120">
        <f t="shared" si="3"/>
        <v>0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'23'!L30</f>
        <v>0</v>
      </c>
      <c r="F30" s="126"/>
      <c r="G30" s="141">
        <v>8</v>
      </c>
      <c r="H30" s="141">
        <v>10</v>
      </c>
      <c r="I30" s="141"/>
      <c r="J30" s="149"/>
      <c r="K30" s="133"/>
      <c r="L30" s="72"/>
      <c r="M30" s="120">
        <f t="shared" si="3"/>
        <v>18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'23'!L31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'23'!L32</f>
        <v>0</v>
      </c>
      <c r="F32" s="126"/>
      <c r="G32" s="141">
        <v>12</v>
      </c>
      <c r="H32" s="141">
        <v>12</v>
      </c>
      <c r="I32" s="141"/>
      <c r="J32" s="149"/>
      <c r="K32" s="133">
        <v>6</v>
      </c>
      <c r="L32" s="72"/>
      <c r="M32" s="120">
        <f t="shared" si="3"/>
        <v>18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'23'!L33</f>
        <v>0</v>
      </c>
      <c r="F33" s="126"/>
      <c r="G33" s="141">
        <v>16</v>
      </c>
      <c r="H33" s="141"/>
      <c r="I33" s="141"/>
      <c r="J33" s="149"/>
      <c r="K33" s="133">
        <v>4</v>
      </c>
      <c r="L33" s="72"/>
      <c r="M33" s="120">
        <f t="shared" si="3"/>
        <v>12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'23'!L34</f>
        <v>0</v>
      </c>
      <c r="F34" s="126"/>
      <c r="G34" s="141">
        <v>8</v>
      </c>
      <c r="H34" s="141">
        <v>8</v>
      </c>
      <c r="I34" s="141"/>
      <c r="J34" s="149"/>
      <c r="K34" s="133"/>
      <c r="L34" s="72"/>
      <c r="M34" s="120">
        <f t="shared" si="3"/>
        <v>16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'23'!L35</f>
        <v>0</v>
      </c>
      <c r="F35" s="126"/>
      <c r="G35" s="141">
        <v>12</v>
      </c>
      <c r="H35" s="141"/>
      <c r="I35" s="141"/>
      <c r="J35" s="149"/>
      <c r="K35" s="133"/>
      <c r="L35" s="72"/>
      <c r="M35" s="120">
        <f t="shared" si="3"/>
        <v>12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'23'!L36</f>
        <v>0</v>
      </c>
      <c r="F36" s="126"/>
      <c r="G36" s="141">
        <v>12</v>
      </c>
      <c r="H36" s="141"/>
      <c r="I36" s="141"/>
      <c r="J36" s="149"/>
      <c r="K36" s="133"/>
      <c r="L36" s="72"/>
      <c r="M36" s="120">
        <f t="shared" si="3"/>
        <v>12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'23'!L37</f>
        <v>0</v>
      </c>
      <c r="F37" s="126"/>
      <c r="G37" s="141">
        <v>10</v>
      </c>
      <c r="H37" s="141">
        <v>10</v>
      </c>
      <c r="I37" s="141"/>
      <c r="J37" s="149"/>
      <c r="K37" s="133">
        <v>1</v>
      </c>
      <c r="L37" s="72"/>
      <c r="M37" s="120">
        <f t="shared" si="3"/>
        <v>19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'23'!L38</f>
        <v>0</v>
      </c>
      <c r="F38" s="126"/>
      <c r="G38" s="141">
        <v>32</v>
      </c>
      <c r="H38" s="141"/>
      <c r="I38" s="141"/>
      <c r="J38" s="149"/>
      <c r="K38" s="133"/>
      <c r="L38" s="72"/>
      <c r="M38" s="120">
        <f t="shared" si="3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'23'!L39</f>
        <v>0</v>
      </c>
      <c r="F39" s="126"/>
      <c r="G39" s="141"/>
      <c r="H39" s="141"/>
      <c r="I39" s="141"/>
      <c r="J39" s="149"/>
      <c r="K39" s="133"/>
      <c r="L39" s="72"/>
      <c r="M39" s="120">
        <f t="shared" si="3"/>
        <v>0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30000</v>
      </c>
      <c r="E40" s="155">
        <f>'23'!L40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268</v>
      </c>
      <c r="D41" s="100">
        <v>30000</v>
      </c>
      <c r="E41" s="155">
        <f>'23'!L41</f>
        <v>0</v>
      </c>
      <c r="F41" s="127"/>
      <c r="G41" s="142">
        <v>10</v>
      </c>
      <c r="H41" s="142"/>
      <c r="I41" s="142"/>
      <c r="J41" s="150"/>
      <c r="K41" s="134">
        <v>8</v>
      </c>
      <c r="L41" s="73"/>
      <c r="M41" s="120">
        <f t="shared" si="3"/>
        <v>2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'23'!L42</f>
        <v>0</v>
      </c>
      <c r="F42" s="127"/>
      <c r="G42" s="142">
        <v>10</v>
      </c>
      <c r="H42" s="142"/>
      <c r="I42" s="142"/>
      <c r="J42" s="150"/>
      <c r="K42" s="134">
        <v>10</v>
      </c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'23'!L43</f>
        <v>0</v>
      </c>
      <c r="F43" s="127"/>
      <c r="G43" s="142">
        <v>14</v>
      </c>
      <c r="H43" s="142"/>
      <c r="I43" s="142"/>
      <c r="J43" s="150"/>
      <c r="K43" s="134">
        <v>14</v>
      </c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271</v>
      </c>
      <c r="D44" s="100">
        <v>32000</v>
      </c>
      <c r="E44" s="155">
        <f>'23'!L44</f>
        <v>0</v>
      </c>
      <c r="F44" s="127"/>
      <c r="G44" s="142">
        <v>8</v>
      </c>
      <c r="H44" s="142"/>
      <c r="I44" s="142"/>
      <c r="J44" s="150"/>
      <c r="K44" s="134">
        <v>3</v>
      </c>
      <c r="L44" s="73"/>
      <c r="M44" s="121">
        <f t="shared" si="3"/>
        <v>5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13</v>
      </c>
      <c r="F46" s="103">
        <f>SUM(F47:F58)</f>
        <v>0</v>
      </c>
      <c r="G46" s="103">
        <f t="shared" ref="G46:L46" si="4">SUM(G47:G58)</f>
        <v>182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0</v>
      </c>
      <c r="L46" s="103">
        <f t="shared" si="4"/>
        <v>6</v>
      </c>
      <c r="M46" s="119">
        <f>(E46+F46+G46+H46+I46)-J46-K46-L46</f>
        <v>189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'23'!L47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'23'!L48</f>
        <v>0</v>
      </c>
      <c r="F48" s="126"/>
      <c r="G48" s="141">
        <v>40</v>
      </c>
      <c r="H48" s="141"/>
      <c r="I48" s="141"/>
      <c r="J48" s="149"/>
      <c r="K48" s="133"/>
      <c r="L48" s="72"/>
      <c r="M48" s="120">
        <f t="shared" si="3"/>
        <v>40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'23'!L49</f>
        <v>0</v>
      </c>
      <c r="F49" s="126"/>
      <c r="G49" s="141">
        <v>31</v>
      </c>
      <c r="H49" s="141"/>
      <c r="I49" s="141"/>
      <c r="J49" s="149"/>
      <c r="K49" s="133"/>
      <c r="L49" s="72"/>
      <c r="M49" s="120">
        <f t="shared" si="3"/>
        <v>31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'23'!L50</f>
        <v>0</v>
      </c>
      <c r="F50" s="126"/>
      <c r="G50" s="141">
        <v>80</v>
      </c>
      <c r="H50" s="141"/>
      <c r="I50" s="141"/>
      <c r="J50" s="149"/>
      <c r="K50" s="133"/>
      <c r="L50" s="72"/>
      <c r="M50" s="120">
        <f t="shared" si="3"/>
        <v>80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'23'!L51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'23'!L52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'23'!L53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'23'!L54</f>
        <v>13</v>
      </c>
      <c r="F54" s="126"/>
      <c r="G54" s="141"/>
      <c r="H54" s="141"/>
      <c r="I54" s="141"/>
      <c r="J54" s="149"/>
      <c r="K54" s="133"/>
      <c r="L54" s="72">
        <v>6</v>
      </c>
      <c r="M54" s="120">
        <f t="shared" si="3"/>
        <v>7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'23'!L55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'23'!L56</f>
        <v>0</v>
      </c>
      <c r="F56" s="126"/>
      <c r="G56" s="141">
        <v>8</v>
      </c>
      <c r="H56" s="141"/>
      <c r="I56" s="141"/>
      <c r="J56" s="149"/>
      <c r="K56" s="133"/>
      <c r="L56" s="72"/>
      <c r="M56" s="120">
        <f t="shared" si="3"/>
        <v>8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'23'!L57</f>
        <v>0</v>
      </c>
      <c r="F57" s="126"/>
      <c r="G57" s="141">
        <v>11</v>
      </c>
      <c r="H57" s="141"/>
      <c r="I57" s="141"/>
      <c r="J57" s="149"/>
      <c r="K57" s="133"/>
      <c r="L57" s="72"/>
      <c r="M57" s="120">
        <f t="shared" si="3"/>
        <v>11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'23'!L58</f>
        <v>0</v>
      </c>
      <c r="F58" s="126"/>
      <c r="G58" s="141">
        <v>12</v>
      </c>
      <c r="H58" s="141"/>
      <c r="I58" s="141"/>
      <c r="J58" s="149"/>
      <c r="K58" s="133"/>
      <c r="L58" s="72"/>
      <c r="M58" s="120">
        <f t="shared" si="3"/>
        <v>12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'23'!L61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'23'!L62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20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1</v>
      </c>
      <c r="L64" s="103">
        <f t="shared" si="6"/>
        <v>0</v>
      </c>
      <c r="M64" s="119">
        <f t="shared" si="3"/>
        <v>19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'23'!L65</f>
        <v>0</v>
      </c>
      <c r="F65" s="125"/>
      <c r="G65" s="140">
        <v>2</v>
      </c>
      <c r="H65" s="140"/>
      <c r="I65" s="140"/>
      <c r="J65" s="148"/>
      <c r="K65" s="132"/>
      <c r="L65" s="71"/>
      <c r="M65" s="120">
        <f t="shared" si="3"/>
        <v>2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'23'!L66</f>
        <v>0</v>
      </c>
      <c r="F66" s="126"/>
      <c r="G66" s="141">
        <v>3</v>
      </c>
      <c r="H66" s="141"/>
      <c r="I66" s="141"/>
      <c r="J66" s="149"/>
      <c r="K66" s="133"/>
      <c r="L66" s="72"/>
      <c r="M66" s="120">
        <f t="shared" si="3"/>
        <v>3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'23'!L67</f>
        <v>0</v>
      </c>
      <c r="F67" s="126"/>
      <c r="G67" s="141">
        <v>2</v>
      </c>
      <c r="H67" s="141"/>
      <c r="I67" s="141"/>
      <c r="J67" s="149"/>
      <c r="K67" s="133"/>
      <c r="L67" s="72"/>
      <c r="M67" s="120">
        <f t="shared" si="3"/>
        <v>2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'23'!L68</f>
        <v>0</v>
      </c>
      <c r="F68" s="126"/>
      <c r="G68" s="141">
        <v>3</v>
      </c>
      <c r="H68" s="141"/>
      <c r="I68" s="141"/>
      <c r="J68" s="149"/>
      <c r="K68" s="133">
        <v>1</v>
      </c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'23'!L69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3"/>
        <v>2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'23'!L70</f>
        <v>0</v>
      </c>
      <c r="F70" s="126"/>
      <c r="G70" s="141">
        <v>3</v>
      </c>
      <c r="H70" s="141"/>
      <c r="I70" s="141"/>
      <c r="J70" s="149"/>
      <c r="K70" s="133"/>
      <c r="L70" s="72"/>
      <c r="M70" s="120">
        <f t="shared" si="3"/>
        <v>3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'23'!L71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3"/>
        <v>2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'23'!L72</f>
        <v>0</v>
      </c>
      <c r="F72" s="126"/>
      <c r="G72" s="141">
        <v>3</v>
      </c>
      <c r="H72" s="141"/>
      <c r="I72" s="141"/>
      <c r="J72" s="149"/>
      <c r="K72" s="133"/>
      <c r="L72" s="72"/>
      <c r="M72" s="120">
        <f t="shared" si="3"/>
        <v>3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50</v>
      </c>
      <c r="H74" s="106">
        <f t="shared" si="7"/>
        <v>0</v>
      </c>
      <c r="I74" s="106">
        <f t="shared" si="7"/>
        <v>0</v>
      </c>
      <c r="J74" s="106">
        <f t="shared" si="7"/>
        <v>0</v>
      </c>
      <c r="K74" s="106">
        <f t="shared" si="7"/>
        <v>0</v>
      </c>
      <c r="L74" s="106">
        <f t="shared" si="7"/>
        <v>0</v>
      </c>
      <c r="M74" s="119">
        <f t="shared" si="3"/>
        <v>50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'23'!L75</f>
        <v>0</v>
      </c>
      <c r="F75" s="126"/>
      <c r="G75" s="141">
        <v>8</v>
      </c>
      <c r="H75" s="141"/>
      <c r="I75" s="141"/>
      <c r="J75" s="149"/>
      <c r="K75" s="133"/>
      <c r="L75" s="72"/>
      <c r="M75" s="120">
        <f t="shared" si="3"/>
        <v>8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'23'!L76</f>
        <v>0</v>
      </c>
      <c r="F76" s="126"/>
      <c r="G76" s="141">
        <v>14</v>
      </c>
      <c r="H76" s="141"/>
      <c r="I76" s="141"/>
      <c r="J76" s="149"/>
      <c r="K76" s="133"/>
      <c r="L76" s="72"/>
      <c r="M76" s="120">
        <f t="shared" ref="M76:M142" si="8">(E76+F76+G76+H76+I76)-J76-K76-L76</f>
        <v>14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'23'!L77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'23'!L78</f>
        <v>0</v>
      </c>
      <c r="F78" s="126"/>
      <c r="G78" s="141">
        <v>14</v>
      </c>
      <c r="H78" s="141"/>
      <c r="I78" s="141"/>
      <c r="J78" s="149"/>
      <c r="K78" s="133"/>
      <c r="L78" s="72"/>
      <c r="M78" s="120">
        <f t="shared" si="8"/>
        <v>14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'23'!L79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'23'!L80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'23'!L81</f>
        <v>0</v>
      </c>
      <c r="F81" s="126"/>
      <c r="G81" s="141">
        <v>14</v>
      </c>
      <c r="H81" s="141"/>
      <c r="I81" s="141"/>
      <c r="J81" s="149"/>
      <c r="K81" s="133"/>
      <c r="L81" s="72"/>
      <c r="M81" s="120">
        <f t="shared" si="8"/>
        <v>14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54</v>
      </c>
      <c r="F83" s="108">
        <f t="shared" si="9"/>
        <v>0</v>
      </c>
      <c r="G83" s="108">
        <f t="shared" si="9"/>
        <v>24</v>
      </c>
      <c r="H83" s="108">
        <f t="shared" si="9"/>
        <v>0</v>
      </c>
      <c r="I83" s="108">
        <f t="shared" si="9"/>
        <v>0</v>
      </c>
      <c r="J83" s="108">
        <f t="shared" si="9"/>
        <v>0</v>
      </c>
      <c r="K83" s="108">
        <f t="shared" si="9"/>
        <v>0</v>
      </c>
      <c r="L83" s="108">
        <f t="shared" si="9"/>
        <v>31</v>
      </c>
      <c r="M83" s="119">
        <f t="shared" si="8"/>
        <v>47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'23'!L84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'23'!L85</f>
        <v>10</v>
      </c>
      <c r="F85" s="126"/>
      <c r="G85" s="141"/>
      <c r="H85" s="141"/>
      <c r="I85" s="141"/>
      <c r="J85" s="149"/>
      <c r="K85" s="133"/>
      <c r="L85" s="72">
        <v>2</v>
      </c>
      <c r="M85" s="120">
        <f t="shared" si="8"/>
        <v>8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'23'!L86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'23'!L87</f>
        <v>10</v>
      </c>
      <c r="F87" s="126"/>
      <c r="G87" s="141"/>
      <c r="H87" s="141"/>
      <c r="I87" s="141"/>
      <c r="J87" s="149"/>
      <c r="K87" s="133"/>
      <c r="L87" s="72">
        <v>4</v>
      </c>
      <c r="M87" s="120">
        <f t="shared" si="8"/>
        <v>6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'23'!L88</f>
        <v>8</v>
      </c>
      <c r="F88" s="126"/>
      <c r="G88" s="141">
        <v>4</v>
      </c>
      <c r="H88" s="141"/>
      <c r="I88" s="141"/>
      <c r="J88" s="149"/>
      <c r="K88" s="133"/>
      <c r="L88" s="72">
        <v>12</v>
      </c>
      <c r="M88" s="120">
        <f t="shared" si="8"/>
        <v>0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'23'!L89</f>
        <v>0</v>
      </c>
      <c r="F89" s="126"/>
      <c r="G89" s="141"/>
      <c r="H89" s="141"/>
      <c r="I89" s="141"/>
      <c r="J89" s="149"/>
      <c r="K89" s="133"/>
      <c r="L89" s="72"/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'23'!L90</f>
        <v>10</v>
      </c>
      <c r="F90" s="126"/>
      <c r="G90" s="141"/>
      <c r="H90" s="141"/>
      <c r="I90" s="141"/>
      <c r="J90" s="149"/>
      <c r="K90" s="133"/>
      <c r="L90" s="72">
        <v>1</v>
      </c>
      <c r="M90" s="120">
        <f t="shared" si="8"/>
        <v>9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'23'!L91</f>
        <v>10</v>
      </c>
      <c r="F91" s="126"/>
      <c r="G91" s="141">
        <v>16</v>
      </c>
      <c r="H91" s="141"/>
      <c r="I91" s="141"/>
      <c r="J91" s="149"/>
      <c r="K91" s="133"/>
      <c r="L91" s="72">
        <v>9</v>
      </c>
      <c r="M91" s="120">
        <f t="shared" si="8"/>
        <v>17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'23'!L92</f>
        <v>6</v>
      </c>
      <c r="F92" s="126"/>
      <c r="G92" s="141">
        <v>4</v>
      </c>
      <c r="H92" s="141"/>
      <c r="I92" s="141"/>
      <c r="J92" s="149"/>
      <c r="K92" s="133"/>
      <c r="L92" s="72">
        <v>3</v>
      </c>
      <c r="M92" s="120">
        <f t="shared" si="8"/>
        <v>7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0</v>
      </c>
      <c r="M94" s="106">
        <f t="shared" si="11"/>
        <v>0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'23'!L95</f>
        <v>0</v>
      </c>
      <c r="F95" s="125"/>
      <c r="G95" s="140"/>
      <c r="H95" s="140"/>
      <c r="I95" s="140"/>
      <c r="J95" s="148"/>
      <c r="K95" s="132"/>
      <c r="L95" s="71"/>
      <c r="M95" s="120">
        <f t="shared" si="8"/>
        <v>0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'23'!L98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'23'!L99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'23'!L100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'23'!L101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'23'!L102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'23'!L103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'23'!L104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'23'!L105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'23'!L106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7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13</v>
      </c>
      <c r="F109" s="105">
        <f t="shared" si="13"/>
        <v>0</v>
      </c>
      <c r="G109" s="105">
        <f t="shared" si="13"/>
        <v>1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7</v>
      </c>
      <c r="M109" s="119">
        <f t="shared" si="8"/>
        <v>7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'23'!L110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'23'!L111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'23'!L112</f>
        <v>1</v>
      </c>
      <c r="F112" s="127"/>
      <c r="G112" s="142"/>
      <c r="H112" s="142"/>
      <c r="I112" s="142"/>
      <c r="J112" s="150"/>
      <c r="K112" s="134"/>
      <c r="L112" s="73">
        <v>1</v>
      </c>
      <c r="M112" s="120">
        <f t="shared" si="8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'23'!L113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'23'!L114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'23'!L115</f>
        <v>2</v>
      </c>
      <c r="F115" s="126"/>
      <c r="G115" s="141"/>
      <c r="H115" s="141"/>
      <c r="I115" s="141"/>
      <c r="J115" s="149"/>
      <c r="K115" s="133"/>
      <c r="L115" s="72">
        <v>2</v>
      </c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'23'!L116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'23'!L117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'23'!L118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'23'!L119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'23'!L120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'23'!L121</f>
        <v>1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1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'23'!L122</f>
        <v>5</v>
      </c>
      <c r="F122" s="126"/>
      <c r="G122" s="141"/>
      <c r="H122" s="141"/>
      <c r="I122" s="141"/>
      <c r="J122" s="149"/>
      <c r="K122" s="133"/>
      <c r="L122" s="72">
        <v>3</v>
      </c>
      <c r="M122" s="120">
        <f t="shared" si="8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'23'!L123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'23'!L124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'23'!L125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'23'!L126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'23'!L127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'23'!L128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'23'!L129</f>
        <v>2</v>
      </c>
      <c r="F129" s="126"/>
      <c r="G129" s="141"/>
      <c r="H129" s="141"/>
      <c r="I129" s="141"/>
      <c r="J129" s="149"/>
      <c r="K129" s="133"/>
      <c r="L129" s="72">
        <v>1</v>
      </c>
      <c r="M129" s="120">
        <f t="shared" si="8"/>
        <v>1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'23'!L130</f>
        <v>1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1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'23'!L131</f>
        <v>0</v>
      </c>
      <c r="F131" s="126"/>
      <c r="G131" s="141">
        <v>1</v>
      </c>
      <c r="H131" s="141"/>
      <c r="I131" s="141"/>
      <c r="J131" s="149"/>
      <c r="K131" s="133"/>
      <c r="L131" s="72"/>
      <c r="M131" s="120">
        <f t="shared" si="8"/>
        <v>1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'23'!L132</f>
        <v>1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1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'23'!L133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'23'!L134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'23'!L135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'23'!L136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'23'!L137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'23'!L138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'23'!L139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272</v>
      </c>
      <c r="D140" s="100">
        <v>120000</v>
      </c>
      <c r="E140" s="155">
        <f>'23'!L140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8"/>
        <v>0</v>
      </c>
      <c r="N140" s="73"/>
    </row>
    <row r="141" spans="1:14" s="9" customFormat="1" x14ac:dyDescent="0.2">
      <c r="A141" s="43">
        <v>34</v>
      </c>
      <c r="B141" s="99"/>
      <c r="C141" s="99" t="s">
        <v>273</v>
      </c>
      <c r="D141" s="100">
        <v>180000</v>
      </c>
      <c r="E141" s="155">
        <f>'23'!L141</f>
        <v>0</v>
      </c>
      <c r="F141" s="127"/>
      <c r="G141" s="142">
        <v>1</v>
      </c>
      <c r="H141" s="142"/>
      <c r="I141" s="142"/>
      <c r="J141" s="150"/>
      <c r="K141" s="134"/>
      <c r="L141" s="73"/>
      <c r="M141" s="120">
        <f t="shared" si="8"/>
        <v>1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26</v>
      </c>
      <c r="F143" s="105">
        <f t="shared" si="14"/>
        <v>0</v>
      </c>
      <c r="G143" s="105">
        <f t="shared" si="14"/>
        <v>22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11</v>
      </c>
      <c r="M143" s="119">
        <f t="shared" ref="M143:M206" si="15">(E143+F143+G143+H143+I143)-J143-K143-L143</f>
        <v>37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'23'!L144</f>
        <v>4</v>
      </c>
      <c r="G144" s="140">
        <v>6</v>
      </c>
      <c r="H144" s="140"/>
      <c r="I144" s="140"/>
      <c r="J144" s="148"/>
      <c r="K144" s="132"/>
      <c r="L144" s="71">
        <v>4</v>
      </c>
      <c r="M144" s="120">
        <f>(E144+K148+G144+H144+I144)-J144-K144-L144</f>
        <v>6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'23'!L145</f>
        <v>7</v>
      </c>
      <c r="F145" s="126"/>
      <c r="G145" s="141"/>
      <c r="H145" s="141"/>
      <c r="I145" s="141"/>
      <c r="J145" s="149"/>
      <c r="K145" s="133"/>
      <c r="L145" s="72">
        <v>5</v>
      </c>
      <c r="M145" s="120">
        <f t="shared" si="15"/>
        <v>2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'23'!L146</f>
        <v>0</v>
      </c>
      <c r="F146" s="126"/>
      <c r="G146" s="141">
        <v>10</v>
      </c>
      <c r="H146" s="141"/>
      <c r="I146" s="141"/>
      <c r="J146" s="149"/>
      <c r="K146" s="133"/>
      <c r="L146" s="72"/>
      <c r="M146" s="120">
        <f t="shared" si="15"/>
        <v>10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'23'!L147</f>
        <v>0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'23'!L148</f>
        <v>0</v>
      </c>
      <c r="F148" s="126"/>
      <c r="G148" s="141"/>
      <c r="H148" s="141"/>
      <c r="I148" s="141"/>
      <c r="J148" s="149"/>
      <c r="K148" s="125"/>
      <c r="L148" s="72"/>
      <c r="M148" s="120">
        <f t="shared" si="15"/>
        <v>0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'23'!L149</f>
        <v>8</v>
      </c>
      <c r="F149" s="126"/>
      <c r="G149" s="141">
        <v>6</v>
      </c>
      <c r="H149" s="141"/>
      <c r="I149" s="141"/>
      <c r="J149" s="149"/>
      <c r="K149" s="133"/>
      <c r="L149" s="72">
        <v>2</v>
      </c>
      <c r="M149" s="120">
        <f t="shared" si="15"/>
        <v>12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'23'!L150</f>
        <v>7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7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97</v>
      </c>
      <c r="F152" s="105">
        <f t="shared" si="16"/>
        <v>0</v>
      </c>
      <c r="G152" s="105">
        <f t="shared" si="16"/>
        <v>136</v>
      </c>
      <c r="H152" s="105">
        <f t="shared" si="16"/>
        <v>28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126</v>
      </c>
      <c r="M152" s="119">
        <f t="shared" si="15"/>
        <v>135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'23'!L153</f>
        <v>42</v>
      </c>
      <c r="F153" s="125"/>
      <c r="G153" s="140"/>
      <c r="H153" s="140"/>
      <c r="I153" s="140"/>
      <c r="J153" s="148"/>
      <c r="K153" s="132"/>
      <c r="L153" s="71">
        <v>12</v>
      </c>
      <c r="M153" s="120">
        <f t="shared" si="15"/>
        <v>30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'23'!L154</f>
        <v>11</v>
      </c>
      <c r="F154" s="126"/>
      <c r="G154" s="141"/>
      <c r="H154" s="141"/>
      <c r="I154" s="141"/>
      <c r="J154" s="149"/>
      <c r="K154" s="133"/>
      <c r="L154" s="72">
        <v>7</v>
      </c>
      <c r="M154" s="120">
        <f t="shared" si="15"/>
        <v>4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'23'!L155</f>
        <v>12</v>
      </c>
      <c r="F155" s="126"/>
      <c r="G155" s="141"/>
      <c r="H155" s="141"/>
      <c r="I155" s="141"/>
      <c r="J155" s="149"/>
      <c r="K155" s="133"/>
      <c r="L155" s="72">
        <v>5</v>
      </c>
      <c r="M155" s="120">
        <f t="shared" si="15"/>
        <v>7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'23'!L156</f>
        <v>3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3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'23'!L157</f>
        <v>12</v>
      </c>
      <c r="F157" s="126"/>
      <c r="G157" s="141"/>
      <c r="H157" s="141"/>
      <c r="I157" s="141"/>
      <c r="J157" s="149"/>
      <c r="K157" s="133"/>
      <c r="L157" s="72">
        <v>1</v>
      </c>
      <c r="M157" s="120">
        <f t="shared" si="15"/>
        <v>11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'23'!L158</f>
        <v>0</v>
      </c>
      <c r="F158" s="126"/>
      <c r="G158" s="141">
        <v>84</v>
      </c>
      <c r="H158" s="141"/>
      <c r="I158" s="141"/>
      <c r="J158" s="149"/>
      <c r="K158" s="133"/>
      <c r="L158" s="72">
        <v>73</v>
      </c>
      <c r="M158" s="120">
        <f t="shared" si="15"/>
        <v>11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'23'!L159</f>
        <v>11</v>
      </c>
      <c r="F159" s="127"/>
      <c r="G159" s="142">
        <v>13</v>
      </c>
      <c r="H159" s="142">
        <v>14</v>
      </c>
      <c r="I159" s="142"/>
      <c r="J159" s="150"/>
      <c r="K159" s="134"/>
      <c r="L159" s="73">
        <v>14</v>
      </c>
      <c r="M159" s="120">
        <f t="shared" si="15"/>
        <v>24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'23'!L160</f>
        <v>0</v>
      </c>
      <c r="F160" s="127"/>
      <c r="G160" s="142">
        <v>26</v>
      </c>
      <c r="H160" s="142"/>
      <c r="I160" s="142"/>
      <c r="J160" s="150"/>
      <c r="K160" s="134"/>
      <c r="L160" s="73"/>
      <c r="M160" s="120">
        <f t="shared" si="15"/>
        <v>26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'23'!L161</f>
        <v>6</v>
      </c>
      <c r="F161" s="127"/>
      <c r="G161" s="142">
        <v>13</v>
      </c>
      <c r="H161" s="142">
        <v>14</v>
      </c>
      <c r="I161" s="142"/>
      <c r="J161" s="150"/>
      <c r="K161" s="134"/>
      <c r="L161" s="73">
        <v>14</v>
      </c>
      <c r="M161" s="120">
        <f t="shared" si="15"/>
        <v>19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'23'!L162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'23'!L163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'23'!L164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29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/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v>29</v>
      </c>
      <c r="F168" s="125"/>
      <c r="G168" s="140"/>
      <c r="H168" s="140"/>
      <c r="I168" s="140"/>
      <c r="J168" s="148"/>
      <c r="K168" s="132"/>
      <c r="L168" s="71">
        <v>22</v>
      </c>
      <c r="M168" s="120">
        <f t="shared" si="15"/>
        <v>7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'23'!L169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129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94</v>
      </c>
      <c r="M184" s="119">
        <f t="shared" si="15"/>
        <v>35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'23'!L185</f>
        <v>35</v>
      </c>
      <c r="F185" s="125"/>
      <c r="G185" s="125"/>
      <c r="H185" s="125"/>
      <c r="I185" s="125"/>
      <c r="J185" s="148"/>
      <c r="K185" s="132"/>
      <c r="L185" s="71">
        <v>30</v>
      </c>
      <c r="M185" s="120">
        <f t="shared" si="15"/>
        <v>5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'23'!L186</f>
        <v>0</v>
      </c>
      <c r="F186" s="125"/>
      <c r="G186" s="125"/>
      <c r="H186" s="125"/>
      <c r="I186" s="125"/>
      <c r="J186" s="148"/>
      <c r="K186" s="132"/>
      <c r="L186" s="71">
        <v>12</v>
      </c>
      <c r="M186" s="120">
        <f t="shared" si="15"/>
        <v>-12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'23'!L187</f>
        <v>48</v>
      </c>
      <c r="F187" s="125"/>
      <c r="G187" s="125"/>
      <c r="H187" s="125"/>
      <c r="I187" s="125"/>
      <c r="J187" s="148"/>
      <c r="K187" s="132"/>
      <c r="L187" s="71">
        <v>36</v>
      </c>
      <c r="M187" s="120">
        <f t="shared" si="15"/>
        <v>12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'23'!L188</f>
        <v>0</v>
      </c>
      <c r="F188" s="125"/>
      <c r="G188" s="125"/>
      <c r="H188" s="125"/>
      <c r="I188" s="125"/>
      <c r="J188" s="148"/>
      <c r="K188" s="132"/>
      <c r="L188" s="71"/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'23'!L189</f>
        <v>6</v>
      </c>
      <c r="F189" s="125"/>
      <c r="G189" s="125"/>
      <c r="H189" s="125"/>
      <c r="I189" s="125"/>
      <c r="J189" s="148"/>
      <c r="K189" s="132"/>
      <c r="L189" s="71"/>
      <c r="M189" s="120">
        <f t="shared" si="15"/>
        <v>6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'23'!L190</f>
        <v>12</v>
      </c>
      <c r="F190" s="125"/>
      <c r="G190" s="125"/>
      <c r="H190" s="125"/>
      <c r="I190" s="125"/>
      <c r="J190" s="148"/>
      <c r="K190" s="132"/>
      <c r="L190" s="71"/>
      <c r="M190" s="120">
        <f t="shared" si="15"/>
        <v>12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'23'!L191</f>
        <v>7</v>
      </c>
      <c r="F191" s="125"/>
      <c r="G191" s="125"/>
      <c r="H191" s="125"/>
      <c r="I191" s="125"/>
      <c r="J191" s="148"/>
      <c r="K191" s="132"/>
      <c r="L191" s="71"/>
      <c r="M191" s="120">
        <f t="shared" si="15"/>
        <v>7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'23'!L192</f>
        <v>15</v>
      </c>
      <c r="F192" s="125"/>
      <c r="G192" s="125"/>
      <c r="H192" s="125"/>
      <c r="I192" s="125"/>
      <c r="J192" s="148"/>
      <c r="K192" s="132"/>
      <c r="L192" s="71">
        <v>16</v>
      </c>
      <c r="M192" s="120">
        <f t="shared" si="15"/>
        <v>-1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'23'!L193</f>
        <v>6</v>
      </c>
      <c r="F193" s="125"/>
      <c r="G193" s="125"/>
      <c r="H193" s="125"/>
      <c r="I193" s="125"/>
      <c r="J193" s="148"/>
      <c r="K193" s="132"/>
      <c r="L193" s="71"/>
      <c r="M193" s="120">
        <f t="shared" si="15"/>
        <v>6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33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30</v>
      </c>
      <c r="M195" s="119">
        <f>(E195+F195+G195+H195+I195)-J195-K195-L195</f>
        <v>3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'23'!L197</f>
        <v>19</v>
      </c>
      <c r="F197" s="125"/>
      <c r="G197" s="125"/>
      <c r="H197" s="125"/>
      <c r="I197" s="125"/>
      <c r="J197" s="148"/>
      <c r="K197" s="132"/>
      <c r="L197" s="71">
        <v>16</v>
      </c>
      <c r="M197" s="120">
        <f t="shared" si="15"/>
        <v>3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'23'!L198</f>
        <v>14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5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147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151</v>
      </c>
      <c r="M200" s="119">
        <f t="shared" si="15"/>
        <v>-4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'23'!L201</f>
        <v>6</v>
      </c>
      <c r="F201" s="125"/>
      <c r="G201" s="125"/>
      <c r="H201" s="125"/>
      <c r="I201" s="125"/>
      <c r="J201" s="148"/>
      <c r="K201" s="132"/>
      <c r="L201" s="71">
        <v>6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'23'!L202</f>
        <v>91</v>
      </c>
      <c r="F202" s="126"/>
      <c r="G202" s="126"/>
      <c r="H202" s="126"/>
      <c r="I202" s="126"/>
      <c r="J202" s="149"/>
      <c r="K202" s="133"/>
      <c r="L202" s="72">
        <v>80</v>
      </c>
      <c r="M202" s="123">
        <f t="shared" si="15"/>
        <v>11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'23'!L203</f>
        <v>0</v>
      </c>
      <c r="F203" s="126"/>
      <c r="G203" s="126"/>
      <c r="H203" s="126"/>
      <c r="I203" s="126"/>
      <c r="J203" s="149"/>
      <c r="K203" s="133"/>
      <c r="L203" s="72">
        <v>18</v>
      </c>
      <c r="M203" s="123">
        <f t="shared" si="15"/>
        <v>-18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'23'!L204</f>
        <v>13</v>
      </c>
      <c r="F204" s="126"/>
      <c r="G204" s="126"/>
      <c r="H204" s="126"/>
      <c r="I204" s="126"/>
      <c r="J204" s="149"/>
      <c r="K204" s="133"/>
      <c r="L204" s="72">
        <v>11</v>
      </c>
      <c r="M204" s="123">
        <f t="shared" si="15"/>
        <v>2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'23'!L205</f>
        <v>11</v>
      </c>
      <c r="F205" s="126"/>
      <c r="G205" s="126"/>
      <c r="H205" s="126"/>
      <c r="I205" s="126"/>
      <c r="J205" s="149"/>
      <c r="K205" s="133"/>
      <c r="L205" s="72">
        <v>11</v>
      </c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'23'!L206</f>
        <v>26</v>
      </c>
      <c r="F206" s="126"/>
      <c r="G206" s="126"/>
      <c r="H206" s="126"/>
      <c r="I206" s="126"/>
      <c r="J206" s="149"/>
      <c r="K206" s="133"/>
      <c r="L206" s="72">
        <v>25</v>
      </c>
      <c r="M206" s="123">
        <f t="shared" si="15"/>
        <v>1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'23'!L207</f>
        <v>0</v>
      </c>
      <c r="F207" s="126"/>
      <c r="G207" s="126"/>
      <c r="H207" s="126"/>
      <c r="I207" s="126"/>
      <c r="J207" s="149"/>
      <c r="K207" s="133"/>
      <c r="L207" s="72"/>
      <c r="M207" s="123">
        <f t="shared" ref="M207:M208" si="22">(E207+F207+G207+H207+I207)-J207-K207-L207</f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'23'!L208</f>
        <v>0</v>
      </c>
      <c r="F208" s="126"/>
      <c r="G208" s="126"/>
      <c r="H208" s="126"/>
      <c r="I208" s="126"/>
      <c r="J208" s="149"/>
      <c r="K208" s="133"/>
      <c r="L208" s="72"/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S208"/>
  <sheetViews>
    <sheetView tabSelected="1"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L210" sqref="L210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1" t="s">
        <v>259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70"/>
    </row>
    <row r="3" spans="1:19" s="16" customFormat="1" ht="25.5" customHeight="1" x14ac:dyDescent="0.2">
      <c r="A3" s="172" t="s">
        <v>261</v>
      </c>
      <c r="B3" s="172" t="s">
        <v>262</v>
      </c>
      <c r="C3" s="172" t="s">
        <v>263</v>
      </c>
      <c r="D3" s="174" t="s">
        <v>264</v>
      </c>
      <c r="E3" s="176" t="s">
        <v>248</v>
      </c>
      <c r="F3" s="178" t="s">
        <v>257</v>
      </c>
      <c r="G3" s="180" t="s">
        <v>249</v>
      </c>
      <c r="H3" s="181"/>
      <c r="I3" s="182"/>
      <c r="J3" s="183" t="s">
        <v>250</v>
      </c>
      <c r="K3" s="185" t="s">
        <v>258</v>
      </c>
      <c r="L3" s="167" t="s">
        <v>251</v>
      </c>
      <c r="M3" s="169" t="s">
        <v>252</v>
      </c>
      <c r="N3" s="167" t="s">
        <v>253</v>
      </c>
    </row>
    <row r="4" spans="1:19" s="20" customFormat="1" ht="25.5" x14ac:dyDescent="0.2">
      <c r="A4" s="173"/>
      <c r="B4" s="173"/>
      <c r="C4" s="173"/>
      <c r="D4" s="175"/>
      <c r="E4" s="177"/>
      <c r="F4" s="179"/>
      <c r="G4" s="139" t="s">
        <v>254</v>
      </c>
      <c r="H4" s="139" t="s">
        <v>255</v>
      </c>
      <c r="I4" s="139" t="s">
        <v>256</v>
      </c>
      <c r="J4" s="184"/>
      <c r="K4" s="186"/>
      <c r="L4" s="168"/>
      <c r="M4" s="170"/>
      <c r="N4" s="16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45</v>
      </c>
      <c r="F5" s="116">
        <f>F6+F46+F60+F64+F74</f>
        <v>0</v>
      </c>
      <c r="G5" s="116">
        <f t="shared" si="0"/>
        <v>723</v>
      </c>
      <c r="H5" s="116">
        <f t="shared" si="0"/>
        <v>202</v>
      </c>
      <c r="I5" s="116">
        <f t="shared" si="0"/>
        <v>0</v>
      </c>
      <c r="J5" s="145">
        <f t="shared" si="0"/>
        <v>0</v>
      </c>
      <c r="K5" s="130">
        <f t="shared" si="0"/>
        <v>114</v>
      </c>
      <c r="L5" s="116">
        <f>L6+L46+L60+L64+L74</f>
        <v>13</v>
      </c>
      <c r="M5" s="118">
        <f t="shared" si="0"/>
        <v>843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39</v>
      </c>
      <c r="F6" s="131">
        <f t="shared" si="1"/>
        <v>0</v>
      </c>
      <c r="G6" s="131">
        <f t="shared" si="1"/>
        <v>332</v>
      </c>
      <c r="H6" s="131">
        <f t="shared" si="1"/>
        <v>122</v>
      </c>
      <c r="I6" s="131">
        <f t="shared" si="1"/>
        <v>0</v>
      </c>
      <c r="J6" s="131">
        <f t="shared" si="1"/>
        <v>0</v>
      </c>
      <c r="K6" s="131">
        <f>SUM(K7:K39)</f>
        <v>78</v>
      </c>
      <c r="L6" s="131">
        <f t="shared" ref="L6:M6" si="2">SUM(L7:L39)</f>
        <v>12</v>
      </c>
      <c r="M6" s="131">
        <f t="shared" si="2"/>
        <v>403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'24'!L7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'24'!L8</f>
        <v>0</v>
      </c>
      <c r="F8" s="126"/>
      <c r="G8" s="141">
        <v>12</v>
      </c>
      <c r="H8" s="141"/>
      <c r="I8" s="141"/>
      <c r="J8" s="149"/>
      <c r="K8" s="133"/>
      <c r="L8" s="72"/>
      <c r="M8" s="120">
        <f>(E8+F8+G8+H8+I8)-J8-K8-L8</f>
        <v>12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'24'!L9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'24'!L10</f>
        <v>0</v>
      </c>
      <c r="F10" s="126"/>
      <c r="G10" s="141">
        <v>12</v>
      </c>
      <c r="H10" s="141">
        <v>12</v>
      </c>
      <c r="I10" s="141"/>
      <c r="J10" s="149"/>
      <c r="K10" s="133">
        <v>4</v>
      </c>
      <c r="L10" s="72"/>
      <c r="M10" s="120">
        <f t="shared" si="3"/>
        <v>20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'24'!L11</f>
        <v>0</v>
      </c>
      <c r="F11" s="126"/>
      <c r="G11" s="141">
        <v>16</v>
      </c>
      <c r="H11" s="141"/>
      <c r="I11" s="141"/>
      <c r="J11" s="149"/>
      <c r="K11" s="133">
        <v>4</v>
      </c>
      <c r="L11" s="72"/>
      <c r="M11" s="120">
        <f t="shared" si="3"/>
        <v>12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'24'!L12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'24'!L13</f>
        <v>0</v>
      </c>
      <c r="F13" s="126"/>
      <c r="G13" s="141">
        <v>12</v>
      </c>
      <c r="H13" s="141"/>
      <c r="I13" s="141"/>
      <c r="J13" s="149"/>
      <c r="K13" s="133">
        <v>4</v>
      </c>
      <c r="L13" s="72"/>
      <c r="M13" s="120">
        <f t="shared" si="3"/>
        <v>8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'24'!L14</f>
        <v>0</v>
      </c>
      <c r="F14" s="126"/>
      <c r="G14" s="141">
        <v>12</v>
      </c>
      <c r="H14" s="141"/>
      <c r="I14" s="141"/>
      <c r="J14" s="149"/>
      <c r="K14" s="133"/>
      <c r="L14" s="72"/>
      <c r="M14" s="120">
        <f t="shared" si="3"/>
        <v>12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'24'!L15</f>
        <v>0</v>
      </c>
      <c r="F15" s="126"/>
      <c r="G15" s="141"/>
      <c r="H15" s="141"/>
      <c r="I15" s="141"/>
      <c r="J15" s="149"/>
      <c r="K15" s="133"/>
      <c r="L15" s="72"/>
      <c r="M15" s="120">
        <f t="shared" si="3"/>
        <v>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'24'!L16</f>
        <v>0</v>
      </c>
      <c r="F16" s="126"/>
      <c r="G16" s="141">
        <v>12</v>
      </c>
      <c r="H16" s="141">
        <v>12</v>
      </c>
      <c r="I16" s="141"/>
      <c r="J16" s="149"/>
      <c r="K16" s="133">
        <v>2</v>
      </c>
      <c r="L16" s="72"/>
      <c r="M16" s="120">
        <f t="shared" si="3"/>
        <v>22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'24'!L17</f>
        <v>0</v>
      </c>
      <c r="F17" s="126"/>
      <c r="G17" s="141">
        <v>10</v>
      </c>
      <c r="H17" s="141"/>
      <c r="I17" s="141"/>
      <c r="J17" s="149"/>
      <c r="K17" s="133">
        <v>9</v>
      </c>
      <c r="L17" s="72"/>
      <c r="M17" s="120">
        <f t="shared" si="3"/>
        <v>1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'24'!L18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'24'!L19</f>
        <v>0</v>
      </c>
      <c r="F19" s="126"/>
      <c r="G19" s="141">
        <v>12</v>
      </c>
      <c r="H19" s="141">
        <v>12</v>
      </c>
      <c r="I19" s="141"/>
      <c r="J19" s="149"/>
      <c r="K19" s="133">
        <v>7</v>
      </c>
      <c r="L19" s="72"/>
      <c r="M19" s="120">
        <f>(E19+F19+G19+H19+I19)-J19-K19-L19</f>
        <v>17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'24'!L20</f>
        <v>15</v>
      </c>
      <c r="F20" s="126"/>
      <c r="G20" s="141"/>
      <c r="H20" s="141"/>
      <c r="I20" s="141"/>
      <c r="J20" s="149"/>
      <c r="K20" s="133"/>
      <c r="L20" s="72">
        <v>8</v>
      </c>
      <c r="M20" s="120">
        <f t="shared" si="3"/>
        <v>7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'24'!L21</f>
        <v>0</v>
      </c>
      <c r="F21" s="126"/>
      <c r="G21" s="141">
        <v>12</v>
      </c>
      <c r="H21" s="141"/>
      <c r="I21" s="141"/>
      <c r="J21" s="149"/>
      <c r="K21" s="133">
        <v>7</v>
      </c>
      <c r="L21" s="72"/>
      <c r="M21" s="120">
        <f t="shared" si="3"/>
        <v>5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'24'!L22</f>
        <v>24</v>
      </c>
      <c r="F22" s="126"/>
      <c r="G22" s="141"/>
      <c r="H22" s="141"/>
      <c r="I22" s="141"/>
      <c r="J22" s="149"/>
      <c r="K22" s="133"/>
      <c r="L22" s="72">
        <v>4</v>
      </c>
      <c r="M22" s="120">
        <f t="shared" si="3"/>
        <v>20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'24'!L23</f>
        <v>0</v>
      </c>
      <c r="F23" s="126"/>
      <c r="G23" s="141">
        <v>10</v>
      </c>
      <c r="H23" s="141"/>
      <c r="I23" s="141"/>
      <c r="J23" s="149"/>
      <c r="K23" s="133"/>
      <c r="L23" s="72"/>
      <c r="M23" s="120">
        <f t="shared" si="3"/>
        <v>10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'24'!L24</f>
        <v>0</v>
      </c>
      <c r="F24" s="126"/>
      <c r="G24" s="141">
        <v>15</v>
      </c>
      <c r="H24" s="141"/>
      <c r="I24" s="141"/>
      <c r="J24" s="149"/>
      <c r="K24" s="133"/>
      <c r="L24" s="72"/>
      <c r="M24" s="120">
        <f t="shared" si="3"/>
        <v>15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'24'!L25</f>
        <v>0</v>
      </c>
      <c r="F25" s="126"/>
      <c r="G25" s="141">
        <v>10</v>
      </c>
      <c r="H25" s="141"/>
      <c r="I25" s="141"/>
      <c r="J25" s="149"/>
      <c r="K25" s="133"/>
      <c r="L25" s="72"/>
      <c r="M25" s="120">
        <f t="shared" si="3"/>
        <v>10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'24'!L26</f>
        <v>0</v>
      </c>
      <c r="F26" s="126"/>
      <c r="G26" s="141">
        <v>15</v>
      </c>
      <c r="H26" s="141"/>
      <c r="I26" s="141"/>
      <c r="J26" s="149"/>
      <c r="K26" s="133"/>
      <c r="L26" s="72"/>
      <c r="M26" s="120">
        <f t="shared" si="3"/>
        <v>15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'24'!L27</f>
        <v>0</v>
      </c>
      <c r="F27" s="126"/>
      <c r="G27" s="141">
        <v>12</v>
      </c>
      <c r="H27" s="141"/>
      <c r="I27" s="141"/>
      <c r="J27" s="149"/>
      <c r="K27" s="133"/>
      <c r="L27" s="72"/>
      <c r="M27" s="120">
        <f t="shared" si="3"/>
        <v>12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'24'!L28</f>
        <v>0</v>
      </c>
      <c r="F28" s="126"/>
      <c r="G28" s="141">
        <v>28</v>
      </c>
      <c r="H28" s="141">
        <v>48</v>
      </c>
      <c r="I28" s="141"/>
      <c r="J28" s="149"/>
      <c r="K28" s="133">
        <v>2</v>
      </c>
      <c r="L28" s="72"/>
      <c r="M28" s="120">
        <f t="shared" si="3"/>
        <v>74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'24'!L29</f>
        <v>0</v>
      </c>
      <c r="F29" s="126"/>
      <c r="G29" s="141"/>
      <c r="H29" s="141"/>
      <c r="I29" s="141"/>
      <c r="J29" s="149"/>
      <c r="K29" s="133"/>
      <c r="L29" s="72"/>
      <c r="M29" s="120">
        <f t="shared" si="3"/>
        <v>0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'24'!L30</f>
        <v>0</v>
      </c>
      <c r="F30" s="126"/>
      <c r="G30" s="141">
        <v>10</v>
      </c>
      <c r="H30" s="141">
        <v>10</v>
      </c>
      <c r="I30" s="141"/>
      <c r="J30" s="149"/>
      <c r="K30" s="133">
        <v>4</v>
      </c>
      <c r="L30" s="72"/>
      <c r="M30" s="120">
        <f t="shared" si="3"/>
        <v>16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'24'!L31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'24'!L32</f>
        <v>0</v>
      </c>
      <c r="F32" s="126"/>
      <c r="G32" s="141">
        <v>12</v>
      </c>
      <c r="H32" s="141"/>
      <c r="I32" s="141"/>
      <c r="J32" s="149"/>
      <c r="K32" s="133">
        <v>4</v>
      </c>
      <c r="L32" s="72"/>
      <c r="M32" s="120">
        <f t="shared" si="3"/>
        <v>8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'24'!L33</f>
        <v>0</v>
      </c>
      <c r="F33" s="126"/>
      <c r="G33" s="141">
        <v>8</v>
      </c>
      <c r="H33" s="141">
        <v>8</v>
      </c>
      <c r="I33" s="141"/>
      <c r="J33" s="149"/>
      <c r="K33" s="133">
        <v>5</v>
      </c>
      <c r="L33" s="72"/>
      <c r="M33" s="120">
        <f t="shared" si="3"/>
        <v>11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'24'!L34</f>
        <v>0</v>
      </c>
      <c r="F34" s="126"/>
      <c r="G34" s="141">
        <v>8</v>
      </c>
      <c r="H34" s="141">
        <v>8</v>
      </c>
      <c r="I34" s="141"/>
      <c r="J34" s="149"/>
      <c r="K34" s="133">
        <v>6</v>
      </c>
      <c r="L34" s="72"/>
      <c r="M34" s="120">
        <f t="shared" si="3"/>
        <v>10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'24'!L35</f>
        <v>0</v>
      </c>
      <c r="F35" s="126"/>
      <c r="G35" s="141">
        <v>12</v>
      </c>
      <c r="H35" s="141">
        <v>12</v>
      </c>
      <c r="I35" s="141"/>
      <c r="J35" s="149"/>
      <c r="K35" s="133">
        <v>1</v>
      </c>
      <c r="L35" s="72"/>
      <c r="M35" s="120">
        <f t="shared" si="3"/>
        <v>23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'24'!L36</f>
        <v>0</v>
      </c>
      <c r="F36" s="126"/>
      <c r="G36" s="141">
        <v>24</v>
      </c>
      <c r="H36" s="141"/>
      <c r="I36" s="141"/>
      <c r="J36" s="149"/>
      <c r="K36" s="133">
        <v>10</v>
      </c>
      <c r="L36" s="72"/>
      <c r="M36" s="120">
        <f t="shared" si="3"/>
        <v>14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'24'!L37</f>
        <v>0</v>
      </c>
      <c r="F37" s="126"/>
      <c r="G37" s="141">
        <v>10</v>
      </c>
      <c r="H37" s="141"/>
      <c r="I37" s="141"/>
      <c r="J37" s="149"/>
      <c r="K37" s="133">
        <v>6</v>
      </c>
      <c r="L37" s="72"/>
      <c r="M37" s="120">
        <f t="shared" si="3"/>
        <v>4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'24'!L38</f>
        <v>0</v>
      </c>
      <c r="F38" s="126"/>
      <c r="G38" s="141">
        <v>48</v>
      </c>
      <c r="H38" s="141"/>
      <c r="I38" s="141"/>
      <c r="J38" s="149"/>
      <c r="K38" s="133">
        <v>3</v>
      </c>
      <c r="L38" s="72"/>
      <c r="M38" s="120">
        <f t="shared" si="3"/>
        <v>45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'24'!L39</f>
        <v>0</v>
      </c>
      <c r="F39" s="126"/>
      <c r="G39" s="141"/>
      <c r="H39" s="141"/>
      <c r="I39" s="141"/>
      <c r="J39" s="149"/>
      <c r="K39" s="133"/>
      <c r="L39" s="72"/>
      <c r="M39" s="120">
        <f t="shared" si="3"/>
        <v>0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30000</v>
      </c>
      <c r="E40" s="155">
        <f>'24'!L40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268</v>
      </c>
      <c r="D41" s="100">
        <v>30000</v>
      </c>
      <c r="E41" s="155">
        <f>'24'!L41</f>
        <v>0</v>
      </c>
      <c r="F41" s="127"/>
      <c r="G41" s="142">
        <v>6</v>
      </c>
      <c r="H41" s="142"/>
      <c r="I41" s="142"/>
      <c r="J41" s="150"/>
      <c r="K41" s="134">
        <v>6</v>
      </c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'24'!L42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'24'!L43</f>
        <v>0</v>
      </c>
      <c r="F43" s="127"/>
      <c r="G43" s="142">
        <v>10</v>
      </c>
      <c r="H43" s="142"/>
      <c r="I43" s="142"/>
      <c r="J43" s="150"/>
      <c r="K43" s="134">
        <v>6</v>
      </c>
      <c r="L43" s="73"/>
      <c r="M43" s="120">
        <f t="shared" si="3"/>
        <v>4</v>
      </c>
      <c r="N43" s="73"/>
    </row>
    <row r="44" spans="1:14" s="10" customFormat="1" x14ac:dyDescent="0.2">
      <c r="A44" s="43">
        <v>44</v>
      </c>
      <c r="B44" s="99"/>
      <c r="C44" s="99" t="s">
        <v>271</v>
      </c>
      <c r="D44" s="100">
        <v>32000</v>
      </c>
      <c r="E44" s="155">
        <f>'24'!L44</f>
        <v>0</v>
      </c>
      <c r="F44" s="127"/>
      <c r="G44" s="142"/>
      <c r="H44" s="142"/>
      <c r="I44" s="142"/>
      <c r="J44" s="150"/>
      <c r="K44" s="134">
        <v>1</v>
      </c>
      <c r="L44" s="73"/>
      <c r="M44" s="121">
        <f t="shared" si="3"/>
        <v>-1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6</v>
      </c>
      <c r="F46" s="103">
        <f>SUM(F47:F58)</f>
        <v>0</v>
      </c>
      <c r="G46" s="103">
        <f t="shared" ref="G46:L46" si="4">SUM(G47:G58)</f>
        <v>348</v>
      </c>
      <c r="H46" s="103">
        <f t="shared" si="4"/>
        <v>80</v>
      </c>
      <c r="I46" s="103">
        <f t="shared" si="4"/>
        <v>0</v>
      </c>
      <c r="J46" s="103">
        <f t="shared" si="4"/>
        <v>0</v>
      </c>
      <c r="K46" s="103">
        <f t="shared" si="4"/>
        <v>36</v>
      </c>
      <c r="L46" s="103">
        <f t="shared" si="4"/>
        <v>1</v>
      </c>
      <c r="M46" s="119">
        <f>(E46+F46+G46+H46+I46)-J46-K46-L46</f>
        <v>397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'24'!L47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'24'!L48</f>
        <v>0</v>
      </c>
      <c r="F48" s="126"/>
      <c r="G48" s="141">
        <v>39</v>
      </c>
      <c r="H48" s="141">
        <v>20</v>
      </c>
      <c r="I48" s="141"/>
      <c r="J48" s="149"/>
      <c r="K48" s="133"/>
      <c r="L48" s="72"/>
      <c r="M48" s="120">
        <f t="shared" si="3"/>
        <v>59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'24'!L49</f>
        <v>0</v>
      </c>
      <c r="F49" s="126"/>
      <c r="G49" s="141">
        <v>60</v>
      </c>
      <c r="H49" s="141"/>
      <c r="I49" s="141"/>
      <c r="J49" s="149"/>
      <c r="K49" s="133">
        <v>1</v>
      </c>
      <c r="L49" s="72"/>
      <c r="M49" s="120">
        <f t="shared" si="3"/>
        <v>59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'24'!L50</f>
        <v>0</v>
      </c>
      <c r="F50" s="126"/>
      <c r="G50" s="141">
        <v>199</v>
      </c>
      <c r="H50" s="141">
        <v>60</v>
      </c>
      <c r="I50" s="141"/>
      <c r="J50" s="149"/>
      <c r="K50" s="133">
        <v>25</v>
      </c>
      <c r="L50" s="72"/>
      <c r="M50" s="120">
        <f t="shared" si="3"/>
        <v>234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'24'!L51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'24'!L52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'24'!L53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'24'!L54</f>
        <v>6</v>
      </c>
      <c r="F54" s="126"/>
      <c r="G54" s="141"/>
      <c r="H54" s="141"/>
      <c r="I54" s="141"/>
      <c r="J54" s="149"/>
      <c r="K54" s="133"/>
      <c r="L54" s="72">
        <v>1</v>
      </c>
      <c r="M54" s="120">
        <f t="shared" si="3"/>
        <v>5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'24'!L55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'24'!L56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'24'!L57</f>
        <v>0</v>
      </c>
      <c r="F57" s="126"/>
      <c r="G57" s="141">
        <v>25</v>
      </c>
      <c r="H57" s="141"/>
      <c r="I57" s="141"/>
      <c r="J57" s="149"/>
      <c r="K57" s="133">
        <v>3</v>
      </c>
      <c r="L57" s="72"/>
      <c r="M57" s="120">
        <f t="shared" si="3"/>
        <v>22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'24'!L58</f>
        <v>0</v>
      </c>
      <c r="F58" s="126"/>
      <c r="G58" s="141">
        <v>25</v>
      </c>
      <c r="H58" s="141"/>
      <c r="I58" s="141"/>
      <c r="J58" s="149"/>
      <c r="K58" s="133">
        <v>7</v>
      </c>
      <c r="L58" s="72"/>
      <c r="M58" s="120">
        <f t="shared" si="3"/>
        <v>18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'24'!L61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'24'!L62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8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0</v>
      </c>
      <c r="M64" s="119">
        <f t="shared" si="3"/>
        <v>8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'24'!L65</f>
        <v>0</v>
      </c>
      <c r="F65" s="125"/>
      <c r="G65" s="140">
        <v>2</v>
      </c>
      <c r="H65" s="140"/>
      <c r="I65" s="140"/>
      <c r="J65" s="148"/>
      <c r="K65" s="132"/>
      <c r="L65" s="71"/>
      <c r="M65" s="120">
        <f t="shared" si="3"/>
        <v>2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'24'!L66</f>
        <v>0</v>
      </c>
      <c r="F66" s="126"/>
      <c r="G66" s="141"/>
      <c r="H66" s="141"/>
      <c r="I66" s="141"/>
      <c r="J66" s="149"/>
      <c r="K66" s="133"/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'24'!L67</f>
        <v>0</v>
      </c>
      <c r="F67" s="126"/>
      <c r="G67" s="141">
        <v>2</v>
      </c>
      <c r="H67" s="141"/>
      <c r="I67" s="141"/>
      <c r="J67" s="149"/>
      <c r="K67" s="133"/>
      <c r="L67" s="72"/>
      <c r="M67" s="120">
        <f t="shared" si="3"/>
        <v>2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'24'!L68</f>
        <v>0</v>
      </c>
      <c r="F68" s="126"/>
      <c r="G68" s="141"/>
      <c r="H68" s="141"/>
      <c r="I68" s="141"/>
      <c r="J68" s="149"/>
      <c r="K68" s="133"/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'24'!L69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3"/>
        <v>2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'24'!L70</f>
        <v>0</v>
      </c>
      <c r="F70" s="126"/>
      <c r="G70" s="141"/>
      <c r="H70" s="141"/>
      <c r="I70" s="141"/>
      <c r="J70" s="149"/>
      <c r="K70" s="133"/>
      <c r="L70" s="72"/>
      <c r="M70" s="120">
        <f t="shared" si="3"/>
        <v>0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'24'!L71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3"/>
        <v>2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'24'!L72</f>
        <v>0</v>
      </c>
      <c r="F72" s="126"/>
      <c r="G72" s="141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35</v>
      </c>
      <c r="H74" s="106">
        <f t="shared" si="7"/>
        <v>0</v>
      </c>
      <c r="I74" s="106">
        <f t="shared" si="7"/>
        <v>0</v>
      </c>
      <c r="J74" s="106">
        <f t="shared" si="7"/>
        <v>0</v>
      </c>
      <c r="K74" s="106">
        <f t="shared" si="7"/>
        <v>0</v>
      </c>
      <c r="L74" s="106">
        <f t="shared" si="7"/>
        <v>0</v>
      </c>
      <c r="M74" s="119">
        <f t="shared" si="3"/>
        <v>35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'24'!L75</f>
        <v>0</v>
      </c>
      <c r="F75" s="126"/>
      <c r="G75" s="141">
        <v>14</v>
      </c>
      <c r="H75" s="141"/>
      <c r="I75" s="141"/>
      <c r="J75" s="149"/>
      <c r="K75" s="133"/>
      <c r="L75" s="72"/>
      <c r="M75" s="120">
        <f t="shared" si="3"/>
        <v>14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'24'!L76</f>
        <v>0</v>
      </c>
      <c r="F76" s="126"/>
      <c r="G76" s="141">
        <v>7</v>
      </c>
      <c r="H76" s="141"/>
      <c r="I76" s="141"/>
      <c r="J76" s="149"/>
      <c r="K76" s="133"/>
      <c r="L76" s="72"/>
      <c r="M76" s="120">
        <f t="shared" ref="M76:M142" si="8">(E76+F76+G76+H76+I76)-J76-K76-L76</f>
        <v>7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'24'!L77</f>
        <v>0</v>
      </c>
      <c r="F77" s="126"/>
      <c r="G77" s="141">
        <v>7</v>
      </c>
      <c r="H77" s="141"/>
      <c r="I77" s="141"/>
      <c r="J77" s="149"/>
      <c r="K77" s="133"/>
      <c r="L77" s="72"/>
      <c r="M77" s="120">
        <f t="shared" si="8"/>
        <v>7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'24'!L78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'24'!L79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'24'!L80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'24'!L81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8"/>
        <v>7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31</v>
      </c>
      <c r="F83" s="108">
        <f t="shared" si="9"/>
        <v>0</v>
      </c>
      <c r="G83" s="108">
        <f t="shared" si="9"/>
        <v>44</v>
      </c>
      <c r="H83" s="108">
        <f t="shared" si="9"/>
        <v>0</v>
      </c>
      <c r="I83" s="108">
        <f t="shared" si="9"/>
        <v>0</v>
      </c>
      <c r="J83" s="108">
        <f t="shared" si="9"/>
        <v>11</v>
      </c>
      <c r="K83" s="108">
        <f t="shared" si="9"/>
        <v>0</v>
      </c>
      <c r="L83" s="108">
        <f t="shared" si="9"/>
        <v>29</v>
      </c>
      <c r="M83" s="119">
        <f t="shared" si="8"/>
        <v>35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'24'!L84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'24'!L85</f>
        <v>2</v>
      </c>
      <c r="F85" s="126"/>
      <c r="G85" s="141">
        <v>16</v>
      </c>
      <c r="H85" s="141"/>
      <c r="I85" s="141"/>
      <c r="J85" s="149">
        <v>1</v>
      </c>
      <c r="K85" s="133"/>
      <c r="L85" s="72">
        <v>10</v>
      </c>
      <c r="M85" s="120">
        <f t="shared" si="8"/>
        <v>7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'24'!L86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'24'!L87</f>
        <v>4</v>
      </c>
      <c r="F87" s="126"/>
      <c r="G87" s="141">
        <v>16</v>
      </c>
      <c r="H87" s="141"/>
      <c r="I87" s="141"/>
      <c r="J87" s="149"/>
      <c r="K87" s="133"/>
      <c r="L87" s="72">
        <v>11</v>
      </c>
      <c r="M87" s="120">
        <f t="shared" si="8"/>
        <v>9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'24'!L88</f>
        <v>12</v>
      </c>
      <c r="F88" s="126"/>
      <c r="G88" s="141"/>
      <c r="H88" s="141"/>
      <c r="I88" s="141"/>
      <c r="J88" s="149">
        <v>2</v>
      </c>
      <c r="K88" s="133"/>
      <c r="L88" s="72"/>
      <c r="M88" s="120">
        <f t="shared" si="8"/>
        <v>10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'24'!L89</f>
        <v>0</v>
      </c>
      <c r="F89" s="126"/>
      <c r="G89" s="141"/>
      <c r="H89" s="141"/>
      <c r="I89" s="141"/>
      <c r="J89" s="149"/>
      <c r="K89" s="133"/>
      <c r="L89" s="72"/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'24'!L90</f>
        <v>1</v>
      </c>
      <c r="F90" s="126"/>
      <c r="G90" s="141"/>
      <c r="H90" s="141"/>
      <c r="I90" s="141"/>
      <c r="J90" s="149"/>
      <c r="K90" s="133"/>
      <c r="L90" s="72"/>
      <c r="M90" s="120">
        <f t="shared" si="8"/>
        <v>1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'24'!L91</f>
        <v>9</v>
      </c>
      <c r="F91" s="126"/>
      <c r="G91" s="141">
        <v>12</v>
      </c>
      <c r="H91" s="141"/>
      <c r="I91" s="141"/>
      <c r="J91" s="149">
        <v>6</v>
      </c>
      <c r="K91" s="133"/>
      <c r="L91" s="72">
        <v>8</v>
      </c>
      <c r="M91" s="120">
        <f t="shared" si="8"/>
        <v>7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'24'!L92</f>
        <v>3</v>
      </c>
      <c r="F92" s="126"/>
      <c r="G92" s="141"/>
      <c r="H92" s="141"/>
      <c r="I92" s="141"/>
      <c r="J92" s="149">
        <v>2</v>
      </c>
      <c r="K92" s="133"/>
      <c r="L92" s="72"/>
      <c r="M92" s="120">
        <f t="shared" si="8"/>
        <v>1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0</v>
      </c>
      <c r="M94" s="106">
        <f t="shared" si="11"/>
        <v>0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'24'!L95</f>
        <v>0</v>
      </c>
      <c r="F95" s="125"/>
      <c r="G95" s="140"/>
      <c r="H95" s="140"/>
      <c r="I95" s="140"/>
      <c r="J95" s="148"/>
      <c r="K95" s="132"/>
      <c r="L95" s="71"/>
      <c r="M95" s="120">
        <f t="shared" si="8"/>
        <v>0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'24'!L98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'24'!L99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'24'!L100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'24'!L101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'24'!L102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'24'!L103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'24'!L104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'24'!L105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'24'!L106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7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7</v>
      </c>
      <c r="F109" s="105">
        <f t="shared" si="13"/>
        <v>0</v>
      </c>
      <c r="G109" s="105">
        <f t="shared" si="13"/>
        <v>11</v>
      </c>
      <c r="H109" s="105">
        <f t="shared" si="13"/>
        <v>1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12</v>
      </c>
      <c r="M109" s="119">
        <f t="shared" si="8"/>
        <v>7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'24'!L110</f>
        <v>0</v>
      </c>
      <c r="F110" s="128"/>
      <c r="G110" s="144">
        <v>1</v>
      </c>
      <c r="H110" s="144"/>
      <c r="I110" s="144"/>
      <c r="J110" s="152"/>
      <c r="K110" s="137"/>
      <c r="L110" s="76"/>
      <c r="M110" s="120">
        <f t="shared" si="8"/>
        <v>1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'24'!L111</f>
        <v>0</v>
      </c>
      <c r="F111" s="127"/>
      <c r="G111" s="142"/>
      <c r="H111" s="142"/>
      <c r="I111" s="142"/>
      <c r="J111" s="150"/>
      <c r="K111" s="134"/>
      <c r="L111" s="73">
        <v>1</v>
      </c>
      <c r="M111" s="120">
        <f t="shared" si="8"/>
        <v>-1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'24'!L112</f>
        <v>1</v>
      </c>
      <c r="F112" s="127"/>
      <c r="G112" s="142"/>
      <c r="H112" s="142"/>
      <c r="I112" s="142"/>
      <c r="J112" s="150"/>
      <c r="K112" s="134"/>
      <c r="L112" s="73">
        <v>1</v>
      </c>
      <c r="M112" s="120">
        <f t="shared" si="8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'24'!L113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'24'!L114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'24'!L115</f>
        <v>2</v>
      </c>
      <c r="F115" s="126"/>
      <c r="G115" s="141"/>
      <c r="H115" s="141"/>
      <c r="I115" s="141"/>
      <c r="J115" s="149"/>
      <c r="K115" s="133"/>
      <c r="L115" s="72">
        <v>2</v>
      </c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'24'!L116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'24'!L117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'24'!L118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'24'!L119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'24'!L120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'24'!L121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'24'!L122</f>
        <v>3</v>
      </c>
      <c r="F122" s="126"/>
      <c r="G122" s="141">
        <v>4</v>
      </c>
      <c r="H122" s="141"/>
      <c r="I122" s="141"/>
      <c r="J122" s="149"/>
      <c r="K122" s="133"/>
      <c r="L122" s="72">
        <v>3</v>
      </c>
      <c r="M122" s="120">
        <f t="shared" si="8"/>
        <v>4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'24'!L123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'24'!L124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'24'!L125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'24'!L126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'24'!L127</f>
        <v>0</v>
      </c>
      <c r="F127" s="126"/>
      <c r="G127" s="141"/>
      <c r="H127" s="141">
        <v>1</v>
      </c>
      <c r="I127" s="141"/>
      <c r="J127" s="149"/>
      <c r="K127" s="133"/>
      <c r="L127" s="72">
        <v>1</v>
      </c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'24'!L128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'24'!L129</f>
        <v>1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1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'24'!L130</f>
        <v>0</v>
      </c>
      <c r="F130" s="126"/>
      <c r="G130" s="141">
        <v>1</v>
      </c>
      <c r="H130" s="141"/>
      <c r="I130" s="141"/>
      <c r="J130" s="149"/>
      <c r="K130" s="133"/>
      <c r="L130" s="72">
        <v>1</v>
      </c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'24'!L131</f>
        <v>0</v>
      </c>
      <c r="F131" s="126"/>
      <c r="G131" s="141">
        <v>1</v>
      </c>
      <c r="H131" s="141"/>
      <c r="I131" s="141"/>
      <c r="J131" s="149"/>
      <c r="K131" s="133"/>
      <c r="L131" s="72">
        <v>1</v>
      </c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'24'!L132</f>
        <v>0</v>
      </c>
      <c r="F132" s="126"/>
      <c r="G132" s="141">
        <v>1</v>
      </c>
      <c r="H132" s="141"/>
      <c r="I132" s="141"/>
      <c r="J132" s="149"/>
      <c r="K132" s="133"/>
      <c r="L132" s="72"/>
      <c r="M132" s="120">
        <f t="shared" si="8"/>
        <v>1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'24'!L133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'24'!L134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'24'!L135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'24'!L136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'24'!L137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'24'!L138</f>
        <v>0</v>
      </c>
      <c r="F138" s="126"/>
      <c r="G138" s="141">
        <v>1</v>
      </c>
      <c r="H138" s="141"/>
      <c r="I138" s="141"/>
      <c r="J138" s="149"/>
      <c r="K138" s="133"/>
      <c r="L138" s="72"/>
      <c r="M138" s="120">
        <f t="shared" si="8"/>
        <v>1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'24'!L139</f>
        <v>0</v>
      </c>
      <c r="F139" s="126"/>
      <c r="G139" s="141">
        <v>2</v>
      </c>
      <c r="H139" s="141"/>
      <c r="I139" s="141"/>
      <c r="J139" s="149"/>
      <c r="K139" s="133"/>
      <c r="L139" s="72">
        <v>2</v>
      </c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272</v>
      </c>
      <c r="D140" s="100">
        <v>120000</v>
      </c>
      <c r="E140" s="155">
        <f>'24'!L140</f>
        <v>0</v>
      </c>
      <c r="F140" s="127"/>
      <c r="G140" s="142">
        <v>1</v>
      </c>
      <c r="H140" s="142"/>
      <c r="I140" s="142"/>
      <c r="J140" s="150"/>
      <c r="K140" s="134"/>
      <c r="L140" s="73"/>
      <c r="M140" s="120">
        <f t="shared" si="8"/>
        <v>1</v>
      </c>
      <c r="N140" s="73"/>
    </row>
    <row r="141" spans="1:14" s="9" customFormat="1" x14ac:dyDescent="0.2">
      <c r="A141" s="43">
        <v>34</v>
      </c>
      <c r="B141" s="99"/>
      <c r="C141" s="99" t="s">
        <v>273</v>
      </c>
      <c r="D141" s="100">
        <v>180000</v>
      </c>
      <c r="E141" s="155">
        <f>'24'!L141</f>
        <v>0</v>
      </c>
      <c r="F141" s="127"/>
      <c r="G141" s="142">
        <v>1</v>
      </c>
      <c r="H141" s="142"/>
      <c r="I141" s="142"/>
      <c r="J141" s="150"/>
      <c r="K141" s="134"/>
      <c r="L141" s="73">
        <v>1</v>
      </c>
      <c r="M141" s="120">
        <f t="shared" si="8"/>
        <v>0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5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11</v>
      </c>
      <c r="F143" s="105">
        <f t="shared" si="14"/>
        <v>0</v>
      </c>
      <c r="G143" s="105">
        <f t="shared" si="14"/>
        <v>43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11</v>
      </c>
      <c r="M143" s="119">
        <f t="shared" ref="M143:M206" si="15">(E143+F143+G143+H143+I143)-J143-K143-L143</f>
        <v>43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'24'!L144</f>
        <v>4</v>
      </c>
      <c r="G144" s="140">
        <v>12</v>
      </c>
      <c r="H144" s="140"/>
      <c r="I144" s="140"/>
      <c r="J144" s="148"/>
      <c r="K144" s="132"/>
      <c r="L144" s="71">
        <v>1</v>
      </c>
      <c r="M144" s="120">
        <f>(E144+K148+G144+H144+I144)-J144-K144-L144</f>
        <v>15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'24'!L145</f>
        <v>5</v>
      </c>
      <c r="F145" s="126"/>
      <c r="G145" s="141">
        <v>10</v>
      </c>
      <c r="H145" s="141"/>
      <c r="I145" s="141"/>
      <c r="J145" s="149"/>
      <c r="K145" s="133"/>
      <c r="L145" s="72">
        <v>6</v>
      </c>
      <c r="M145" s="120">
        <f t="shared" si="15"/>
        <v>9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'24'!L146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'24'!L147</f>
        <v>0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'24'!L148</f>
        <v>0</v>
      </c>
      <c r="F148" s="126"/>
      <c r="G148" s="141"/>
      <c r="H148" s="141"/>
      <c r="I148" s="141"/>
      <c r="J148" s="149"/>
      <c r="K148" s="125"/>
      <c r="L148" s="72"/>
      <c r="M148" s="120">
        <f t="shared" si="15"/>
        <v>0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'24'!L149</f>
        <v>2</v>
      </c>
      <c r="F149" s="126"/>
      <c r="G149" s="141">
        <v>9</v>
      </c>
      <c r="H149" s="141"/>
      <c r="I149" s="141"/>
      <c r="J149" s="149"/>
      <c r="K149" s="133"/>
      <c r="L149" s="72">
        <v>1</v>
      </c>
      <c r="M149" s="120">
        <f t="shared" si="15"/>
        <v>10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'24'!L150</f>
        <v>0</v>
      </c>
      <c r="F150" s="126"/>
      <c r="G150" s="141">
        <v>12</v>
      </c>
      <c r="H150" s="141"/>
      <c r="I150" s="141"/>
      <c r="J150" s="149"/>
      <c r="K150" s="133"/>
      <c r="L150" s="72">
        <v>3</v>
      </c>
      <c r="M150" s="120">
        <f t="shared" si="15"/>
        <v>9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126</v>
      </c>
      <c r="F152" s="105">
        <f t="shared" si="16"/>
        <v>0</v>
      </c>
      <c r="G152" s="105">
        <f t="shared" si="16"/>
        <v>140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120</v>
      </c>
      <c r="M152" s="119">
        <f t="shared" si="15"/>
        <v>146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'24'!L153</f>
        <v>12</v>
      </c>
      <c r="F153" s="125"/>
      <c r="G153" s="140">
        <v>64</v>
      </c>
      <c r="H153" s="140"/>
      <c r="I153" s="140"/>
      <c r="J153" s="148"/>
      <c r="K153" s="132"/>
      <c r="L153" s="71">
        <v>39</v>
      </c>
      <c r="M153" s="120">
        <f t="shared" si="15"/>
        <v>37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'24'!L154</f>
        <v>7</v>
      </c>
      <c r="F154" s="126"/>
      <c r="G154" s="141">
        <v>20</v>
      </c>
      <c r="H154" s="141"/>
      <c r="I154" s="141"/>
      <c r="J154" s="149"/>
      <c r="K154" s="133"/>
      <c r="L154" s="72">
        <v>19</v>
      </c>
      <c r="M154" s="120">
        <f t="shared" si="15"/>
        <v>8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'24'!L155</f>
        <v>5</v>
      </c>
      <c r="F155" s="126"/>
      <c r="G155" s="141"/>
      <c r="H155" s="141"/>
      <c r="I155" s="141"/>
      <c r="J155" s="149"/>
      <c r="K155" s="133"/>
      <c r="L155" s="72">
        <v>19</v>
      </c>
      <c r="M155" s="120">
        <f t="shared" si="15"/>
        <v>-14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'24'!L156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'24'!L157</f>
        <v>1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1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'24'!L158</f>
        <v>73</v>
      </c>
      <c r="F158" s="126"/>
      <c r="G158" s="141"/>
      <c r="H158" s="141"/>
      <c r="I158" s="141"/>
      <c r="J158" s="149"/>
      <c r="K158" s="133"/>
      <c r="L158" s="72">
        <v>15</v>
      </c>
      <c r="M158" s="120">
        <f t="shared" si="15"/>
        <v>58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'24'!L159</f>
        <v>14</v>
      </c>
      <c r="F159" s="127"/>
      <c r="G159" s="142"/>
      <c r="H159" s="142"/>
      <c r="I159" s="142"/>
      <c r="J159" s="150"/>
      <c r="K159" s="134"/>
      <c r="L159" s="73">
        <v>2</v>
      </c>
      <c r="M159" s="120">
        <f t="shared" si="15"/>
        <v>12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'24'!L160</f>
        <v>0</v>
      </c>
      <c r="F160" s="127"/>
      <c r="G160" s="142">
        <v>28</v>
      </c>
      <c r="H160" s="142"/>
      <c r="I160" s="142"/>
      <c r="J160" s="150"/>
      <c r="K160" s="134"/>
      <c r="L160" s="73"/>
      <c r="M160" s="120">
        <f t="shared" si="15"/>
        <v>28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'24'!L161</f>
        <v>14</v>
      </c>
      <c r="F161" s="127"/>
      <c r="G161" s="142">
        <v>28</v>
      </c>
      <c r="H161" s="142"/>
      <c r="I161" s="142"/>
      <c r="J161" s="150"/>
      <c r="K161" s="134"/>
      <c r="L161" s="73">
        <v>26</v>
      </c>
      <c r="M161" s="120">
        <f t="shared" si="15"/>
        <v>16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'24'!L162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'24'!L163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'24'!L164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22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'24'!L167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'24'!L168</f>
        <v>22</v>
      </c>
      <c r="F168" s="125"/>
      <c r="G168" s="140"/>
      <c r="H168" s="140"/>
      <c r="I168" s="140"/>
      <c r="J168" s="148"/>
      <c r="K168" s="132"/>
      <c r="L168" s="71">
        <v>9</v>
      </c>
      <c r="M168" s="120">
        <f t="shared" si="15"/>
        <v>13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'24'!L169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94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40</v>
      </c>
      <c r="M184" s="119">
        <f t="shared" si="15"/>
        <v>54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'24'!L185</f>
        <v>30</v>
      </c>
      <c r="F185" s="125"/>
      <c r="G185" s="125"/>
      <c r="H185" s="125"/>
      <c r="I185" s="125"/>
      <c r="J185" s="148"/>
      <c r="K185" s="132"/>
      <c r="L185" s="71">
        <v>8</v>
      </c>
      <c r="M185" s="120">
        <f t="shared" si="15"/>
        <v>22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'24'!L186</f>
        <v>12</v>
      </c>
      <c r="F186" s="125"/>
      <c r="G186" s="125"/>
      <c r="H186" s="125"/>
      <c r="I186" s="125"/>
      <c r="J186" s="148"/>
      <c r="K186" s="132"/>
      <c r="L186" s="71"/>
      <c r="M186" s="120">
        <f t="shared" si="15"/>
        <v>12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'24'!L187</f>
        <v>36</v>
      </c>
      <c r="F187" s="125"/>
      <c r="G187" s="125"/>
      <c r="H187" s="125"/>
      <c r="I187" s="125"/>
      <c r="J187" s="148"/>
      <c r="K187" s="132"/>
      <c r="L187" s="71">
        <v>19</v>
      </c>
      <c r="M187" s="120">
        <f t="shared" si="15"/>
        <v>17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'24'!L188</f>
        <v>0</v>
      </c>
      <c r="F188" s="125"/>
      <c r="G188" s="125"/>
      <c r="H188" s="125"/>
      <c r="I188" s="125"/>
      <c r="J188" s="148"/>
      <c r="K188" s="132"/>
      <c r="L188" s="71"/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'24'!L189</f>
        <v>0</v>
      </c>
      <c r="F189" s="125"/>
      <c r="G189" s="125"/>
      <c r="H189" s="125"/>
      <c r="I189" s="125"/>
      <c r="J189" s="148"/>
      <c r="K189" s="132"/>
      <c r="L189" s="71"/>
      <c r="M189" s="120">
        <f t="shared" si="15"/>
        <v>0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'24'!L190</f>
        <v>0</v>
      </c>
      <c r="F190" s="125"/>
      <c r="G190" s="125"/>
      <c r="H190" s="125"/>
      <c r="I190" s="125"/>
      <c r="J190" s="148"/>
      <c r="K190" s="132"/>
      <c r="L190" s="71">
        <v>4</v>
      </c>
      <c r="M190" s="120">
        <f t="shared" si="15"/>
        <v>-4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'24'!L191</f>
        <v>0</v>
      </c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'24'!L192</f>
        <v>16</v>
      </c>
      <c r="F192" s="125"/>
      <c r="G192" s="125"/>
      <c r="H192" s="125"/>
      <c r="I192" s="125"/>
      <c r="J192" s="148"/>
      <c r="K192" s="132"/>
      <c r="L192" s="71">
        <v>9</v>
      </c>
      <c r="M192" s="120">
        <f t="shared" si="15"/>
        <v>7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'24'!L193</f>
        <v>0</v>
      </c>
      <c r="F193" s="125"/>
      <c r="G193" s="125"/>
      <c r="H193" s="125"/>
      <c r="I193" s="125"/>
      <c r="J193" s="148"/>
      <c r="K193" s="132"/>
      <c r="L193" s="71"/>
      <c r="M193" s="120">
        <f t="shared" si="15"/>
        <v>0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30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30</v>
      </c>
      <c r="M195" s="119">
        <f>(E195+F195+G195+H195+I195)-J195-K195-L195</f>
        <v>0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'24'!L197</f>
        <v>16</v>
      </c>
      <c r="F197" s="125"/>
      <c r="G197" s="125"/>
      <c r="H197" s="125"/>
      <c r="I197" s="125"/>
      <c r="J197" s="148"/>
      <c r="K197" s="132"/>
      <c r="L197" s="71">
        <v>16</v>
      </c>
      <c r="M197" s="120">
        <f t="shared" si="15"/>
        <v>0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'24'!L198</f>
        <v>14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151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101</v>
      </c>
      <c r="M200" s="119">
        <f t="shared" si="15"/>
        <v>50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'24'!L201</f>
        <v>6</v>
      </c>
      <c r="F201" s="125"/>
      <c r="G201" s="125"/>
      <c r="H201" s="125"/>
      <c r="I201" s="125"/>
      <c r="J201" s="148"/>
      <c r="K201" s="132"/>
      <c r="L201" s="71"/>
      <c r="M201" s="120">
        <f t="shared" si="15"/>
        <v>6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'24'!L202</f>
        <v>80</v>
      </c>
      <c r="F202" s="126"/>
      <c r="G202" s="126"/>
      <c r="H202" s="126"/>
      <c r="I202" s="126"/>
      <c r="J202" s="149"/>
      <c r="K202" s="133"/>
      <c r="L202" s="72">
        <v>73</v>
      </c>
      <c r="M202" s="123">
        <f t="shared" si="15"/>
        <v>7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'24'!L203</f>
        <v>18</v>
      </c>
      <c r="F203" s="126"/>
      <c r="G203" s="126"/>
      <c r="H203" s="126"/>
      <c r="I203" s="126"/>
      <c r="J203" s="149"/>
      <c r="K203" s="133"/>
      <c r="L203" s="72">
        <v>12</v>
      </c>
      <c r="M203" s="123">
        <f t="shared" si="15"/>
        <v>6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'24'!L204</f>
        <v>11</v>
      </c>
      <c r="F204" s="126"/>
      <c r="G204" s="126"/>
      <c r="H204" s="126"/>
      <c r="I204" s="126"/>
      <c r="J204" s="149"/>
      <c r="K204" s="133"/>
      <c r="L204" s="72"/>
      <c r="M204" s="123">
        <f t="shared" si="15"/>
        <v>11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'24'!L205</f>
        <v>11</v>
      </c>
      <c r="F205" s="126"/>
      <c r="G205" s="126"/>
      <c r="H205" s="126"/>
      <c r="I205" s="126"/>
      <c r="J205" s="149"/>
      <c r="K205" s="133"/>
      <c r="L205" s="72"/>
      <c r="M205" s="123">
        <f t="shared" si="15"/>
        <v>11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'24'!L206</f>
        <v>25</v>
      </c>
      <c r="F206" s="126"/>
      <c r="G206" s="126"/>
      <c r="H206" s="126"/>
      <c r="I206" s="126"/>
      <c r="J206" s="149"/>
      <c r="K206" s="133"/>
      <c r="L206" s="72">
        <v>16</v>
      </c>
      <c r="M206" s="123">
        <f t="shared" si="15"/>
        <v>9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'24'!L207</f>
        <v>0</v>
      </c>
      <c r="F207" s="126"/>
      <c r="G207" s="126"/>
      <c r="H207" s="126"/>
      <c r="I207" s="126"/>
      <c r="J207" s="149"/>
      <c r="K207" s="133"/>
      <c r="L207" s="72"/>
      <c r="M207" s="123">
        <f t="shared" ref="M207:M208" si="22">(E207+F207+G207+H207+I207)-J207-K207-L207</f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'24'!L208</f>
        <v>0</v>
      </c>
      <c r="F208" s="126"/>
      <c r="G208" s="126"/>
      <c r="H208" s="126"/>
      <c r="I208" s="126"/>
      <c r="J208" s="149"/>
      <c r="K208" s="133"/>
      <c r="L208" s="72"/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S208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E207" sqref="E207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1" t="s">
        <v>259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70"/>
    </row>
    <row r="3" spans="1:19" s="16" customFormat="1" ht="25.5" customHeight="1" x14ac:dyDescent="0.2">
      <c r="A3" s="172" t="s">
        <v>261</v>
      </c>
      <c r="B3" s="172" t="s">
        <v>262</v>
      </c>
      <c r="C3" s="172" t="s">
        <v>263</v>
      </c>
      <c r="D3" s="174" t="s">
        <v>264</v>
      </c>
      <c r="E3" s="176" t="s">
        <v>248</v>
      </c>
      <c r="F3" s="178" t="s">
        <v>257</v>
      </c>
      <c r="G3" s="180" t="s">
        <v>249</v>
      </c>
      <c r="H3" s="181"/>
      <c r="I3" s="182"/>
      <c r="J3" s="183" t="s">
        <v>250</v>
      </c>
      <c r="K3" s="185" t="s">
        <v>258</v>
      </c>
      <c r="L3" s="167" t="s">
        <v>251</v>
      </c>
      <c r="M3" s="169" t="s">
        <v>252</v>
      </c>
      <c r="N3" s="167" t="s">
        <v>253</v>
      </c>
    </row>
    <row r="4" spans="1:19" s="20" customFormat="1" ht="25.5" x14ac:dyDescent="0.2">
      <c r="A4" s="173"/>
      <c r="B4" s="173"/>
      <c r="C4" s="173"/>
      <c r="D4" s="175"/>
      <c r="E4" s="177"/>
      <c r="F4" s="179"/>
      <c r="G4" s="139" t="s">
        <v>254</v>
      </c>
      <c r="H4" s="139" t="s">
        <v>255</v>
      </c>
      <c r="I4" s="139" t="s">
        <v>256</v>
      </c>
      <c r="J4" s="184"/>
      <c r="K4" s="186"/>
      <c r="L4" s="168"/>
      <c r="M4" s="170"/>
      <c r="N4" s="16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13</v>
      </c>
      <c r="F5" s="116">
        <f>F6+F46+F60+F64+F74</f>
        <v>0</v>
      </c>
      <c r="G5" s="116">
        <f t="shared" si="0"/>
        <v>0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0</v>
      </c>
      <c r="L5" s="116">
        <f>L6+L46+L60+L64+L74</f>
        <v>0</v>
      </c>
      <c r="M5" s="118">
        <f t="shared" si="0"/>
        <v>13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12</v>
      </c>
      <c r="F6" s="131">
        <f t="shared" si="1"/>
        <v>0</v>
      </c>
      <c r="G6" s="131">
        <f t="shared" si="1"/>
        <v>0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0</v>
      </c>
      <c r="L6" s="131">
        <f t="shared" ref="L6:M6" si="2">SUM(L7:L39)</f>
        <v>0</v>
      </c>
      <c r="M6" s="131">
        <f t="shared" si="2"/>
        <v>12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'25'!L7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'25'!L8</f>
        <v>0</v>
      </c>
      <c r="F8" s="126"/>
      <c r="G8" s="141"/>
      <c r="H8" s="141"/>
      <c r="I8" s="141"/>
      <c r="J8" s="149"/>
      <c r="K8" s="133"/>
      <c r="L8" s="72"/>
      <c r="M8" s="120">
        <f>(E8+F8+G8+H8+I8)-J8-K8-L8</f>
        <v>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'25'!L9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'25'!L10</f>
        <v>0</v>
      </c>
      <c r="F10" s="126"/>
      <c r="G10" s="141"/>
      <c r="H10" s="141"/>
      <c r="I10" s="141"/>
      <c r="J10" s="149"/>
      <c r="K10" s="133"/>
      <c r="L10" s="72"/>
      <c r="M10" s="120">
        <f t="shared" si="3"/>
        <v>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'25'!L11</f>
        <v>0</v>
      </c>
      <c r="F11" s="126"/>
      <c r="G11" s="141"/>
      <c r="H11" s="141"/>
      <c r="I11" s="141"/>
      <c r="J11" s="149"/>
      <c r="K11" s="133"/>
      <c r="L11" s="72"/>
      <c r="M11" s="120">
        <f t="shared" si="3"/>
        <v>0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'25'!L12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'25'!L13</f>
        <v>0</v>
      </c>
      <c r="F13" s="126"/>
      <c r="G13" s="141"/>
      <c r="H13" s="141"/>
      <c r="I13" s="141"/>
      <c r="J13" s="149"/>
      <c r="K13" s="133"/>
      <c r="L13" s="72"/>
      <c r="M13" s="120">
        <f t="shared" si="3"/>
        <v>0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'25'!L14</f>
        <v>0</v>
      </c>
      <c r="F14" s="126"/>
      <c r="G14" s="141"/>
      <c r="H14" s="141"/>
      <c r="I14" s="141"/>
      <c r="J14" s="149"/>
      <c r="K14" s="133"/>
      <c r="L14" s="72"/>
      <c r="M14" s="120">
        <f t="shared" si="3"/>
        <v>0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'25'!L15</f>
        <v>0</v>
      </c>
      <c r="F15" s="126"/>
      <c r="G15" s="141"/>
      <c r="H15" s="141"/>
      <c r="I15" s="141"/>
      <c r="J15" s="149"/>
      <c r="K15" s="133"/>
      <c r="L15" s="72"/>
      <c r="M15" s="120">
        <f t="shared" si="3"/>
        <v>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'25'!L16</f>
        <v>0</v>
      </c>
      <c r="F16" s="126"/>
      <c r="G16" s="141"/>
      <c r="H16" s="141"/>
      <c r="I16" s="141"/>
      <c r="J16" s="149"/>
      <c r="K16" s="133"/>
      <c r="L16" s="72"/>
      <c r="M16" s="120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'25'!L17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'25'!L18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'25'!L19</f>
        <v>0</v>
      </c>
      <c r="F19" s="126"/>
      <c r="G19" s="141"/>
      <c r="H19" s="141"/>
      <c r="I19" s="141"/>
      <c r="J19" s="149"/>
      <c r="K19" s="133"/>
      <c r="L19" s="72"/>
      <c r="M19" s="120">
        <f>(E19+F19+G19+H19+I19)-J19-K19-L19</f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'25'!L20</f>
        <v>8</v>
      </c>
      <c r="F20" s="126"/>
      <c r="G20" s="141"/>
      <c r="H20" s="141"/>
      <c r="I20" s="141"/>
      <c r="J20" s="149"/>
      <c r="K20" s="133"/>
      <c r="L20" s="72"/>
      <c r="M20" s="120">
        <f t="shared" si="3"/>
        <v>8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'25'!L21</f>
        <v>0</v>
      </c>
      <c r="F21" s="126"/>
      <c r="G21" s="141"/>
      <c r="H21" s="141"/>
      <c r="I21" s="141"/>
      <c r="J21" s="149"/>
      <c r="K21" s="133"/>
      <c r="L21" s="72"/>
      <c r="M21" s="120">
        <f t="shared" si="3"/>
        <v>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'25'!L22</f>
        <v>4</v>
      </c>
      <c r="F22" s="126"/>
      <c r="G22" s="141"/>
      <c r="H22" s="141"/>
      <c r="I22" s="141"/>
      <c r="J22" s="149"/>
      <c r="K22" s="133"/>
      <c r="L22" s="72"/>
      <c r="M22" s="120">
        <f t="shared" si="3"/>
        <v>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'25'!L23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'25'!L24</f>
        <v>0</v>
      </c>
      <c r="F24" s="126"/>
      <c r="G24" s="141"/>
      <c r="H24" s="141"/>
      <c r="I24" s="141"/>
      <c r="J24" s="149"/>
      <c r="K24" s="133"/>
      <c r="L24" s="72"/>
      <c r="M24" s="120">
        <f t="shared" si="3"/>
        <v>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'25'!L25</f>
        <v>0</v>
      </c>
      <c r="F25" s="126"/>
      <c r="G25" s="141"/>
      <c r="H25" s="141"/>
      <c r="I25" s="141"/>
      <c r="J25" s="149"/>
      <c r="K25" s="133"/>
      <c r="L25" s="72"/>
      <c r="M25" s="120">
        <f t="shared" si="3"/>
        <v>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'25'!L26</f>
        <v>0</v>
      </c>
      <c r="F26" s="126"/>
      <c r="G26" s="141"/>
      <c r="H26" s="141"/>
      <c r="I26" s="141"/>
      <c r="J26" s="149"/>
      <c r="K26" s="133"/>
      <c r="L26" s="72"/>
      <c r="M26" s="120">
        <f t="shared" si="3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'25'!L27</f>
        <v>0</v>
      </c>
      <c r="F27" s="126"/>
      <c r="G27" s="141"/>
      <c r="H27" s="141"/>
      <c r="I27" s="141"/>
      <c r="J27" s="149"/>
      <c r="K27" s="133"/>
      <c r="L27" s="72"/>
      <c r="M27" s="120">
        <f t="shared" si="3"/>
        <v>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'25'!L28</f>
        <v>0</v>
      </c>
      <c r="F28" s="126"/>
      <c r="G28" s="141"/>
      <c r="H28" s="141"/>
      <c r="I28" s="141"/>
      <c r="J28" s="149"/>
      <c r="K28" s="133"/>
      <c r="L28" s="72"/>
      <c r="M28" s="120">
        <f t="shared" si="3"/>
        <v>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'25'!L29</f>
        <v>0</v>
      </c>
      <c r="F29" s="126"/>
      <c r="G29" s="141"/>
      <c r="H29" s="141"/>
      <c r="I29" s="141"/>
      <c r="J29" s="149"/>
      <c r="K29" s="133"/>
      <c r="L29" s="72"/>
      <c r="M29" s="120">
        <f t="shared" si="3"/>
        <v>0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'25'!L30</f>
        <v>0</v>
      </c>
      <c r="F30" s="126"/>
      <c r="G30" s="141"/>
      <c r="H30" s="141"/>
      <c r="I30" s="141"/>
      <c r="J30" s="149"/>
      <c r="K30" s="133"/>
      <c r="L30" s="72"/>
      <c r="M30" s="120">
        <f t="shared" si="3"/>
        <v>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'25'!L31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'25'!L32</f>
        <v>0</v>
      </c>
      <c r="F32" s="126"/>
      <c r="G32" s="141"/>
      <c r="H32" s="141"/>
      <c r="I32" s="141"/>
      <c r="J32" s="149"/>
      <c r="K32" s="133"/>
      <c r="L32" s="72"/>
      <c r="M32" s="120">
        <f t="shared" si="3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'25'!L33</f>
        <v>0</v>
      </c>
      <c r="F33" s="126"/>
      <c r="G33" s="141"/>
      <c r="H33" s="141"/>
      <c r="I33" s="141"/>
      <c r="J33" s="149"/>
      <c r="K33" s="133"/>
      <c r="L33" s="72"/>
      <c r="M33" s="120">
        <f t="shared" si="3"/>
        <v>0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'25'!L34</f>
        <v>0</v>
      </c>
      <c r="F34" s="126"/>
      <c r="G34" s="141"/>
      <c r="H34" s="141"/>
      <c r="I34" s="141"/>
      <c r="J34" s="149"/>
      <c r="K34" s="133"/>
      <c r="L34" s="72"/>
      <c r="M34" s="120">
        <f t="shared" si="3"/>
        <v>0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'25'!L35</f>
        <v>0</v>
      </c>
      <c r="F35" s="126"/>
      <c r="G35" s="141"/>
      <c r="H35" s="141"/>
      <c r="I35" s="141"/>
      <c r="J35" s="149"/>
      <c r="K35" s="133"/>
      <c r="L35" s="72"/>
      <c r="M35" s="120">
        <f t="shared" si="3"/>
        <v>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'25'!L36</f>
        <v>0</v>
      </c>
      <c r="F36" s="126"/>
      <c r="G36" s="141"/>
      <c r="H36" s="141"/>
      <c r="I36" s="141"/>
      <c r="J36" s="149"/>
      <c r="K36" s="133"/>
      <c r="L36" s="72"/>
      <c r="M36" s="120">
        <f t="shared" si="3"/>
        <v>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'25'!L37</f>
        <v>0</v>
      </c>
      <c r="F37" s="126"/>
      <c r="G37" s="141"/>
      <c r="H37" s="141"/>
      <c r="I37" s="141"/>
      <c r="J37" s="149"/>
      <c r="K37" s="133"/>
      <c r="L37" s="72"/>
      <c r="M37" s="120">
        <f t="shared" si="3"/>
        <v>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'25'!L38</f>
        <v>0</v>
      </c>
      <c r="F38" s="126"/>
      <c r="G38" s="141"/>
      <c r="H38" s="141"/>
      <c r="I38" s="141"/>
      <c r="J38" s="149"/>
      <c r="K38" s="133"/>
      <c r="L38" s="72"/>
      <c r="M38" s="120">
        <f t="shared" si="3"/>
        <v>0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'25'!L39</f>
        <v>0</v>
      </c>
      <c r="F39" s="126"/>
      <c r="G39" s="141"/>
      <c r="H39" s="141"/>
      <c r="I39" s="141"/>
      <c r="J39" s="149"/>
      <c r="K39" s="133"/>
      <c r="L39" s="72"/>
      <c r="M39" s="120">
        <f t="shared" si="3"/>
        <v>0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30000</v>
      </c>
      <c r="E40" s="155">
        <f>'25'!L40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268</v>
      </c>
      <c r="D41" s="100">
        <v>30000</v>
      </c>
      <c r="E41" s="155">
        <f>'25'!L41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'25'!L42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'25'!L43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271</v>
      </c>
      <c r="D44" s="100">
        <v>32000</v>
      </c>
      <c r="E44" s="155">
        <f>'25'!L44</f>
        <v>0</v>
      </c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1</v>
      </c>
      <c r="F46" s="103">
        <f>SUM(F47:F58)</f>
        <v>0</v>
      </c>
      <c r="G46" s="103">
        <f t="shared" ref="G46:L46" si="4">SUM(G47:G58)</f>
        <v>0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0</v>
      </c>
      <c r="L46" s="103">
        <f t="shared" si="4"/>
        <v>0</v>
      </c>
      <c r="M46" s="119">
        <f>(E46+F46+G46+H46+I46)-J46-K46-L46</f>
        <v>1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'25'!L47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'25'!L48</f>
        <v>0</v>
      </c>
      <c r="F48" s="126"/>
      <c r="G48" s="141"/>
      <c r="H48" s="141"/>
      <c r="I48" s="141"/>
      <c r="J48" s="149"/>
      <c r="K48" s="133"/>
      <c r="L48" s="72"/>
      <c r="M48" s="120">
        <f t="shared" si="3"/>
        <v>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'25'!L49</f>
        <v>0</v>
      </c>
      <c r="F49" s="126"/>
      <c r="G49" s="141"/>
      <c r="H49" s="141"/>
      <c r="I49" s="141"/>
      <c r="J49" s="149"/>
      <c r="K49" s="133"/>
      <c r="L49" s="72"/>
      <c r="M49" s="120">
        <f t="shared" si="3"/>
        <v>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'25'!L50</f>
        <v>0</v>
      </c>
      <c r="F50" s="126"/>
      <c r="G50" s="141"/>
      <c r="H50" s="141"/>
      <c r="I50" s="141"/>
      <c r="J50" s="149"/>
      <c r="K50" s="133"/>
      <c r="L50" s="72"/>
      <c r="M50" s="120">
        <f t="shared" si="3"/>
        <v>0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'25'!L51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'25'!L52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'25'!L53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'25'!L54</f>
        <v>1</v>
      </c>
      <c r="F54" s="126"/>
      <c r="G54" s="141"/>
      <c r="H54" s="141"/>
      <c r="I54" s="141"/>
      <c r="J54" s="149"/>
      <c r="K54" s="133"/>
      <c r="L54" s="72"/>
      <c r="M54" s="120">
        <f t="shared" si="3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'25'!L55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'25'!L56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'25'!L57</f>
        <v>0</v>
      </c>
      <c r="F57" s="126"/>
      <c r="G57" s="141"/>
      <c r="H57" s="141"/>
      <c r="I57" s="141"/>
      <c r="J57" s="149"/>
      <c r="K57" s="133"/>
      <c r="L57" s="72"/>
      <c r="M57" s="120">
        <f t="shared" si="3"/>
        <v>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'25'!L58</f>
        <v>0</v>
      </c>
      <c r="F58" s="126"/>
      <c r="G58" s="141"/>
      <c r="H58" s="141"/>
      <c r="I58" s="141"/>
      <c r="J58" s="149"/>
      <c r="K58" s="133"/>
      <c r="L58" s="72"/>
      <c r="M58" s="120">
        <f t="shared" si="3"/>
        <v>0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'25'!L61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'25'!L62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0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0</v>
      </c>
      <c r="M64" s="119">
        <f t="shared" si="3"/>
        <v>0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'25'!L65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'25'!L66</f>
        <v>0</v>
      </c>
      <c r="F66" s="126"/>
      <c r="G66" s="141"/>
      <c r="H66" s="141"/>
      <c r="I66" s="141"/>
      <c r="J66" s="149"/>
      <c r="K66" s="133"/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'25'!L67</f>
        <v>0</v>
      </c>
      <c r="F67" s="126"/>
      <c r="G67" s="141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'25'!L68</f>
        <v>0</v>
      </c>
      <c r="F68" s="126"/>
      <c r="G68" s="141"/>
      <c r="H68" s="141"/>
      <c r="I68" s="141"/>
      <c r="J68" s="149"/>
      <c r="K68" s="133"/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'25'!L69</f>
        <v>0</v>
      </c>
      <c r="F69" s="126"/>
      <c r="G69" s="141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'25'!L70</f>
        <v>0</v>
      </c>
      <c r="F70" s="126"/>
      <c r="G70" s="141"/>
      <c r="H70" s="141"/>
      <c r="I70" s="141"/>
      <c r="J70" s="149"/>
      <c r="K70" s="133"/>
      <c r="L70" s="72"/>
      <c r="M70" s="120">
        <f t="shared" si="3"/>
        <v>0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'25'!L71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'25'!L72</f>
        <v>0</v>
      </c>
      <c r="F72" s="126"/>
      <c r="G72" s="141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0</v>
      </c>
      <c r="H74" s="106">
        <f t="shared" si="7"/>
        <v>0</v>
      </c>
      <c r="I74" s="106">
        <f t="shared" si="7"/>
        <v>0</v>
      </c>
      <c r="J74" s="106">
        <f t="shared" si="7"/>
        <v>0</v>
      </c>
      <c r="K74" s="106">
        <f t="shared" si="7"/>
        <v>0</v>
      </c>
      <c r="L74" s="106">
        <f t="shared" si="7"/>
        <v>0</v>
      </c>
      <c r="M74" s="119">
        <f t="shared" si="3"/>
        <v>0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'25'!L75</f>
        <v>0</v>
      </c>
      <c r="F75" s="126"/>
      <c r="G75" s="141"/>
      <c r="H75" s="141"/>
      <c r="I75" s="141"/>
      <c r="J75" s="149"/>
      <c r="K75" s="133"/>
      <c r="L75" s="72"/>
      <c r="M75" s="120">
        <f t="shared" si="3"/>
        <v>0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'25'!L76</f>
        <v>0</v>
      </c>
      <c r="F76" s="126"/>
      <c r="G76" s="141"/>
      <c r="H76" s="141"/>
      <c r="I76" s="141"/>
      <c r="J76" s="149"/>
      <c r="K76" s="133"/>
      <c r="L76" s="72"/>
      <c r="M76" s="120">
        <f t="shared" ref="M76:M142" si="8">(E76+F76+G76+H76+I76)-J76-K76-L76</f>
        <v>0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'25'!L77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'25'!L78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'25'!L79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'25'!L80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'25'!L81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29</v>
      </c>
      <c r="F83" s="108">
        <f t="shared" si="9"/>
        <v>0</v>
      </c>
      <c r="G83" s="108">
        <f t="shared" si="9"/>
        <v>0</v>
      </c>
      <c r="H83" s="108">
        <f t="shared" si="9"/>
        <v>0</v>
      </c>
      <c r="I83" s="108">
        <f t="shared" si="9"/>
        <v>0</v>
      </c>
      <c r="J83" s="108">
        <f t="shared" si="9"/>
        <v>0</v>
      </c>
      <c r="K83" s="108">
        <f t="shared" si="9"/>
        <v>0</v>
      </c>
      <c r="L83" s="108">
        <f t="shared" si="9"/>
        <v>0</v>
      </c>
      <c r="M83" s="119">
        <f t="shared" si="8"/>
        <v>29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'25'!L84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'25'!L85</f>
        <v>10</v>
      </c>
      <c r="F85" s="126"/>
      <c r="G85" s="141"/>
      <c r="H85" s="141"/>
      <c r="I85" s="141"/>
      <c r="J85" s="149"/>
      <c r="K85" s="133"/>
      <c r="L85" s="72"/>
      <c r="M85" s="120">
        <f t="shared" si="8"/>
        <v>10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'25'!L86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'25'!L87</f>
        <v>11</v>
      </c>
      <c r="F87" s="126"/>
      <c r="G87" s="141"/>
      <c r="H87" s="141"/>
      <c r="I87" s="141"/>
      <c r="J87" s="149"/>
      <c r="K87" s="133"/>
      <c r="L87" s="72"/>
      <c r="M87" s="120">
        <f t="shared" si="8"/>
        <v>11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'25'!L88</f>
        <v>0</v>
      </c>
      <c r="F88" s="126"/>
      <c r="G88" s="141"/>
      <c r="H88" s="141"/>
      <c r="I88" s="141"/>
      <c r="J88" s="149"/>
      <c r="K88" s="133"/>
      <c r="L88" s="72"/>
      <c r="M88" s="120">
        <f t="shared" si="8"/>
        <v>0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'25'!L89</f>
        <v>0</v>
      </c>
      <c r="F89" s="126"/>
      <c r="G89" s="141"/>
      <c r="H89" s="141"/>
      <c r="I89" s="141"/>
      <c r="J89" s="149"/>
      <c r="K89" s="133"/>
      <c r="L89" s="72"/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'25'!L90</f>
        <v>0</v>
      </c>
      <c r="F90" s="126"/>
      <c r="G90" s="141"/>
      <c r="H90" s="141"/>
      <c r="I90" s="141"/>
      <c r="J90" s="149"/>
      <c r="K90" s="133"/>
      <c r="L90" s="72"/>
      <c r="M90" s="120">
        <f t="shared" si="8"/>
        <v>0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'25'!L91</f>
        <v>8</v>
      </c>
      <c r="F91" s="126"/>
      <c r="G91" s="141"/>
      <c r="H91" s="141"/>
      <c r="I91" s="141"/>
      <c r="J91" s="149"/>
      <c r="K91" s="133"/>
      <c r="L91" s="72"/>
      <c r="M91" s="120">
        <f t="shared" si="8"/>
        <v>8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'25'!L92</f>
        <v>0</v>
      </c>
      <c r="F92" s="126"/>
      <c r="G92" s="141"/>
      <c r="H92" s="141"/>
      <c r="I92" s="141"/>
      <c r="J92" s="149"/>
      <c r="K92" s="133"/>
      <c r="L92" s="72"/>
      <c r="M92" s="120">
        <f t="shared" si="8"/>
        <v>0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0</v>
      </c>
      <c r="M94" s="106">
        <f t="shared" si="11"/>
        <v>0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'25'!L95</f>
        <v>0</v>
      </c>
      <c r="F95" s="125"/>
      <c r="G95" s="140"/>
      <c r="H95" s="140"/>
      <c r="I95" s="140"/>
      <c r="J95" s="148"/>
      <c r="K95" s="132"/>
      <c r="L95" s="71"/>
      <c r="M95" s="120">
        <f t="shared" si="8"/>
        <v>0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'25'!L98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'25'!L99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'25'!L100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'25'!L101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'25'!L102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'25'!L103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'25'!L104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'25'!L105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'25'!L106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7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12</v>
      </c>
      <c r="F109" s="105">
        <f t="shared" si="13"/>
        <v>0</v>
      </c>
      <c r="G109" s="105">
        <f t="shared" si="13"/>
        <v>0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0</v>
      </c>
      <c r="M109" s="119">
        <f t="shared" si="8"/>
        <v>12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'25'!L110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'25'!L111</f>
        <v>1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1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'25'!L112</f>
        <v>1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'25'!L113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'25'!L114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'25'!L115</f>
        <v>2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2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'25'!L116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'25'!L117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'25'!L118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'25'!L119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'25'!L120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'25'!L121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'25'!L122</f>
        <v>3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3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'25'!L123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'25'!L124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'25'!L125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'25'!L126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'25'!L127</f>
        <v>1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1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'25'!L128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'25'!L129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'25'!L130</f>
        <v>1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1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'25'!L131</f>
        <v>1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1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'25'!L132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'25'!L133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'25'!L134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'25'!L135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'25'!L136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'25'!L137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'25'!L138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'25'!L139</f>
        <v>2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2</v>
      </c>
      <c r="N139" s="72"/>
    </row>
    <row r="140" spans="1:14" s="9" customFormat="1" x14ac:dyDescent="0.2">
      <c r="A140" s="43">
        <v>33</v>
      </c>
      <c r="B140" s="99"/>
      <c r="C140" s="99" t="s">
        <v>272</v>
      </c>
      <c r="D140" s="100">
        <v>120000</v>
      </c>
      <c r="E140" s="155">
        <f>'25'!L140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8"/>
        <v>0</v>
      </c>
      <c r="N140" s="73"/>
    </row>
    <row r="141" spans="1:14" s="9" customFormat="1" x14ac:dyDescent="0.2">
      <c r="A141" s="43">
        <v>34</v>
      </c>
      <c r="B141" s="99"/>
      <c r="C141" s="99" t="s">
        <v>273</v>
      </c>
      <c r="D141" s="100">
        <v>180000</v>
      </c>
      <c r="E141" s="155">
        <f>'25'!L141</f>
        <v>1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1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11</v>
      </c>
      <c r="F143" s="105">
        <f t="shared" si="14"/>
        <v>0</v>
      </c>
      <c r="G143" s="105">
        <f t="shared" si="14"/>
        <v>0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0</v>
      </c>
      <c r="M143" s="119">
        <f t="shared" ref="M143:M206" si="15">(E143+F143+G143+H143+I143)-J143-K143-L143</f>
        <v>11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'25'!L144</f>
        <v>1</v>
      </c>
      <c r="G144" s="140"/>
      <c r="H144" s="140"/>
      <c r="I144" s="140"/>
      <c r="J144" s="148"/>
      <c r="K144" s="132"/>
      <c r="L144" s="71"/>
      <c r="M144" s="120">
        <f>(E144+K148+G144+H144+I144)-J144-K144-L144</f>
        <v>1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'25'!L145</f>
        <v>6</v>
      </c>
      <c r="F145" s="126"/>
      <c r="G145" s="141"/>
      <c r="H145" s="141"/>
      <c r="I145" s="141"/>
      <c r="J145" s="149"/>
      <c r="K145" s="133"/>
      <c r="L145" s="72"/>
      <c r="M145" s="120">
        <f t="shared" si="15"/>
        <v>6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'25'!L146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'25'!L147</f>
        <v>0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'25'!L148</f>
        <v>0</v>
      </c>
      <c r="F148" s="126"/>
      <c r="G148" s="141"/>
      <c r="H148" s="141"/>
      <c r="I148" s="141"/>
      <c r="J148" s="149"/>
      <c r="K148" s="125"/>
      <c r="L148" s="72"/>
      <c r="M148" s="120">
        <f t="shared" si="15"/>
        <v>0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'25'!L149</f>
        <v>1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1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'25'!L150</f>
        <v>3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3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120</v>
      </c>
      <c r="F152" s="105">
        <f t="shared" si="16"/>
        <v>0</v>
      </c>
      <c r="G152" s="105">
        <f t="shared" si="16"/>
        <v>0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0</v>
      </c>
      <c r="M152" s="119">
        <f t="shared" si="15"/>
        <v>120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'25'!L153</f>
        <v>39</v>
      </c>
      <c r="F153" s="125"/>
      <c r="G153" s="140"/>
      <c r="H153" s="140"/>
      <c r="I153" s="140"/>
      <c r="J153" s="148"/>
      <c r="K153" s="132"/>
      <c r="L153" s="71"/>
      <c r="M153" s="120">
        <f t="shared" si="15"/>
        <v>39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'25'!L154</f>
        <v>19</v>
      </c>
      <c r="F154" s="126"/>
      <c r="G154" s="141"/>
      <c r="H154" s="141"/>
      <c r="I154" s="141"/>
      <c r="J154" s="149"/>
      <c r="K154" s="133"/>
      <c r="L154" s="72"/>
      <c r="M154" s="120">
        <f t="shared" si="15"/>
        <v>19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'25'!L155</f>
        <v>19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19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'25'!L156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'25'!L157</f>
        <v>0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0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'25'!L158</f>
        <v>15</v>
      </c>
      <c r="F158" s="126"/>
      <c r="G158" s="141"/>
      <c r="H158" s="141"/>
      <c r="I158" s="141"/>
      <c r="J158" s="149"/>
      <c r="K158" s="133"/>
      <c r="L158" s="72"/>
      <c r="M158" s="120">
        <f t="shared" si="15"/>
        <v>15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'25'!L159</f>
        <v>2</v>
      </c>
      <c r="F159" s="127"/>
      <c r="G159" s="142"/>
      <c r="H159" s="142"/>
      <c r="I159" s="142"/>
      <c r="J159" s="150"/>
      <c r="K159" s="134"/>
      <c r="L159" s="73"/>
      <c r="M159" s="120">
        <f t="shared" si="15"/>
        <v>2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'25'!L160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5"/>
        <v>0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'25'!L161</f>
        <v>26</v>
      </c>
      <c r="F161" s="127"/>
      <c r="G161" s="142"/>
      <c r="H161" s="142"/>
      <c r="I161" s="142"/>
      <c r="J161" s="150"/>
      <c r="K161" s="134"/>
      <c r="L161" s="73"/>
      <c r="M161" s="120">
        <f t="shared" si="15"/>
        <v>26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'25'!L162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'25'!L163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'25'!L164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9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'25'!L167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'25'!L168</f>
        <v>9</v>
      </c>
      <c r="F168" s="125"/>
      <c r="G168" s="140"/>
      <c r="H168" s="140"/>
      <c r="I168" s="140"/>
      <c r="J168" s="148"/>
      <c r="K168" s="132"/>
      <c r="L168" s="71"/>
      <c r="M168" s="120">
        <f t="shared" si="15"/>
        <v>9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'25'!L169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40</v>
      </c>
      <c r="F184" s="105">
        <f t="shared" si="19"/>
        <v>504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0</v>
      </c>
      <c r="M184" s="119">
        <f t="shared" si="15"/>
        <v>544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'25'!L185</f>
        <v>8</v>
      </c>
      <c r="F185" s="125">
        <v>48</v>
      </c>
      <c r="G185" s="125"/>
      <c r="H185" s="125"/>
      <c r="I185" s="125"/>
      <c r="J185" s="148"/>
      <c r="K185" s="132"/>
      <c r="L185" s="71"/>
      <c r="M185" s="120">
        <f t="shared" si="15"/>
        <v>56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'25'!L186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'25'!L187</f>
        <v>19</v>
      </c>
      <c r="F187" s="125">
        <v>48</v>
      </c>
      <c r="G187" s="125"/>
      <c r="H187" s="125"/>
      <c r="I187" s="125"/>
      <c r="J187" s="148"/>
      <c r="K187" s="132"/>
      <c r="L187" s="71"/>
      <c r="M187" s="120">
        <f t="shared" si="15"/>
        <v>67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'25'!L188</f>
        <v>0</v>
      </c>
      <c r="F188" s="125"/>
      <c r="G188" s="125"/>
      <c r="H188" s="125"/>
      <c r="I188" s="125"/>
      <c r="J188" s="148"/>
      <c r="K188" s="132"/>
      <c r="L188" s="71"/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'25'!L189</f>
        <v>0</v>
      </c>
      <c r="F189" s="125">
        <v>240</v>
      </c>
      <c r="G189" s="125"/>
      <c r="H189" s="125"/>
      <c r="I189" s="125"/>
      <c r="J189" s="148"/>
      <c r="K189" s="132"/>
      <c r="L189" s="71"/>
      <c r="M189" s="120">
        <f t="shared" si="15"/>
        <v>240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'25'!L190</f>
        <v>4</v>
      </c>
      <c r="F190" s="125">
        <v>48</v>
      </c>
      <c r="G190" s="125"/>
      <c r="H190" s="125"/>
      <c r="I190" s="125"/>
      <c r="J190" s="148"/>
      <c r="K190" s="132"/>
      <c r="L190" s="71"/>
      <c r="M190" s="120">
        <f t="shared" si="15"/>
        <v>52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'25'!L191</f>
        <v>0</v>
      </c>
      <c r="F191" s="125">
        <v>48</v>
      </c>
      <c r="G191" s="125"/>
      <c r="H191" s="125"/>
      <c r="I191" s="125"/>
      <c r="J191" s="148"/>
      <c r="K191" s="132"/>
      <c r="L191" s="71"/>
      <c r="M191" s="120">
        <f t="shared" si="15"/>
        <v>48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'25'!L192</f>
        <v>9</v>
      </c>
      <c r="F192" s="125">
        <v>24</v>
      </c>
      <c r="G192" s="125"/>
      <c r="H192" s="125"/>
      <c r="I192" s="125"/>
      <c r="J192" s="148"/>
      <c r="K192" s="132"/>
      <c r="L192" s="71"/>
      <c r="M192" s="120">
        <f t="shared" si="15"/>
        <v>33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'25'!L193</f>
        <v>0</v>
      </c>
      <c r="F193" s="125">
        <v>48</v>
      </c>
      <c r="G193" s="125"/>
      <c r="H193" s="125"/>
      <c r="I193" s="125"/>
      <c r="J193" s="148"/>
      <c r="K193" s="132"/>
      <c r="L193" s="71"/>
      <c r="M193" s="120">
        <f t="shared" si="15"/>
        <v>48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30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0</v>
      </c>
      <c r="M195" s="119">
        <f>(E195+F195+G195+H195+I195)-J195-K195-L195</f>
        <v>30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'25'!L197</f>
        <v>16</v>
      </c>
      <c r="F197" s="125"/>
      <c r="G197" s="125"/>
      <c r="H197" s="125"/>
      <c r="I197" s="125"/>
      <c r="J197" s="148"/>
      <c r="K197" s="132"/>
      <c r="L197" s="71"/>
      <c r="M197" s="120">
        <f t="shared" si="15"/>
        <v>16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'25'!L198</f>
        <v>14</v>
      </c>
      <c r="F198" s="125"/>
      <c r="G198" s="125"/>
      <c r="H198" s="125"/>
      <c r="I198" s="125"/>
      <c r="J198" s="148"/>
      <c r="K198" s="132"/>
      <c r="L198" s="71"/>
      <c r="M198" s="120">
        <f t="shared" si="15"/>
        <v>14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101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0</v>
      </c>
      <c r="M200" s="119">
        <f t="shared" si="15"/>
        <v>101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'25'!L201</f>
        <v>0</v>
      </c>
      <c r="F201" s="125"/>
      <c r="G201" s="125"/>
      <c r="H201" s="125"/>
      <c r="I201" s="125"/>
      <c r="J201" s="148"/>
      <c r="K201" s="132"/>
      <c r="L201" s="71"/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'25'!L202</f>
        <v>73</v>
      </c>
      <c r="F202" s="126"/>
      <c r="G202" s="126"/>
      <c r="H202" s="126"/>
      <c r="I202" s="126"/>
      <c r="J202" s="149"/>
      <c r="K202" s="133"/>
      <c r="L202" s="72"/>
      <c r="M202" s="123">
        <f t="shared" si="15"/>
        <v>73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'25'!L203</f>
        <v>12</v>
      </c>
      <c r="F203" s="126"/>
      <c r="G203" s="126"/>
      <c r="H203" s="126"/>
      <c r="I203" s="126"/>
      <c r="J203" s="149"/>
      <c r="K203" s="133"/>
      <c r="L203" s="72"/>
      <c r="M203" s="123">
        <f t="shared" si="15"/>
        <v>12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'25'!L204</f>
        <v>0</v>
      </c>
      <c r="F204" s="126"/>
      <c r="G204" s="126"/>
      <c r="H204" s="126"/>
      <c r="I204" s="126"/>
      <c r="J204" s="149"/>
      <c r="K204" s="133"/>
      <c r="L204" s="72"/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'25'!L205</f>
        <v>0</v>
      </c>
      <c r="F205" s="126"/>
      <c r="G205" s="126"/>
      <c r="H205" s="126"/>
      <c r="I205" s="126"/>
      <c r="J205" s="149"/>
      <c r="K205" s="133"/>
      <c r="L205" s="72"/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'25'!L206</f>
        <v>16</v>
      </c>
      <c r="F206" s="126"/>
      <c r="G206" s="126"/>
      <c r="H206" s="126"/>
      <c r="I206" s="126"/>
      <c r="J206" s="149"/>
      <c r="K206" s="133"/>
      <c r="L206" s="72"/>
      <c r="M206" s="123">
        <f t="shared" si="15"/>
        <v>16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'25'!L207</f>
        <v>0</v>
      </c>
      <c r="F207" s="126"/>
      <c r="G207" s="126"/>
      <c r="H207" s="126"/>
      <c r="I207" s="126"/>
      <c r="J207" s="149"/>
      <c r="K207" s="133"/>
      <c r="L207" s="72"/>
      <c r="M207" s="123">
        <f t="shared" ref="M207:M208" si="22">(E207+F207+G207+H207+I207)-J207-K207-L207</f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'25'!L208</f>
        <v>0</v>
      </c>
      <c r="F208" s="126"/>
      <c r="G208" s="126"/>
      <c r="H208" s="126"/>
      <c r="I208" s="126"/>
      <c r="J208" s="149"/>
      <c r="K208" s="133"/>
      <c r="L208" s="72"/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S208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E208" sqref="E208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1" t="s">
        <v>259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70"/>
    </row>
    <row r="3" spans="1:19" s="16" customFormat="1" ht="25.5" customHeight="1" x14ac:dyDescent="0.2">
      <c r="A3" s="172" t="s">
        <v>261</v>
      </c>
      <c r="B3" s="172" t="s">
        <v>262</v>
      </c>
      <c r="C3" s="172" t="s">
        <v>263</v>
      </c>
      <c r="D3" s="174" t="s">
        <v>264</v>
      </c>
      <c r="E3" s="176" t="s">
        <v>248</v>
      </c>
      <c r="F3" s="178" t="s">
        <v>257</v>
      </c>
      <c r="G3" s="180" t="s">
        <v>249</v>
      </c>
      <c r="H3" s="181"/>
      <c r="I3" s="182"/>
      <c r="J3" s="183" t="s">
        <v>250</v>
      </c>
      <c r="K3" s="185" t="s">
        <v>258</v>
      </c>
      <c r="L3" s="167" t="s">
        <v>251</v>
      </c>
      <c r="M3" s="169" t="s">
        <v>252</v>
      </c>
      <c r="N3" s="167" t="s">
        <v>253</v>
      </c>
    </row>
    <row r="4" spans="1:19" s="20" customFormat="1" ht="25.5" x14ac:dyDescent="0.2">
      <c r="A4" s="173"/>
      <c r="B4" s="173"/>
      <c r="C4" s="173"/>
      <c r="D4" s="175"/>
      <c r="E4" s="177"/>
      <c r="F4" s="179"/>
      <c r="G4" s="139" t="s">
        <v>254</v>
      </c>
      <c r="H4" s="139" t="s">
        <v>255</v>
      </c>
      <c r="I4" s="139" t="s">
        <v>256</v>
      </c>
      <c r="J4" s="184"/>
      <c r="K4" s="186"/>
      <c r="L4" s="168"/>
      <c r="M4" s="170"/>
      <c r="N4" s="16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0</v>
      </c>
      <c r="F5" s="116">
        <f>F6+F46+F60+F64+F74</f>
        <v>0</v>
      </c>
      <c r="G5" s="116">
        <f t="shared" si="0"/>
        <v>0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0</v>
      </c>
      <c r="L5" s="116">
        <f>L6+L46+L60+L64+L74</f>
        <v>0</v>
      </c>
      <c r="M5" s="118">
        <f t="shared" si="0"/>
        <v>0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0</v>
      </c>
      <c r="F6" s="131">
        <f t="shared" si="1"/>
        <v>0</v>
      </c>
      <c r="G6" s="131">
        <f t="shared" si="1"/>
        <v>0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0</v>
      </c>
      <c r="L6" s="131">
        <f t="shared" ref="L6:M6" si="2">SUM(L7:L39)</f>
        <v>0</v>
      </c>
      <c r="M6" s="131">
        <f t="shared" si="2"/>
        <v>0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'26'!L7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'26'!L8</f>
        <v>0</v>
      </c>
      <c r="F8" s="126"/>
      <c r="G8" s="141"/>
      <c r="H8" s="141"/>
      <c r="I8" s="141"/>
      <c r="J8" s="149"/>
      <c r="K8" s="133"/>
      <c r="L8" s="72"/>
      <c r="M8" s="120">
        <f>(E8+F8+G8+H8+I8)-J8-K8-L8</f>
        <v>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'26'!L9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'26'!L10</f>
        <v>0</v>
      </c>
      <c r="F10" s="126"/>
      <c r="G10" s="141"/>
      <c r="H10" s="141"/>
      <c r="I10" s="141"/>
      <c r="J10" s="149"/>
      <c r="K10" s="133"/>
      <c r="L10" s="72"/>
      <c r="M10" s="120">
        <f t="shared" si="3"/>
        <v>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'26'!L11</f>
        <v>0</v>
      </c>
      <c r="F11" s="126"/>
      <c r="G11" s="141"/>
      <c r="H11" s="141"/>
      <c r="I11" s="141"/>
      <c r="J11" s="149"/>
      <c r="K11" s="133"/>
      <c r="L11" s="72"/>
      <c r="M11" s="120">
        <f t="shared" si="3"/>
        <v>0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'26'!L12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'26'!L13</f>
        <v>0</v>
      </c>
      <c r="F13" s="126"/>
      <c r="G13" s="141"/>
      <c r="H13" s="141"/>
      <c r="I13" s="141"/>
      <c r="J13" s="149"/>
      <c r="K13" s="133"/>
      <c r="L13" s="72"/>
      <c r="M13" s="120">
        <f t="shared" si="3"/>
        <v>0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'26'!L14</f>
        <v>0</v>
      </c>
      <c r="F14" s="126"/>
      <c r="G14" s="141"/>
      <c r="H14" s="141"/>
      <c r="I14" s="141"/>
      <c r="J14" s="149"/>
      <c r="K14" s="133"/>
      <c r="L14" s="72"/>
      <c r="M14" s="120">
        <f t="shared" si="3"/>
        <v>0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'26'!L15</f>
        <v>0</v>
      </c>
      <c r="F15" s="126"/>
      <c r="G15" s="141"/>
      <c r="H15" s="141"/>
      <c r="I15" s="141"/>
      <c r="J15" s="149"/>
      <c r="K15" s="133"/>
      <c r="L15" s="72"/>
      <c r="M15" s="120">
        <f t="shared" si="3"/>
        <v>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'26'!L16</f>
        <v>0</v>
      </c>
      <c r="F16" s="126"/>
      <c r="G16" s="141"/>
      <c r="H16" s="141"/>
      <c r="I16" s="141"/>
      <c r="J16" s="149"/>
      <c r="K16" s="133"/>
      <c r="L16" s="72"/>
      <c r="M16" s="120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'26'!L17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'26'!L18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'26'!L19</f>
        <v>0</v>
      </c>
      <c r="F19" s="126"/>
      <c r="G19" s="141"/>
      <c r="H19" s="141"/>
      <c r="I19" s="141"/>
      <c r="J19" s="149"/>
      <c r="K19" s="133"/>
      <c r="L19" s="72"/>
      <c r="M19" s="120">
        <f>(E19+F19+G19+H19+I19)-J19-K19-L19</f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'26'!L20</f>
        <v>0</v>
      </c>
      <c r="F20" s="126"/>
      <c r="G20" s="141"/>
      <c r="H20" s="141"/>
      <c r="I20" s="141"/>
      <c r="J20" s="149"/>
      <c r="K20" s="133"/>
      <c r="L20" s="72"/>
      <c r="M20" s="120">
        <f t="shared" si="3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'26'!L21</f>
        <v>0</v>
      </c>
      <c r="F21" s="126"/>
      <c r="G21" s="141"/>
      <c r="H21" s="141"/>
      <c r="I21" s="141"/>
      <c r="J21" s="149"/>
      <c r="K21" s="133"/>
      <c r="L21" s="72"/>
      <c r="M21" s="120">
        <f t="shared" si="3"/>
        <v>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'26'!L22</f>
        <v>0</v>
      </c>
      <c r="F22" s="126"/>
      <c r="G22" s="141"/>
      <c r="H22" s="141"/>
      <c r="I22" s="141"/>
      <c r="J22" s="149"/>
      <c r="K22" s="133"/>
      <c r="L22" s="72"/>
      <c r="M22" s="120">
        <f t="shared" si="3"/>
        <v>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'26'!L23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'26'!L24</f>
        <v>0</v>
      </c>
      <c r="F24" s="126"/>
      <c r="G24" s="141"/>
      <c r="H24" s="141"/>
      <c r="I24" s="141"/>
      <c r="J24" s="149"/>
      <c r="K24" s="133"/>
      <c r="L24" s="72"/>
      <c r="M24" s="120">
        <f t="shared" si="3"/>
        <v>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'26'!L25</f>
        <v>0</v>
      </c>
      <c r="F25" s="126"/>
      <c r="G25" s="141"/>
      <c r="H25" s="141"/>
      <c r="I25" s="141"/>
      <c r="J25" s="149"/>
      <c r="K25" s="133"/>
      <c r="L25" s="72"/>
      <c r="M25" s="120">
        <f t="shared" si="3"/>
        <v>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'26'!L26</f>
        <v>0</v>
      </c>
      <c r="F26" s="126"/>
      <c r="G26" s="141"/>
      <c r="H26" s="141"/>
      <c r="I26" s="141"/>
      <c r="J26" s="149"/>
      <c r="K26" s="133"/>
      <c r="L26" s="72"/>
      <c r="M26" s="120">
        <f t="shared" si="3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'26'!L27</f>
        <v>0</v>
      </c>
      <c r="F27" s="126"/>
      <c r="G27" s="141"/>
      <c r="H27" s="141"/>
      <c r="I27" s="141"/>
      <c r="J27" s="149"/>
      <c r="K27" s="133"/>
      <c r="L27" s="72"/>
      <c r="M27" s="120">
        <f t="shared" si="3"/>
        <v>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'26'!L28</f>
        <v>0</v>
      </c>
      <c r="F28" s="126"/>
      <c r="G28" s="141"/>
      <c r="H28" s="141"/>
      <c r="I28" s="141"/>
      <c r="J28" s="149"/>
      <c r="K28" s="133"/>
      <c r="L28" s="72"/>
      <c r="M28" s="120">
        <f t="shared" si="3"/>
        <v>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'26'!L29</f>
        <v>0</v>
      </c>
      <c r="F29" s="126"/>
      <c r="G29" s="141"/>
      <c r="H29" s="141"/>
      <c r="I29" s="141"/>
      <c r="J29" s="149"/>
      <c r="K29" s="133"/>
      <c r="L29" s="72"/>
      <c r="M29" s="120">
        <f t="shared" si="3"/>
        <v>0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'26'!L30</f>
        <v>0</v>
      </c>
      <c r="F30" s="126"/>
      <c r="G30" s="141"/>
      <c r="H30" s="141"/>
      <c r="I30" s="141"/>
      <c r="J30" s="149"/>
      <c r="K30" s="133"/>
      <c r="L30" s="72"/>
      <c r="M30" s="120">
        <f t="shared" si="3"/>
        <v>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'26'!L31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'26'!L32</f>
        <v>0</v>
      </c>
      <c r="F32" s="126"/>
      <c r="G32" s="141"/>
      <c r="H32" s="141"/>
      <c r="I32" s="141"/>
      <c r="J32" s="149"/>
      <c r="K32" s="133"/>
      <c r="L32" s="72"/>
      <c r="M32" s="120">
        <f t="shared" si="3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'26'!L33</f>
        <v>0</v>
      </c>
      <c r="F33" s="126"/>
      <c r="G33" s="141"/>
      <c r="H33" s="141"/>
      <c r="I33" s="141"/>
      <c r="J33" s="149"/>
      <c r="K33" s="133"/>
      <c r="L33" s="72"/>
      <c r="M33" s="120">
        <f t="shared" si="3"/>
        <v>0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'26'!L34</f>
        <v>0</v>
      </c>
      <c r="F34" s="126"/>
      <c r="G34" s="141"/>
      <c r="H34" s="141"/>
      <c r="I34" s="141"/>
      <c r="J34" s="149"/>
      <c r="K34" s="133"/>
      <c r="L34" s="72"/>
      <c r="M34" s="120">
        <f t="shared" si="3"/>
        <v>0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'26'!L35</f>
        <v>0</v>
      </c>
      <c r="F35" s="126"/>
      <c r="G35" s="141"/>
      <c r="H35" s="141"/>
      <c r="I35" s="141"/>
      <c r="J35" s="149"/>
      <c r="K35" s="133"/>
      <c r="L35" s="72"/>
      <c r="M35" s="120">
        <f t="shared" si="3"/>
        <v>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'26'!L36</f>
        <v>0</v>
      </c>
      <c r="F36" s="126"/>
      <c r="G36" s="141"/>
      <c r="H36" s="141"/>
      <c r="I36" s="141"/>
      <c r="J36" s="149"/>
      <c r="K36" s="133"/>
      <c r="L36" s="72"/>
      <c r="M36" s="120">
        <f t="shared" si="3"/>
        <v>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'26'!L37</f>
        <v>0</v>
      </c>
      <c r="F37" s="126"/>
      <c r="G37" s="141"/>
      <c r="H37" s="141"/>
      <c r="I37" s="141"/>
      <c r="J37" s="149"/>
      <c r="K37" s="133"/>
      <c r="L37" s="72"/>
      <c r="M37" s="120">
        <f t="shared" si="3"/>
        <v>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'26'!L38</f>
        <v>0</v>
      </c>
      <c r="F38" s="126"/>
      <c r="G38" s="141"/>
      <c r="H38" s="141"/>
      <c r="I38" s="141"/>
      <c r="J38" s="149"/>
      <c r="K38" s="133"/>
      <c r="L38" s="72"/>
      <c r="M38" s="120">
        <f t="shared" si="3"/>
        <v>0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'26'!L39</f>
        <v>0</v>
      </c>
      <c r="F39" s="126"/>
      <c r="G39" s="141"/>
      <c r="H39" s="141"/>
      <c r="I39" s="141"/>
      <c r="J39" s="149"/>
      <c r="K39" s="133"/>
      <c r="L39" s="72"/>
      <c r="M39" s="120">
        <f t="shared" si="3"/>
        <v>0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30000</v>
      </c>
      <c r="E40" s="155">
        <f>'26'!L40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268</v>
      </c>
      <c r="D41" s="100">
        <v>30000</v>
      </c>
      <c r="E41" s="155">
        <f>'26'!L41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'26'!L42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'26'!L43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271</v>
      </c>
      <c r="D44" s="100">
        <v>32000</v>
      </c>
      <c r="E44" s="155">
        <f>'26'!L44</f>
        <v>0</v>
      </c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0</v>
      </c>
      <c r="F46" s="103">
        <f>SUM(F47:F58)</f>
        <v>0</v>
      </c>
      <c r="G46" s="103">
        <f t="shared" ref="G46:L46" si="4">SUM(G47:G58)</f>
        <v>0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0</v>
      </c>
      <c r="L46" s="103">
        <f t="shared" si="4"/>
        <v>0</v>
      </c>
      <c r="M46" s="119">
        <f>(E46+F46+G46+H46+I46)-J46-K46-L46</f>
        <v>0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'26'!L47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'26'!L48</f>
        <v>0</v>
      </c>
      <c r="F48" s="126"/>
      <c r="G48" s="141"/>
      <c r="H48" s="141"/>
      <c r="I48" s="141"/>
      <c r="J48" s="149"/>
      <c r="K48" s="133"/>
      <c r="L48" s="72"/>
      <c r="M48" s="120">
        <f t="shared" si="3"/>
        <v>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'26'!L49</f>
        <v>0</v>
      </c>
      <c r="F49" s="126"/>
      <c r="G49" s="141"/>
      <c r="H49" s="141"/>
      <c r="I49" s="141"/>
      <c r="J49" s="149"/>
      <c r="K49" s="133"/>
      <c r="L49" s="72"/>
      <c r="M49" s="120">
        <f t="shared" si="3"/>
        <v>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'26'!L50</f>
        <v>0</v>
      </c>
      <c r="F50" s="126"/>
      <c r="G50" s="141"/>
      <c r="H50" s="141"/>
      <c r="I50" s="141"/>
      <c r="J50" s="149"/>
      <c r="K50" s="133"/>
      <c r="L50" s="72"/>
      <c r="M50" s="120">
        <f t="shared" si="3"/>
        <v>0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'26'!L51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'26'!L52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'26'!L53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'26'!L54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'26'!L55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'26'!L56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'26'!L57</f>
        <v>0</v>
      </c>
      <c r="F57" s="126"/>
      <c r="G57" s="141"/>
      <c r="H57" s="141"/>
      <c r="I57" s="141"/>
      <c r="J57" s="149"/>
      <c r="K57" s="133"/>
      <c r="L57" s="72"/>
      <c r="M57" s="120">
        <f t="shared" si="3"/>
        <v>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'26'!L58</f>
        <v>0</v>
      </c>
      <c r="F58" s="126"/>
      <c r="G58" s="141"/>
      <c r="H58" s="141"/>
      <c r="I58" s="141"/>
      <c r="J58" s="149"/>
      <c r="K58" s="133"/>
      <c r="L58" s="72"/>
      <c r="M58" s="120">
        <f t="shared" si="3"/>
        <v>0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'26'!L61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'26'!L62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0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0</v>
      </c>
      <c r="M64" s="119">
        <f t="shared" si="3"/>
        <v>0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'26'!L65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'26'!L66</f>
        <v>0</v>
      </c>
      <c r="F66" s="126"/>
      <c r="G66" s="141"/>
      <c r="H66" s="141"/>
      <c r="I66" s="141"/>
      <c r="J66" s="149"/>
      <c r="K66" s="133"/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'26'!L67</f>
        <v>0</v>
      </c>
      <c r="F67" s="126"/>
      <c r="G67" s="141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'26'!L68</f>
        <v>0</v>
      </c>
      <c r="F68" s="126"/>
      <c r="G68" s="141"/>
      <c r="H68" s="141"/>
      <c r="I68" s="141"/>
      <c r="J68" s="149"/>
      <c r="K68" s="133"/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'26'!L69</f>
        <v>0</v>
      </c>
      <c r="F69" s="126"/>
      <c r="G69" s="141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'26'!L70</f>
        <v>0</v>
      </c>
      <c r="F70" s="126"/>
      <c r="G70" s="141"/>
      <c r="H70" s="141"/>
      <c r="I70" s="141"/>
      <c r="J70" s="149"/>
      <c r="K70" s="133"/>
      <c r="L70" s="72"/>
      <c r="M70" s="120">
        <f t="shared" si="3"/>
        <v>0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'26'!L71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'26'!L72</f>
        <v>0</v>
      </c>
      <c r="F72" s="126"/>
      <c r="G72" s="141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0</v>
      </c>
      <c r="H74" s="106">
        <f t="shared" si="7"/>
        <v>0</v>
      </c>
      <c r="I74" s="106">
        <f t="shared" si="7"/>
        <v>0</v>
      </c>
      <c r="J74" s="106">
        <f t="shared" si="7"/>
        <v>0</v>
      </c>
      <c r="K74" s="106">
        <f t="shared" si="7"/>
        <v>0</v>
      </c>
      <c r="L74" s="106">
        <f t="shared" si="7"/>
        <v>0</v>
      </c>
      <c r="M74" s="119">
        <f t="shared" si="3"/>
        <v>0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'26'!L75</f>
        <v>0</v>
      </c>
      <c r="F75" s="126"/>
      <c r="G75" s="141"/>
      <c r="H75" s="141"/>
      <c r="I75" s="141"/>
      <c r="J75" s="149"/>
      <c r="K75" s="133"/>
      <c r="L75" s="72"/>
      <c r="M75" s="120">
        <f t="shared" si="3"/>
        <v>0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'26'!L76</f>
        <v>0</v>
      </c>
      <c r="F76" s="126"/>
      <c r="G76" s="141"/>
      <c r="H76" s="141"/>
      <c r="I76" s="141"/>
      <c r="J76" s="149"/>
      <c r="K76" s="133"/>
      <c r="L76" s="72"/>
      <c r="M76" s="120">
        <f t="shared" ref="M76:M142" si="8">(E76+F76+G76+H76+I76)-J76-K76-L76</f>
        <v>0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'26'!L77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'26'!L78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'26'!L79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'26'!L80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'26'!L81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0</v>
      </c>
      <c r="F83" s="108">
        <f t="shared" si="9"/>
        <v>0</v>
      </c>
      <c r="G83" s="108">
        <f t="shared" si="9"/>
        <v>0</v>
      </c>
      <c r="H83" s="108">
        <f t="shared" si="9"/>
        <v>0</v>
      </c>
      <c r="I83" s="108">
        <f t="shared" si="9"/>
        <v>0</v>
      </c>
      <c r="J83" s="108">
        <f t="shared" si="9"/>
        <v>0</v>
      </c>
      <c r="K83" s="108">
        <f t="shared" si="9"/>
        <v>0</v>
      </c>
      <c r="L83" s="108">
        <f t="shared" si="9"/>
        <v>0</v>
      </c>
      <c r="M83" s="119">
        <f t="shared" si="8"/>
        <v>0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'26'!L84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'26'!L85</f>
        <v>0</v>
      </c>
      <c r="F85" s="126"/>
      <c r="G85" s="141"/>
      <c r="H85" s="141"/>
      <c r="I85" s="141"/>
      <c r="J85" s="149"/>
      <c r="K85" s="133"/>
      <c r="L85" s="72"/>
      <c r="M85" s="120">
        <f t="shared" si="8"/>
        <v>0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'26'!L86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'26'!L87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'26'!L88</f>
        <v>0</v>
      </c>
      <c r="F88" s="126"/>
      <c r="G88" s="141"/>
      <c r="H88" s="141"/>
      <c r="I88" s="141"/>
      <c r="J88" s="149"/>
      <c r="K88" s="133"/>
      <c r="L88" s="72"/>
      <c r="M88" s="120">
        <f t="shared" si="8"/>
        <v>0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'26'!L89</f>
        <v>0</v>
      </c>
      <c r="F89" s="126"/>
      <c r="G89" s="141"/>
      <c r="H89" s="141"/>
      <c r="I89" s="141"/>
      <c r="J89" s="149"/>
      <c r="K89" s="133"/>
      <c r="L89" s="72"/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'26'!L90</f>
        <v>0</v>
      </c>
      <c r="F90" s="126"/>
      <c r="G90" s="141"/>
      <c r="H90" s="141"/>
      <c r="I90" s="141"/>
      <c r="J90" s="149"/>
      <c r="K90" s="133"/>
      <c r="L90" s="72"/>
      <c r="M90" s="120">
        <f t="shared" si="8"/>
        <v>0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'26'!L91</f>
        <v>0</v>
      </c>
      <c r="F91" s="126"/>
      <c r="G91" s="141"/>
      <c r="H91" s="141"/>
      <c r="I91" s="141"/>
      <c r="J91" s="149"/>
      <c r="K91" s="133"/>
      <c r="L91" s="72"/>
      <c r="M91" s="120">
        <f t="shared" si="8"/>
        <v>0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'26'!L92</f>
        <v>0</v>
      </c>
      <c r="F92" s="126"/>
      <c r="G92" s="141"/>
      <c r="H92" s="141"/>
      <c r="I92" s="141"/>
      <c r="J92" s="149"/>
      <c r="K92" s="133"/>
      <c r="L92" s="72"/>
      <c r="M92" s="120">
        <f t="shared" si="8"/>
        <v>0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0</v>
      </c>
      <c r="M94" s="106">
        <f t="shared" si="11"/>
        <v>0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'26'!L95</f>
        <v>0</v>
      </c>
      <c r="F95" s="125"/>
      <c r="G95" s="140"/>
      <c r="H95" s="140"/>
      <c r="I95" s="140"/>
      <c r="J95" s="148"/>
      <c r="K95" s="132"/>
      <c r="L95" s="71"/>
      <c r="M95" s="120">
        <f t="shared" si="8"/>
        <v>0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'26'!L98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'26'!L99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'26'!L100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'26'!L101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'26'!L102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'26'!L103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'26'!L104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'26'!L105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'26'!L106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7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0</v>
      </c>
      <c r="F109" s="105">
        <f t="shared" si="13"/>
        <v>0</v>
      </c>
      <c r="G109" s="105">
        <f t="shared" si="13"/>
        <v>0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0</v>
      </c>
      <c r="M109" s="119">
        <f t="shared" si="8"/>
        <v>0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'26'!L110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'26'!L111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'26'!L112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'26'!L113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'26'!L114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'26'!L115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'26'!L116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'26'!L117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'26'!L118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'26'!L119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'26'!L120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'26'!L121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'26'!L122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'26'!L123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'26'!L124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'26'!L125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'26'!L126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'26'!L127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'26'!L128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'26'!L129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'26'!L130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'26'!L131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'26'!L132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'26'!L133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'26'!L134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'26'!L135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'26'!L136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'26'!L137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'26'!L138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'26'!L139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272</v>
      </c>
      <c r="D140" s="100">
        <v>120000</v>
      </c>
      <c r="E140" s="155">
        <f>'26'!L140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8"/>
        <v>0</v>
      </c>
      <c r="N140" s="73"/>
    </row>
    <row r="141" spans="1:14" s="9" customFormat="1" x14ac:dyDescent="0.2">
      <c r="A141" s="43">
        <v>34</v>
      </c>
      <c r="B141" s="99"/>
      <c r="C141" s="99" t="s">
        <v>273</v>
      </c>
      <c r="D141" s="100">
        <v>180000</v>
      </c>
      <c r="E141" s="155">
        <f>'26'!L141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0</v>
      </c>
      <c r="F143" s="105">
        <f t="shared" si="14"/>
        <v>0</v>
      </c>
      <c r="G143" s="105">
        <f t="shared" si="14"/>
        <v>0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0</v>
      </c>
      <c r="M143" s="119">
        <f t="shared" ref="M143:M206" si="15">(E143+F143+G143+H143+I143)-J143-K143-L143</f>
        <v>0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'26'!L144</f>
        <v>0</v>
      </c>
      <c r="G144" s="140"/>
      <c r="H144" s="140"/>
      <c r="I144" s="140"/>
      <c r="J144" s="148"/>
      <c r="K144" s="132"/>
      <c r="L144" s="71"/>
      <c r="M144" s="120">
        <f>(E144+K148+G144+H144+I144)-J144-K144-L144</f>
        <v>0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'26'!L145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5"/>
        <v>0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'26'!L146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'26'!L147</f>
        <v>0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'26'!L148</f>
        <v>0</v>
      </c>
      <c r="F148" s="126"/>
      <c r="G148" s="141"/>
      <c r="H148" s="141"/>
      <c r="I148" s="141"/>
      <c r="J148" s="149"/>
      <c r="K148" s="125"/>
      <c r="L148" s="72"/>
      <c r="M148" s="120">
        <f t="shared" si="15"/>
        <v>0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'26'!L149</f>
        <v>0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0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'26'!L150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0</v>
      </c>
      <c r="F152" s="105">
        <f t="shared" si="16"/>
        <v>0</v>
      </c>
      <c r="G152" s="105">
        <f t="shared" si="16"/>
        <v>0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0</v>
      </c>
      <c r="M152" s="119">
        <f t="shared" si="15"/>
        <v>0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'26'!L153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5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'26'!L154</f>
        <v>0</v>
      </c>
      <c r="F154" s="126"/>
      <c r="G154" s="141"/>
      <c r="H154" s="141"/>
      <c r="I154" s="141"/>
      <c r="J154" s="149"/>
      <c r="K154" s="133"/>
      <c r="L154" s="72"/>
      <c r="M154" s="120">
        <f t="shared" si="15"/>
        <v>0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'26'!L155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'26'!L156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'26'!L157</f>
        <v>0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0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'26'!L158</f>
        <v>0</v>
      </c>
      <c r="F158" s="126"/>
      <c r="G158" s="141"/>
      <c r="H158" s="141"/>
      <c r="I158" s="141"/>
      <c r="J158" s="149"/>
      <c r="K158" s="133"/>
      <c r="L158" s="72"/>
      <c r="M158" s="120">
        <f t="shared" si="15"/>
        <v>0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'26'!L159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5"/>
        <v>0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'26'!L160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5"/>
        <v>0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'26'!L161</f>
        <v>0</v>
      </c>
      <c r="F161" s="127"/>
      <c r="G161" s="142"/>
      <c r="H161" s="142"/>
      <c r="I161" s="142"/>
      <c r="J161" s="150"/>
      <c r="K161" s="134"/>
      <c r="L161" s="73"/>
      <c r="M161" s="120">
        <f t="shared" si="15"/>
        <v>0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'26'!L162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'26'!L163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'26'!L164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0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'26'!L167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'26'!L168</f>
        <v>0</v>
      </c>
      <c r="F168" s="125"/>
      <c r="G168" s="140"/>
      <c r="H168" s="140"/>
      <c r="I168" s="140"/>
      <c r="J168" s="148"/>
      <c r="K168" s="132"/>
      <c r="L168" s="71"/>
      <c r="M168" s="120">
        <f t="shared" si="15"/>
        <v>0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'26'!L169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0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0</v>
      </c>
      <c r="M184" s="119">
        <f t="shared" si="15"/>
        <v>0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'26'!L185</f>
        <v>0</v>
      </c>
      <c r="F185" s="125"/>
      <c r="G185" s="125"/>
      <c r="H185" s="125"/>
      <c r="I185" s="125"/>
      <c r="J185" s="148"/>
      <c r="K185" s="132"/>
      <c r="L185" s="71"/>
      <c r="M185" s="120">
        <f t="shared" si="15"/>
        <v>0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'26'!L186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'26'!L187</f>
        <v>0</v>
      </c>
      <c r="F187" s="125"/>
      <c r="G187" s="125"/>
      <c r="H187" s="125"/>
      <c r="I187" s="125"/>
      <c r="J187" s="148"/>
      <c r="K187" s="132"/>
      <c r="L187" s="71"/>
      <c r="M187" s="120">
        <f t="shared" si="15"/>
        <v>0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'26'!L188</f>
        <v>0</v>
      </c>
      <c r="F188" s="125"/>
      <c r="G188" s="125"/>
      <c r="H188" s="125"/>
      <c r="I188" s="125"/>
      <c r="J188" s="148"/>
      <c r="K188" s="132"/>
      <c r="L188" s="71"/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'26'!L189</f>
        <v>0</v>
      </c>
      <c r="F189" s="125"/>
      <c r="G189" s="125"/>
      <c r="H189" s="125"/>
      <c r="I189" s="125"/>
      <c r="J189" s="148"/>
      <c r="K189" s="132"/>
      <c r="L189" s="71"/>
      <c r="M189" s="120">
        <f t="shared" si="15"/>
        <v>0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'26'!L190</f>
        <v>0</v>
      </c>
      <c r="F190" s="125"/>
      <c r="G190" s="125"/>
      <c r="H190" s="125"/>
      <c r="I190" s="125"/>
      <c r="J190" s="148"/>
      <c r="K190" s="132"/>
      <c r="L190" s="71"/>
      <c r="M190" s="120">
        <f t="shared" si="15"/>
        <v>0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'26'!L191</f>
        <v>0</v>
      </c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'26'!L192</f>
        <v>0</v>
      </c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'26'!L193</f>
        <v>0</v>
      </c>
      <c r="F193" s="125"/>
      <c r="G193" s="125"/>
      <c r="H193" s="125"/>
      <c r="I193" s="125"/>
      <c r="J193" s="148"/>
      <c r="K193" s="132"/>
      <c r="L193" s="71"/>
      <c r="M193" s="120">
        <f t="shared" si="15"/>
        <v>0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0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0</v>
      </c>
      <c r="M195" s="119">
        <f>(E195+F195+G195+H195+I195)-J195-K195-L195</f>
        <v>0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'26'!L197</f>
        <v>0</v>
      </c>
      <c r="F197" s="125"/>
      <c r="G197" s="125"/>
      <c r="H197" s="125"/>
      <c r="I197" s="125"/>
      <c r="J197" s="148"/>
      <c r="K197" s="132"/>
      <c r="L197" s="71"/>
      <c r="M197" s="120">
        <f t="shared" si="15"/>
        <v>0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'26'!L198</f>
        <v>0</v>
      </c>
      <c r="F198" s="125"/>
      <c r="G198" s="125"/>
      <c r="H198" s="125"/>
      <c r="I198" s="125"/>
      <c r="J198" s="148"/>
      <c r="K198" s="132"/>
      <c r="L198" s="71"/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0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0</v>
      </c>
      <c r="M200" s="119">
        <f t="shared" si="15"/>
        <v>0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'26'!L201</f>
        <v>0</v>
      </c>
      <c r="F201" s="125"/>
      <c r="G201" s="125"/>
      <c r="H201" s="125"/>
      <c r="I201" s="125"/>
      <c r="J201" s="148"/>
      <c r="K201" s="132"/>
      <c r="L201" s="71"/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'26'!L202</f>
        <v>0</v>
      </c>
      <c r="F202" s="126"/>
      <c r="G202" s="126"/>
      <c r="H202" s="126"/>
      <c r="I202" s="126"/>
      <c r="J202" s="149"/>
      <c r="K202" s="133"/>
      <c r="L202" s="72"/>
      <c r="M202" s="123">
        <f t="shared" si="15"/>
        <v>0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'26'!L203</f>
        <v>0</v>
      </c>
      <c r="F203" s="126"/>
      <c r="G203" s="126"/>
      <c r="H203" s="126"/>
      <c r="I203" s="126"/>
      <c r="J203" s="149"/>
      <c r="K203" s="133"/>
      <c r="L203" s="72"/>
      <c r="M203" s="123">
        <f t="shared" si="15"/>
        <v>0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'26'!L204</f>
        <v>0</v>
      </c>
      <c r="F204" s="126"/>
      <c r="G204" s="126"/>
      <c r="H204" s="126"/>
      <c r="I204" s="126"/>
      <c r="J204" s="149"/>
      <c r="K204" s="133"/>
      <c r="L204" s="72"/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'26'!L205</f>
        <v>0</v>
      </c>
      <c r="F205" s="126"/>
      <c r="G205" s="126"/>
      <c r="H205" s="126"/>
      <c r="I205" s="126"/>
      <c r="J205" s="149"/>
      <c r="K205" s="133"/>
      <c r="L205" s="72"/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'26'!L206</f>
        <v>0</v>
      </c>
      <c r="F206" s="126"/>
      <c r="G206" s="126"/>
      <c r="H206" s="126"/>
      <c r="I206" s="126"/>
      <c r="J206" s="149"/>
      <c r="K206" s="133"/>
      <c r="L206" s="72"/>
      <c r="M206" s="123">
        <f t="shared" si="15"/>
        <v>0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'26'!L207</f>
        <v>0</v>
      </c>
      <c r="F207" s="126"/>
      <c r="G207" s="126"/>
      <c r="H207" s="126"/>
      <c r="I207" s="126"/>
      <c r="J207" s="149"/>
      <c r="K207" s="133"/>
      <c r="L207" s="72"/>
      <c r="M207" s="123">
        <f t="shared" ref="M207:M208" si="22">(E207+F207+G207+H207+I207)-J207-K207-L207</f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'26'!L208</f>
        <v>0</v>
      </c>
      <c r="F208" s="126"/>
      <c r="G208" s="126"/>
      <c r="H208" s="126"/>
      <c r="I208" s="126"/>
      <c r="J208" s="149"/>
      <c r="K208" s="133"/>
      <c r="L208" s="72"/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S208"/>
  <sheetViews>
    <sheetView workbookViewId="0">
      <pane xSplit="4" ySplit="4" topLeftCell="E163" activePane="bottomRight" state="frozen"/>
      <selection activeCell="O74" sqref="O74"/>
      <selection pane="topRight" activeCell="O74" sqref="O74"/>
      <selection pane="bottomLeft" activeCell="O74" sqref="O74"/>
      <selection pane="bottomRight" activeCell="F195" sqref="F19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1" t="s">
        <v>259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70"/>
    </row>
    <row r="3" spans="1:19" s="16" customFormat="1" ht="25.5" customHeight="1" x14ac:dyDescent="0.2">
      <c r="A3" s="172" t="s">
        <v>261</v>
      </c>
      <c r="B3" s="172" t="s">
        <v>262</v>
      </c>
      <c r="C3" s="172" t="s">
        <v>263</v>
      </c>
      <c r="D3" s="174" t="s">
        <v>264</v>
      </c>
      <c r="E3" s="176" t="s">
        <v>248</v>
      </c>
      <c r="F3" s="178" t="s">
        <v>257</v>
      </c>
      <c r="G3" s="180" t="s">
        <v>249</v>
      </c>
      <c r="H3" s="181"/>
      <c r="I3" s="182"/>
      <c r="J3" s="183" t="s">
        <v>250</v>
      </c>
      <c r="K3" s="185" t="s">
        <v>258</v>
      </c>
      <c r="L3" s="167" t="s">
        <v>251</v>
      </c>
      <c r="M3" s="169" t="s">
        <v>252</v>
      </c>
      <c r="N3" s="167" t="s">
        <v>253</v>
      </c>
    </row>
    <row r="4" spans="1:19" s="20" customFormat="1" ht="25.5" x14ac:dyDescent="0.2">
      <c r="A4" s="173"/>
      <c r="B4" s="173"/>
      <c r="C4" s="173"/>
      <c r="D4" s="175"/>
      <c r="E4" s="177"/>
      <c r="F4" s="179"/>
      <c r="G4" s="139" t="s">
        <v>254</v>
      </c>
      <c r="H4" s="139" t="s">
        <v>255</v>
      </c>
      <c r="I4" s="139" t="s">
        <v>256</v>
      </c>
      <c r="J4" s="184"/>
      <c r="K4" s="186"/>
      <c r="L4" s="168"/>
      <c r="M4" s="170"/>
      <c r="N4" s="16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28</v>
      </c>
      <c r="F5" s="116">
        <f>F6+F46+F60+F64+F74</f>
        <v>0</v>
      </c>
      <c r="G5" s="116">
        <f t="shared" si="0"/>
        <v>0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0</v>
      </c>
      <c r="L5" s="116">
        <f>L6+L46+L60+L64+L74</f>
        <v>0</v>
      </c>
      <c r="M5" s="118">
        <f t="shared" si="0"/>
        <v>28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23</v>
      </c>
      <c r="F6" s="131">
        <f t="shared" si="1"/>
        <v>0</v>
      </c>
      <c r="G6" s="131">
        <f t="shared" si="1"/>
        <v>0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0</v>
      </c>
      <c r="L6" s="131">
        <f t="shared" ref="L6:M6" si="2">SUM(L7:L39)</f>
        <v>0</v>
      </c>
      <c r="M6" s="131">
        <f t="shared" si="2"/>
        <v>23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'7'!L7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'7'!L8</f>
        <v>0</v>
      </c>
      <c r="F8" s="126"/>
      <c r="G8" s="141"/>
      <c r="H8" s="141"/>
      <c r="I8" s="141"/>
      <c r="J8" s="149"/>
      <c r="K8" s="133"/>
      <c r="L8" s="72"/>
      <c r="M8" s="120">
        <f>(E8+F8+G8+H8+I8)-J8-K8-L8</f>
        <v>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'7'!L9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'7'!L10</f>
        <v>0</v>
      </c>
      <c r="F10" s="126"/>
      <c r="G10" s="141"/>
      <c r="H10" s="141"/>
      <c r="I10" s="141"/>
      <c r="J10" s="149"/>
      <c r="K10" s="133"/>
      <c r="L10" s="72"/>
      <c r="M10" s="120">
        <f t="shared" si="3"/>
        <v>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'7'!L11</f>
        <v>0</v>
      </c>
      <c r="F11" s="126"/>
      <c r="G11" s="141"/>
      <c r="H11" s="141"/>
      <c r="I11" s="141"/>
      <c r="J11" s="149"/>
      <c r="K11" s="133"/>
      <c r="L11" s="72"/>
      <c r="M11" s="120">
        <f t="shared" si="3"/>
        <v>0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'7'!L12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'7'!L13</f>
        <v>0</v>
      </c>
      <c r="F13" s="126"/>
      <c r="G13" s="141"/>
      <c r="H13" s="141"/>
      <c r="I13" s="141"/>
      <c r="J13" s="149"/>
      <c r="K13" s="133"/>
      <c r="L13" s="72"/>
      <c r="M13" s="120">
        <f t="shared" si="3"/>
        <v>0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'7'!L14</f>
        <v>0</v>
      </c>
      <c r="F14" s="126"/>
      <c r="G14" s="141"/>
      <c r="H14" s="141"/>
      <c r="I14" s="141"/>
      <c r="J14" s="149"/>
      <c r="K14" s="133"/>
      <c r="L14" s="72"/>
      <c r="M14" s="120">
        <f t="shared" si="3"/>
        <v>0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'7'!L15</f>
        <v>0</v>
      </c>
      <c r="F15" s="126"/>
      <c r="G15" s="141"/>
      <c r="H15" s="141"/>
      <c r="I15" s="141"/>
      <c r="J15" s="149"/>
      <c r="K15" s="133"/>
      <c r="L15" s="72"/>
      <c r="M15" s="120">
        <f t="shared" si="3"/>
        <v>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'7'!L16</f>
        <v>0</v>
      </c>
      <c r="F16" s="126"/>
      <c r="G16" s="141"/>
      <c r="H16" s="141"/>
      <c r="I16" s="141"/>
      <c r="J16" s="149"/>
      <c r="K16" s="133"/>
      <c r="L16" s="72"/>
      <c r="M16" s="120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'7'!L17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'7'!L18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'7'!L19</f>
        <v>0</v>
      </c>
      <c r="F19" s="126"/>
      <c r="G19" s="141"/>
      <c r="H19" s="141"/>
      <c r="I19" s="141"/>
      <c r="J19" s="149"/>
      <c r="K19" s="133"/>
      <c r="L19" s="72"/>
      <c r="M19" s="120">
        <f>(E19+F19+G19+H19+I19)-J19-K19-L19</f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'7'!L20</f>
        <v>8</v>
      </c>
      <c r="F20" s="126"/>
      <c r="G20" s="141"/>
      <c r="H20" s="141"/>
      <c r="I20" s="141"/>
      <c r="J20" s="149"/>
      <c r="K20" s="133"/>
      <c r="L20" s="72"/>
      <c r="M20" s="120">
        <f t="shared" si="3"/>
        <v>8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'7'!L21</f>
        <v>0</v>
      </c>
      <c r="F21" s="126"/>
      <c r="G21" s="141"/>
      <c r="H21" s="141"/>
      <c r="I21" s="141"/>
      <c r="J21" s="149"/>
      <c r="K21" s="133"/>
      <c r="L21" s="72"/>
      <c r="M21" s="120">
        <f t="shared" si="3"/>
        <v>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'7'!L22</f>
        <v>15</v>
      </c>
      <c r="F22" s="126"/>
      <c r="G22" s="141"/>
      <c r="H22" s="141"/>
      <c r="I22" s="141"/>
      <c r="J22" s="149"/>
      <c r="K22" s="133"/>
      <c r="L22" s="72"/>
      <c r="M22" s="120">
        <f t="shared" si="3"/>
        <v>15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'7'!L23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'7'!L24</f>
        <v>0</v>
      </c>
      <c r="F24" s="126"/>
      <c r="G24" s="141"/>
      <c r="H24" s="141"/>
      <c r="I24" s="141"/>
      <c r="J24" s="149"/>
      <c r="K24" s="133"/>
      <c r="L24" s="72"/>
      <c r="M24" s="120">
        <f t="shared" si="3"/>
        <v>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'7'!L25</f>
        <v>0</v>
      </c>
      <c r="F25" s="126"/>
      <c r="G25" s="141"/>
      <c r="H25" s="141"/>
      <c r="I25" s="141"/>
      <c r="J25" s="149"/>
      <c r="K25" s="133"/>
      <c r="L25" s="72"/>
      <c r="M25" s="120">
        <f t="shared" si="3"/>
        <v>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'7'!L26</f>
        <v>0</v>
      </c>
      <c r="F26" s="126"/>
      <c r="G26" s="141"/>
      <c r="H26" s="141"/>
      <c r="I26" s="141"/>
      <c r="J26" s="149"/>
      <c r="K26" s="133"/>
      <c r="L26" s="72"/>
      <c r="M26" s="120">
        <f t="shared" si="3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'7'!L27</f>
        <v>0</v>
      </c>
      <c r="F27" s="126"/>
      <c r="G27" s="141"/>
      <c r="H27" s="141"/>
      <c r="I27" s="141"/>
      <c r="J27" s="149"/>
      <c r="K27" s="133"/>
      <c r="L27" s="72"/>
      <c r="M27" s="120">
        <f t="shared" si="3"/>
        <v>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'7'!L28</f>
        <v>0</v>
      </c>
      <c r="F28" s="126"/>
      <c r="G28" s="141"/>
      <c r="H28" s="141"/>
      <c r="I28" s="141"/>
      <c r="J28" s="149"/>
      <c r="K28" s="133"/>
      <c r="L28" s="72"/>
      <c r="M28" s="120">
        <f t="shared" si="3"/>
        <v>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'7'!L29</f>
        <v>0</v>
      </c>
      <c r="F29" s="126"/>
      <c r="G29" s="141"/>
      <c r="H29" s="141"/>
      <c r="I29" s="141"/>
      <c r="J29" s="149"/>
      <c r="K29" s="133"/>
      <c r="L29" s="72"/>
      <c r="M29" s="120">
        <f t="shared" si="3"/>
        <v>0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'7'!L30</f>
        <v>0</v>
      </c>
      <c r="F30" s="126"/>
      <c r="G30" s="141"/>
      <c r="H30" s="141"/>
      <c r="I30" s="141"/>
      <c r="J30" s="149"/>
      <c r="K30" s="133"/>
      <c r="L30" s="72"/>
      <c r="M30" s="120">
        <f t="shared" si="3"/>
        <v>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'7'!L31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'7'!L32</f>
        <v>0</v>
      </c>
      <c r="F32" s="126"/>
      <c r="G32" s="141"/>
      <c r="H32" s="141"/>
      <c r="I32" s="141"/>
      <c r="J32" s="149"/>
      <c r="K32" s="133"/>
      <c r="L32" s="72"/>
      <c r="M32" s="120">
        <f t="shared" si="3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'7'!L33</f>
        <v>0</v>
      </c>
      <c r="F33" s="126"/>
      <c r="G33" s="141"/>
      <c r="H33" s="141"/>
      <c r="I33" s="141"/>
      <c r="J33" s="149"/>
      <c r="K33" s="133"/>
      <c r="L33" s="72"/>
      <c r="M33" s="120">
        <f t="shared" si="3"/>
        <v>0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'7'!L34</f>
        <v>0</v>
      </c>
      <c r="F34" s="126"/>
      <c r="G34" s="141"/>
      <c r="H34" s="141"/>
      <c r="I34" s="141"/>
      <c r="J34" s="149"/>
      <c r="K34" s="133"/>
      <c r="L34" s="72"/>
      <c r="M34" s="120">
        <f t="shared" si="3"/>
        <v>0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'7'!L35</f>
        <v>0</v>
      </c>
      <c r="F35" s="126"/>
      <c r="G35" s="141"/>
      <c r="H35" s="141"/>
      <c r="I35" s="141"/>
      <c r="J35" s="149"/>
      <c r="K35" s="133"/>
      <c r="L35" s="72"/>
      <c r="M35" s="120">
        <f t="shared" si="3"/>
        <v>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'7'!L36</f>
        <v>0</v>
      </c>
      <c r="F36" s="126"/>
      <c r="G36" s="141"/>
      <c r="H36" s="141"/>
      <c r="I36" s="141"/>
      <c r="J36" s="149"/>
      <c r="K36" s="133"/>
      <c r="L36" s="72"/>
      <c r="M36" s="120">
        <f t="shared" si="3"/>
        <v>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'7'!L37</f>
        <v>0</v>
      </c>
      <c r="F37" s="126"/>
      <c r="G37" s="141"/>
      <c r="H37" s="141"/>
      <c r="I37" s="141"/>
      <c r="J37" s="149"/>
      <c r="K37" s="133"/>
      <c r="L37" s="72"/>
      <c r="M37" s="120">
        <f t="shared" si="3"/>
        <v>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'7'!L38</f>
        <v>0</v>
      </c>
      <c r="F38" s="126"/>
      <c r="G38" s="141"/>
      <c r="H38" s="141"/>
      <c r="I38" s="141"/>
      <c r="J38" s="149"/>
      <c r="K38" s="133"/>
      <c r="L38" s="72"/>
      <c r="M38" s="120">
        <f t="shared" si="3"/>
        <v>0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'7'!L39</f>
        <v>0</v>
      </c>
      <c r="F39" s="126"/>
      <c r="G39" s="141"/>
      <c r="H39" s="141"/>
      <c r="I39" s="141"/>
      <c r="J39" s="149"/>
      <c r="K39" s="133"/>
      <c r="L39" s="72"/>
      <c r="M39" s="120">
        <f t="shared" si="3"/>
        <v>0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30000</v>
      </c>
      <c r="E40" s="155">
        <f>'7'!L40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268</v>
      </c>
      <c r="D41" s="100">
        <v>30000</v>
      </c>
      <c r="E41" s="155">
        <f>'7'!L41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'7'!L42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'7'!L43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271</v>
      </c>
      <c r="D44" s="100">
        <v>32000</v>
      </c>
      <c r="E44" s="155">
        <f>'7'!L44</f>
        <v>0</v>
      </c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5</v>
      </c>
      <c r="F46" s="103">
        <f>SUM(F47:F58)</f>
        <v>0</v>
      </c>
      <c r="G46" s="103">
        <f t="shared" ref="G46:L46" si="4">SUM(G47:G58)</f>
        <v>0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0</v>
      </c>
      <c r="L46" s="103">
        <f t="shared" si="4"/>
        <v>0</v>
      </c>
      <c r="M46" s="119">
        <f>(E46+F46+G46+H46+I46)-J46-K46-L46</f>
        <v>5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'7'!L47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'7'!L48</f>
        <v>0</v>
      </c>
      <c r="F48" s="126"/>
      <c r="G48" s="141"/>
      <c r="H48" s="141"/>
      <c r="I48" s="141"/>
      <c r="J48" s="149"/>
      <c r="K48" s="133"/>
      <c r="L48" s="72"/>
      <c r="M48" s="120">
        <f t="shared" si="3"/>
        <v>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'7'!L49</f>
        <v>0</v>
      </c>
      <c r="F49" s="126"/>
      <c r="G49" s="141"/>
      <c r="H49" s="141"/>
      <c r="I49" s="141"/>
      <c r="J49" s="149"/>
      <c r="K49" s="133"/>
      <c r="L49" s="72"/>
      <c r="M49" s="120">
        <f t="shared" si="3"/>
        <v>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'7'!L50</f>
        <v>0</v>
      </c>
      <c r="F50" s="126"/>
      <c r="G50" s="141"/>
      <c r="H50" s="141"/>
      <c r="I50" s="141"/>
      <c r="J50" s="149"/>
      <c r="K50" s="133"/>
      <c r="L50" s="72"/>
      <c r="M50" s="120">
        <f t="shared" si="3"/>
        <v>0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'7'!L51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'7'!L52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'7'!L53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'7'!L54</f>
        <v>5</v>
      </c>
      <c r="F54" s="126"/>
      <c r="G54" s="141"/>
      <c r="H54" s="141"/>
      <c r="I54" s="141"/>
      <c r="J54" s="149"/>
      <c r="K54" s="133"/>
      <c r="L54" s="72"/>
      <c r="M54" s="120">
        <f t="shared" si="3"/>
        <v>5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'7'!L55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'7'!L56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'7'!L57</f>
        <v>0</v>
      </c>
      <c r="F57" s="126"/>
      <c r="G57" s="141"/>
      <c r="H57" s="141"/>
      <c r="I57" s="141"/>
      <c r="J57" s="149"/>
      <c r="K57" s="133"/>
      <c r="L57" s="72"/>
      <c r="M57" s="120">
        <f t="shared" si="3"/>
        <v>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'7'!L58</f>
        <v>0</v>
      </c>
      <c r="F58" s="126"/>
      <c r="G58" s="141"/>
      <c r="H58" s="141"/>
      <c r="I58" s="141"/>
      <c r="J58" s="149"/>
      <c r="K58" s="133"/>
      <c r="L58" s="72"/>
      <c r="M58" s="120">
        <f t="shared" si="3"/>
        <v>0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'7'!L61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'7'!L62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0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0</v>
      </c>
      <c r="M64" s="119">
        <f t="shared" si="3"/>
        <v>0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'7'!L65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'7'!L66</f>
        <v>0</v>
      </c>
      <c r="F66" s="126"/>
      <c r="G66" s="141"/>
      <c r="H66" s="141"/>
      <c r="I66" s="141"/>
      <c r="J66" s="149"/>
      <c r="K66" s="133"/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'7'!L67</f>
        <v>0</v>
      </c>
      <c r="F67" s="126"/>
      <c r="G67" s="141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'7'!L68</f>
        <v>0</v>
      </c>
      <c r="F68" s="126"/>
      <c r="G68" s="141"/>
      <c r="H68" s="141"/>
      <c r="I68" s="141"/>
      <c r="J68" s="149"/>
      <c r="K68" s="133"/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'7'!L69</f>
        <v>0</v>
      </c>
      <c r="F69" s="126"/>
      <c r="G69" s="141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'7'!L70</f>
        <v>0</v>
      </c>
      <c r="F70" s="126"/>
      <c r="G70" s="141"/>
      <c r="H70" s="141"/>
      <c r="I70" s="141"/>
      <c r="J70" s="149"/>
      <c r="K70" s="133"/>
      <c r="L70" s="72"/>
      <c r="M70" s="120">
        <f t="shared" si="3"/>
        <v>0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'7'!L71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'7'!L72</f>
        <v>0</v>
      </c>
      <c r="F72" s="126"/>
      <c r="G72" s="141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0</v>
      </c>
      <c r="H74" s="106">
        <f t="shared" si="7"/>
        <v>0</v>
      </c>
      <c r="I74" s="106">
        <f t="shared" si="7"/>
        <v>0</v>
      </c>
      <c r="J74" s="106">
        <f t="shared" si="7"/>
        <v>0</v>
      </c>
      <c r="K74" s="106">
        <f t="shared" si="7"/>
        <v>0</v>
      </c>
      <c r="L74" s="106">
        <f t="shared" si="7"/>
        <v>0</v>
      </c>
      <c r="M74" s="119">
        <f t="shared" si="3"/>
        <v>0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'7'!L75</f>
        <v>0</v>
      </c>
      <c r="F75" s="126"/>
      <c r="G75" s="141"/>
      <c r="H75" s="141"/>
      <c r="I75" s="141"/>
      <c r="J75" s="149"/>
      <c r="K75" s="133"/>
      <c r="L75" s="72"/>
      <c r="M75" s="120">
        <f t="shared" si="3"/>
        <v>0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'7'!L76</f>
        <v>0</v>
      </c>
      <c r="F76" s="126"/>
      <c r="G76" s="141"/>
      <c r="H76" s="141"/>
      <c r="I76" s="141"/>
      <c r="J76" s="149"/>
      <c r="K76" s="133"/>
      <c r="L76" s="72"/>
      <c r="M76" s="120">
        <f t="shared" ref="M76:M142" si="8">(E76+F76+G76+H76+I76)-J76-K76-L76</f>
        <v>0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'7'!L77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'7'!L78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'7'!L79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'7'!L80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'7'!L81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29</v>
      </c>
      <c r="F83" s="108">
        <f t="shared" si="9"/>
        <v>0</v>
      </c>
      <c r="G83" s="108">
        <f t="shared" si="9"/>
        <v>0</v>
      </c>
      <c r="H83" s="108">
        <f t="shared" si="9"/>
        <v>0</v>
      </c>
      <c r="I83" s="108">
        <f t="shared" si="9"/>
        <v>0</v>
      </c>
      <c r="J83" s="108">
        <f t="shared" si="9"/>
        <v>0</v>
      </c>
      <c r="K83" s="108">
        <f t="shared" si="9"/>
        <v>0</v>
      </c>
      <c r="L83" s="108">
        <f t="shared" si="9"/>
        <v>0</v>
      </c>
      <c r="M83" s="119">
        <f t="shared" si="8"/>
        <v>29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'7'!L84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'7'!L85</f>
        <v>4</v>
      </c>
      <c r="F85" s="126"/>
      <c r="G85" s="141"/>
      <c r="H85" s="141"/>
      <c r="I85" s="141"/>
      <c r="J85" s="149"/>
      <c r="K85" s="133"/>
      <c r="L85" s="72"/>
      <c r="M85" s="120">
        <f t="shared" si="8"/>
        <v>4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'7'!L86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'7'!L87</f>
        <v>5</v>
      </c>
      <c r="F87" s="126"/>
      <c r="G87" s="141"/>
      <c r="H87" s="141"/>
      <c r="I87" s="141"/>
      <c r="J87" s="149"/>
      <c r="K87" s="133"/>
      <c r="L87" s="72"/>
      <c r="M87" s="120">
        <f t="shared" si="8"/>
        <v>5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'7'!L88</f>
        <v>10</v>
      </c>
      <c r="F88" s="126"/>
      <c r="G88" s="141"/>
      <c r="H88" s="141"/>
      <c r="I88" s="141"/>
      <c r="J88" s="149"/>
      <c r="K88" s="133"/>
      <c r="L88" s="72"/>
      <c r="M88" s="120">
        <f t="shared" si="8"/>
        <v>10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'7'!L89</f>
        <v>0</v>
      </c>
      <c r="F89" s="126"/>
      <c r="G89" s="141"/>
      <c r="H89" s="141"/>
      <c r="I89" s="141"/>
      <c r="J89" s="149"/>
      <c r="K89" s="133"/>
      <c r="L89" s="72"/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'7'!L90</f>
        <v>0</v>
      </c>
      <c r="F90" s="126"/>
      <c r="G90" s="141"/>
      <c r="H90" s="141"/>
      <c r="I90" s="141"/>
      <c r="J90" s="149"/>
      <c r="K90" s="133"/>
      <c r="L90" s="72"/>
      <c r="M90" s="120">
        <f t="shared" si="8"/>
        <v>0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'7'!L91</f>
        <v>10</v>
      </c>
      <c r="F91" s="126"/>
      <c r="G91" s="141"/>
      <c r="H91" s="141"/>
      <c r="I91" s="141"/>
      <c r="J91" s="149"/>
      <c r="K91" s="133"/>
      <c r="L91" s="72"/>
      <c r="M91" s="120">
        <f t="shared" si="8"/>
        <v>10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'7'!L92</f>
        <v>0</v>
      </c>
      <c r="F92" s="126"/>
      <c r="G92" s="141"/>
      <c r="H92" s="141"/>
      <c r="I92" s="141"/>
      <c r="J92" s="149"/>
      <c r="K92" s="133"/>
      <c r="L92" s="72"/>
      <c r="M92" s="120">
        <f t="shared" si="8"/>
        <v>0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0</v>
      </c>
      <c r="M94" s="106">
        <f t="shared" si="11"/>
        <v>0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'7'!L95</f>
        <v>0</v>
      </c>
      <c r="F95" s="125"/>
      <c r="G95" s="140"/>
      <c r="H95" s="140"/>
      <c r="I95" s="140"/>
      <c r="J95" s="148"/>
      <c r="K95" s="132"/>
      <c r="L95" s="71"/>
      <c r="M95" s="120">
        <f t="shared" si="8"/>
        <v>0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'7'!L98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'7'!L99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'7'!L100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'7'!L101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'7'!L102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'7'!L103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'7'!L104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'7'!L105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'7'!L106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7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10</v>
      </c>
      <c r="F109" s="105">
        <f t="shared" si="13"/>
        <v>0</v>
      </c>
      <c r="G109" s="105">
        <f t="shared" si="13"/>
        <v>0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0</v>
      </c>
      <c r="M109" s="119">
        <f t="shared" si="8"/>
        <v>10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'7'!L110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'7'!L111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'7'!L112</f>
        <v>1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'7'!L113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'7'!L114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'7'!L115</f>
        <v>1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1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'7'!L116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'7'!L117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'7'!L118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'7'!L119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'7'!L120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'7'!L121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'7'!L122</f>
        <v>4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4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'7'!L123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'7'!L124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'7'!L125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'7'!L126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'7'!L127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'7'!L128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'7'!L129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'7'!L130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'7'!L131</f>
        <v>1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1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'7'!L132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'7'!L133</f>
        <v>1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1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'7'!L134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'7'!L135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'7'!L136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'7'!L137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'7'!L138</f>
        <v>1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1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'7'!L139</f>
        <v>1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1</v>
      </c>
      <c r="N139" s="72"/>
    </row>
    <row r="140" spans="1:14" s="9" customFormat="1" x14ac:dyDescent="0.2">
      <c r="A140" s="43">
        <v>33</v>
      </c>
      <c r="B140" s="99"/>
      <c r="C140" s="99" t="s">
        <v>272</v>
      </c>
      <c r="D140" s="100">
        <v>120000</v>
      </c>
      <c r="E140" s="155">
        <f>'7'!L140</f>
        <v>2</v>
      </c>
      <c r="F140" s="127"/>
      <c r="G140" s="142"/>
      <c r="H140" s="142"/>
      <c r="I140" s="142"/>
      <c r="J140" s="150"/>
      <c r="K140" s="134"/>
      <c r="L140" s="73"/>
      <c r="M140" s="120">
        <f t="shared" si="8"/>
        <v>2</v>
      </c>
      <c r="N140" s="73"/>
    </row>
    <row r="141" spans="1:14" s="9" customFormat="1" x14ac:dyDescent="0.2">
      <c r="A141" s="43">
        <v>34</v>
      </c>
      <c r="B141" s="99"/>
      <c r="C141" s="99" t="s">
        <v>273</v>
      </c>
      <c r="D141" s="100">
        <v>180000</v>
      </c>
      <c r="E141" s="155">
        <f>'7'!L141</f>
        <v>1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1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27</v>
      </c>
      <c r="F143" s="105">
        <f t="shared" si="14"/>
        <v>0</v>
      </c>
      <c r="G143" s="105">
        <f t="shared" si="14"/>
        <v>0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0</v>
      </c>
      <c r="M143" s="119">
        <f t="shared" ref="M143:M206" si="15">(E143+F143+G143+H143+I143)-J143-K143-L143</f>
        <v>27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'7'!L144</f>
        <v>2</v>
      </c>
      <c r="G144" s="140"/>
      <c r="H144" s="140"/>
      <c r="I144" s="140"/>
      <c r="J144" s="148"/>
      <c r="K144" s="132"/>
      <c r="L144" s="71"/>
      <c r="M144" s="120">
        <f>(E144+K148+G144+H144+I144)-J144-K144-L144</f>
        <v>2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'7'!L145</f>
        <v>7</v>
      </c>
      <c r="F145" s="126"/>
      <c r="G145" s="141"/>
      <c r="H145" s="141"/>
      <c r="I145" s="141"/>
      <c r="J145" s="149"/>
      <c r="K145" s="133"/>
      <c r="L145" s="72"/>
      <c r="M145" s="120">
        <f t="shared" si="15"/>
        <v>7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'7'!L146</f>
        <v>7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7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'7'!L147</f>
        <v>0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'7'!L148</f>
        <v>8</v>
      </c>
      <c r="F148" s="126"/>
      <c r="G148" s="141"/>
      <c r="H148" s="141"/>
      <c r="I148" s="141"/>
      <c r="J148" s="149"/>
      <c r="K148" s="125"/>
      <c r="L148" s="72"/>
      <c r="M148" s="120">
        <f t="shared" si="15"/>
        <v>8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'7'!L149</f>
        <v>2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2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'7'!L150</f>
        <v>1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1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81</v>
      </c>
      <c r="F152" s="105">
        <f t="shared" si="16"/>
        <v>0</v>
      </c>
      <c r="G152" s="105">
        <f t="shared" si="16"/>
        <v>0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0</v>
      </c>
      <c r="M152" s="119">
        <f t="shared" si="15"/>
        <v>81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'7'!L153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5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'7'!L154</f>
        <v>20</v>
      </c>
      <c r="F154" s="126"/>
      <c r="G154" s="141"/>
      <c r="H154" s="141"/>
      <c r="I154" s="141"/>
      <c r="J154" s="149"/>
      <c r="K154" s="133"/>
      <c r="L154" s="72"/>
      <c r="M154" s="120">
        <f t="shared" si="15"/>
        <v>20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'7'!L155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'7'!L156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'7'!L157</f>
        <v>0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0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'7'!L158</f>
        <v>47</v>
      </c>
      <c r="F158" s="126"/>
      <c r="G158" s="141"/>
      <c r="H158" s="141"/>
      <c r="I158" s="141"/>
      <c r="J158" s="149"/>
      <c r="K158" s="133"/>
      <c r="L158" s="72"/>
      <c r="M158" s="120">
        <f t="shared" si="15"/>
        <v>47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'7'!L159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5"/>
        <v>0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'7'!L160</f>
        <v>4</v>
      </c>
      <c r="F160" s="127"/>
      <c r="G160" s="142"/>
      <c r="H160" s="142"/>
      <c r="I160" s="142"/>
      <c r="J160" s="150"/>
      <c r="K160" s="134"/>
      <c r="L160" s="73"/>
      <c r="M160" s="120">
        <f t="shared" si="15"/>
        <v>4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'7'!L161</f>
        <v>10</v>
      </c>
      <c r="F161" s="127"/>
      <c r="G161" s="142"/>
      <c r="H161" s="142"/>
      <c r="I161" s="142"/>
      <c r="J161" s="150"/>
      <c r="K161" s="134"/>
      <c r="L161" s="73"/>
      <c r="M161" s="120">
        <f t="shared" si="15"/>
        <v>10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'7'!L162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'7'!L163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'7'!L164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18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/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'7'!L168</f>
        <v>18</v>
      </c>
      <c r="F168" s="125"/>
      <c r="G168" s="140"/>
      <c r="H168" s="140"/>
      <c r="I168" s="140"/>
      <c r="J168" s="148"/>
      <c r="K168" s="132"/>
      <c r="L168" s="71"/>
      <c r="M168" s="120">
        <f t="shared" si="15"/>
        <v>18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'7'!L169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171</v>
      </c>
      <c r="F184" s="105">
        <f t="shared" si="19"/>
        <v>504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0</v>
      </c>
      <c r="M184" s="119">
        <f t="shared" si="15"/>
        <v>675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'7'!L185</f>
        <v>50</v>
      </c>
      <c r="F185" s="125">
        <v>48</v>
      </c>
      <c r="G185" s="125"/>
      <c r="H185" s="125"/>
      <c r="I185" s="125"/>
      <c r="J185" s="148"/>
      <c r="K185" s="132"/>
      <c r="L185" s="71"/>
      <c r="M185" s="120">
        <f t="shared" si="15"/>
        <v>98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'7'!L186</f>
        <v>48</v>
      </c>
      <c r="F186" s="125"/>
      <c r="G186" s="125"/>
      <c r="H186" s="125"/>
      <c r="I186" s="125"/>
      <c r="J186" s="148"/>
      <c r="K186" s="132"/>
      <c r="L186" s="71"/>
      <c r="M186" s="120">
        <f t="shared" si="15"/>
        <v>48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'7'!L187</f>
        <v>4</v>
      </c>
      <c r="F187" s="125">
        <v>48</v>
      </c>
      <c r="G187" s="125"/>
      <c r="H187" s="125"/>
      <c r="I187" s="125"/>
      <c r="J187" s="148"/>
      <c r="K187" s="132"/>
      <c r="L187" s="71"/>
      <c r="M187" s="120">
        <f t="shared" si="15"/>
        <v>52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'7'!L188</f>
        <v>5</v>
      </c>
      <c r="F188" s="125"/>
      <c r="G188" s="125"/>
      <c r="H188" s="125"/>
      <c r="I188" s="125"/>
      <c r="J188" s="148"/>
      <c r="K188" s="132"/>
      <c r="L188" s="71"/>
      <c r="M188" s="120">
        <f t="shared" si="15"/>
        <v>5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'7'!L189</f>
        <v>0</v>
      </c>
      <c r="F189" s="125">
        <v>240</v>
      </c>
      <c r="G189" s="125"/>
      <c r="H189" s="125"/>
      <c r="I189" s="125"/>
      <c r="J189" s="148"/>
      <c r="K189" s="132"/>
      <c r="L189" s="71"/>
      <c r="M189" s="120">
        <f t="shared" si="15"/>
        <v>240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'7'!L190</f>
        <v>6</v>
      </c>
      <c r="F190" s="125">
        <v>48</v>
      </c>
      <c r="G190" s="125"/>
      <c r="H190" s="125"/>
      <c r="I190" s="125"/>
      <c r="J190" s="148"/>
      <c r="K190" s="132"/>
      <c r="L190" s="71"/>
      <c r="M190" s="120">
        <f t="shared" si="15"/>
        <v>54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'7'!L191</f>
        <v>19</v>
      </c>
      <c r="F191" s="125">
        <v>48</v>
      </c>
      <c r="G191" s="125"/>
      <c r="H191" s="125"/>
      <c r="I191" s="125"/>
      <c r="J191" s="148"/>
      <c r="K191" s="132"/>
      <c r="L191" s="71"/>
      <c r="M191" s="120">
        <f t="shared" si="15"/>
        <v>67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'7'!L192</f>
        <v>25</v>
      </c>
      <c r="F192" s="125">
        <v>24</v>
      </c>
      <c r="G192" s="125"/>
      <c r="H192" s="125"/>
      <c r="I192" s="125"/>
      <c r="J192" s="148"/>
      <c r="K192" s="132"/>
      <c r="L192" s="71"/>
      <c r="M192" s="120">
        <f t="shared" si="15"/>
        <v>49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'7'!L193</f>
        <v>14</v>
      </c>
      <c r="F193" s="125">
        <v>48</v>
      </c>
      <c r="G193" s="125"/>
      <c r="H193" s="125"/>
      <c r="I193" s="125"/>
      <c r="J193" s="148"/>
      <c r="K193" s="132"/>
      <c r="L193" s="71"/>
      <c r="M193" s="120">
        <f t="shared" si="15"/>
        <v>62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31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0</v>
      </c>
      <c r="M195" s="119">
        <f>(E195+F195+G195+H195+I195)-J195-K195-L195</f>
        <v>31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'7'!L197</f>
        <v>16</v>
      </c>
      <c r="F197" s="125"/>
      <c r="G197" s="125"/>
      <c r="H197" s="125"/>
      <c r="I197" s="125"/>
      <c r="J197" s="148"/>
      <c r="K197" s="132"/>
      <c r="L197" s="71"/>
      <c r="M197" s="120">
        <f t="shared" si="15"/>
        <v>16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'7'!L198</f>
        <v>15</v>
      </c>
      <c r="F198" s="125"/>
      <c r="G198" s="125"/>
      <c r="H198" s="125"/>
      <c r="I198" s="125"/>
      <c r="J198" s="148"/>
      <c r="K198" s="132"/>
      <c r="L198" s="71"/>
      <c r="M198" s="120">
        <f t="shared" si="15"/>
        <v>15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139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0</v>
      </c>
      <c r="M200" s="119">
        <f t="shared" si="15"/>
        <v>139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'7'!L201</f>
        <v>15</v>
      </c>
      <c r="F201" s="125"/>
      <c r="G201" s="125"/>
      <c r="H201" s="125"/>
      <c r="I201" s="125"/>
      <c r="J201" s="148"/>
      <c r="K201" s="132"/>
      <c r="L201" s="71"/>
      <c r="M201" s="120">
        <f t="shared" si="15"/>
        <v>15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'7'!L202</f>
        <v>51</v>
      </c>
      <c r="F202" s="126"/>
      <c r="G202" s="126"/>
      <c r="H202" s="126"/>
      <c r="I202" s="126"/>
      <c r="J202" s="149"/>
      <c r="K202" s="133"/>
      <c r="L202" s="72"/>
      <c r="M202" s="123">
        <f t="shared" si="15"/>
        <v>51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'7'!L203</f>
        <v>28</v>
      </c>
      <c r="F203" s="126"/>
      <c r="G203" s="126"/>
      <c r="H203" s="126"/>
      <c r="I203" s="126"/>
      <c r="J203" s="149"/>
      <c r="K203" s="133"/>
      <c r="L203" s="72"/>
      <c r="M203" s="123">
        <f t="shared" si="15"/>
        <v>28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'7'!L204</f>
        <v>18</v>
      </c>
      <c r="F204" s="126"/>
      <c r="G204" s="126"/>
      <c r="H204" s="126"/>
      <c r="I204" s="126"/>
      <c r="J204" s="149"/>
      <c r="K204" s="133"/>
      <c r="L204" s="72"/>
      <c r="M204" s="123">
        <f t="shared" si="15"/>
        <v>18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'7'!L205</f>
        <v>17</v>
      </c>
      <c r="F205" s="126"/>
      <c r="G205" s="126"/>
      <c r="H205" s="126"/>
      <c r="I205" s="126"/>
      <c r="J205" s="149"/>
      <c r="K205" s="133"/>
      <c r="L205" s="72"/>
      <c r="M205" s="123">
        <f t="shared" si="15"/>
        <v>17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'7'!L206</f>
        <v>4</v>
      </c>
      <c r="F206" s="126"/>
      <c r="G206" s="126"/>
      <c r="H206" s="126"/>
      <c r="I206" s="126"/>
      <c r="J206" s="149"/>
      <c r="K206" s="133"/>
      <c r="L206" s="72"/>
      <c r="M206" s="123">
        <f t="shared" si="15"/>
        <v>4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'7'!L207</f>
        <v>6</v>
      </c>
      <c r="F207" s="126"/>
      <c r="G207" s="126"/>
      <c r="H207" s="126"/>
      <c r="I207" s="126"/>
      <c r="J207" s="149"/>
      <c r="K207" s="133"/>
      <c r="L207" s="72"/>
      <c r="M207" s="123">
        <f t="shared" ref="M207:M208" si="22">(E207+F207+G207+H207+I207)-J207-K207-L207</f>
        <v>6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'7'!L208</f>
        <v>0</v>
      </c>
      <c r="F208" s="126"/>
      <c r="G208" s="126"/>
      <c r="H208" s="126"/>
      <c r="I208" s="126"/>
      <c r="J208" s="149"/>
      <c r="K208" s="133"/>
      <c r="L208" s="72"/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S208"/>
  <sheetViews>
    <sheetView workbookViewId="0">
      <pane xSplit="4" ySplit="4" topLeftCell="E149" activePane="bottomRight" state="frozen"/>
      <selection activeCell="O74" sqref="O74"/>
      <selection pane="topRight" activeCell="O74" sqref="O74"/>
      <selection pane="bottomLeft" activeCell="O74" sqref="O74"/>
      <selection pane="bottomRight" activeCell="L158" sqref="L158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1" t="s">
        <v>259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70"/>
    </row>
    <row r="3" spans="1:19" s="16" customFormat="1" ht="25.5" customHeight="1" x14ac:dyDescent="0.2">
      <c r="A3" s="172" t="s">
        <v>261</v>
      </c>
      <c r="B3" s="172" t="s">
        <v>262</v>
      </c>
      <c r="C3" s="172" t="s">
        <v>263</v>
      </c>
      <c r="D3" s="174" t="s">
        <v>264</v>
      </c>
      <c r="E3" s="176" t="s">
        <v>248</v>
      </c>
      <c r="F3" s="178" t="s">
        <v>257</v>
      </c>
      <c r="G3" s="180" t="s">
        <v>249</v>
      </c>
      <c r="H3" s="181"/>
      <c r="I3" s="182"/>
      <c r="J3" s="183" t="s">
        <v>250</v>
      </c>
      <c r="K3" s="185" t="s">
        <v>258</v>
      </c>
      <c r="L3" s="167" t="s">
        <v>251</v>
      </c>
      <c r="M3" s="169" t="s">
        <v>252</v>
      </c>
      <c r="N3" s="167" t="s">
        <v>253</v>
      </c>
    </row>
    <row r="4" spans="1:19" s="20" customFormat="1" ht="25.5" x14ac:dyDescent="0.2">
      <c r="A4" s="173"/>
      <c r="B4" s="173"/>
      <c r="C4" s="173"/>
      <c r="D4" s="175"/>
      <c r="E4" s="177"/>
      <c r="F4" s="179"/>
      <c r="G4" s="139" t="s">
        <v>254</v>
      </c>
      <c r="H4" s="139" t="s">
        <v>255</v>
      </c>
      <c r="I4" s="139" t="s">
        <v>256</v>
      </c>
      <c r="J4" s="184"/>
      <c r="K4" s="186"/>
      <c r="L4" s="168"/>
      <c r="M4" s="170"/>
      <c r="N4" s="16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8</v>
      </c>
      <c r="F5" s="116">
        <f>F6+F46+F60+F64+F74</f>
        <v>0</v>
      </c>
      <c r="G5" s="116">
        <f t="shared" si="0"/>
        <v>290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27</v>
      </c>
      <c r="L5" s="116">
        <f>L6+L46+L60+L64+L74</f>
        <v>10</v>
      </c>
      <c r="M5" s="118">
        <f t="shared" si="0"/>
        <v>260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8</v>
      </c>
      <c r="F6" s="131">
        <f t="shared" si="1"/>
        <v>0</v>
      </c>
      <c r="G6" s="131">
        <f t="shared" si="1"/>
        <v>145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>SUM(K7:K39)</f>
        <v>10</v>
      </c>
      <c r="L6" s="131">
        <f t="shared" ref="L6:M6" si="2">SUM(L7:L39)</f>
        <v>0</v>
      </c>
      <c r="M6" s="131">
        <f t="shared" si="2"/>
        <v>142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>(E8+F8+G8+H8+I8)-J8-K8-L8</f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'1'!L9</f>
        <v>0</v>
      </c>
      <c r="F9" s="126"/>
      <c r="G9" s="141">
        <v>6</v>
      </c>
      <c r="H9" s="141"/>
      <c r="I9" s="141"/>
      <c r="J9" s="149"/>
      <c r="K9" s="133">
        <v>4</v>
      </c>
      <c r="L9" s="72"/>
      <c r="M9" s="120">
        <f t="shared" si="3"/>
        <v>2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'1'!L10</f>
        <v>0</v>
      </c>
      <c r="F10" s="126"/>
      <c r="G10" s="141"/>
      <c r="H10" s="141"/>
      <c r="I10" s="141"/>
      <c r="J10" s="149"/>
      <c r="K10" s="133"/>
      <c r="L10" s="72"/>
      <c r="M10" s="120">
        <f t="shared" si="3"/>
        <v>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'1'!L11</f>
        <v>0</v>
      </c>
      <c r="F11" s="126"/>
      <c r="G11" s="141">
        <v>6</v>
      </c>
      <c r="H11" s="141"/>
      <c r="I11" s="141"/>
      <c r="J11" s="149"/>
      <c r="K11" s="133">
        <v>3</v>
      </c>
      <c r="L11" s="72"/>
      <c r="M11" s="120">
        <f t="shared" si="3"/>
        <v>3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'1'!L13</f>
        <v>0</v>
      </c>
      <c r="F13" s="126"/>
      <c r="G13" s="141">
        <v>6</v>
      </c>
      <c r="H13" s="141"/>
      <c r="I13" s="141"/>
      <c r="J13" s="149"/>
      <c r="K13" s="133">
        <v>1</v>
      </c>
      <c r="L13" s="72"/>
      <c r="M13" s="120">
        <f t="shared" si="3"/>
        <v>5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'1'!L14</f>
        <v>0</v>
      </c>
      <c r="F14" s="126"/>
      <c r="G14" s="141">
        <v>4</v>
      </c>
      <c r="H14" s="141"/>
      <c r="I14" s="141"/>
      <c r="J14" s="149"/>
      <c r="K14" s="133"/>
      <c r="L14" s="72"/>
      <c r="M14" s="120">
        <f t="shared" si="3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'1'!L15</f>
        <v>0</v>
      </c>
      <c r="F15" s="126"/>
      <c r="G15" s="141">
        <v>4</v>
      </c>
      <c r="H15" s="141"/>
      <c r="I15" s="141"/>
      <c r="J15" s="149"/>
      <c r="K15" s="133"/>
      <c r="L15" s="72"/>
      <c r="M15" s="120">
        <f t="shared" si="3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'1'!L17</f>
        <v>0</v>
      </c>
      <c r="F17" s="126"/>
      <c r="G17" s="141">
        <v>4</v>
      </c>
      <c r="H17" s="141"/>
      <c r="I17" s="141"/>
      <c r="J17" s="149"/>
      <c r="K17" s="133"/>
      <c r="L17" s="72"/>
      <c r="M17" s="120">
        <f t="shared" si="3"/>
        <v>4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>(E19+F19+G19+H19+I19)-J19-K19-L19</f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'1'!L20</f>
        <v>3</v>
      </c>
      <c r="F20" s="126"/>
      <c r="G20" s="141"/>
      <c r="H20" s="141"/>
      <c r="I20" s="141"/>
      <c r="J20" s="149"/>
      <c r="K20" s="133"/>
      <c r="L20" s="72"/>
      <c r="M20" s="120">
        <f t="shared" si="3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'1'!L22</f>
        <v>5</v>
      </c>
      <c r="F22" s="126"/>
      <c r="G22" s="141"/>
      <c r="H22" s="141"/>
      <c r="I22" s="141"/>
      <c r="J22" s="149"/>
      <c r="K22" s="133"/>
      <c r="L22" s="72"/>
      <c r="M22" s="120">
        <f t="shared" si="3"/>
        <v>5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'1'!L23</f>
        <v>0</v>
      </c>
      <c r="F23" s="126"/>
      <c r="G23" s="141">
        <v>6</v>
      </c>
      <c r="H23" s="141"/>
      <c r="I23" s="141"/>
      <c r="J23" s="149"/>
      <c r="K23" s="133"/>
      <c r="L23" s="72"/>
      <c r="M23" s="120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'1'!L26</f>
        <v>0</v>
      </c>
      <c r="F26" s="126"/>
      <c r="G26" s="141">
        <v>6</v>
      </c>
      <c r="H26" s="141"/>
      <c r="I26" s="141"/>
      <c r="J26" s="149"/>
      <c r="K26" s="133"/>
      <c r="L26" s="72"/>
      <c r="M26" s="120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'1'!L27</f>
        <v>0</v>
      </c>
      <c r="F27" s="126"/>
      <c r="G27" s="141">
        <v>6</v>
      </c>
      <c r="H27" s="141"/>
      <c r="I27" s="141"/>
      <c r="J27" s="149"/>
      <c r="K27" s="133">
        <v>1</v>
      </c>
      <c r="L27" s="72"/>
      <c r="M27" s="120">
        <f t="shared" si="3"/>
        <v>5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'1'!L28</f>
        <v>0</v>
      </c>
      <c r="F28" s="126"/>
      <c r="G28" s="141">
        <v>6</v>
      </c>
      <c r="H28" s="141"/>
      <c r="I28" s="141"/>
      <c r="J28" s="149"/>
      <c r="K28" s="133"/>
      <c r="L28" s="72"/>
      <c r="M28" s="120">
        <f t="shared" si="3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'1'!L29</f>
        <v>0</v>
      </c>
      <c r="F29" s="126"/>
      <c r="G29" s="141">
        <v>5</v>
      </c>
      <c r="H29" s="141"/>
      <c r="I29" s="141"/>
      <c r="J29" s="149"/>
      <c r="K29" s="133"/>
      <c r="L29" s="72"/>
      <c r="M29" s="120">
        <f t="shared" si="3"/>
        <v>5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'1'!L30</f>
        <v>0</v>
      </c>
      <c r="F30" s="126"/>
      <c r="G30" s="141">
        <v>4</v>
      </c>
      <c r="H30" s="141"/>
      <c r="I30" s="141"/>
      <c r="J30" s="149"/>
      <c r="K30" s="133"/>
      <c r="L30" s="72"/>
      <c r="M30" s="120">
        <f t="shared" si="3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'1'!L32</f>
        <v>0</v>
      </c>
      <c r="F32" s="126"/>
      <c r="G32" s="141"/>
      <c r="H32" s="141"/>
      <c r="I32" s="141"/>
      <c r="J32" s="149"/>
      <c r="K32" s="133"/>
      <c r="L32" s="72"/>
      <c r="M32" s="120">
        <f t="shared" si="3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'1'!L33</f>
        <v>0</v>
      </c>
      <c r="F33" s="126"/>
      <c r="G33" s="141">
        <v>6</v>
      </c>
      <c r="H33" s="141"/>
      <c r="I33" s="141"/>
      <c r="J33" s="149"/>
      <c r="K33" s="133">
        <v>1</v>
      </c>
      <c r="L33" s="72"/>
      <c r="M33" s="120">
        <f t="shared" si="3"/>
        <v>5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'1'!L34</f>
        <v>0</v>
      </c>
      <c r="F34" s="126"/>
      <c r="G34" s="141">
        <v>4</v>
      </c>
      <c r="H34" s="141"/>
      <c r="I34" s="141"/>
      <c r="J34" s="149"/>
      <c r="K34" s="133"/>
      <c r="L34" s="72"/>
      <c r="M34" s="120">
        <f t="shared" si="3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'1'!L36</f>
        <v>0</v>
      </c>
      <c r="F36" s="126"/>
      <c r="G36" s="141">
        <v>4</v>
      </c>
      <c r="H36" s="141"/>
      <c r="I36" s="141"/>
      <c r="J36" s="149"/>
      <c r="K36" s="133"/>
      <c r="L36" s="72"/>
      <c r="M36" s="120">
        <f t="shared" si="3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'1'!L37</f>
        <v>0</v>
      </c>
      <c r="F37" s="126"/>
      <c r="G37" s="141">
        <v>4</v>
      </c>
      <c r="H37" s="141"/>
      <c r="I37" s="141"/>
      <c r="J37" s="149"/>
      <c r="K37" s="133"/>
      <c r="L37" s="72"/>
      <c r="M37" s="120">
        <f t="shared" si="3"/>
        <v>4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'1'!L38</f>
        <v>0</v>
      </c>
      <c r="F38" s="126"/>
      <c r="G38" s="141">
        <v>16</v>
      </c>
      <c r="H38" s="141"/>
      <c r="I38" s="141"/>
      <c r="J38" s="149">
        <v>1</v>
      </c>
      <c r="K38" s="133"/>
      <c r="L38" s="72"/>
      <c r="M38" s="120">
        <f t="shared" si="3"/>
        <v>15</v>
      </c>
      <c r="N38" s="72" t="s">
        <v>266</v>
      </c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30000</v>
      </c>
      <c r="E40" s="155">
        <f>'1'!L40</f>
        <v>0</v>
      </c>
      <c r="F40" s="127"/>
      <c r="G40" s="142">
        <v>4</v>
      </c>
      <c r="H40" s="142"/>
      <c r="I40" s="142"/>
      <c r="J40" s="150"/>
      <c r="K40" s="134">
        <v>2</v>
      </c>
      <c r="L40" s="73"/>
      <c r="M40" s="120">
        <f t="shared" si="3"/>
        <v>2</v>
      </c>
      <c r="N40" s="73"/>
    </row>
    <row r="41" spans="1:14" s="10" customFormat="1" x14ac:dyDescent="0.2">
      <c r="A41" s="43">
        <v>41</v>
      </c>
      <c r="B41" s="99"/>
      <c r="C41" s="99" t="s">
        <v>268</v>
      </c>
      <c r="D41" s="100">
        <v>30000</v>
      </c>
      <c r="E41" s="155">
        <f>'1'!L41</f>
        <v>0</v>
      </c>
      <c r="F41" s="127"/>
      <c r="G41" s="142">
        <v>4</v>
      </c>
      <c r="H41" s="142"/>
      <c r="I41" s="142"/>
      <c r="J41" s="150"/>
      <c r="K41" s="134">
        <v>2</v>
      </c>
      <c r="L41" s="73"/>
      <c r="M41" s="120">
        <f t="shared" si="3"/>
        <v>2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'1'!L42</f>
        <v>0</v>
      </c>
      <c r="F42" s="127"/>
      <c r="G42" s="142">
        <v>4</v>
      </c>
      <c r="H42" s="142"/>
      <c r="I42" s="142"/>
      <c r="J42" s="150"/>
      <c r="K42" s="134"/>
      <c r="L42" s="73"/>
      <c r="M42" s="120">
        <f t="shared" si="3"/>
        <v>4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'1'!L43</f>
        <v>0</v>
      </c>
      <c r="F43" s="127"/>
      <c r="G43" s="142">
        <v>4</v>
      </c>
      <c r="H43" s="142"/>
      <c r="I43" s="142"/>
      <c r="J43" s="150"/>
      <c r="K43" s="134"/>
      <c r="L43" s="73"/>
      <c r="M43" s="120">
        <f t="shared" si="3"/>
        <v>4</v>
      </c>
      <c r="N43" s="73"/>
    </row>
    <row r="44" spans="1:14" s="10" customFormat="1" x14ac:dyDescent="0.2">
      <c r="A44" s="43">
        <v>44</v>
      </c>
      <c r="B44" s="99"/>
      <c r="C44" s="99" t="s">
        <v>271</v>
      </c>
      <c r="D44" s="100">
        <v>32000</v>
      </c>
      <c r="E44" s="155">
        <f>'1'!L44</f>
        <v>0</v>
      </c>
      <c r="F44" s="127"/>
      <c r="G44" s="142">
        <v>4</v>
      </c>
      <c r="H44" s="142"/>
      <c r="I44" s="142"/>
      <c r="J44" s="150"/>
      <c r="K44" s="134"/>
      <c r="L44" s="73"/>
      <c r="M44" s="121">
        <f t="shared" si="3"/>
        <v>4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0</v>
      </c>
      <c r="F46" s="103">
        <f>SUM(F47:F58)</f>
        <v>0</v>
      </c>
      <c r="G46" s="103">
        <f t="shared" ref="G46:L46" si="4">SUM(G47:G58)</f>
        <v>116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7</v>
      </c>
      <c r="L46" s="103">
        <f t="shared" si="4"/>
        <v>5</v>
      </c>
      <c r="M46" s="119">
        <f>(E46+F46+G46+H46+I46)-J46-K46-L46</f>
        <v>104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'1'!L48</f>
        <v>0</v>
      </c>
      <c r="F48" s="126"/>
      <c r="G48" s="141">
        <v>39</v>
      </c>
      <c r="H48" s="141"/>
      <c r="I48" s="141"/>
      <c r="J48" s="149"/>
      <c r="K48" s="133"/>
      <c r="L48" s="72"/>
      <c r="M48" s="120">
        <f t="shared" si="3"/>
        <v>39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'1'!L49</f>
        <v>0</v>
      </c>
      <c r="F49" s="126"/>
      <c r="G49" s="141">
        <v>15</v>
      </c>
      <c r="H49" s="141"/>
      <c r="I49" s="141"/>
      <c r="J49" s="149"/>
      <c r="K49" s="133"/>
      <c r="L49" s="72"/>
      <c r="M49" s="120">
        <f t="shared" si="3"/>
        <v>15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'1'!L50</f>
        <v>0</v>
      </c>
      <c r="F50" s="126"/>
      <c r="G50" s="141">
        <v>43</v>
      </c>
      <c r="H50" s="141"/>
      <c r="I50" s="141"/>
      <c r="J50" s="149"/>
      <c r="K50" s="133">
        <v>7</v>
      </c>
      <c r="L50" s="72"/>
      <c r="M50" s="120">
        <f t="shared" si="3"/>
        <v>36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'1'!L51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'1'!L52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'1'!L54</f>
        <v>0</v>
      </c>
      <c r="F54" s="126"/>
      <c r="G54" s="141">
        <v>9</v>
      </c>
      <c r="H54" s="141"/>
      <c r="I54" s="141"/>
      <c r="J54" s="149"/>
      <c r="K54" s="133"/>
      <c r="L54" s="72">
        <v>5</v>
      </c>
      <c r="M54" s="120">
        <f t="shared" si="3"/>
        <v>4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'1'!L57</f>
        <v>0</v>
      </c>
      <c r="F57" s="126"/>
      <c r="G57" s="141">
        <v>5</v>
      </c>
      <c r="H57" s="141"/>
      <c r="I57" s="141"/>
      <c r="J57" s="149"/>
      <c r="K57" s="133"/>
      <c r="L57" s="72"/>
      <c r="M57" s="120">
        <f t="shared" si="3"/>
        <v>5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'1'!L58</f>
        <v>0</v>
      </c>
      <c r="F58" s="126"/>
      <c r="G58" s="141">
        <v>5</v>
      </c>
      <c r="H58" s="141"/>
      <c r="I58" s="141"/>
      <c r="J58" s="149"/>
      <c r="K58" s="133"/>
      <c r="L58" s="72"/>
      <c r="M58" s="120">
        <f t="shared" si="3"/>
        <v>5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6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5</v>
      </c>
      <c r="M60" s="119">
        <f t="shared" si="3"/>
        <v>1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'1'!L62</f>
        <v>0</v>
      </c>
      <c r="F62" s="126"/>
      <c r="G62" s="141">
        <v>6</v>
      </c>
      <c r="H62" s="141"/>
      <c r="I62" s="141"/>
      <c r="J62" s="149"/>
      <c r="K62" s="133"/>
      <c r="L62" s="72">
        <v>5</v>
      </c>
      <c r="M62" s="120">
        <f t="shared" si="3"/>
        <v>1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8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5</v>
      </c>
      <c r="L64" s="103">
        <f t="shared" si="6"/>
        <v>0</v>
      </c>
      <c r="M64" s="119">
        <f t="shared" si="3"/>
        <v>3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'1'!L66</f>
        <v>0</v>
      </c>
      <c r="F66" s="126"/>
      <c r="G66" s="141">
        <v>1</v>
      </c>
      <c r="H66" s="141"/>
      <c r="I66" s="141"/>
      <c r="J66" s="149"/>
      <c r="K66" s="133">
        <v>1</v>
      </c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'1'!L67</f>
        <v>0</v>
      </c>
      <c r="F67" s="126"/>
      <c r="G67" s="141">
        <v>1</v>
      </c>
      <c r="H67" s="141"/>
      <c r="I67" s="141"/>
      <c r="J67" s="149"/>
      <c r="K67" s="133">
        <v>1</v>
      </c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'1'!L68</f>
        <v>0</v>
      </c>
      <c r="F68" s="126"/>
      <c r="G68" s="141">
        <v>1</v>
      </c>
      <c r="H68" s="141"/>
      <c r="I68" s="141"/>
      <c r="J68" s="149"/>
      <c r="K68" s="133">
        <v>1</v>
      </c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'1'!L71</f>
        <v>0</v>
      </c>
      <c r="F71" s="126"/>
      <c r="G71" s="141">
        <v>1</v>
      </c>
      <c r="H71" s="141"/>
      <c r="I71" s="141"/>
      <c r="J71" s="149"/>
      <c r="K71" s="133">
        <v>1</v>
      </c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'1'!L72</f>
        <v>0</v>
      </c>
      <c r="F72" s="126"/>
      <c r="G72" s="141">
        <v>1</v>
      </c>
      <c r="H72" s="141"/>
      <c r="I72" s="141"/>
      <c r="J72" s="149"/>
      <c r="K72" s="133">
        <v>1</v>
      </c>
      <c r="L72" s="72"/>
      <c r="M72" s="120">
        <f t="shared" si="3"/>
        <v>0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15</v>
      </c>
      <c r="H74" s="106">
        <f t="shared" si="7"/>
        <v>0</v>
      </c>
      <c r="I74" s="106">
        <f t="shared" si="7"/>
        <v>0</v>
      </c>
      <c r="J74" s="106">
        <f t="shared" si="7"/>
        <v>0</v>
      </c>
      <c r="K74" s="106">
        <f t="shared" si="7"/>
        <v>5</v>
      </c>
      <c r="L74" s="106">
        <f t="shared" si="7"/>
        <v>0</v>
      </c>
      <c r="M74" s="119">
        <f t="shared" si="3"/>
        <v>10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'1'!L75</f>
        <v>0</v>
      </c>
      <c r="F75" s="126"/>
      <c r="G75" s="141"/>
      <c r="H75" s="141"/>
      <c r="I75" s="141"/>
      <c r="J75" s="149"/>
      <c r="K75" s="133"/>
      <c r="L75" s="72"/>
      <c r="M75" s="120">
        <f t="shared" si="3"/>
        <v>0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'1'!L76</f>
        <v>0</v>
      </c>
      <c r="F76" s="126"/>
      <c r="G76" s="141">
        <v>3</v>
      </c>
      <c r="H76" s="141"/>
      <c r="I76" s="141"/>
      <c r="J76" s="149"/>
      <c r="K76" s="133"/>
      <c r="L76" s="72"/>
      <c r="M76" s="120">
        <f t="shared" ref="M76:M142" si="8">(E76+F76+G76+H76+I76)-J76-K76-L76</f>
        <v>3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'1'!L78</f>
        <v>0</v>
      </c>
      <c r="F78" s="126"/>
      <c r="G78" s="141">
        <v>3</v>
      </c>
      <c r="H78" s="141"/>
      <c r="I78" s="141"/>
      <c r="J78" s="149"/>
      <c r="K78" s="133"/>
      <c r="L78" s="72"/>
      <c r="M78" s="120">
        <f t="shared" si="8"/>
        <v>3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'1'!L80</f>
        <v>0</v>
      </c>
      <c r="F80" s="126"/>
      <c r="G80" s="141">
        <v>6</v>
      </c>
      <c r="H80" s="141"/>
      <c r="I80" s="141"/>
      <c r="J80" s="149"/>
      <c r="K80" s="133">
        <v>5</v>
      </c>
      <c r="L80" s="72"/>
      <c r="M80" s="120">
        <f t="shared" si="8"/>
        <v>1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'1'!L81</f>
        <v>0</v>
      </c>
      <c r="F81" s="126"/>
      <c r="G81" s="141">
        <v>3</v>
      </c>
      <c r="H81" s="141"/>
      <c r="I81" s="141"/>
      <c r="J81" s="149"/>
      <c r="K81" s="133"/>
      <c r="L81" s="72"/>
      <c r="M81" s="120">
        <f t="shared" si="8"/>
        <v>3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24</v>
      </c>
      <c r="F83" s="108">
        <f t="shared" si="9"/>
        <v>0</v>
      </c>
      <c r="G83" s="108">
        <f t="shared" si="9"/>
        <v>32</v>
      </c>
      <c r="H83" s="108">
        <f t="shared" si="9"/>
        <v>0</v>
      </c>
      <c r="I83" s="108">
        <f t="shared" si="9"/>
        <v>0</v>
      </c>
      <c r="J83" s="108">
        <f t="shared" si="9"/>
        <v>3</v>
      </c>
      <c r="K83" s="108">
        <f t="shared" si="9"/>
        <v>0</v>
      </c>
      <c r="L83" s="108">
        <f t="shared" si="9"/>
        <v>40</v>
      </c>
      <c r="M83" s="119">
        <f t="shared" si="8"/>
        <v>13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'1'!L85</f>
        <v>0</v>
      </c>
      <c r="F85" s="126"/>
      <c r="G85" s="141">
        <v>10</v>
      </c>
      <c r="H85" s="141"/>
      <c r="I85" s="141"/>
      <c r="J85" s="149"/>
      <c r="K85" s="133"/>
      <c r="L85" s="72">
        <v>10</v>
      </c>
      <c r="M85" s="120">
        <f t="shared" si="8"/>
        <v>0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'1'!L87</f>
        <v>0</v>
      </c>
      <c r="F87" s="126"/>
      <c r="G87" s="141">
        <v>10</v>
      </c>
      <c r="H87" s="141"/>
      <c r="I87" s="141"/>
      <c r="J87" s="149"/>
      <c r="K87" s="133"/>
      <c r="L87" s="72">
        <v>10</v>
      </c>
      <c r="M87" s="120">
        <f t="shared" si="8"/>
        <v>0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'1'!L88</f>
        <v>7</v>
      </c>
      <c r="F88" s="126"/>
      <c r="G88" s="141">
        <v>8</v>
      </c>
      <c r="H88" s="141"/>
      <c r="I88" s="141"/>
      <c r="J88" s="149">
        <v>1</v>
      </c>
      <c r="K88" s="133"/>
      <c r="L88" s="72">
        <v>10</v>
      </c>
      <c r="M88" s="120">
        <f t="shared" si="8"/>
        <v>4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'1'!L89</f>
        <v>0</v>
      </c>
      <c r="F89" s="126"/>
      <c r="G89" s="141"/>
      <c r="H89" s="141"/>
      <c r="I89" s="141"/>
      <c r="J89" s="149"/>
      <c r="K89" s="133"/>
      <c r="L89" s="72"/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'1'!L90</f>
        <v>3</v>
      </c>
      <c r="F90" s="126"/>
      <c r="G90" s="141"/>
      <c r="H90" s="141"/>
      <c r="I90" s="141"/>
      <c r="J90" s="149"/>
      <c r="K90" s="133"/>
      <c r="L90" s="72">
        <v>1</v>
      </c>
      <c r="M90" s="120">
        <f t="shared" si="8"/>
        <v>2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'1'!L91</f>
        <v>10</v>
      </c>
      <c r="F91" s="126"/>
      <c r="G91" s="141"/>
      <c r="H91" s="141"/>
      <c r="I91" s="141"/>
      <c r="J91" s="149">
        <v>1</v>
      </c>
      <c r="K91" s="133"/>
      <c r="L91" s="72">
        <v>5</v>
      </c>
      <c r="M91" s="120">
        <f t="shared" si="8"/>
        <v>4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'1'!L92</f>
        <v>4</v>
      </c>
      <c r="F92" s="126"/>
      <c r="G92" s="141">
        <v>4</v>
      </c>
      <c r="H92" s="141"/>
      <c r="I92" s="141"/>
      <c r="J92" s="149">
        <v>1</v>
      </c>
      <c r="K92" s="133"/>
      <c r="L92" s="72">
        <v>4</v>
      </c>
      <c r="M92" s="120">
        <f t="shared" si="8"/>
        <v>3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0</v>
      </c>
      <c r="M94" s="106">
        <f t="shared" si="11"/>
        <v>0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'1'!L95</f>
        <v>0</v>
      </c>
      <c r="F95" s="125"/>
      <c r="G95" s="140"/>
      <c r="H95" s="140"/>
      <c r="I95" s="140"/>
      <c r="J95" s="148"/>
      <c r="K95" s="132"/>
      <c r="L95" s="71"/>
      <c r="M95" s="120">
        <f t="shared" si="8"/>
        <v>0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'1'!L98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'1'!L99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'1'!L100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'1'!L101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'1'!L102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'1'!L103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'1'!L104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'1'!L105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'1'!L106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7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1</v>
      </c>
      <c r="F109" s="105">
        <f t="shared" si="13"/>
        <v>0</v>
      </c>
      <c r="G109" s="105">
        <f t="shared" si="13"/>
        <v>9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6</v>
      </c>
      <c r="M109" s="119">
        <f t="shared" si="8"/>
        <v>4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'1'!L110</f>
        <v>0</v>
      </c>
      <c r="F110" s="128"/>
      <c r="G110" s="144">
        <v>1</v>
      </c>
      <c r="H110" s="144"/>
      <c r="I110" s="144"/>
      <c r="J110" s="152"/>
      <c r="K110" s="137"/>
      <c r="L110" s="76"/>
      <c r="M110" s="120">
        <f t="shared" si="8"/>
        <v>1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'1'!L112</f>
        <v>0</v>
      </c>
      <c r="F112" s="127"/>
      <c r="G112" s="142">
        <v>1</v>
      </c>
      <c r="H112" s="142"/>
      <c r="I112" s="142"/>
      <c r="J112" s="150"/>
      <c r="K112" s="134"/>
      <c r="L112" s="73">
        <v>1</v>
      </c>
      <c r="M112" s="120">
        <f t="shared" si="8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'1'!L122</f>
        <v>1</v>
      </c>
      <c r="F122" s="126"/>
      <c r="G122" s="141">
        <v>4</v>
      </c>
      <c r="H122" s="141"/>
      <c r="I122" s="141"/>
      <c r="J122" s="149"/>
      <c r="K122" s="133"/>
      <c r="L122" s="72">
        <v>4</v>
      </c>
      <c r="M122" s="120">
        <f t="shared" si="8"/>
        <v>1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'1'!L127</f>
        <v>0</v>
      </c>
      <c r="F127" s="126"/>
      <c r="G127" s="141">
        <v>2</v>
      </c>
      <c r="H127" s="141"/>
      <c r="I127" s="141"/>
      <c r="J127" s="149"/>
      <c r="K127" s="133"/>
      <c r="L127" s="72">
        <v>1</v>
      </c>
      <c r="M127" s="120">
        <f t="shared" si="8"/>
        <v>1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'1'!L133</f>
        <v>0</v>
      </c>
      <c r="F133" s="126"/>
      <c r="G133" s="141">
        <v>1</v>
      </c>
      <c r="H133" s="141"/>
      <c r="I133" s="141"/>
      <c r="J133" s="149"/>
      <c r="K133" s="133"/>
      <c r="L133" s="72"/>
      <c r="M133" s="120">
        <f t="shared" si="8"/>
        <v>1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'1'!L139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272</v>
      </c>
      <c r="D140" s="100">
        <v>120000</v>
      </c>
      <c r="E140" s="155">
        <f>'1'!L140</f>
        <v>0</v>
      </c>
      <c r="F140" s="127"/>
      <c r="G140" s="142"/>
      <c r="H140" s="142"/>
      <c r="I140" s="142"/>
      <c r="J140" s="150"/>
      <c r="K140" s="134"/>
      <c r="L140" s="73"/>
      <c r="M140" s="121"/>
      <c r="N140" s="73"/>
    </row>
    <row r="141" spans="1:14" s="9" customFormat="1" x14ac:dyDescent="0.2">
      <c r="A141" s="43">
        <v>34</v>
      </c>
      <c r="B141" s="99"/>
      <c r="C141" s="99" t="s">
        <v>273</v>
      </c>
      <c r="D141" s="100">
        <v>180000</v>
      </c>
      <c r="E141" s="155">
        <f>'1'!L141</f>
        <v>0</v>
      </c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38</v>
      </c>
      <c r="F143" s="105">
        <f t="shared" si="14"/>
        <v>0</v>
      </c>
      <c r="G143" s="105">
        <f t="shared" si="14"/>
        <v>0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2</v>
      </c>
      <c r="L143" s="105">
        <f t="shared" si="14"/>
        <v>27</v>
      </c>
      <c r="M143" s="119">
        <f t="shared" ref="M143:M206" si="15">(E143+F143+G143+H143+I143)-J143-K143-L143</f>
        <v>9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'1'!L144</f>
        <v>3</v>
      </c>
      <c r="G144" s="140"/>
      <c r="H144" s="140"/>
      <c r="I144" s="140"/>
      <c r="J144" s="148"/>
      <c r="K144" s="132">
        <v>2</v>
      </c>
      <c r="L144" s="71"/>
      <c r="M144" s="120">
        <f>(E144+K148+G144+H144+I144)-J144-K144-L144</f>
        <v>1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'1'!L145</f>
        <v>8</v>
      </c>
      <c r="F145" s="126"/>
      <c r="G145" s="141"/>
      <c r="H145" s="141"/>
      <c r="I145" s="141"/>
      <c r="J145" s="149"/>
      <c r="K145" s="133"/>
      <c r="L145" s="72">
        <v>7</v>
      </c>
      <c r="M145" s="120">
        <f t="shared" si="15"/>
        <v>1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'1'!L146</f>
        <v>7</v>
      </c>
      <c r="F146" s="126"/>
      <c r="G146" s="141"/>
      <c r="H146" s="141"/>
      <c r="I146" s="141"/>
      <c r="J146" s="149"/>
      <c r="K146" s="133"/>
      <c r="L146" s="72">
        <v>5</v>
      </c>
      <c r="M146" s="120">
        <f t="shared" si="15"/>
        <v>2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'1'!L147</f>
        <v>6</v>
      </c>
      <c r="F147" s="126"/>
      <c r="G147" s="141"/>
      <c r="H147" s="141"/>
      <c r="I147" s="141"/>
      <c r="J147" s="149"/>
      <c r="K147" s="133"/>
      <c r="L147" s="72">
        <v>5</v>
      </c>
      <c r="M147" s="120">
        <f t="shared" si="15"/>
        <v>1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'1'!L148</f>
        <v>0</v>
      </c>
      <c r="F148" s="126"/>
      <c r="G148" s="141"/>
      <c r="H148" s="141"/>
      <c r="I148" s="141"/>
      <c r="J148" s="149"/>
      <c r="K148" s="125"/>
      <c r="L148" s="72"/>
      <c r="M148" s="120">
        <f t="shared" si="15"/>
        <v>0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'1'!L149</f>
        <v>8</v>
      </c>
      <c r="F149" s="126"/>
      <c r="G149" s="141"/>
      <c r="H149" s="141"/>
      <c r="I149" s="141"/>
      <c r="J149" s="149"/>
      <c r="K149" s="133"/>
      <c r="L149" s="72">
        <v>7</v>
      </c>
      <c r="M149" s="120">
        <f t="shared" si="15"/>
        <v>1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'1'!L150</f>
        <v>6</v>
      </c>
      <c r="F150" s="126"/>
      <c r="G150" s="141"/>
      <c r="H150" s="141"/>
      <c r="I150" s="141"/>
      <c r="J150" s="149"/>
      <c r="K150" s="133"/>
      <c r="L150" s="72">
        <v>3</v>
      </c>
      <c r="M150" s="120">
        <f t="shared" si="15"/>
        <v>3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97</v>
      </c>
      <c r="F152" s="105">
        <f t="shared" si="16"/>
        <v>0</v>
      </c>
      <c r="G152" s="105">
        <f t="shared" si="16"/>
        <v>14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45</v>
      </c>
      <c r="M152" s="119">
        <f t="shared" si="15"/>
        <v>66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5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'1'!L154</f>
        <v>0</v>
      </c>
      <c r="F154" s="126"/>
      <c r="G154" s="141"/>
      <c r="H154" s="141"/>
      <c r="I154" s="141"/>
      <c r="J154" s="149"/>
      <c r="K154" s="133"/>
      <c r="L154" s="72"/>
      <c r="M154" s="120">
        <f t="shared" si="15"/>
        <v>0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'1'!L155</f>
        <v>8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8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'1'!L156</f>
        <v>7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7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'1'!L157</f>
        <v>7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7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'1'!L158</f>
        <v>75</v>
      </c>
      <c r="F158" s="126"/>
      <c r="G158" s="141"/>
      <c r="H158" s="141"/>
      <c r="I158" s="141"/>
      <c r="J158" s="149"/>
      <c r="K158" s="133"/>
      <c r="L158" s="72">
        <v>44</v>
      </c>
      <c r="M158" s="120">
        <f t="shared" si="15"/>
        <v>31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'1'!L159</f>
        <v>0</v>
      </c>
      <c r="F159" s="127"/>
      <c r="G159" s="142">
        <v>14</v>
      </c>
      <c r="H159" s="142"/>
      <c r="I159" s="142"/>
      <c r="J159" s="150"/>
      <c r="K159" s="134"/>
      <c r="L159" s="73">
        <v>1</v>
      </c>
      <c r="M159" s="120">
        <f t="shared" si="15"/>
        <v>13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'1'!L160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5"/>
        <v>0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'1'!L161</f>
        <v>0</v>
      </c>
      <c r="F161" s="127"/>
      <c r="G161" s="142"/>
      <c r="H161" s="142"/>
      <c r="I161" s="142"/>
      <c r="J161" s="150"/>
      <c r="K161" s="134"/>
      <c r="L161" s="73"/>
      <c r="M161" s="120">
        <f t="shared" si="15"/>
        <v>0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'1'!L162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'1'!L163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'1'!L164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27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/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'1'!L168</f>
        <v>27</v>
      </c>
      <c r="F168" s="125"/>
      <c r="G168" s="140"/>
      <c r="H168" s="140"/>
      <c r="I168" s="140"/>
      <c r="J168" s="148"/>
      <c r="K168" s="132"/>
      <c r="L168" s="71">
        <v>22</v>
      </c>
      <c r="M168" s="120">
        <f t="shared" si="15"/>
        <v>5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'1'!L169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292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281</v>
      </c>
      <c r="M184" s="119">
        <f t="shared" si="15"/>
        <v>11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'1'!L185</f>
        <v>58</v>
      </c>
      <c r="F185" s="125"/>
      <c r="G185" s="125"/>
      <c r="H185" s="125"/>
      <c r="I185" s="125"/>
      <c r="J185" s="148"/>
      <c r="K185" s="132"/>
      <c r="L185" s="71">
        <v>57</v>
      </c>
      <c r="M185" s="120">
        <f t="shared" si="15"/>
        <v>1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'1'!L186</f>
        <v>48</v>
      </c>
      <c r="F186" s="125"/>
      <c r="G186" s="125"/>
      <c r="H186" s="125"/>
      <c r="I186" s="125"/>
      <c r="J186" s="148"/>
      <c r="K186" s="132"/>
      <c r="L186" s="71">
        <v>48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'1'!L187</f>
        <v>9</v>
      </c>
      <c r="F187" s="125"/>
      <c r="G187" s="125"/>
      <c r="H187" s="125"/>
      <c r="I187" s="125"/>
      <c r="J187" s="148"/>
      <c r="K187" s="132"/>
      <c r="L187" s="71">
        <v>9</v>
      </c>
      <c r="M187" s="120">
        <f t="shared" si="15"/>
        <v>0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'1'!L188</f>
        <v>7</v>
      </c>
      <c r="F188" s="125"/>
      <c r="G188" s="125"/>
      <c r="H188" s="125"/>
      <c r="I188" s="125"/>
      <c r="J188" s="148"/>
      <c r="K188" s="132"/>
      <c r="L188" s="71">
        <v>7</v>
      </c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'1'!L189</f>
        <v>62</v>
      </c>
      <c r="F189" s="125"/>
      <c r="G189" s="125"/>
      <c r="H189" s="125"/>
      <c r="I189" s="125"/>
      <c r="J189" s="148"/>
      <c r="K189" s="132"/>
      <c r="L189" s="71">
        <v>54</v>
      </c>
      <c r="M189" s="120">
        <f t="shared" si="15"/>
        <v>8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'1'!L190</f>
        <v>20</v>
      </c>
      <c r="F190" s="125"/>
      <c r="G190" s="125"/>
      <c r="H190" s="125"/>
      <c r="I190" s="125"/>
      <c r="J190" s="148"/>
      <c r="K190" s="132"/>
      <c r="L190" s="71">
        <v>20</v>
      </c>
      <c r="M190" s="120">
        <f t="shared" si="15"/>
        <v>0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'1'!L191</f>
        <v>25</v>
      </c>
      <c r="F191" s="125"/>
      <c r="G191" s="125"/>
      <c r="H191" s="125"/>
      <c r="I191" s="125"/>
      <c r="J191" s="148"/>
      <c r="K191" s="132"/>
      <c r="L191" s="71">
        <v>24</v>
      </c>
      <c r="M191" s="120">
        <f t="shared" si="15"/>
        <v>1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'1'!L192</f>
        <v>28</v>
      </c>
      <c r="F192" s="125"/>
      <c r="G192" s="125"/>
      <c r="H192" s="125"/>
      <c r="I192" s="125"/>
      <c r="J192" s="148"/>
      <c r="K192" s="132"/>
      <c r="L192" s="71">
        <v>28</v>
      </c>
      <c r="M192" s="120">
        <f t="shared" si="15"/>
        <v>0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'1'!L193</f>
        <v>35</v>
      </c>
      <c r="F193" s="125"/>
      <c r="G193" s="125"/>
      <c r="H193" s="125"/>
      <c r="I193" s="125"/>
      <c r="J193" s="148"/>
      <c r="K193" s="132"/>
      <c r="L193" s="71">
        <v>34</v>
      </c>
      <c r="M193" s="120">
        <f t="shared" si="15"/>
        <v>1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35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35</v>
      </c>
      <c r="M195" s="119">
        <f>(E195+F195+G195+H195+I195)-J195-K195-L195</f>
        <v>0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'1'!L197</f>
        <v>20</v>
      </c>
      <c r="F197" s="125"/>
      <c r="G197" s="125"/>
      <c r="H197" s="125"/>
      <c r="I197" s="125"/>
      <c r="J197" s="148"/>
      <c r="K197" s="132"/>
      <c r="L197" s="71">
        <v>20</v>
      </c>
      <c r="M197" s="120">
        <f t="shared" si="15"/>
        <v>0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v>15</v>
      </c>
      <c r="F198" s="125"/>
      <c r="G198" s="125"/>
      <c r="H198" s="125"/>
      <c r="I198" s="125"/>
      <c r="J198" s="148"/>
      <c r="K198" s="132"/>
      <c r="L198" s="71">
        <v>15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203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197</v>
      </c>
      <c r="M200" s="119">
        <f t="shared" si="15"/>
        <v>6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'1'!L201</f>
        <v>15</v>
      </c>
      <c r="F201" s="125"/>
      <c r="G201" s="125"/>
      <c r="H201" s="125"/>
      <c r="I201" s="125"/>
      <c r="J201" s="148"/>
      <c r="K201" s="132"/>
      <c r="L201" s="71">
        <v>15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'1'!L202</f>
        <v>85</v>
      </c>
      <c r="F202" s="126"/>
      <c r="G202" s="126"/>
      <c r="H202" s="126"/>
      <c r="I202" s="126"/>
      <c r="J202" s="149"/>
      <c r="K202" s="133"/>
      <c r="L202" s="72">
        <v>85</v>
      </c>
      <c r="M202" s="123">
        <f t="shared" si="15"/>
        <v>0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'1'!L203</f>
        <v>49</v>
      </c>
      <c r="F203" s="126"/>
      <c r="G203" s="126"/>
      <c r="H203" s="126"/>
      <c r="I203" s="126"/>
      <c r="J203" s="149"/>
      <c r="K203" s="133"/>
      <c r="L203" s="72">
        <v>48</v>
      </c>
      <c r="M203" s="123">
        <f t="shared" si="15"/>
        <v>1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'1'!L204</f>
        <v>18</v>
      </c>
      <c r="F204" s="126"/>
      <c r="G204" s="126"/>
      <c r="H204" s="126"/>
      <c r="I204" s="126"/>
      <c r="J204" s="149"/>
      <c r="K204" s="133"/>
      <c r="L204" s="72">
        <v>18</v>
      </c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'1'!L205</f>
        <v>17</v>
      </c>
      <c r="F205" s="126"/>
      <c r="G205" s="126"/>
      <c r="H205" s="126"/>
      <c r="I205" s="126"/>
      <c r="J205" s="149"/>
      <c r="K205" s="133"/>
      <c r="L205" s="72">
        <v>17</v>
      </c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'1'!L206</f>
        <v>8</v>
      </c>
      <c r="F206" s="126"/>
      <c r="G206" s="126"/>
      <c r="H206" s="126"/>
      <c r="I206" s="126"/>
      <c r="J206" s="149"/>
      <c r="K206" s="133"/>
      <c r="L206" s="72">
        <v>4</v>
      </c>
      <c r="M206" s="123">
        <f t="shared" si="15"/>
        <v>4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'1'!L207</f>
        <v>11</v>
      </c>
      <c r="F207" s="126"/>
      <c r="G207" s="126"/>
      <c r="H207" s="126"/>
      <c r="I207" s="126"/>
      <c r="J207" s="149"/>
      <c r="K207" s="133"/>
      <c r="L207" s="72">
        <v>10</v>
      </c>
      <c r="M207" s="123">
        <f t="shared" ref="M207:M208" si="22">(E207+F207+G207+H207+I207)-J207-K207-L207</f>
        <v>1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'1'!L208</f>
        <v>0</v>
      </c>
      <c r="F208" s="126"/>
      <c r="G208" s="126"/>
      <c r="H208" s="126"/>
      <c r="I208" s="126"/>
      <c r="J208" s="149"/>
      <c r="K208" s="133"/>
      <c r="L208" s="72"/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S208"/>
  <sheetViews>
    <sheetView workbookViewId="0">
      <pane xSplit="4" ySplit="4" topLeftCell="E149" activePane="bottomRight" state="frozen"/>
      <selection activeCell="O74" sqref="O74"/>
      <selection pane="topRight" activeCell="O74" sqref="O74"/>
      <selection pane="bottomLeft" activeCell="O74" sqref="O74"/>
      <selection pane="bottomRight" activeCell="L161" sqref="L161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1" t="s">
        <v>259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70"/>
    </row>
    <row r="3" spans="1:19" s="16" customFormat="1" ht="25.5" customHeight="1" x14ac:dyDescent="0.2">
      <c r="A3" s="172" t="s">
        <v>261</v>
      </c>
      <c r="B3" s="172" t="s">
        <v>262</v>
      </c>
      <c r="C3" s="172" t="s">
        <v>263</v>
      </c>
      <c r="D3" s="174" t="s">
        <v>264</v>
      </c>
      <c r="E3" s="176" t="s">
        <v>248</v>
      </c>
      <c r="F3" s="178" t="s">
        <v>257</v>
      </c>
      <c r="G3" s="180" t="s">
        <v>249</v>
      </c>
      <c r="H3" s="181"/>
      <c r="I3" s="182"/>
      <c r="J3" s="183" t="s">
        <v>250</v>
      </c>
      <c r="K3" s="185" t="s">
        <v>258</v>
      </c>
      <c r="L3" s="167" t="s">
        <v>251</v>
      </c>
      <c r="M3" s="169" t="s">
        <v>252</v>
      </c>
      <c r="N3" s="167" t="s">
        <v>253</v>
      </c>
    </row>
    <row r="4" spans="1:19" s="20" customFormat="1" ht="25.5" x14ac:dyDescent="0.2">
      <c r="A4" s="173"/>
      <c r="B4" s="173"/>
      <c r="C4" s="173"/>
      <c r="D4" s="175"/>
      <c r="E4" s="177"/>
      <c r="F4" s="179"/>
      <c r="G4" s="139" t="s">
        <v>254</v>
      </c>
      <c r="H4" s="139" t="s">
        <v>255</v>
      </c>
      <c r="I4" s="139" t="s">
        <v>256</v>
      </c>
      <c r="J4" s="184"/>
      <c r="K4" s="186"/>
      <c r="L4" s="168"/>
      <c r="M4" s="170"/>
      <c r="N4" s="16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10</v>
      </c>
      <c r="F5" s="116">
        <f>F6+F46+F60+F64+F74</f>
        <v>0</v>
      </c>
      <c r="G5" s="116">
        <f t="shared" si="0"/>
        <v>560</v>
      </c>
      <c r="H5" s="116">
        <f t="shared" si="0"/>
        <v>40</v>
      </c>
      <c r="I5" s="116">
        <f t="shared" si="0"/>
        <v>0</v>
      </c>
      <c r="J5" s="145">
        <f t="shared" si="0"/>
        <v>0</v>
      </c>
      <c r="K5" s="130">
        <f t="shared" si="0"/>
        <v>83</v>
      </c>
      <c r="L5" s="116">
        <f>L6+L46+L60+L64+L74</f>
        <v>21</v>
      </c>
      <c r="M5" s="118">
        <f t="shared" si="0"/>
        <v>506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0</v>
      </c>
      <c r="F6" s="131">
        <f t="shared" si="1"/>
        <v>0</v>
      </c>
      <c r="G6" s="131">
        <f t="shared" si="1"/>
        <v>318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34</v>
      </c>
      <c r="L6" s="131">
        <f t="shared" ref="L6:M6" si="2">SUM(L7:L39)</f>
        <v>14</v>
      </c>
      <c r="M6" s="131">
        <f t="shared" si="2"/>
        <v>270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'2'!L7</f>
        <v>0</v>
      </c>
      <c r="F7" s="125"/>
      <c r="G7" s="140">
        <v>6</v>
      </c>
      <c r="H7" s="140"/>
      <c r="I7" s="140"/>
      <c r="J7" s="148"/>
      <c r="K7" s="132"/>
      <c r="L7" s="71"/>
      <c r="M7" s="120">
        <f t="shared" ref="M7:M75" si="3">(E7+F7+G7+H7+I7)-J7-K7-L7</f>
        <v>6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'2'!L8</f>
        <v>0</v>
      </c>
      <c r="F8" s="126"/>
      <c r="G8" s="141">
        <v>10</v>
      </c>
      <c r="H8" s="141"/>
      <c r="I8" s="141"/>
      <c r="J8" s="149"/>
      <c r="K8" s="133"/>
      <c r="L8" s="72"/>
      <c r="M8" s="120">
        <f>(E8+F8+G8+H8+I8)-J8-K8-L8</f>
        <v>10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'2'!L9</f>
        <v>0</v>
      </c>
      <c r="F9" s="126"/>
      <c r="G9" s="141">
        <v>10</v>
      </c>
      <c r="H9" s="141"/>
      <c r="I9" s="141"/>
      <c r="J9" s="149"/>
      <c r="K9" s="133">
        <v>3</v>
      </c>
      <c r="L9" s="72"/>
      <c r="M9" s="120">
        <f t="shared" si="3"/>
        <v>7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'2'!L10</f>
        <v>0</v>
      </c>
      <c r="F10" s="126"/>
      <c r="G10" s="141">
        <v>10</v>
      </c>
      <c r="H10" s="141"/>
      <c r="I10" s="141"/>
      <c r="J10" s="149"/>
      <c r="K10" s="133"/>
      <c r="L10" s="72"/>
      <c r="M10" s="120">
        <f t="shared" si="3"/>
        <v>10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'2'!L13</f>
        <v>0</v>
      </c>
      <c r="F13" s="126"/>
      <c r="G13" s="141">
        <v>10</v>
      </c>
      <c r="H13" s="141"/>
      <c r="I13" s="141"/>
      <c r="J13" s="149"/>
      <c r="K13" s="133">
        <v>2</v>
      </c>
      <c r="L13" s="72"/>
      <c r="M13" s="120">
        <f t="shared" si="3"/>
        <v>8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'2'!L14</f>
        <v>0</v>
      </c>
      <c r="F14" s="126"/>
      <c r="G14" s="141">
        <v>10</v>
      </c>
      <c r="H14" s="141"/>
      <c r="I14" s="141"/>
      <c r="J14" s="149"/>
      <c r="K14" s="133">
        <v>2</v>
      </c>
      <c r="L14" s="72"/>
      <c r="M14" s="120">
        <f t="shared" si="3"/>
        <v>8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'2'!L15</f>
        <v>0</v>
      </c>
      <c r="F15" s="126"/>
      <c r="G15" s="141">
        <v>10</v>
      </c>
      <c r="H15" s="141"/>
      <c r="I15" s="141"/>
      <c r="J15" s="149"/>
      <c r="K15" s="133">
        <v>1</v>
      </c>
      <c r="L15" s="72"/>
      <c r="M15" s="120">
        <f t="shared" si="3"/>
        <v>9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'2'!L16</f>
        <v>0</v>
      </c>
      <c r="F16" s="126"/>
      <c r="G16" s="141">
        <v>10</v>
      </c>
      <c r="H16" s="141"/>
      <c r="I16" s="141"/>
      <c r="J16" s="149"/>
      <c r="K16" s="133"/>
      <c r="L16" s="72"/>
      <c r="M16" s="120">
        <f t="shared" si="3"/>
        <v>10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'2'!L17</f>
        <v>0</v>
      </c>
      <c r="F17" s="126"/>
      <c r="G17" s="141">
        <v>10</v>
      </c>
      <c r="H17" s="141"/>
      <c r="I17" s="141"/>
      <c r="J17" s="149"/>
      <c r="K17" s="133">
        <v>2</v>
      </c>
      <c r="L17" s="72"/>
      <c r="M17" s="120">
        <f t="shared" si="3"/>
        <v>8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'2'!L19</f>
        <v>0</v>
      </c>
      <c r="F19" s="126"/>
      <c r="G19" s="141">
        <v>10</v>
      </c>
      <c r="H19" s="141"/>
      <c r="I19" s="141"/>
      <c r="J19" s="149"/>
      <c r="K19" s="133">
        <v>1</v>
      </c>
      <c r="L19" s="72"/>
      <c r="M19" s="120">
        <f>(E19+F19+G19+H19+I19)-J19-K19-L19</f>
        <v>9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'2'!L20</f>
        <v>0</v>
      </c>
      <c r="F20" s="126"/>
      <c r="G20" s="141"/>
      <c r="H20" s="141"/>
      <c r="I20" s="141"/>
      <c r="J20" s="149"/>
      <c r="K20" s="133"/>
      <c r="L20" s="72"/>
      <c r="M20" s="120">
        <f t="shared" si="3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'2'!L21</f>
        <v>0</v>
      </c>
      <c r="F21" s="126"/>
      <c r="G21" s="141">
        <v>10</v>
      </c>
      <c r="H21" s="141"/>
      <c r="I21" s="141"/>
      <c r="J21" s="149"/>
      <c r="K21" s="133">
        <v>1</v>
      </c>
      <c r="L21" s="72"/>
      <c r="M21" s="120">
        <f t="shared" si="3"/>
        <v>9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'2'!L22</f>
        <v>0</v>
      </c>
      <c r="F22" s="126"/>
      <c r="G22" s="141">
        <v>20</v>
      </c>
      <c r="H22" s="141"/>
      <c r="I22" s="141"/>
      <c r="J22" s="149"/>
      <c r="K22" s="133"/>
      <c r="L22" s="72">
        <v>14</v>
      </c>
      <c r="M22" s="120">
        <f t="shared" si="3"/>
        <v>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'2'!L23</f>
        <v>0</v>
      </c>
      <c r="F23" s="126"/>
      <c r="G23" s="141">
        <v>10</v>
      </c>
      <c r="H23" s="141"/>
      <c r="I23" s="141"/>
      <c r="J23" s="149"/>
      <c r="K23" s="133">
        <v>1</v>
      </c>
      <c r="L23" s="72"/>
      <c r="M23" s="120">
        <f t="shared" si="3"/>
        <v>9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'2'!L24</f>
        <v>0</v>
      </c>
      <c r="F24" s="126"/>
      <c r="G24" s="141">
        <v>10</v>
      </c>
      <c r="H24" s="141"/>
      <c r="I24" s="141"/>
      <c r="J24" s="149"/>
      <c r="K24" s="133"/>
      <c r="L24" s="72"/>
      <c r="M24" s="120">
        <f t="shared" si="3"/>
        <v>10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'2'!L25</f>
        <v>0</v>
      </c>
      <c r="F25" s="126"/>
      <c r="G25" s="141">
        <v>10</v>
      </c>
      <c r="H25" s="141"/>
      <c r="I25" s="141"/>
      <c r="J25" s="149"/>
      <c r="K25" s="133"/>
      <c r="L25" s="72"/>
      <c r="M25" s="120">
        <f t="shared" si="3"/>
        <v>10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'2'!L26</f>
        <v>0</v>
      </c>
      <c r="F26" s="126"/>
      <c r="G26" s="141">
        <v>10</v>
      </c>
      <c r="H26" s="141"/>
      <c r="I26" s="141"/>
      <c r="J26" s="149"/>
      <c r="K26" s="133"/>
      <c r="L26" s="72"/>
      <c r="M26" s="120">
        <f t="shared" si="3"/>
        <v>10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'2'!L27</f>
        <v>0</v>
      </c>
      <c r="F27" s="126"/>
      <c r="G27" s="141">
        <v>10</v>
      </c>
      <c r="H27" s="141"/>
      <c r="I27" s="141"/>
      <c r="J27" s="149"/>
      <c r="K27" s="133">
        <v>2</v>
      </c>
      <c r="L27" s="72"/>
      <c r="M27" s="120">
        <f t="shared" si="3"/>
        <v>8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'2'!L28</f>
        <v>0</v>
      </c>
      <c r="F28" s="126"/>
      <c r="G28" s="141">
        <v>17</v>
      </c>
      <c r="H28" s="141"/>
      <c r="I28" s="141"/>
      <c r="J28" s="149"/>
      <c r="K28" s="133"/>
      <c r="L28" s="72"/>
      <c r="M28" s="120">
        <f t="shared" si="3"/>
        <v>17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'2'!L29</f>
        <v>0</v>
      </c>
      <c r="F29" s="126"/>
      <c r="G29" s="141">
        <v>18</v>
      </c>
      <c r="H29" s="141"/>
      <c r="I29" s="141"/>
      <c r="J29" s="149"/>
      <c r="K29" s="133"/>
      <c r="L29" s="72"/>
      <c r="M29" s="120">
        <f t="shared" si="3"/>
        <v>18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'2'!L30</f>
        <v>0</v>
      </c>
      <c r="F30" s="126"/>
      <c r="G30" s="141">
        <v>10</v>
      </c>
      <c r="H30" s="141"/>
      <c r="I30" s="141"/>
      <c r="J30" s="149"/>
      <c r="K30" s="133">
        <v>1</v>
      </c>
      <c r="L30" s="72"/>
      <c r="M30" s="120">
        <f t="shared" si="3"/>
        <v>9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'2'!L32</f>
        <v>0</v>
      </c>
      <c r="F32" s="126"/>
      <c r="G32" s="141"/>
      <c r="H32" s="141"/>
      <c r="I32" s="141"/>
      <c r="J32" s="149"/>
      <c r="K32" s="133"/>
      <c r="L32" s="72"/>
      <c r="M32" s="120">
        <f t="shared" si="3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'2'!L34</f>
        <v>0</v>
      </c>
      <c r="F34" s="126"/>
      <c r="G34" s="141">
        <v>8</v>
      </c>
      <c r="H34" s="141"/>
      <c r="I34" s="141"/>
      <c r="J34" s="149"/>
      <c r="K34" s="133">
        <v>2</v>
      </c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'2'!L35</f>
        <v>0</v>
      </c>
      <c r="F35" s="126"/>
      <c r="G35" s="141">
        <v>10</v>
      </c>
      <c r="H35" s="141"/>
      <c r="I35" s="141"/>
      <c r="J35" s="149"/>
      <c r="K35" s="133">
        <v>1</v>
      </c>
      <c r="L35" s="72"/>
      <c r="M35" s="120">
        <f t="shared" si="3"/>
        <v>9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'2'!L36</f>
        <v>0</v>
      </c>
      <c r="F36" s="126"/>
      <c r="G36" s="141">
        <v>10</v>
      </c>
      <c r="H36" s="141"/>
      <c r="I36" s="141"/>
      <c r="J36" s="149"/>
      <c r="K36" s="133">
        <v>1</v>
      </c>
      <c r="L36" s="72"/>
      <c r="M36" s="120">
        <f t="shared" si="3"/>
        <v>9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'2'!L37</f>
        <v>0</v>
      </c>
      <c r="F37" s="126"/>
      <c r="G37" s="141">
        <v>10</v>
      </c>
      <c r="H37" s="141"/>
      <c r="I37" s="141"/>
      <c r="J37" s="149"/>
      <c r="K37" s="133"/>
      <c r="L37" s="72"/>
      <c r="M37" s="120">
        <f t="shared" si="3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'2'!L38</f>
        <v>0</v>
      </c>
      <c r="F38" s="126"/>
      <c r="G38" s="141">
        <v>32</v>
      </c>
      <c r="H38" s="141"/>
      <c r="I38" s="141"/>
      <c r="J38" s="149"/>
      <c r="K38" s="133">
        <v>11</v>
      </c>
      <c r="L38" s="72"/>
      <c r="M38" s="120">
        <f t="shared" si="3"/>
        <v>21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'2'!L39</f>
        <v>0</v>
      </c>
      <c r="F39" s="126"/>
      <c r="G39" s="141">
        <v>11</v>
      </c>
      <c r="H39" s="141"/>
      <c r="I39" s="141"/>
      <c r="J39" s="149"/>
      <c r="K39" s="133">
        <v>3</v>
      </c>
      <c r="L39" s="72"/>
      <c r="M39" s="120">
        <f t="shared" si="3"/>
        <v>8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30000</v>
      </c>
      <c r="E40" s="155">
        <f>'2'!L40</f>
        <v>0</v>
      </c>
      <c r="F40" s="127"/>
      <c r="G40" s="142">
        <v>4</v>
      </c>
      <c r="H40" s="142"/>
      <c r="I40" s="142"/>
      <c r="J40" s="150"/>
      <c r="K40" s="134">
        <v>1</v>
      </c>
      <c r="L40" s="73"/>
      <c r="M40" s="120">
        <f t="shared" si="3"/>
        <v>3</v>
      </c>
      <c r="N40" s="73"/>
    </row>
    <row r="41" spans="1:14" s="10" customFormat="1" x14ac:dyDescent="0.2">
      <c r="A41" s="43">
        <v>41</v>
      </c>
      <c r="B41" s="99"/>
      <c r="C41" s="99" t="s">
        <v>268</v>
      </c>
      <c r="D41" s="100">
        <v>30000</v>
      </c>
      <c r="E41" s="155">
        <f>'2'!L41</f>
        <v>0</v>
      </c>
      <c r="F41" s="127"/>
      <c r="G41" s="142">
        <v>8</v>
      </c>
      <c r="H41" s="142"/>
      <c r="I41" s="142"/>
      <c r="J41" s="150"/>
      <c r="K41" s="134"/>
      <c r="L41" s="73"/>
      <c r="M41" s="120">
        <f t="shared" si="3"/>
        <v>8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'2'!L42</f>
        <v>0</v>
      </c>
      <c r="F42" s="127"/>
      <c r="G42" s="142">
        <v>8</v>
      </c>
      <c r="H42" s="142"/>
      <c r="I42" s="142"/>
      <c r="J42" s="150"/>
      <c r="K42" s="134">
        <v>4</v>
      </c>
      <c r="L42" s="73"/>
      <c r="M42" s="120">
        <f t="shared" si="3"/>
        <v>4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'2'!L43</f>
        <v>0</v>
      </c>
      <c r="F43" s="127"/>
      <c r="G43" s="142">
        <v>5</v>
      </c>
      <c r="H43" s="142"/>
      <c r="I43" s="142"/>
      <c r="J43" s="150">
        <v>2</v>
      </c>
      <c r="K43" s="134">
        <v>2</v>
      </c>
      <c r="L43" s="73"/>
      <c r="M43" s="120">
        <f t="shared" si="3"/>
        <v>1</v>
      </c>
      <c r="N43" s="73" t="s">
        <v>274</v>
      </c>
    </row>
    <row r="44" spans="1:14" s="10" customFormat="1" x14ac:dyDescent="0.2">
      <c r="A44" s="43">
        <v>44</v>
      </c>
      <c r="B44" s="99"/>
      <c r="C44" s="99" t="s">
        <v>271</v>
      </c>
      <c r="D44" s="100">
        <v>32000</v>
      </c>
      <c r="E44" s="155">
        <f>'2'!L44</f>
        <v>0</v>
      </c>
      <c r="F44" s="127"/>
      <c r="G44" s="142">
        <v>4</v>
      </c>
      <c r="H44" s="142"/>
      <c r="I44" s="142"/>
      <c r="J44" s="150"/>
      <c r="K44" s="134"/>
      <c r="L44" s="73"/>
      <c r="M44" s="121">
        <f t="shared" si="3"/>
        <v>4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5</v>
      </c>
      <c r="F46" s="103">
        <f>SUM(F47:F58)</f>
        <v>0</v>
      </c>
      <c r="G46" s="103">
        <f t="shared" ref="G46:L46" si="4">SUM(G47:G58)</f>
        <v>206</v>
      </c>
      <c r="H46" s="103">
        <f t="shared" si="4"/>
        <v>40</v>
      </c>
      <c r="I46" s="103">
        <f t="shared" si="4"/>
        <v>0</v>
      </c>
      <c r="J46" s="103">
        <f t="shared" si="4"/>
        <v>0</v>
      </c>
      <c r="K46" s="103">
        <f t="shared" si="4"/>
        <v>49</v>
      </c>
      <c r="L46" s="103">
        <f t="shared" si="4"/>
        <v>2</v>
      </c>
      <c r="M46" s="119">
        <f>(E46+F46+G46+H46+I46)-J46-K46-L46</f>
        <v>200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'2'!L47</f>
        <v>0</v>
      </c>
      <c r="F47" s="125"/>
      <c r="G47" s="140">
        <v>10</v>
      </c>
      <c r="H47" s="140"/>
      <c r="I47" s="140"/>
      <c r="J47" s="148"/>
      <c r="K47" s="132">
        <v>2</v>
      </c>
      <c r="L47" s="71"/>
      <c r="M47" s="120">
        <f t="shared" si="3"/>
        <v>8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'2'!L48</f>
        <v>0</v>
      </c>
      <c r="F48" s="126"/>
      <c r="G48" s="141">
        <v>56</v>
      </c>
      <c r="H48" s="141"/>
      <c r="I48" s="141"/>
      <c r="J48" s="149"/>
      <c r="K48" s="133">
        <v>6</v>
      </c>
      <c r="L48" s="72"/>
      <c r="M48" s="120">
        <f t="shared" si="3"/>
        <v>50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'2'!L49</f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3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'2'!L50</f>
        <v>0</v>
      </c>
      <c r="F50" s="126"/>
      <c r="G50" s="141">
        <v>80</v>
      </c>
      <c r="H50" s="141">
        <v>40</v>
      </c>
      <c r="I50" s="141"/>
      <c r="J50" s="149"/>
      <c r="K50" s="133">
        <v>27</v>
      </c>
      <c r="L50" s="72"/>
      <c r="M50" s="120">
        <f t="shared" si="3"/>
        <v>93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'2'!L51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'2'!L52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'2'!L53</f>
        <v>0</v>
      </c>
      <c r="F53" s="126"/>
      <c r="G53" s="141">
        <v>10</v>
      </c>
      <c r="H53" s="141"/>
      <c r="I53" s="141"/>
      <c r="J53" s="149"/>
      <c r="K53" s="133">
        <v>7</v>
      </c>
      <c r="L53" s="72"/>
      <c r="M53" s="120">
        <f t="shared" si="3"/>
        <v>3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'2'!L54</f>
        <v>5</v>
      </c>
      <c r="F54" s="126"/>
      <c r="G54" s="141"/>
      <c r="H54" s="141"/>
      <c r="I54" s="141"/>
      <c r="J54" s="149"/>
      <c r="K54" s="133"/>
      <c r="L54" s="72">
        <v>2</v>
      </c>
      <c r="M54" s="120">
        <f t="shared" si="3"/>
        <v>3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'2'!L55</f>
        <v>0</v>
      </c>
      <c r="F55" s="126"/>
      <c r="G55" s="141">
        <v>10</v>
      </c>
      <c r="H55" s="141"/>
      <c r="I55" s="141"/>
      <c r="J55" s="149"/>
      <c r="K55" s="133">
        <v>7</v>
      </c>
      <c r="L55" s="72"/>
      <c r="M55" s="120">
        <f t="shared" si="3"/>
        <v>3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'2'!L57</f>
        <v>0</v>
      </c>
      <c r="F57" s="126"/>
      <c r="G57" s="141">
        <v>10</v>
      </c>
      <c r="H57" s="141"/>
      <c r="I57" s="141"/>
      <c r="J57" s="149"/>
      <c r="K57" s="133"/>
      <c r="L57" s="72"/>
      <c r="M57" s="120">
        <f t="shared" si="3"/>
        <v>10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'2'!L58</f>
        <v>0</v>
      </c>
      <c r="F58" s="126"/>
      <c r="G58" s="141">
        <v>10</v>
      </c>
      <c r="H58" s="141"/>
      <c r="I58" s="141"/>
      <c r="J58" s="149"/>
      <c r="K58" s="133"/>
      <c r="L58" s="72"/>
      <c r="M58" s="120">
        <f t="shared" si="3"/>
        <v>10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5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5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'2'!L62</f>
        <v>5</v>
      </c>
      <c r="F62" s="126"/>
      <c r="G62" s="141"/>
      <c r="H62" s="141"/>
      <c r="I62" s="141"/>
      <c r="J62" s="149"/>
      <c r="K62" s="133"/>
      <c r="L62" s="72">
        <v>5</v>
      </c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12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0</v>
      </c>
      <c r="M64" s="119">
        <f t="shared" si="3"/>
        <v>12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'2'!L66</f>
        <v>0</v>
      </c>
      <c r="F66" s="126"/>
      <c r="G66" s="141">
        <v>2</v>
      </c>
      <c r="H66" s="141"/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'2'!L67</f>
        <v>0</v>
      </c>
      <c r="F67" s="126"/>
      <c r="G67" s="141">
        <v>1</v>
      </c>
      <c r="H67" s="141"/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'2'!L68</f>
        <v>0</v>
      </c>
      <c r="F68" s="126"/>
      <c r="G68" s="141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3"/>
        <v>2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24</v>
      </c>
      <c r="H74" s="106">
        <f t="shared" si="7"/>
        <v>0</v>
      </c>
      <c r="I74" s="106">
        <f t="shared" si="7"/>
        <v>0</v>
      </c>
      <c r="J74" s="106">
        <f t="shared" si="7"/>
        <v>0</v>
      </c>
      <c r="K74" s="106">
        <f t="shared" si="7"/>
        <v>0</v>
      </c>
      <c r="L74" s="106">
        <f t="shared" si="7"/>
        <v>0</v>
      </c>
      <c r="M74" s="119">
        <f t="shared" si="3"/>
        <v>24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'2'!L75</f>
        <v>0</v>
      </c>
      <c r="F75" s="126"/>
      <c r="G75" s="141"/>
      <c r="H75" s="141"/>
      <c r="I75" s="141"/>
      <c r="J75" s="149"/>
      <c r="K75" s="133"/>
      <c r="L75" s="72"/>
      <c r="M75" s="120">
        <f t="shared" si="3"/>
        <v>0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'2'!L76</f>
        <v>0</v>
      </c>
      <c r="F76" s="126"/>
      <c r="G76" s="141">
        <v>7</v>
      </c>
      <c r="H76" s="141"/>
      <c r="I76" s="141"/>
      <c r="J76" s="149"/>
      <c r="K76" s="133"/>
      <c r="L76" s="72"/>
      <c r="M76" s="120">
        <f t="shared" ref="M76:M142" si="8">(E76+F76+G76+H76+I76)-J76-K76-L76</f>
        <v>7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'2'!L77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'2'!L78</f>
        <v>0</v>
      </c>
      <c r="F78" s="126"/>
      <c r="G78" s="141">
        <v>10</v>
      </c>
      <c r="H78" s="141"/>
      <c r="I78" s="141"/>
      <c r="J78" s="149"/>
      <c r="K78" s="133"/>
      <c r="L78" s="72"/>
      <c r="M78" s="120">
        <f t="shared" si="8"/>
        <v>10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'2'!L79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'2'!L80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'2'!L81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8"/>
        <v>7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40</v>
      </c>
      <c r="F83" s="108">
        <f t="shared" si="9"/>
        <v>0</v>
      </c>
      <c r="G83" s="108">
        <f t="shared" si="9"/>
        <v>34</v>
      </c>
      <c r="H83" s="108">
        <f t="shared" si="9"/>
        <v>0</v>
      </c>
      <c r="I83" s="108">
        <f t="shared" si="9"/>
        <v>0</v>
      </c>
      <c r="J83" s="108">
        <f t="shared" si="9"/>
        <v>7</v>
      </c>
      <c r="K83" s="108">
        <f t="shared" si="9"/>
        <v>1</v>
      </c>
      <c r="L83" s="108">
        <f t="shared" si="9"/>
        <v>41</v>
      </c>
      <c r="M83" s="119">
        <f t="shared" si="8"/>
        <v>25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'2'!L84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'2'!L85</f>
        <v>10</v>
      </c>
      <c r="F85" s="126"/>
      <c r="G85" s="141"/>
      <c r="H85" s="141"/>
      <c r="I85" s="141"/>
      <c r="J85" s="149"/>
      <c r="K85" s="133"/>
      <c r="L85" s="72">
        <v>5</v>
      </c>
      <c r="M85" s="120">
        <f t="shared" si="8"/>
        <v>5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'2'!L86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'2'!L87</f>
        <v>10</v>
      </c>
      <c r="F87" s="126"/>
      <c r="G87" s="141"/>
      <c r="H87" s="141"/>
      <c r="I87" s="141"/>
      <c r="J87" s="149"/>
      <c r="K87" s="133"/>
      <c r="L87" s="72"/>
      <c r="M87" s="120">
        <f t="shared" si="8"/>
        <v>10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'2'!L88</f>
        <v>10</v>
      </c>
      <c r="F88" s="126"/>
      <c r="G88" s="141">
        <v>8</v>
      </c>
      <c r="H88" s="141"/>
      <c r="I88" s="141"/>
      <c r="J88" s="149">
        <v>2</v>
      </c>
      <c r="K88" s="133"/>
      <c r="L88" s="72">
        <v>13</v>
      </c>
      <c r="M88" s="120">
        <f t="shared" si="8"/>
        <v>3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'2'!L89</f>
        <v>0</v>
      </c>
      <c r="F89" s="126"/>
      <c r="G89" s="141"/>
      <c r="H89" s="141"/>
      <c r="I89" s="141"/>
      <c r="J89" s="149"/>
      <c r="K89" s="133"/>
      <c r="L89" s="72"/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'2'!L90</f>
        <v>1</v>
      </c>
      <c r="F90" s="126"/>
      <c r="G90" s="141">
        <v>10</v>
      </c>
      <c r="H90" s="141"/>
      <c r="I90" s="141"/>
      <c r="J90" s="149"/>
      <c r="K90" s="133">
        <v>1</v>
      </c>
      <c r="L90" s="72">
        <v>6</v>
      </c>
      <c r="M90" s="120">
        <f t="shared" si="8"/>
        <v>4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'2'!L91</f>
        <v>5</v>
      </c>
      <c r="F91" s="126"/>
      <c r="G91" s="141">
        <v>12</v>
      </c>
      <c r="H91" s="141"/>
      <c r="I91" s="141"/>
      <c r="J91" s="149">
        <v>3</v>
      </c>
      <c r="K91" s="133"/>
      <c r="L91" s="72">
        <v>12</v>
      </c>
      <c r="M91" s="120">
        <f t="shared" si="8"/>
        <v>2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'2'!L92</f>
        <v>4</v>
      </c>
      <c r="F92" s="126"/>
      <c r="G92" s="141">
        <v>4</v>
      </c>
      <c r="H92" s="141"/>
      <c r="I92" s="141"/>
      <c r="J92" s="149">
        <v>2</v>
      </c>
      <c r="K92" s="133"/>
      <c r="L92" s="72">
        <v>5</v>
      </c>
      <c r="M92" s="120">
        <f t="shared" si="8"/>
        <v>1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10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3</v>
      </c>
      <c r="M94" s="106">
        <f t="shared" si="11"/>
        <v>7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'2'!L95</f>
        <v>0</v>
      </c>
      <c r="F95" s="125"/>
      <c r="G95" s="140">
        <v>10</v>
      </c>
      <c r="H95" s="140"/>
      <c r="I95" s="140"/>
      <c r="J95" s="148"/>
      <c r="K95" s="132"/>
      <c r="L95" s="71">
        <v>3</v>
      </c>
      <c r="M95" s="120">
        <f t="shared" si="8"/>
        <v>7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'2'!L98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'2'!L99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'2'!L100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'2'!L101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'2'!L102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'2'!L103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'2'!L104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'2'!L105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'2'!L106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7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6</v>
      </c>
      <c r="F109" s="105">
        <f t="shared" si="13"/>
        <v>0</v>
      </c>
      <c r="G109" s="105">
        <f t="shared" si="13"/>
        <v>4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3</v>
      </c>
      <c r="M109" s="119">
        <f t="shared" si="8"/>
        <v>7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'2'!L112</f>
        <v>1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'2'!L115</f>
        <v>0</v>
      </c>
      <c r="F115" s="126"/>
      <c r="G115" s="141">
        <v>1</v>
      </c>
      <c r="H115" s="141"/>
      <c r="I115" s="141"/>
      <c r="J115" s="149"/>
      <c r="K115" s="133"/>
      <c r="L115" s="72">
        <v>1</v>
      </c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'2'!L121</f>
        <v>0</v>
      </c>
      <c r="F121" s="126"/>
      <c r="G121" s="141">
        <v>1</v>
      </c>
      <c r="H121" s="141"/>
      <c r="I121" s="141"/>
      <c r="J121" s="149"/>
      <c r="K121" s="133"/>
      <c r="L121" s="72">
        <v>1</v>
      </c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'2'!L122</f>
        <v>4</v>
      </c>
      <c r="F122" s="126"/>
      <c r="G122" s="141"/>
      <c r="H122" s="141"/>
      <c r="I122" s="141"/>
      <c r="J122" s="149"/>
      <c r="K122" s="133"/>
      <c r="L122" s="72">
        <v>1</v>
      </c>
      <c r="M122" s="120">
        <f t="shared" si="8"/>
        <v>3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'2'!L125</f>
        <v>0</v>
      </c>
      <c r="F125" s="126"/>
      <c r="G125" s="141">
        <v>1</v>
      </c>
      <c r="H125" s="141"/>
      <c r="I125" s="141"/>
      <c r="J125" s="149"/>
      <c r="K125" s="133"/>
      <c r="L125" s="72"/>
      <c r="M125" s="120">
        <f t="shared" si="8"/>
        <v>1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'2'!L127</f>
        <v>1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1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'2'!L139</f>
        <v>0</v>
      </c>
      <c r="F139" s="126"/>
      <c r="G139" s="141">
        <v>1</v>
      </c>
      <c r="H139" s="141"/>
      <c r="I139" s="141"/>
      <c r="J139" s="149"/>
      <c r="K139" s="133"/>
      <c r="L139" s="72"/>
      <c r="M139" s="120">
        <f t="shared" si="8"/>
        <v>1</v>
      </c>
      <c r="N139" s="72"/>
    </row>
    <row r="140" spans="1:14" s="9" customFormat="1" x14ac:dyDescent="0.2">
      <c r="A140" s="43">
        <v>33</v>
      </c>
      <c r="B140" s="99"/>
      <c r="C140" s="99" t="s">
        <v>272</v>
      </c>
      <c r="D140" s="100">
        <v>120000</v>
      </c>
      <c r="E140" s="155">
        <f>'2'!L140</f>
        <v>0</v>
      </c>
      <c r="F140" s="127"/>
      <c r="G140" s="142">
        <v>3</v>
      </c>
      <c r="H140" s="142"/>
      <c r="I140" s="142"/>
      <c r="J140" s="150"/>
      <c r="K140" s="134"/>
      <c r="L140" s="73">
        <v>2</v>
      </c>
      <c r="M140" s="120">
        <f t="shared" si="8"/>
        <v>1</v>
      </c>
      <c r="N140" s="73"/>
    </row>
    <row r="141" spans="1:14" s="9" customFormat="1" x14ac:dyDescent="0.2">
      <c r="A141" s="43">
        <v>34</v>
      </c>
      <c r="B141" s="99"/>
      <c r="C141" s="99" t="s">
        <v>273</v>
      </c>
      <c r="D141" s="100">
        <v>180000</v>
      </c>
      <c r="E141" s="155">
        <f>'2'!L141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27</v>
      </c>
      <c r="F143" s="105">
        <f t="shared" si="14"/>
        <v>0</v>
      </c>
      <c r="G143" s="105">
        <f t="shared" si="14"/>
        <v>20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2</v>
      </c>
      <c r="L143" s="105">
        <f t="shared" si="14"/>
        <v>28</v>
      </c>
      <c r="M143" s="119">
        <f t="shared" ref="M143:M206" si="15">(E143+F143+G143+H143+I143)-J143-K143-L143</f>
        <v>17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'2'!L144</f>
        <v>0</v>
      </c>
      <c r="G144" s="140">
        <v>6</v>
      </c>
      <c r="H144" s="140"/>
      <c r="I144" s="140"/>
      <c r="J144" s="148"/>
      <c r="K144" s="132">
        <v>2</v>
      </c>
      <c r="L144" s="71"/>
      <c r="M144" s="120">
        <f>(E144+K148+G144+H144+I144)-J144-K144-L144</f>
        <v>4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'2'!L145</f>
        <v>7</v>
      </c>
      <c r="F145" s="126"/>
      <c r="G145" s="141"/>
      <c r="H145" s="141"/>
      <c r="I145" s="141"/>
      <c r="J145" s="149"/>
      <c r="K145" s="133"/>
      <c r="L145" s="72">
        <v>6</v>
      </c>
      <c r="M145" s="120">
        <f t="shared" si="15"/>
        <v>1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'2'!L146</f>
        <v>5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5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'2'!L147</f>
        <v>5</v>
      </c>
      <c r="F147" s="126"/>
      <c r="G147" s="141"/>
      <c r="H147" s="141"/>
      <c r="I147" s="141"/>
      <c r="J147" s="149"/>
      <c r="K147" s="133"/>
      <c r="L147" s="72">
        <v>4</v>
      </c>
      <c r="M147" s="120">
        <f t="shared" si="15"/>
        <v>1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'2'!L148</f>
        <v>0</v>
      </c>
      <c r="F148" s="126"/>
      <c r="G148" s="141">
        <v>8</v>
      </c>
      <c r="H148" s="141"/>
      <c r="I148" s="141"/>
      <c r="J148" s="149"/>
      <c r="K148" s="125"/>
      <c r="L148" s="72">
        <v>7</v>
      </c>
      <c r="M148" s="120">
        <f t="shared" si="15"/>
        <v>1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'2'!L149</f>
        <v>7</v>
      </c>
      <c r="F149" s="126"/>
      <c r="G149" s="141"/>
      <c r="H149" s="141"/>
      <c r="I149" s="141"/>
      <c r="J149" s="149"/>
      <c r="K149" s="133"/>
      <c r="L149" s="72">
        <v>4</v>
      </c>
      <c r="M149" s="120">
        <f t="shared" si="15"/>
        <v>3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'2'!L150</f>
        <v>3</v>
      </c>
      <c r="F150" s="126"/>
      <c r="G150" s="141">
        <v>6</v>
      </c>
      <c r="H150" s="141"/>
      <c r="I150" s="141"/>
      <c r="J150" s="149"/>
      <c r="K150" s="133"/>
      <c r="L150" s="72">
        <v>7</v>
      </c>
      <c r="M150" s="120">
        <f t="shared" si="15"/>
        <v>2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45</v>
      </c>
      <c r="F152" s="105">
        <f t="shared" si="16"/>
        <v>0</v>
      </c>
      <c r="G152" s="105">
        <f t="shared" si="16"/>
        <v>103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81</v>
      </c>
      <c r="M152" s="119">
        <f t="shared" si="15"/>
        <v>67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5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'2'!L154</f>
        <v>0</v>
      </c>
      <c r="F154" s="126"/>
      <c r="G154" s="141">
        <v>20</v>
      </c>
      <c r="H154" s="141"/>
      <c r="I154" s="141"/>
      <c r="J154" s="149"/>
      <c r="K154" s="133"/>
      <c r="L154" s="72">
        <v>13</v>
      </c>
      <c r="M154" s="120">
        <f t="shared" si="15"/>
        <v>7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'2'!L155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'2'!L156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'2'!L157</f>
        <v>0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0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'2'!L158</f>
        <v>44</v>
      </c>
      <c r="F158" s="126"/>
      <c r="G158" s="141"/>
      <c r="H158" s="141"/>
      <c r="I158" s="141"/>
      <c r="J158" s="149"/>
      <c r="K158" s="133"/>
      <c r="L158" s="72">
        <v>26</v>
      </c>
      <c r="M158" s="120">
        <f t="shared" si="15"/>
        <v>18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'2'!L159</f>
        <v>1</v>
      </c>
      <c r="F159" s="127"/>
      <c r="G159" s="142">
        <v>28</v>
      </c>
      <c r="H159" s="142"/>
      <c r="I159" s="142"/>
      <c r="J159" s="150"/>
      <c r="K159" s="134"/>
      <c r="L159" s="73">
        <v>17</v>
      </c>
      <c r="M159" s="120">
        <f t="shared" si="15"/>
        <v>12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'2'!L160</f>
        <v>0</v>
      </c>
      <c r="F160" s="127"/>
      <c r="G160" s="142">
        <v>28</v>
      </c>
      <c r="H160" s="142"/>
      <c r="I160" s="142"/>
      <c r="J160" s="150"/>
      <c r="K160" s="134"/>
      <c r="L160" s="73">
        <v>14</v>
      </c>
      <c r="M160" s="120">
        <f t="shared" si="15"/>
        <v>14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'2'!L161</f>
        <v>0</v>
      </c>
      <c r="F161" s="127"/>
      <c r="G161" s="142">
        <v>27</v>
      </c>
      <c r="H161" s="142"/>
      <c r="I161" s="142"/>
      <c r="J161" s="150"/>
      <c r="K161" s="134"/>
      <c r="L161" s="73">
        <v>11</v>
      </c>
      <c r="M161" s="120">
        <f t="shared" si="15"/>
        <v>16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'2'!L162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'2'!L163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'2'!L164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22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/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'2'!L168</f>
        <v>22</v>
      </c>
      <c r="F168" s="125"/>
      <c r="G168" s="140"/>
      <c r="H168" s="140"/>
      <c r="I168" s="140"/>
      <c r="J168" s="148"/>
      <c r="K168" s="132"/>
      <c r="L168" s="71">
        <v>21</v>
      </c>
      <c r="M168" s="120">
        <f t="shared" si="15"/>
        <v>1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'2'!L169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281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246</v>
      </c>
      <c r="M184" s="119">
        <f t="shared" si="15"/>
        <v>35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'2'!L185</f>
        <v>57</v>
      </c>
      <c r="F185" s="125"/>
      <c r="G185" s="125"/>
      <c r="H185" s="125"/>
      <c r="I185" s="125"/>
      <c r="J185" s="148"/>
      <c r="K185" s="132"/>
      <c r="L185" s="71">
        <v>53</v>
      </c>
      <c r="M185" s="120">
        <f t="shared" si="15"/>
        <v>4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'2'!L186</f>
        <v>48</v>
      </c>
      <c r="F186" s="125"/>
      <c r="G186" s="125"/>
      <c r="H186" s="125"/>
      <c r="I186" s="125"/>
      <c r="J186" s="148"/>
      <c r="K186" s="132"/>
      <c r="L186" s="71">
        <v>48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'2'!L187</f>
        <v>9</v>
      </c>
      <c r="F187" s="125"/>
      <c r="G187" s="125"/>
      <c r="H187" s="125"/>
      <c r="I187" s="125"/>
      <c r="J187" s="148"/>
      <c r="K187" s="132"/>
      <c r="L187" s="71">
        <v>6</v>
      </c>
      <c r="M187" s="120">
        <f t="shared" si="15"/>
        <v>3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'2'!L188</f>
        <v>7</v>
      </c>
      <c r="F188" s="125"/>
      <c r="G188" s="125"/>
      <c r="H188" s="125"/>
      <c r="I188" s="125"/>
      <c r="J188" s="148"/>
      <c r="K188" s="132"/>
      <c r="L188" s="71">
        <v>6</v>
      </c>
      <c r="M188" s="120">
        <f t="shared" si="15"/>
        <v>1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'2'!L189</f>
        <v>54</v>
      </c>
      <c r="F189" s="125"/>
      <c r="G189" s="125"/>
      <c r="H189" s="125"/>
      <c r="I189" s="125"/>
      <c r="J189" s="148"/>
      <c r="K189" s="132"/>
      <c r="L189" s="71">
        <v>41</v>
      </c>
      <c r="M189" s="120">
        <f t="shared" si="15"/>
        <v>13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'2'!L190</f>
        <v>20</v>
      </c>
      <c r="F190" s="125"/>
      <c r="G190" s="125"/>
      <c r="H190" s="125"/>
      <c r="I190" s="125"/>
      <c r="J190" s="148"/>
      <c r="K190" s="132"/>
      <c r="L190" s="71">
        <v>17</v>
      </c>
      <c r="M190" s="120">
        <f t="shared" si="15"/>
        <v>3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'2'!L191</f>
        <v>24</v>
      </c>
      <c r="F191" s="125"/>
      <c r="G191" s="125"/>
      <c r="H191" s="125"/>
      <c r="I191" s="125"/>
      <c r="J191" s="148"/>
      <c r="K191" s="132"/>
      <c r="L191" s="71">
        <v>23</v>
      </c>
      <c r="M191" s="120">
        <f t="shared" si="15"/>
        <v>1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'2'!L192</f>
        <v>28</v>
      </c>
      <c r="F192" s="125"/>
      <c r="G192" s="125"/>
      <c r="H192" s="125"/>
      <c r="I192" s="125"/>
      <c r="J192" s="148"/>
      <c r="K192" s="132"/>
      <c r="L192" s="71">
        <v>27</v>
      </c>
      <c r="M192" s="120">
        <f t="shared" si="15"/>
        <v>1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'2'!L193</f>
        <v>34</v>
      </c>
      <c r="F193" s="125"/>
      <c r="G193" s="125"/>
      <c r="H193" s="125"/>
      <c r="I193" s="125"/>
      <c r="J193" s="148"/>
      <c r="K193" s="132"/>
      <c r="L193" s="71">
        <v>25</v>
      </c>
      <c r="M193" s="120">
        <f t="shared" si="15"/>
        <v>9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35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34</v>
      </c>
      <c r="M195" s="119">
        <f>(E195+F195+G195+H195+I195)-J195-K195-L195</f>
        <v>1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'2'!L197</f>
        <v>20</v>
      </c>
      <c r="F197" s="125"/>
      <c r="G197" s="125"/>
      <c r="H197" s="125"/>
      <c r="I197" s="125"/>
      <c r="J197" s="148"/>
      <c r="K197" s="132"/>
      <c r="L197" s="71">
        <v>19</v>
      </c>
      <c r="M197" s="120">
        <f t="shared" si="15"/>
        <v>1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'2'!L198</f>
        <v>15</v>
      </c>
      <c r="F198" s="125"/>
      <c r="G198" s="125"/>
      <c r="H198" s="125"/>
      <c r="I198" s="125"/>
      <c r="J198" s="148"/>
      <c r="K198" s="132"/>
      <c r="L198" s="71">
        <v>15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197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175</v>
      </c>
      <c r="M200" s="119">
        <f t="shared" si="15"/>
        <v>22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'2'!L201</f>
        <v>15</v>
      </c>
      <c r="F201" s="125"/>
      <c r="G201" s="125"/>
      <c r="H201" s="125"/>
      <c r="I201" s="125"/>
      <c r="J201" s="148"/>
      <c r="K201" s="132"/>
      <c r="L201" s="71">
        <v>15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'2'!L202</f>
        <v>85</v>
      </c>
      <c r="F202" s="126"/>
      <c r="G202" s="126"/>
      <c r="H202" s="126"/>
      <c r="I202" s="126"/>
      <c r="J202" s="149"/>
      <c r="K202" s="133"/>
      <c r="L202" s="72">
        <v>73</v>
      </c>
      <c r="M202" s="123">
        <f t="shared" si="15"/>
        <v>12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'2'!L203</f>
        <v>48</v>
      </c>
      <c r="F203" s="126"/>
      <c r="G203" s="126"/>
      <c r="H203" s="126"/>
      <c r="I203" s="126"/>
      <c r="J203" s="149"/>
      <c r="K203" s="133"/>
      <c r="L203" s="72">
        <v>39</v>
      </c>
      <c r="M203" s="123">
        <f t="shared" si="15"/>
        <v>9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'2'!L204</f>
        <v>18</v>
      </c>
      <c r="F204" s="126"/>
      <c r="G204" s="126"/>
      <c r="H204" s="126"/>
      <c r="I204" s="126"/>
      <c r="J204" s="149"/>
      <c r="K204" s="133"/>
      <c r="L204" s="72">
        <v>18</v>
      </c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'2'!L205</f>
        <v>17</v>
      </c>
      <c r="F205" s="126"/>
      <c r="G205" s="126"/>
      <c r="H205" s="126"/>
      <c r="I205" s="126"/>
      <c r="J205" s="149"/>
      <c r="K205" s="133"/>
      <c r="L205" s="72">
        <v>17</v>
      </c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'2'!L206</f>
        <v>4</v>
      </c>
      <c r="F206" s="126"/>
      <c r="G206" s="126"/>
      <c r="H206" s="126"/>
      <c r="I206" s="126"/>
      <c r="J206" s="149"/>
      <c r="K206" s="133"/>
      <c r="L206" s="72">
        <v>4</v>
      </c>
      <c r="M206" s="123">
        <f t="shared" si="15"/>
        <v>0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'2'!L207</f>
        <v>10</v>
      </c>
      <c r="F207" s="126"/>
      <c r="G207" s="126"/>
      <c r="H207" s="126"/>
      <c r="I207" s="126"/>
      <c r="J207" s="149"/>
      <c r="K207" s="133"/>
      <c r="L207" s="72">
        <v>9</v>
      </c>
      <c r="M207" s="123">
        <f t="shared" ref="M207:M208" si="22">(E207+F207+G207+H207+I207)-J207-K207-L207</f>
        <v>1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'2'!L208</f>
        <v>0</v>
      </c>
      <c r="F208" s="126"/>
      <c r="G208" s="126"/>
      <c r="H208" s="126"/>
      <c r="I208" s="126"/>
      <c r="J208" s="149"/>
      <c r="K208" s="133"/>
      <c r="L208" s="72"/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S208"/>
  <sheetViews>
    <sheetView workbookViewId="0">
      <pane xSplit="4" ySplit="4" topLeftCell="E64" activePane="bottomRight" state="frozen"/>
      <selection activeCell="O74" sqref="O74"/>
      <selection pane="topRight" activeCell="O74" sqref="O74"/>
      <selection pane="bottomLeft" activeCell="O74" sqref="O74"/>
      <selection pane="bottomRight" activeCell="L200" sqref="L200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1" t="s">
        <v>259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70"/>
    </row>
    <row r="3" spans="1:19" s="16" customFormat="1" ht="25.5" customHeight="1" x14ac:dyDescent="0.2">
      <c r="A3" s="172" t="s">
        <v>261</v>
      </c>
      <c r="B3" s="172" t="s">
        <v>262</v>
      </c>
      <c r="C3" s="172" t="s">
        <v>263</v>
      </c>
      <c r="D3" s="174" t="s">
        <v>264</v>
      </c>
      <c r="E3" s="176" t="s">
        <v>248</v>
      </c>
      <c r="F3" s="178" t="s">
        <v>257</v>
      </c>
      <c r="G3" s="180" t="s">
        <v>249</v>
      </c>
      <c r="H3" s="181"/>
      <c r="I3" s="182"/>
      <c r="J3" s="183" t="s">
        <v>250</v>
      </c>
      <c r="K3" s="185" t="s">
        <v>258</v>
      </c>
      <c r="L3" s="167" t="s">
        <v>251</v>
      </c>
      <c r="M3" s="169" t="s">
        <v>252</v>
      </c>
      <c r="N3" s="167" t="s">
        <v>253</v>
      </c>
    </row>
    <row r="4" spans="1:19" s="20" customFormat="1" ht="25.5" x14ac:dyDescent="0.2">
      <c r="A4" s="173"/>
      <c r="B4" s="173"/>
      <c r="C4" s="173"/>
      <c r="D4" s="175"/>
      <c r="E4" s="177"/>
      <c r="F4" s="179"/>
      <c r="G4" s="139" t="s">
        <v>254</v>
      </c>
      <c r="H4" s="139" t="s">
        <v>255</v>
      </c>
      <c r="I4" s="139" t="s">
        <v>256</v>
      </c>
      <c r="J4" s="184"/>
      <c r="K4" s="186"/>
      <c r="L4" s="168"/>
      <c r="M4" s="170"/>
      <c r="N4" s="16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21</v>
      </c>
      <c r="F5" s="116">
        <f>F6+F46+F60+F64+F74</f>
        <v>0</v>
      </c>
      <c r="G5" s="116">
        <f t="shared" si="0"/>
        <v>716</v>
      </c>
      <c r="H5" s="116">
        <f t="shared" si="0"/>
        <v>66</v>
      </c>
      <c r="I5" s="116">
        <f t="shared" si="0"/>
        <v>0</v>
      </c>
      <c r="J5" s="145">
        <f t="shared" si="0"/>
        <v>1</v>
      </c>
      <c r="K5" s="130">
        <f t="shared" si="0"/>
        <v>109</v>
      </c>
      <c r="L5" s="116">
        <f>L6+L46+L60+L64+L74</f>
        <v>18</v>
      </c>
      <c r="M5" s="118">
        <f t="shared" si="0"/>
        <v>675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14</v>
      </c>
      <c r="F6" s="131">
        <f t="shared" si="1"/>
        <v>0</v>
      </c>
      <c r="G6" s="131">
        <f t="shared" si="1"/>
        <v>369</v>
      </c>
      <c r="H6" s="131">
        <f t="shared" si="1"/>
        <v>6</v>
      </c>
      <c r="I6" s="131">
        <f t="shared" si="1"/>
        <v>0</v>
      </c>
      <c r="J6" s="131">
        <f t="shared" si="1"/>
        <v>0</v>
      </c>
      <c r="K6" s="131">
        <f>SUM(K7:K39)</f>
        <v>40</v>
      </c>
      <c r="L6" s="131">
        <f t="shared" ref="L6:M6" si="2">SUM(L7:L39)</f>
        <v>11</v>
      </c>
      <c r="M6" s="131">
        <f t="shared" si="2"/>
        <v>338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'3'!L7</f>
        <v>0</v>
      </c>
      <c r="F7" s="125"/>
      <c r="G7" s="140"/>
      <c r="H7" s="140">
        <v>6</v>
      </c>
      <c r="I7" s="140"/>
      <c r="J7" s="148"/>
      <c r="K7" s="132"/>
      <c r="L7" s="71">
        <v>2</v>
      </c>
      <c r="M7" s="120">
        <f t="shared" ref="M7:M75" si="3">(E7+F7+G7+H7+I7)-J7-K7-L7</f>
        <v>4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'3'!L8</f>
        <v>0</v>
      </c>
      <c r="F8" s="126"/>
      <c r="G8" s="141">
        <v>9</v>
      </c>
      <c r="H8" s="141"/>
      <c r="I8" s="141"/>
      <c r="J8" s="149"/>
      <c r="K8" s="133"/>
      <c r="L8" s="72"/>
      <c r="M8" s="120">
        <f>(E8+F8+G8+H8+I8)-J8-K8-L8</f>
        <v>9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'3'!L9</f>
        <v>0</v>
      </c>
      <c r="F9" s="126"/>
      <c r="G9" s="141">
        <v>10</v>
      </c>
      <c r="H9" s="141"/>
      <c r="I9" s="141"/>
      <c r="J9" s="149"/>
      <c r="K9" s="133">
        <v>2</v>
      </c>
      <c r="L9" s="72"/>
      <c r="M9" s="120">
        <f t="shared" si="3"/>
        <v>8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'3'!L10</f>
        <v>0</v>
      </c>
      <c r="F10" s="126"/>
      <c r="G10" s="141">
        <v>12</v>
      </c>
      <c r="H10" s="141"/>
      <c r="I10" s="141"/>
      <c r="J10" s="149"/>
      <c r="K10" s="133"/>
      <c r="L10" s="72"/>
      <c r="M10" s="120">
        <f t="shared" si="3"/>
        <v>12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'3'!L11</f>
        <v>0</v>
      </c>
      <c r="F11" s="126"/>
      <c r="G11" s="141">
        <v>8</v>
      </c>
      <c r="H11" s="141"/>
      <c r="I11" s="141"/>
      <c r="J11" s="149"/>
      <c r="K11" s="133">
        <v>1</v>
      </c>
      <c r="L11" s="72"/>
      <c r="M11" s="120">
        <f t="shared" si="3"/>
        <v>7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'3'!L12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'3'!L13</f>
        <v>0</v>
      </c>
      <c r="F13" s="126"/>
      <c r="G13" s="141">
        <v>12</v>
      </c>
      <c r="H13" s="141"/>
      <c r="I13" s="141"/>
      <c r="J13" s="149"/>
      <c r="K13" s="133">
        <v>2</v>
      </c>
      <c r="L13" s="72"/>
      <c r="M13" s="120">
        <f t="shared" si="3"/>
        <v>10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'3'!L14</f>
        <v>0</v>
      </c>
      <c r="F14" s="126"/>
      <c r="G14" s="141">
        <v>12</v>
      </c>
      <c r="H14" s="141"/>
      <c r="I14" s="141"/>
      <c r="J14" s="149"/>
      <c r="K14" s="133"/>
      <c r="L14" s="72"/>
      <c r="M14" s="120">
        <f t="shared" si="3"/>
        <v>12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'3'!L15</f>
        <v>0</v>
      </c>
      <c r="F15" s="126"/>
      <c r="G15" s="141">
        <v>12</v>
      </c>
      <c r="H15" s="141"/>
      <c r="I15" s="141"/>
      <c r="J15" s="149"/>
      <c r="K15" s="133">
        <v>4</v>
      </c>
      <c r="L15" s="72"/>
      <c r="M15" s="120">
        <f t="shared" si="3"/>
        <v>8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'3'!L16</f>
        <v>0</v>
      </c>
      <c r="F16" s="126"/>
      <c r="G16" s="141">
        <v>12</v>
      </c>
      <c r="H16" s="141"/>
      <c r="I16" s="141"/>
      <c r="J16" s="149"/>
      <c r="K16" s="133"/>
      <c r="L16" s="72"/>
      <c r="M16" s="120">
        <f t="shared" si="3"/>
        <v>12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'3'!L17</f>
        <v>0</v>
      </c>
      <c r="F17" s="126"/>
      <c r="G17" s="141">
        <v>10</v>
      </c>
      <c r="H17" s="141"/>
      <c r="I17" s="141"/>
      <c r="J17" s="149"/>
      <c r="K17" s="133"/>
      <c r="L17" s="72"/>
      <c r="M17" s="120">
        <f t="shared" si="3"/>
        <v>10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'3'!L18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'3'!L19</f>
        <v>0</v>
      </c>
      <c r="F19" s="126"/>
      <c r="G19" s="141"/>
      <c r="H19" s="141"/>
      <c r="I19" s="141"/>
      <c r="J19" s="149"/>
      <c r="K19" s="133"/>
      <c r="L19" s="72"/>
      <c r="M19" s="120">
        <f>(E19+F19+G19+H19+I19)-J19-K19-L19</f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'3'!L20</f>
        <v>0</v>
      </c>
      <c r="F20" s="126"/>
      <c r="G20" s="141">
        <v>12</v>
      </c>
      <c r="H20" s="141"/>
      <c r="I20" s="141"/>
      <c r="J20" s="149"/>
      <c r="K20" s="133"/>
      <c r="L20" s="72">
        <v>9</v>
      </c>
      <c r="M20" s="120">
        <f t="shared" si="3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'3'!L21</f>
        <v>0</v>
      </c>
      <c r="F21" s="126"/>
      <c r="G21" s="141">
        <v>12</v>
      </c>
      <c r="H21" s="141"/>
      <c r="I21" s="141"/>
      <c r="J21" s="149"/>
      <c r="K21" s="133"/>
      <c r="L21" s="72"/>
      <c r="M21" s="120">
        <f t="shared" si="3"/>
        <v>12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'3'!L22</f>
        <v>14</v>
      </c>
      <c r="F22" s="126"/>
      <c r="G22" s="141"/>
      <c r="H22" s="141"/>
      <c r="I22" s="141"/>
      <c r="J22" s="149"/>
      <c r="K22" s="133"/>
      <c r="L22" s="72"/>
      <c r="M22" s="120">
        <f t="shared" si="3"/>
        <v>14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'3'!L23</f>
        <v>0</v>
      </c>
      <c r="F23" s="126"/>
      <c r="G23" s="141">
        <v>12</v>
      </c>
      <c r="H23" s="141"/>
      <c r="I23" s="141"/>
      <c r="J23" s="149"/>
      <c r="K23" s="133"/>
      <c r="L23" s="72"/>
      <c r="M23" s="120">
        <f t="shared" si="3"/>
        <v>12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'3'!L24</f>
        <v>0</v>
      </c>
      <c r="F24" s="126"/>
      <c r="G24" s="141">
        <v>12</v>
      </c>
      <c r="H24" s="141"/>
      <c r="I24" s="141"/>
      <c r="J24" s="149"/>
      <c r="K24" s="133"/>
      <c r="L24" s="72"/>
      <c r="M24" s="120">
        <f t="shared" si="3"/>
        <v>12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'3'!L25</f>
        <v>0</v>
      </c>
      <c r="F25" s="126"/>
      <c r="G25" s="141">
        <v>12</v>
      </c>
      <c r="H25" s="141"/>
      <c r="I25" s="141"/>
      <c r="J25" s="149"/>
      <c r="K25" s="133">
        <v>4</v>
      </c>
      <c r="L25" s="72"/>
      <c r="M25" s="120">
        <f t="shared" si="3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'3'!L26</f>
        <v>0</v>
      </c>
      <c r="F26" s="126"/>
      <c r="G26" s="141">
        <v>12</v>
      </c>
      <c r="H26" s="141"/>
      <c r="I26" s="141"/>
      <c r="J26" s="149"/>
      <c r="K26" s="133"/>
      <c r="L26" s="72"/>
      <c r="M26" s="120">
        <f t="shared" si="3"/>
        <v>12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'3'!L27</f>
        <v>0</v>
      </c>
      <c r="F27" s="126"/>
      <c r="G27" s="141">
        <v>12</v>
      </c>
      <c r="H27" s="141"/>
      <c r="I27" s="141"/>
      <c r="J27" s="149"/>
      <c r="K27" s="133"/>
      <c r="L27" s="72"/>
      <c r="M27" s="120">
        <f t="shared" si="3"/>
        <v>12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'3'!L28</f>
        <v>0</v>
      </c>
      <c r="F28" s="126"/>
      <c r="G28" s="141">
        <v>30</v>
      </c>
      <c r="H28" s="141"/>
      <c r="I28" s="141"/>
      <c r="J28" s="149"/>
      <c r="K28" s="133"/>
      <c r="L28" s="72"/>
      <c r="M28" s="120">
        <f t="shared" si="3"/>
        <v>30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'3'!L29</f>
        <v>0</v>
      </c>
      <c r="F29" s="126"/>
      <c r="G29" s="141">
        <v>30</v>
      </c>
      <c r="H29" s="141"/>
      <c r="I29" s="141"/>
      <c r="J29" s="149"/>
      <c r="K29" s="133">
        <v>11</v>
      </c>
      <c r="L29" s="72"/>
      <c r="M29" s="120">
        <f t="shared" si="3"/>
        <v>19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'3'!L30</f>
        <v>0</v>
      </c>
      <c r="F30" s="126"/>
      <c r="G30" s="141">
        <v>10</v>
      </c>
      <c r="H30" s="141"/>
      <c r="I30" s="141"/>
      <c r="J30" s="149"/>
      <c r="K30" s="133">
        <v>3</v>
      </c>
      <c r="L30" s="72"/>
      <c r="M30" s="120">
        <f t="shared" si="3"/>
        <v>7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'3'!L31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'3'!L32</f>
        <v>0</v>
      </c>
      <c r="F32" s="126"/>
      <c r="G32" s="141">
        <v>12</v>
      </c>
      <c r="H32" s="141"/>
      <c r="I32" s="141"/>
      <c r="J32" s="149"/>
      <c r="K32" s="133">
        <v>5</v>
      </c>
      <c r="L32" s="72"/>
      <c r="M32" s="120">
        <f t="shared" si="3"/>
        <v>7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'3'!L33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'3'!L34</f>
        <v>0</v>
      </c>
      <c r="F34" s="126"/>
      <c r="G34" s="141">
        <v>8</v>
      </c>
      <c r="H34" s="141"/>
      <c r="I34" s="141"/>
      <c r="J34" s="149"/>
      <c r="K34" s="133"/>
      <c r="L34" s="72"/>
      <c r="M34" s="120">
        <f t="shared" si="3"/>
        <v>8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'3'!L35</f>
        <v>0</v>
      </c>
      <c r="F35" s="126"/>
      <c r="G35" s="141">
        <v>12</v>
      </c>
      <c r="H35" s="141"/>
      <c r="I35" s="141"/>
      <c r="J35" s="149"/>
      <c r="K35" s="133"/>
      <c r="L35" s="72"/>
      <c r="M35" s="120">
        <f t="shared" si="3"/>
        <v>12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'3'!L36</f>
        <v>0</v>
      </c>
      <c r="F36" s="126"/>
      <c r="G36" s="141">
        <v>12</v>
      </c>
      <c r="H36" s="141"/>
      <c r="I36" s="141"/>
      <c r="J36" s="149"/>
      <c r="K36" s="133">
        <v>2</v>
      </c>
      <c r="L36" s="72"/>
      <c r="M36" s="120">
        <f t="shared" si="3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'3'!L37</f>
        <v>0</v>
      </c>
      <c r="F37" s="126"/>
      <c r="G37" s="141">
        <v>10</v>
      </c>
      <c r="H37" s="141"/>
      <c r="I37" s="141"/>
      <c r="J37" s="149"/>
      <c r="K37" s="133"/>
      <c r="L37" s="72"/>
      <c r="M37" s="120">
        <f t="shared" si="3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'3'!L38</f>
        <v>0</v>
      </c>
      <c r="F38" s="126"/>
      <c r="G38" s="141">
        <v>32</v>
      </c>
      <c r="H38" s="141"/>
      <c r="I38" s="141"/>
      <c r="J38" s="149"/>
      <c r="K38" s="133">
        <v>4</v>
      </c>
      <c r="L38" s="72"/>
      <c r="M38" s="120">
        <f t="shared" si="3"/>
        <v>28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'3'!L39</f>
        <v>0</v>
      </c>
      <c r="F39" s="126"/>
      <c r="G39" s="141">
        <v>24</v>
      </c>
      <c r="H39" s="141"/>
      <c r="I39" s="141"/>
      <c r="J39" s="149"/>
      <c r="K39" s="133">
        <v>2</v>
      </c>
      <c r="L39" s="72"/>
      <c r="M39" s="120">
        <f t="shared" si="3"/>
        <v>22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30000</v>
      </c>
      <c r="E40" s="155">
        <f>'3'!L40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268</v>
      </c>
      <c r="D41" s="100">
        <v>30000</v>
      </c>
      <c r="E41" s="155">
        <f>'3'!L41</f>
        <v>0</v>
      </c>
      <c r="F41" s="127"/>
      <c r="G41" s="142">
        <v>10</v>
      </c>
      <c r="H41" s="142"/>
      <c r="I41" s="142"/>
      <c r="J41" s="150"/>
      <c r="K41" s="134">
        <v>6</v>
      </c>
      <c r="L41" s="73"/>
      <c r="M41" s="120">
        <f t="shared" si="3"/>
        <v>4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'3'!L42</f>
        <v>0</v>
      </c>
      <c r="F42" s="127"/>
      <c r="G42" s="142">
        <v>10</v>
      </c>
      <c r="H42" s="142"/>
      <c r="I42" s="142"/>
      <c r="J42" s="150"/>
      <c r="K42" s="134">
        <v>7</v>
      </c>
      <c r="L42" s="73"/>
      <c r="M42" s="120">
        <f t="shared" si="3"/>
        <v>3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'3'!L43</f>
        <v>0</v>
      </c>
      <c r="F43" s="127"/>
      <c r="G43" s="142">
        <v>10</v>
      </c>
      <c r="H43" s="142"/>
      <c r="I43" s="142"/>
      <c r="J43" s="150"/>
      <c r="K43" s="134">
        <v>6</v>
      </c>
      <c r="L43" s="73"/>
      <c r="M43" s="120">
        <f t="shared" si="3"/>
        <v>4</v>
      </c>
      <c r="N43" s="73"/>
    </row>
    <row r="44" spans="1:14" s="10" customFormat="1" x14ac:dyDescent="0.2">
      <c r="A44" s="43">
        <v>44</v>
      </c>
      <c r="B44" s="99"/>
      <c r="C44" s="99" t="s">
        <v>271</v>
      </c>
      <c r="D44" s="100">
        <v>32000</v>
      </c>
      <c r="E44" s="155">
        <f>'3'!L44</f>
        <v>0</v>
      </c>
      <c r="F44" s="127"/>
      <c r="G44" s="142">
        <v>4</v>
      </c>
      <c r="H44" s="142">
        <v>4</v>
      </c>
      <c r="I44" s="142"/>
      <c r="J44" s="150"/>
      <c r="K44" s="134"/>
      <c r="L44" s="73"/>
      <c r="M44" s="121">
        <f t="shared" si="3"/>
        <v>8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2</v>
      </c>
      <c r="F46" s="103">
        <f>SUM(F47:F58)</f>
        <v>0</v>
      </c>
      <c r="G46" s="103">
        <f t="shared" ref="G46:L46" si="4">SUM(G47:G58)</f>
        <v>284</v>
      </c>
      <c r="H46" s="103">
        <f t="shared" si="4"/>
        <v>60</v>
      </c>
      <c r="I46" s="103">
        <f t="shared" si="4"/>
        <v>0</v>
      </c>
      <c r="J46" s="103">
        <f t="shared" si="4"/>
        <v>0</v>
      </c>
      <c r="K46" s="103">
        <f t="shared" si="4"/>
        <v>67</v>
      </c>
      <c r="L46" s="103">
        <f t="shared" si="4"/>
        <v>2</v>
      </c>
      <c r="M46" s="119">
        <f>(E46+F46+G46+H46+I46)-J46-K46-L46</f>
        <v>277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'3'!L47</f>
        <v>0</v>
      </c>
      <c r="F47" s="125"/>
      <c r="G47" s="140">
        <v>10</v>
      </c>
      <c r="H47" s="140"/>
      <c r="I47" s="140"/>
      <c r="J47" s="148"/>
      <c r="K47" s="132"/>
      <c r="L47" s="71"/>
      <c r="M47" s="120">
        <f t="shared" si="3"/>
        <v>10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'3'!L48</f>
        <v>0</v>
      </c>
      <c r="F48" s="126"/>
      <c r="G48" s="141">
        <v>100</v>
      </c>
      <c r="H48" s="141"/>
      <c r="I48" s="141"/>
      <c r="J48" s="149"/>
      <c r="K48" s="133">
        <v>40</v>
      </c>
      <c r="L48" s="72"/>
      <c r="M48" s="120">
        <f t="shared" si="3"/>
        <v>60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'3'!L49</f>
        <v>0</v>
      </c>
      <c r="F49" s="126"/>
      <c r="G49" s="141">
        <v>30</v>
      </c>
      <c r="H49" s="141">
        <v>10</v>
      </c>
      <c r="I49" s="141"/>
      <c r="J49" s="149"/>
      <c r="K49" s="133"/>
      <c r="L49" s="72"/>
      <c r="M49" s="120">
        <f t="shared" si="3"/>
        <v>40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'3'!L50</f>
        <v>0</v>
      </c>
      <c r="F50" s="126"/>
      <c r="G50" s="141">
        <v>100</v>
      </c>
      <c r="H50" s="141">
        <v>50</v>
      </c>
      <c r="I50" s="141"/>
      <c r="J50" s="149"/>
      <c r="K50" s="133">
        <v>25</v>
      </c>
      <c r="L50" s="72"/>
      <c r="M50" s="120">
        <f t="shared" si="3"/>
        <v>125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'3'!L51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'3'!L52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'3'!L53</f>
        <v>0</v>
      </c>
      <c r="F53" s="126"/>
      <c r="G53" s="141">
        <v>10</v>
      </c>
      <c r="H53" s="141"/>
      <c r="I53" s="141"/>
      <c r="J53" s="149"/>
      <c r="K53" s="133"/>
      <c r="L53" s="72"/>
      <c r="M53" s="120">
        <f t="shared" si="3"/>
        <v>10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'3'!L54</f>
        <v>2</v>
      </c>
      <c r="F54" s="126"/>
      <c r="G54" s="141"/>
      <c r="H54" s="141"/>
      <c r="I54" s="141"/>
      <c r="J54" s="149"/>
      <c r="K54" s="133"/>
      <c r="L54" s="72">
        <v>2</v>
      </c>
      <c r="M54" s="120">
        <f t="shared" si="3"/>
        <v>0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'3'!L55</f>
        <v>0</v>
      </c>
      <c r="F55" s="126"/>
      <c r="G55" s="141">
        <v>10</v>
      </c>
      <c r="H55" s="141"/>
      <c r="I55" s="141"/>
      <c r="J55" s="149"/>
      <c r="K55" s="133">
        <v>2</v>
      </c>
      <c r="L55" s="72"/>
      <c r="M55" s="120">
        <f t="shared" si="3"/>
        <v>8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'3'!L56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'3'!L57</f>
        <v>0</v>
      </c>
      <c r="F57" s="126"/>
      <c r="G57" s="141">
        <v>12</v>
      </c>
      <c r="H57" s="141"/>
      <c r="I57" s="141"/>
      <c r="J57" s="149"/>
      <c r="K57" s="133"/>
      <c r="L57" s="72"/>
      <c r="M57" s="120">
        <f t="shared" si="3"/>
        <v>12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'3'!L58</f>
        <v>0</v>
      </c>
      <c r="F58" s="126"/>
      <c r="G58" s="141">
        <v>12</v>
      </c>
      <c r="H58" s="141"/>
      <c r="I58" s="141"/>
      <c r="J58" s="149"/>
      <c r="K58" s="133"/>
      <c r="L58" s="72"/>
      <c r="M58" s="120">
        <f t="shared" si="3"/>
        <v>12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5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5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'3'!L61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'3'!L62</f>
        <v>5</v>
      </c>
      <c r="F62" s="126"/>
      <c r="G62" s="141"/>
      <c r="H62" s="141"/>
      <c r="I62" s="141"/>
      <c r="J62" s="149"/>
      <c r="K62" s="133"/>
      <c r="L62" s="72">
        <v>5</v>
      </c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8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0</v>
      </c>
      <c r="M64" s="119">
        <f t="shared" si="3"/>
        <v>8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'3'!L65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'3'!L66</f>
        <v>0</v>
      </c>
      <c r="F66" s="126"/>
      <c r="G66" s="141">
        <v>2</v>
      </c>
      <c r="H66" s="141"/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'3'!L67</f>
        <v>0</v>
      </c>
      <c r="F67" s="126"/>
      <c r="G67" s="141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'3'!L68</f>
        <v>0</v>
      </c>
      <c r="F68" s="126"/>
      <c r="G68" s="141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'3'!L69</f>
        <v>0</v>
      </c>
      <c r="F69" s="126"/>
      <c r="G69" s="141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'3'!L70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'3'!L71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'3'!L72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3"/>
        <v>2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55</v>
      </c>
      <c r="H74" s="106">
        <f t="shared" si="7"/>
        <v>0</v>
      </c>
      <c r="I74" s="106">
        <f t="shared" si="7"/>
        <v>0</v>
      </c>
      <c r="J74" s="106">
        <f t="shared" si="7"/>
        <v>1</v>
      </c>
      <c r="K74" s="106">
        <f t="shared" si="7"/>
        <v>2</v>
      </c>
      <c r="L74" s="106">
        <f t="shared" si="7"/>
        <v>0</v>
      </c>
      <c r="M74" s="119">
        <f t="shared" si="3"/>
        <v>52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'3'!L75</f>
        <v>0</v>
      </c>
      <c r="F75" s="126"/>
      <c r="G75" s="141">
        <v>8</v>
      </c>
      <c r="H75" s="141"/>
      <c r="I75" s="141"/>
      <c r="J75" s="149"/>
      <c r="K75" s="133"/>
      <c r="L75" s="72"/>
      <c r="M75" s="120">
        <f t="shared" si="3"/>
        <v>8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'3'!L76</f>
        <v>0</v>
      </c>
      <c r="F76" s="126"/>
      <c r="G76" s="141">
        <v>14</v>
      </c>
      <c r="H76" s="141"/>
      <c r="I76" s="141"/>
      <c r="J76" s="149"/>
      <c r="K76" s="133">
        <v>1</v>
      </c>
      <c r="L76" s="72"/>
      <c r="M76" s="120">
        <f t="shared" ref="M76:M142" si="8">(E76+F76+G76+H76+I76)-J76-K76-L76</f>
        <v>13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'3'!L77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'3'!L78</f>
        <v>0</v>
      </c>
      <c r="F78" s="126"/>
      <c r="G78" s="141">
        <v>13</v>
      </c>
      <c r="H78" s="141"/>
      <c r="I78" s="141"/>
      <c r="J78" s="149">
        <v>1</v>
      </c>
      <c r="K78" s="133"/>
      <c r="L78" s="72"/>
      <c r="M78" s="120">
        <f t="shared" si="8"/>
        <v>12</v>
      </c>
      <c r="N78" s="72" t="s">
        <v>266</v>
      </c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'3'!L79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'3'!L80</f>
        <v>0</v>
      </c>
      <c r="F80" s="126"/>
      <c r="G80" s="141">
        <v>6</v>
      </c>
      <c r="H80" s="141"/>
      <c r="I80" s="141"/>
      <c r="J80" s="149"/>
      <c r="K80" s="133">
        <v>1</v>
      </c>
      <c r="L80" s="72"/>
      <c r="M80" s="120">
        <f t="shared" si="8"/>
        <v>5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'3'!L81</f>
        <v>0</v>
      </c>
      <c r="F81" s="126"/>
      <c r="G81" s="141">
        <v>14</v>
      </c>
      <c r="H81" s="141"/>
      <c r="I81" s="141"/>
      <c r="J81" s="149"/>
      <c r="K81" s="133"/>
      <c r="L81" s="72"/>
      <c r="M81" s="120">
        <f t="shared" si="8"/>
        <v>14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41</v>
      </c>
      <c r="F83" s="108">
        <f t="shared" si="9"/>
        <v>0</v>
      </c>
      <c r="G83" s="108">
        <f t="shared" si="9"/>
        <v>38</v>
      </c>
      <c r="H83" s="108">
        <f t="shared" si="9"/>
        <v>0</v>
      </c>
      <c r="I83" s="108">
        <f t="shared" si="9"/>
        <v>0</v>
      </c>
      <c r="J83" s="108">
        <f t="shared" si="9"/>
        <v>16</v>
      </c>
      <c r="K83" s="108">
        <f t="shared" si="9"/>
        <v>2</v>
      </c>
      <c r="L83" s="108">
        <f t="shared" si="9"/>
        <v>36</v>
      </c>
      <c r="M83" s="119">
        <f t="shared" si="8"/>
        <v>25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'3'!L84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'3'!L85</f>
        <v>5</v>
      </c>
      <c r="F85" s="126"/>
      <c r="G85" s="141">
        <v>6</v>
      </c>
      <c r="H85" s="141"/>
      <c r="I85" s="141"/>
      <c r="J85" s="149"/>
      <c r="K85" s="133"/>
      <c r="L85" s="72">
        <v>6</v>
      </c>
      <c r="M85" s="120">
        <f t="shared" si="8"/>
        <v>5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'3'!L86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'3'!L87</f>
        <v>0</v>
      </c>
      <c r="F87" s="126"/>
      <c r="G87" s="141">
        <v>8</v>
      </c>
      <c r="H87" s="141"/>
      <c r="I87" s="141"/>
      <c r="J87" s="149"/>
      <c r="K87" s="133"/>
      <c r="L87" s="72">
        <v>4</v>
      </c>
      <c r="M87" s="120">
        <f t="shared" si="8"/>
        <v>4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'3'!L88</f>
        <v>13</v>
      </c>
      <c r="F88" s="126"/>
      <c r="G88" s="141">
        <v>12</v>
      </c>
      <c r="H88" s="141"/>
      <c r="I88" s="141"/>
      <c r="J88" s="149">
        <v>4</v>
      </c>
      <c r="K88" s="133"/>
      <c r="L88" s="72">
        <v>13</v>
      </c>
      <c r="M88" s="120">
        <f t="shared" si="8"/>
        <v>8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'3'!L89</f>
        <v>0</v>
      </c>
      <c r="F89" s="126"/>
      <c r="G89" s="141"/>
      <c r="H89" s="141"/>
      <c r="I89" s="141"/>
      <c r="J89" s="149"/>
      <c r="K89" s="133"/>
      <c r="L89" s="72"/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'3'!L90</f>
        <v>6</v>
      </c>
      <c r="F90" s="126"/>
      <c r="G90" s="141"/>
      <c r="H90" s="141"/>
      <c r="I90" s="141"/>
      <c r="J90" s="149"/>
      <c r="K90" s="133"/>
      <c r="L90" s="72">
        <v>4</v>
      </c>
      <c r="M90" s="120">
        <f t="shared" si="8"/>
        <v>2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'3'!L91</f>
        <v>12</v>
      </c>
      <c r="F91" s="126"/>
      <c r="G91" s="141">
        <v>8</v>
      </c>
      <c r="H91" s="141"/>
      <c r="I91" s="141"/>
      <c r="J91" s="149">
        <v>8</v>
      </c>
      <c r="K91" s="133">
        <v>2</v>
      </c>
      <c r="L91" s="72">
        <v>5</v>
      </c>
      <c r="M91" s="120">
        <f t="shared" si="8"/>
        <v>5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'3'!L92</f>
        <v>5</v>
      </c>
      <c r="F92" s="126"/>
      <c r="G92" s="141">
        <v>4</v>
      </c>
      <c r="H92" s="141"/>
      <c r="I92" s="141"/>
      <c r="J92" s="149">
        <v>4</v>
      </c>
      <c r="K92" s="133"/>
      <c r="L92" s="72">
        <v>4</v>
      </c>
      <c r="M92" s="120">
        <f t="shared" si="8"/>
        <v>1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3</v>
      </c>
      <c r="F94" s="106">
        <f t="shared" si="10"/>
        <v>0</v>
      </c>
      <c r="G94" s="106">
        <f t="shared" si="10"/>
        <v>10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10</v>
      </c>
      <c r="M94" s="106">
        <f t="shared" si="11"/>
        <v>3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'3'!L95</f>
        <v>3</v>
      </c>
      <c r="F95" s="125"/>
      <c r="G95" s="140">
        <v>10</v>
      </c>
      <c r="H95" s="140"/>
      <c r="I95" s="140"/>
      <c r="J95" s="148"/>
      <c r="K95" s="132"/>
      <c r="L95" s="71">
        <v>10</v>
      </c>
      <c r="M95" s="120">
        <f t="shared" si="8"/>
        <v>3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'3'!L98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'3'!L99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'3'!L100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'3'!L101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'3'!L102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'3'!L103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'3'!L104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'3'!L105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'3'!L106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7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3</v>
      </c>
      <c r="F109" s="105">
        <f t="shared" si="13"/>
        <v>0</v>
      </c>
      <c r="G109" s="105">
        <f t="shared" si="13"/>
        <v>11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7</v>
      </c>
      <c r="M109" s="119">
        <f t="shared" si="8"/>
        <v>7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'3'!L110</f>
        <v>0</v>
      </c>
      <c r="F110" s="128"/>
      <c r="G110" s="144">
        <v>1</v>
      </c>
      <c r="H110" s="144"/>
      <c r="I110" s="144"/>
      <c r="J110" s="152"/>
      <c r="K110" s="137"/>
      <c r="L110" s="76"/>
      <c r="M110" s="120">
        <f t="shared" si="8"/>
        <v>1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'3'!L111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'3'!L112</f>
        <v>0</v>
      </c>
      <c r="F112" s="127"/>
      <c r="G112" s="142">
        <v>1</v>
      </c>
      <c r="H112" s="142"/>
      <c r="I112" s="142"/>
      <c r="J112" s="150"/>
      <c r="K112" s="134"/>
      <c r="L112" s="73">
        <v>1</v>
      </c>
      <c r="M112" s="120">
        <f t="shared" si="8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'3'!L113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'3'!L114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'3'!L115</f>
        <v>1</v>
      </c>
      <c r="F115" s="126"/>
      <c r="G115" s="141"/>
      <c r="H115" s="141"/>
      <c r="I115" s="141"/>
      <c r="J115" s="149"/>
      <c r="K115" s="133"/>
      <c r="L115" s="72">
        <v>1</v>
      </c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'3'!L116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'3'!L117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'3'!L118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'3'!L119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'3'!L120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'3'!L121</f>
        <v>1</v>
      </c>
      <c r="F121" s="126"/>
      <c r="G121" s="141"/>
      <c r="H121" s="141"/>
      <c r="I121" s="141"/>
      <c r="J121" s="149"/>
      <c r="K121" s="133"/>
      <c r="L121" s="72">
        <v>1</v>
      </c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'3'!L122</f>
        <v>1</v>
      </c>
      <c r="F122" s="126"/>
      <c r="G122" s="141">
        <v>3</v>
      </c>
      <c r="H122" s="141"/>
      <c r="I122" s="141"/>
      <c r="J122" s="149"/>
      <c r="K122" s="133"/>
      <c r="L122" s="72">
        <v>1</v>
      </c>
      <c r="M122" s="120">
        <f t="shared" si="8"/>
        <v>3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'3'!L123</f>
        <v>0</v>
      </c>
      <c r="F123" s="126"/>
      <c r="G123" s="141">
        <v>1</v>
      </c>
      <c r="H123" s="141"/>
      <c r="I123" s="141"/>
      <c r="J123" s="149"/>
      <c r="K123" s="133"/>
      <c r="L123" s="72">
        <v>1</v>
      </c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'3'!L124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'3'!L125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'3'!L126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'3'!L127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'3'!L128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'3'!L129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'3'!L130</f>
        <v>0</v>
      </c>
      <c r="F130" s="126"/>
      <c r="G130" s="141">
        <v>1</v>
      </c>
      <c r="H130" s="141"/>
      <c r="I130" s="141"/>
      <c r="J130" s="149"/>
      <c r="K130" s="133"/>
      <c r="L130" s="72"/>
      <c r="M130" s="120">
        <f t="shared" si="8"/>
        <v>1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'3'!L131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'3'!L132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'3'!L133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'3'!L134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'3'!L135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'3'!L136</f>
        <v>0</v>
      </c>
      <c r="F136" s="126"/>
      <c r="G136" s="141">
        <v>1</v>
      </c>
      <c r="H136" s="141"/>
      <c r="I136" s="141"/>
      <c r="J136" s="149"/>
      <c r="K136" s="133"/>
      <c r="L136" s="72"/>
      <c r="M136" s="120">
        <f t="shared" si="8"/>
        <v>1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'3'!L137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'3'!L138</f>
        <v>0</v>
      </c>
      <c r="F138" s="126"/>
      <c r="G138" s="141">
        <v>1</v>
      </c>
      <c r="H138" s="141"/>
      <c r="I138" s="141"/>
      <c r="J138" s="149"/>
      <c r="K138" s="133"/>
      <c r="L138" s="72">
        <v>1</v>
      </c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'3'!L139</f>
        <v>0</v>
      </c>
      <c r="F139" s="126"/>
      <c r="G139" s="141">
        <v>2</v>
      </c>
      <c r="H139" s="141"/>
      <c r="I139" s="141"/>
      <c r="J139" s="149"/>
      <c r="K139" s="133"/>
      <c r="L139" s="72">
        <v>1</v>
      </c>
      <c r="M139" s="120">
        <f t="shared" si="8"/>
        <v>1</v>
      </c>
      <c r="N139" s="72"/>
    </row>
    <row r="140" spans="1:14" s="9" customFormat="1" x14ac:dyDescent="0.2">
      <c r="A140" s="43">
        <v>33</v>
      </c>
      <c r="B140" s="99"/>
      <c r="C140" s="99" t="s">
        <v>272</v>
      </c>
      <c r="D140" s="100">
        <v>120000</v>
      </c>
      <c r="E140" s="155">
        <f>'3'!L140</f>
        <v>2</v>
      </c>
      <c r="F140" s="127"/>
      <c r="G140" s="142"/>
      <c r="H140" s="142"/>
      <c r="I140" s="142"/>
      <c r="J140" s="150"/>
      <c r="K140" s="134"/>
      <c r="L140" s="73">
        <v>1</v>
      </c>
      <c r="M140" s="120">
        <f t="shared" si="8"/>
        <v>1</v>
      </c>
      <c r="N140" s="73"/>
    </row>
    <row r="141" spans="1:14" s="9" customFormat="1" x14ac:dyDescent="0.2">
      <c r="A141" s="43">
        <v>34</v>
      </c>
      <c r="B141" s="99"/>
      <c r="C141" s="99" t="s">
        <v>273</v>
      </c>
      <c r="D141" s="100">
        <v>180000</v>
      </c>
      <c r="E141" s="155">
        <f>'3'!L141</f>
        <v>0</v>
      </c>
      <c r="F141" s="127"/>
      <c r="G141" s="142">
        <v>3</v>
      </c>
      <c r="H141" s="142"/>
      <c r="I141" s="142"/>
      <c r="J141" s="150"/>
      <c r="K141" s="134"/>
      <c r="L141" s="73">
        <v>3</v>
      </c>
      <c r="M141" s="120">
        <f t="shared" si="8"/>
        <v>0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28</v>
      </c>
      <c r="F143" s="105">
        <f t="shared" si="14"/>
        <v>0</v>
      </c>
      <c r="G143" s="105">
        <f t="shared" si="14"/>
        <v>25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3</v>
      </c>
      <c r="L143" s="105">
        <f t="shared" si="14"/>
        <v>17</v>
      </c>
      <c r="M143" s="119">
        <f t="shared" ref="M143:M206" si="15">(E143+F143+G143+H143+I143)-J143-K143-L143</f>
        <v>33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'3'!L144</f>
        <v>0</v>
      </c>
      <c r="G144" s="140">
        <v>9</v>
      </c>
      <c r="H144" s="140"/>
      <c r="I144" s="140"/>
      <c r="J144" s="148"/>
      <c r="K144" s="132"/>
      <c r="L144" s="71">
        <v>1</v>
      </c>
      <c r="M144" s="120">
        <f>(E144+K148+G144+H144+I144)-J144-K144-L144</f>
        <v>8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'3'!L145</f>
        <v>6</v>
      </c>
      <c r="F145" s="126"/>
      <c r="G145" s="141"/>
      <c r="H145" s="141"/>
      <c r="I145" s="141"/>
      <c r="J145" s="149"/>
      <c r="K145" s="133"/>
      <c r="L145" s="72"/>
      <c r="M145" s="120">
        <f t="shared" si="15"/>
        <v>6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'3'!L146</f>
        <v>0</v>
      </c>
      <c r="F146" s="126"/>
      <c r="G146" s="141">
        <v>10</v>
      </c>
      <c r="H146" s="141"/>
      <c r="I146" s="141"/>
      <c r="J146" s="149"/>
      <c r="K146" s="133"/>
      <c r="L146" s="72">
        <v>5</v>
      </c>
      <c r="M146" s="120">
        <f t="shared" si="15"/>
        <v>5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'3'!L147</f>
        <v>4</v>
      </c>
      <c r="F147" s="126"/>
      <c r="G147" s="141"/>
      <c r="H147" s="141"/>
      <c r="I147" s="141"/>
      <c r="J147" s="149"/>
      <c r="K147" s="133">
        <v>2</v>
      </c>
      <c r="L147" s="72"/>
      <c r="M147" s="120">
        <f t="shared" si="15"/>
        <v>2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'3'!L148</f>
        <v>7</v>
      </c>
      <c r="F148" s="126"/>
      <c r="G148" s="141"/>
      <c r="H148" s="141"/>
      <c r="I148" s="141"/>
      <c r="J148" s="149"/>
      <c r="K148" s="125"/>
      <c r="L148" s="72">
        <v>3</v>
      </c>
      <c r="M148" s="120">
        <f t="shared" si="15"/>
        <v>4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'3'!L149</f>
        <v>4</v>
      </c>
      <c r="F149" s="126"/>
      <c r="G149" s="141">
        <v>6</v>
      </c>
      <c r="H149" s="141"/>
      <c r="I149" s="141"/>
      <c r="J149" s="149"/>
      <c r="K149" s="133">
        <v>1</v>
      </c>
      <c r="L149" s="72">
        <v>6</v>
      </c>
      <c r="M149" s="120">
        <f t="shared" si="15"/>
        <v>3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'3'!L150</f>
        <v>7</v>
      </c>
      <c r="F150" s="126"/>
      <c r="G150" s="141"/>
      <c r="H150" s="141"/>
      <c r="I150" s="141"/>
      <c r="J150" s="149"/>
      <c r="K150" s="133"/>
      <c r="L150" s="72">
        <v>2</v>
      </c>
      <c r="M150" s="120">
        <f t="shared" si="15"/>
        <v>5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81</v>
      </c>
      <c r="F152" s="105">
        <f t="shared" si="16"/>
        <v>0</v>
      </c>
      <c r="G152" s="105">
        <f t="shared" si="16"/>
        <v>182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4</v>
      </c>
      <c r="L152" s="105">
        <f t="shared" si="16"/>
        <v>170</v>
      </c>
      <c r="M152" s="119">
        <f t="shared" si="15"/>
        <v>89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'3'!L153</f>
        <v>0</v>
      </c>
      <c r="F153" s="125"/>
      <c r="G153" s="140">
        <v>64</v>
      </c>
      <c r="H153" s="140"/>
      <c r="I153" s="140"/>
      <c r="J153" s="148"/>
      <c r="K153" s="132"/>
      <c r="L153" s="71">
        <v>50</v>
      </c>
      <c r="M153" s="120">
        <f t="shared" si="15"/>
        <v>14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'3'!L154</f>
        <v>13</v>
      </c>
      <c r="F154" s="126"/>
      <c r="G154" s="141"/>
      <c r="H154" s="141"/>
      <c r="I154" s="141"/>
      <c r="J154" s="149"/>
      <c r="K154" s="133"/>
      <c r="L154" s="72">
        <v>3</v>
      </c>
      <c r="M154" s="120">
        <f t="shared" si="15"/>
        <v>10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'3'!L155</f>
        <v>0</v>
      </c>
      <c r="F155" s="126"/>
      <c r="G155" s="141">
        <v>10</v>
      </c>
      <c r="H155" s="141"/>
      <c r="I155" s="141"/>
      <c r="J155" s="149"/>
      <c r="K155" s="133"/>
      <c r="L155" s="72">
        <v>5</v>
      </c>
      <c r="M155" s="120">
        <f t="shared" si="15"/>
        <v>5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'3'!L156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'3'!L157</f>
        <v>0</v>
      </c>
      <c r="F157" s="126"/>
      <c r="G157" s="141">
        <v>10</v>
      </c>
      <c r="H157" s="141"/>
      <c r="I157" s="141"/>
      <c r="J157" s="149"/>
      <c r="K157" s="133"/>
      <c r="L157" s="72">
        <v>5</v>
      </c>
      <c r="M157" s="120">
        <f t="shared" si="15"/>
        <v>5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'3'!L158</f>
        <v>26</v>
      </c>
      <c r="F158" s="126"/>
      <c r="G158" s="141">
        <v>84</v>
      </c>
      <c r="H158" s="141"/>
      <c r="I158" s="141"/>
      <c r="J158" s="149"/>
      <c r="K158" s="133">
        <v>4</v>
      </c>
      <c r="L158" s="72">
        <v>85</v>
      </c>
      <c r="M158" s="120">
        <f t="shared" si="15"/>
        <v>21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'3'!L159</f>
        <v>17</v>
      </c>
      <c r="F159" s="127"/>
      <c r="G159" s="142"/>
      <c r="H159" s="142"/>
      <c r="I159" s="142"/>
      <c r="J159" s="150"/>
      <c r="K159" s="134"/>
      <c r="L159" s="73">
        <v>5</v>
      </c>
      <c r="M159" s="120">
        <f t="shared" si="15"/>
        <v>12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'3'!L160</f>
        <v>14</v>
      </c>
      <c r="F160" s="127"/>
      <c r="G160" s="142">
        <v>14</v>
      </c>
      <c r="H160" s="142"/>
      <c r="I160" s="142"/>
      <c r="J160" s="150"/>
      <c r="K160" s="134"/>
      <c r="L160" s="73">
        <v>14</v>
      </c>
      <c r="M160" s="120">
        <f t="shared" si="15"/>
        <v>14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'3'!L161</f>
        <v>11</v>
      </c>
      <c r="F161" s="127"/>
      <c r="G161" s="142"/>
      <c r="H161" s="142"/>
      <c r="I161" s="142"/>
      <c r="J161" s="150"/>
      <c r="K161" s="134"/>
      <c r="L161" s="73">
        <v>3</v>
      </c>
      <c r="M161" s="120">
        <f t="shared" si="15"/>
        <v>8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'3'!L162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'3'!L163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'3'!L164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21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/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'3'!L168</f>
        <v>21</v>
      </c>
      <c r="F168" s="125"/>
      <c r="G168" s="140"/>
      <c r="H168" s="140"/>
      <c r="I168" s="140"/>
      <c r="J168" s="148"/>
      <c r="K168" s="132"/>
      <c r="L168" s="71">
        <v>20</v>
      </c>
      <c r="M168" s="120">
        <f t="shared" si="15"/>
        <v>1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'3'!L169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246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211</v>
      </c>
      <c r="M184" s="119">
        <f t="shared" si="15"/>
        <v>35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'3'!L185</f>
        <v>53</v>
      </c>
      <c r="F185" s="125"/>
      <c r="G185" s="125"/>
      <c r="H185" s="125"/>
      <c r="I185" s="125"/>
      <c r="J185" s="148"/>
      <c r="K185" s="132"/>
      <c r="L185" s="71">
        <v>51</v>
      </c>
      <c r="M185" s="120">
        <f t="shared" si="15"/>
        <v>2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'3'!L186</f>
        <v>48</v>
      </c>
      <c r="F186" s="125"/>
      <c r="G186" s="125"/>
      <c r="H186" s="125"/>
      <c r="I186" s="125"/>
      <c r="J186" s="148"/>
      <c r="K186" s="132"/>
      <c r="L186" s="71">
        <v>48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'3'!L187</f>
        <v>6</v>
      </c>
      <c r="F187" s="125"/>
      <c r="G187" s="125"/>
      <c r="H187" s="125"/>
      <c r="I187" s="125"/>
      <c r="J187" s="148"/>
      <c r="K187" s="132"/>
      <c r="L187" s="71">
        <v>5</v>
      </c>
      <c r="M187" s="120">
        <f t="shared" si="15"/>
        <v>1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'3'!L188</f>
        <v>6</v>
      </c>
      <c r="F188" s="125"/>
      <c r="G188" s="125"/>
      <c r="H188" s="125"/>
      <c r="I188" s="125"/>
      <c r="J188" s="148"/>
      <c r="K188" s="132"/>
      <c r="L188" s="71">
        <v>6</v>
      </c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'3'!L189</f>
        <v>41</v>
      </c>
      <c r="F189" s="125"/>
      <c r="G189" s="125"/>
      <c r="H189" s="125"/>
      <c r="I189" s="125"/>
      <c r="J189" s="148"/>
      <c r="K189" s="132"/>
      <c r="L189" s="71">
        <v>18</v>
      </c>
      <c r="M189" s="120">
        <f t="shared" si="15"/>
        <v>23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'3'!L190</f>
        <v>17</v>
      </c>
      <c r="F190" s="125"/>
      <c r="G190" s="125"/>
      <c r="H190" s="125"/>
      <c r="I190" s="125"/>
      <c r="J190" s="148"/>
      <c r="K190" s="132"/>
      <c r="L190" s="71">
        <v>15</v>
      </c>
      <c r="M190" s="120">
        <f t="shared" si="15"/>
        <v>2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'3'!L191</f>
        <v>23</v>
      </c>
      <c r="F191" s="125"/>
      <c r="G191" s="125"/>
      <c r="H191" s="125"/>
      <c r="I191" s="125"/>
      <c r="J191" s="148"/>
      <c r="K191" s="132"/>
      <c r="L191" s="71">
        <v>22</v>
      </c>
      <c r="M191" s="120">
        <f t="shared" si="15"/>
        <v>1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'3'!L192</f>
        <v>27</v>
      </c>
      <c r="F192" s="125"/>
      <c r="G192" s="125"/>
      <c r="H192" s="125"/>
      <c r="I192" s="125"/>
      <c r="J192" s="148"/>
      <c r="K192" s="132"/>
      <c r="L192" s="71">
        <v>26</v>
      </c>
      <c r="M192" s="120">
        <f t="shared" si="15"/>
        <v>1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'3'!L193</f>
        <v>25</v>
      </c>
      <c r="F193" s="125"/>
      <c r="G193" s="125"/>
      <c r="H193" s="125"/>
      <c r="I193" s="125"/>
      <c r="J193" s="148"/>
      <c r="K193" s="132"/>
      <c r="L193" s="71">
        <v>20</v>
      </c>
      <c r="M193" s="120">
        <f t="shared" si="15"/>
        <v>5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34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32</v>
      </c>
      <c r="M195" s="119">
        <f>(E195+F195+G195+H195+I195)-J195-K195-L195</f>
        <v>2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'3'!L197</f>
        <v>19</v>
      </c>
      <c r="F197" s="125"/>
      <c r="G197" s="125"/>
      <c r="H197" s="125"/>
      <c r="I197" s="125"/>
      <c r="J197" s="148"/>
      <c r="K197" s="132"/>
      <c r="L197" s="71">
        <v>17</v>
      </c>
      <c r="M197" s="120">
        <f t="shared" si="15"/>
        <v>2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'3'!L198</f>
        <v>15</v>
      </c>
      <c r="F198" s="125"/>
      <c r="G198" s="125"/>
      <c r="H198" s="125"/>
      <c r="I198" s="125"/>
      <c r="J198" s="148"/>
      <c r="K198" s="132"/>
      <c r="L198" s="71">
        <v>15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175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172</v>
      </c>
      <c r="M200" s="119">
        <f t="shared" si="15"/>
        <v>3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'3'!L201</f>
        <v>15</v>
      </c>
      <c r="F201" s="125"/>
      <c r="G201" s="125"/>
      <c r="H201" s="125"/>
      <c r="I201" s="125"/>
      <c r="J201" s="148"/>
      <c r="K201" s="132"/>
      <c r="L201" s="71">
        <v>15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'3'!L202</f>
        <v>73</v>
      </c>
      <c r="F202" s="126"/>
      <c r="G202" s="126"/>
      <c r="H202" s="126"/>
      <c r="I202" s="126"/>
      <c r="J202" s="149"/>
      <c r="K202" s="133"/>
      <c r="L202" s="72">
        <v>72</v>
      </c>
      <c r="M202" s="123">
        <f t="shared" si="15"/>
        <v>1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'3'!L203</f>
        <v>39</v>
      </c>
      <c r="F203" s="126"/>
      <c r="G203" s="126"/>
      <c r="H203" s="126"/>
      <c r="I203" s="126"/>
      <c r="J203" s="149"/>
      <c r="K203" s="133"/>
      <c r="L203" s="72">
        <v>39</v>
      </c>
      <c r="M203" s="123">
        <f t="shared" si="15"/>
        <v>0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'3'!L204</f>
        <v>18</v>
      </c>
      <c r="F204" s="126"/>
      <c r="G204" s="126"/>
      <c r="H204" s="126"/>
      <c r="I204" s="126"/>
      <c r="J204" s="149"/>
      <c r="K204" s="133"/>
      <c r="L204" s="72">
        <v>18</v>
      </c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'3'!L205</f>
        <v>17</v>
      </c>
      <c r="F205" s="126"/>
      <c r="G205" s="126"/>
      <c r="H205" s="126"/>
      <c r="I205" s="126"/>
      <c r="J205" s="149"/>
      <c r="K205" s="133"/>
      <c r="L205" s="72">
        <v>17</v>
      </c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'3'!L206</f>
        <v>4</v>
      </c>
      <c r="F206" s="126"/>
      <c r="G206" s="126"/>
      <c r="H206" s="126"/>
      <c r="I206" s="126"/>
      <c r="J206" s="149"/>
      <c r="K206" s="133"/>
      <c r="L206" s="72">
        <v>4</v>
      </c>
      <c r="M206" s="123">
        <f t="shared" si="15"/>
        <v>0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'3'!L207</f>
        <v>9</v>
      </c>
      <c r="F207" s="126"/>
      <c r="G207" s="126"/>
      <c r="H207" s="126"/>
      <c r="I207" s="126"/>
      <c r="J207" s="149"/>
      <c r="K207" s="133"/>
      <c r="L207" s="72">
        <v>7</v>
      </c>
      <c r="M207" s="123">
        <f t="shared" ref="M207:M208" si="22">(E207+F207+G207+H207+I207)-J207-K207-L207</f>
        <v>2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'3'!L208</f>
        <v>0</v>
      </c>
      <c r="F208" s="126"/>
      <c r="G208" s="126"/>
      <c r="H208" s="126"/>
      <c r="I208" s="126"/>
      <c r="J208" s="149"/>
      <c r="K208" s="133"/>
      <c r="L208" s="72"/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S208"/>
  <sheetViews>
    <sheetView workbookViewId="0">
      <pane xSplit="4" ySplit="4" topLeftCell="E193" activePane="bottomRight" state="frozen"/>
      <selection activeCell="O74" sqref="O74"/>
      <selection pane="topRight" activeCell="O74" sqref="O74"/>
      <selection pane="bottomLeft" activeCell="O74" sqref="O74"/>
      <selection pane="bottomRight" activeCell="L202" sqref="L202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1" t="s">
        <v>259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70"/>
    </row>
    <row r="3" spans="1:19" s="16" customFormat="1" ht="25.5" customHeight="1" x14ac:dyDescent="0.2">
      <c r="A3" s="172" t="s">
        <v>261</v>
      </c>
      <c r="B3" s="172" t="s">
        <v>262</v>
      </c>
      <c r="C3" s="172" t="s">
        <v>263</v>
      </c>
      <c r="D3" s="174" t="s">
        <v>264</v>
      </c>
      <c r="E3" s="176" t="s">
        <v>248</v>
      </c>
      <c r="F3" s="178" t="s">
        <v>257</v>
      </c>
      <c r="G3" s="180" t="s">
        <v>249</v>
      </c>
      <c r="H3" s="181"/>
      <c r="I3" s="182"/>
      <c r="J3" s="183" t="s">
        <v>250</v>
      </c>
      <c r="K3" s="185" t="s">
        <v>258</v>
      </c>
      <c r="L3" s="167" t="s">
        <v>251</v>
      </c>
      <c r="M3" s="169" t="s">
        <v>252</v>
      </c>
      <c r="N3" s="167" t="s">
        <v>253</v>
      </c>
    </row>
    <row r="4" spans="1:19" s="20" customFormat="1" ht="25.5" x14ac:dyDescent="0.2">
      <c r="A4" s="173"/>
      <c r="B4" s="173"/>
      <c r="C4" s="173"/>
      <c r="D4" s="175"/>
      <c r="E4" s="177"/>
      <c r="F4" s="179"/>
      <c r="G4" s="139" t="s">
        <v>254</v>
      </c>
      <c r="H4" s="139" t="s">
        <v>255</v>
      </c>
      <c r="I4" s="139" t="s">
        <v>256</v>
      </c>
      <c r="J4" s="184"/>
      <c r="K4" s="186"/>
      <c r="L4" s="168"/>
      <c r="M4" s="170"/>
      <c r="N4" s="16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18</v>
      </c>
      <c r="F5" s="116">
        <f>F6+F46+F60+F64+F74</f>
        <v>0</v>
      </c>
      <c r="G5" s="116">
        <f t="shared" si="0"/>
        <v>225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7</v>
      </c>
      <c r="L5" s="116">
        <f>L6+L46+L60+L64+L74</f>
        <v>5</v>
      </c>
      <c r="M5" s="118">
        <f t="shared" si="0"/>
        <v>231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11</v>
      </c>
      <c r="F6" s="131">
        <f t="shared" si="1"/>
        <v>0</v>
      </c>
      <c r="G6" s="131">
        <f t="shared" si="1"/>
        <v>120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1</v>
      </c>
      <c r="L6" s="131">
        <f t="shared" ref="L6:M6" si="2">SUM(L7:L39)</f>
        <v>5</v>
      </c>
      <c r="M6" s="131">
        <f t="shared" si="2"/>
        <v>125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'4'!L7</f>
        <v>2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2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'4'!L8</f>
        <v>0</v>
      </c>
      <c r="F8" s="126"/>
      <c r="G8" s="141"/>
      <c r="H8" s="141"/>
      <c r="I8" s="141"/>
      <c r="J8" s="149"/>
      <c r="K8" s="133"/>
      <c r="L8" s="72"/>
      <c r="M8" s="120">
        <f>(E8+F8+G8+H8+I8)-J8-K8-L8</f>
        <v>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'4'!L9</f>
        <v>0</v>
      </c>
      <c r="F9" s="126"/>
      <c r="G9" s="141">
        <v>4</v>
      </c>
      <c r="H9" s="141"/>
      <c r="I9" s="141"/>
      <c r="J9" s="149"/>
      <c r="K9" s="133"/>
      <c r="L9" s="72"/>
      <c r="M9" s="120">
        <f t="shared" si="3"/>
        <v>4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'4'!L10</f>
        <v>0</v>
      </c>
      <c r="F10" s="126"/>
      <c r="G10" s="141">
        <v>4</v>
      </c>
      <c r="H10" s="141"/>
      <c r="I10" s="141"/>
      <c r="J10" s="149"/>
      <c r="K10" s="133"/>
      <c r="L10" s="72"/>
      <c r="M10" s="120">
        <f t="shared" si="3"/>
        <v>4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'4'!L11</f>
        <v>0</v>
      </c>
      <c r="F11" s="126"/>
      <c r="G11" s="141">
        <v>4</v>
      </c>
      <c r="H11" s="141"/>
      <c r="I11" s="141"/>
      <c r="J11" s="149"/>
      <c r="K11" s="133"/>
      <c r="L11" s="72"/>
      <c r="M11" s="120">
        <f t="shared" si="3"/>
        <v>4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'4'!L12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'4'!L13</f>
        <v>0</v>
      </c>
      <c r="F13" s="126"/>
      <c r="G13" s="141">
        <v>4</v>
      </c>
      <c r="H13" s="141"/>
      <c r="I13" s="141"/>
      <c r="J13" s="149"/>
      <c r="K13" s="133"/>
      <c r="L13" s="72"/>
      <c r="M13" s="120">
        <f t="shared" si="3"/>
        <v>4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'4'!L14</f>
        <v>0</v>
      </c>
      <c r="F14" s="126"/>
      <c r="G14" s="141">
        <v>4</v>
      </c>
      <c r="H14" s="141"/>
      <c r="I14" s="141"/>
      <c r="J14" s="149"/>
      <c r="K14" s="133"/>
      <c r="L14" s="72"/>
      <c r="M14" s="120">
        <f t="shared" si="3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'4'!L15</f>
        <v>0</v>
      </c>
      <c r="F15" s="126"/>
      <c r="G15" s="141">
        <v>4</v>
      </c>
      <c r="H15" s="141"/>
      <c r="I15" s="141"/>
      <c r="J15" s="149"/>
      <c r="K15" s="133"/>
      <c r="L15" s="72"/>
      <c r="M15" s="120">
        <f t="shared" si="3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'4'!L16</f>
        <v>0</v>
      </c>
      <c r="F16" s="126"/>
      <c r="G16" s="141">
        <v>4</v>
      </c>
      <c r="H16" s="141"/>
      <c r="I16" s="141"/>
      <c r="J16" s="149"/>
      <c r="K16" s="133"/>
      <c r="L16" s="72"/>
      <c r="M16" s="120">
        <f t="shared" si="3"/>
        <v>4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'4'!L17</f>
        <v>0</v>
      </c>
      <c r="F17" s="126"/>
      <c r="G17" s="141">
        <v>4</v>
      </c>
      <c r="H17" s="141"/>
      <c r="I17" s="141"/>
      <c r="J17" s="149"/>
      <c r="K17" s="133"/>
      <c r="L17" s="72"/>
      <c r="M17" s="120">
        <f t="shared" si="3"/>
        <v>4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'4'!L18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'4'!L19</f>
        <v>0</v>
      </c>
      <c r="F19" s="126"/>
      <c r="G19" s="141">
        <v>4</v>
      </c>
      <c r="H19" s="141"/>
      <c r="I19" s="141"/>
      <c r="J19" s="149"/>
      <c r="K19" s="133"/>
      <c r="L19" s="72"/>
      <c r="M19" s="120">
        <f>(E19+F19+G19+H19+I19)-J19-K19-L19</f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'4'!L20</f>
        <v>9</v>
      </c>
      <c r="F20" s="126"/>
      <c r="G20" s="141"/>
      <c r="H20" s="141"/>
      <c r="I20" s="141"/>
      <c r="J20" s="149"/>
      <c r="K20" s="133"/>
      <c r="L20" s="72">
        <v>5</v>
      </c>
      <c r="M20" s="120">
        <f t="shared" si="3"/>
        <v>4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'4'!L21</f>
        <v>0</v>
      </c>
      <c r="F21" s="126"/>
      <c r="G21" s="141">
        <v>4</v>
      </c>
      <c r="H21" s="141"/>
      <c r="I21" s="141"/>
      <c r="J21" s="149"/>
      <c r="K21" s="133"/>
      <c r="L21" s="72"/>
      <c r="M21" s="120">
        <f t="shared" si="3"/>
        <v>4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'4'!L22</f>
        <v>0</v>
      </c>
      <c r="F22" s="126"/>
      <c r="G22" s="141"/>
      <c r="H22" s="141"/>
      <c r="I22" s="141"/>
      <c r="J22" s="149"/>
      <c r="K22" s="133"/>
      <c r="L22" s="72"/>
      <c r="M22" s="120">
        <f t="shared" si="3"/>
        <v>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'4'!L23</f>
        <v>0</v>
      </c>
      <c r="F23" s="126"/>
      <c r="G23" s="141">
        <v>4</v>
      </c>
      <c r="H23" s="141"/>
      <c r="I23" s="141"/>
      <c r="J23" s="149"/>
      <c r="K23" s="133"/>
      <c r="L23" s="72"/>
      <c r="M23" s="120">
        <f t="shared" si="3"/>
        <v>4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'4'!L24</f>
        <v>0</v>
      </c>
      <c r="F24" s="126"/>
      <c r="G24" s="141">
        <v>4</v>
      </c>
      <c r="H24" s="141"/>
      <c r="I24" s="141"/>
      <c r="J24" s="149"/>
      <c r="K24" s="133"/>
      <c r="L24" s="72"/>
      <c r="M24" s="120">
        <f t="shared" si="3"/>
        <v>4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'4'!L25</f>
        <v>0</v>
      </c>
      <c r="F25" s="126"/>
      <c r="G25" s="141">
        <v>4</v>
      </c>
      <c r="H25" s="141"/>
      <c r="I25" s="141"/>
      <c r="J25" s="149"/>
      <c r="K25" s="133"/>
      <c r="L25" s="72"/>
      <c r="M25" s="120">
        <f t="shared" si="3"/>
        <v>4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'4'!L26</f>
        <v>0</v>
      </c>
      <c r="F26" s="126"/>
      <c r="G26" s="141">
        <v>4</v>
      </c>
      <c r="H26" s="141"/>
      <c r="I26" s="141"/>
      <c r="J26" s="149"/>
      <c r="K26" s="133"/>
      <c r="L26" s="72"/>
      <c r="M26" s="120">
        <f t="shared" si="3"/>
        <v>4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'4'!L27</f>
        <v>0</v>
      </c>
      <c r="F27" s="126"/>
      <c r="G27" s="141">
        <v>4</v>
      </c>
      <c r="H27" s="141"/>
      <c r="I27" s="141"/>
      <c r="J27" s="149"/>
      <c r="K27" s="133"/>
      <c r="L27" s="72"/>
      <c r="M27" s="120">
        <f t="shared" si="3"/>
        <v>4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'4'!L28</f>
        <v>0</v>
      </c>
      <c r="F28" s="126"/>
      <c r="G28" s="141">
        <v>6</v>
      </c>
      <c r="H28" s="141"/>
      <c r="I28" s="141"/>
      <c r="J28" s="149"/>
      <c r="K28" s="133"/>
      <c r="L28" s="72"/>
      <c r="M28" s="120">
        <f t="shared" si="3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'4'!L29</f>
        <v>0</v>
      </c>
      <c r="F29" s="126"/>
      <c r="G29" s="141">
        <v>6</v>
      </c>
      <c r="H29" s="141"/>
      <c r="I29" s="141"/>
      <c r="J29" s="149"/>
      <c r="K29" s="133"/>
      <c r="L29" s="72"/>
      <c r="M29" s="120">
        <f t="shared" si="3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'4'!L30</f>
        <v>0</v>
      </c>
      <c r="F30" s="126"/>
      <c r="G30" s="141">
        <v>4</v>
      </c>
      <c r="H30" s="141"/>
      <c r="I30" s="141"/>
      <c r="J30" s="149"/>
      <c r="K30" s="133"/>
      <c r="L30" s="72"/>
      <c r="M30" s="120">
        <f t="shared" si="3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'4'!L31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'4'!L32</f>
        <v>0</v>
      </c>
      <c r="F32" s="126"/>
      <c r="G32" s="141">
        <v>4</v>
      </c>
      <c r="H32" s="141"/>
      <c r="I32" s="141"/>
      <c r="J32" s="149"/>
      <c r="K32" s="133"/>
      <c r="L32" s="72"/>
      <c r="M32" s="120">
        <f t="shared" si="3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'4'!L33</f>
        <v>0</v>
      </c>
      <c r="F33" s="126"/>
      <c r="G33" s="141">
        <v>4</v>
      </c>
      <c r="H33" s="141"/>
      <c r="I33" s="141"/>
      <c r="J33" s="149"/>
      <c r="K33" s="133"/>
      <c r="L33" s="72"/>
      <c r="M33" s="120">
        <f t="shared" si="3"/>
        <v>4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'4'!L34</f>
        <v>0</v>
      </c>
      <c r="F34" s="126"/>
      <c r="G34" s="141">
        <v>4</v>
      </c>
      <c r="H34" s="141"/>
      <c r="I34" s="141"/>
      <c r="J34" s="149"/>
      <c r="K34" s="133"/>
      <c r="L34" s="72"/>
      <c r="M34" s="120">
        <f t="shared" si="3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'4'!L35</f>
        <v>0</v>
      </c>
      <c r="F35" s="126"/>
      <c r="G35" s="141">
        <v>4</v>
      </c>
      <c r="H35" s="141"/>
      <c r="I35" s="141"/>
      <c r="J35" s="149"/>
      <c r="K35" s="133"/>
      <c r="L35" s="72"/>
      <c r="M35" s="120">
        <f t="shared" si="3"/>
        <v>4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'4'!L36</f>
        <v>0</v>
      </c>
      <c r="F36" s="126"/>
      <c r="G36" s="141">
        <v>4</v>
      </c>
      <c r="H36" s="141"/>
      <c r="I36" s="141"/>
      <c r="J36" s="149"/>
      <c r="K36" s="133">
        <v>1</v>
      </c>
      <c r="L36" s="72"/>
      <c r="M36" s="120">
        <f t="shared" si="3"/>
        <v>3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'4'!L37</f>
        <v>0</v>
      </c>
      <c r="F37" s="126"/>
      <c r="G37" s="141">
        <v>4</v>
      </c>
      <c r="H37" s="141"/>
      <c r="I37" s="141"/>
      <c r="J37" s="149"/>
      <c r="K37" s="133"/>
      <c r="L37" s="72"/>
      <c r="M37" s="120">
        <f t="shared" si="3"/>
        <v>4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'4'!L38</f>
        <v>0</v>
      </c>
      <c r="F38" s="126"/>
      <c r="G38" s="141">
        <v>14</v>
      </c>
      <c r="H38" s="141"/>
      <c r="I38" s="141"/>
      <c r="J38" s="149"/>
      <c r="K38" s="133"/>
      <c r="L38" s="72"/>
      <c r="M38" s="120">
        <f t="shared" si="3"/>
        <v>14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'4'!L39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30000</v>
      </c>
      <c r="E40" s="155">
        <f>'4'!L40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268</v>
      </c>
      <c r="D41" s="100">
        <v>30000</v>
      </c>
      <c r="E41" s="155">
        <f>'4'!L41</f>
        <v>0</v>
      </c>
      <c r="F41" s="127"/>
      <c r="G41" s="142">
        <v>4</v>
      </c>
      <c r="H41" s="142"/>
      <c r="I41" s="142"/>
      <c r="J41" s="150">
        <v>1</v>
      </c>
      <c r="K41" s="134"/>
      <c r="L41" s="73"/>
      <c r="M41" s="120">
        <f t="shared" si="3"/>
        <v>3</v>
      </c>
      <c r="N41" s="73" t="s">
        <v>274</v>
      </c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'4'!L42</f>
        <v>0</v>
      </c>
      <c r="F42" s="127"/>
      <c r="G42" s="142">
        <v>4</v>
      </c>
      <c r="H42" s="142"/>
      <c r="I42" s="142"/>
      <c r="J42" s="150"/>
      <c r="K42" s="134"/>
      <c r="L42" s="73"/>
      <c r="M42" s="120">
        <f t="shared" si="3"/>
        <v>4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'4'!L43</f>
        <v>0</v>
      </c>
      <c r="F43" s="127"/>
      <c r="G43" s="142">
        <v>4</v>
      </c>
      <c r="H43" s="142"/>
      <c r="I43" s="142"/>
      <c r="J43" s="150"/>
      <c r="K43" s="134"/>
      <c r="L43" s="73"/>
      <c r="M43" s="120">
        <f t="shared" si="3"/>
        <v>4</v>
      </c>
      <c r="N43" s="73"/>
    </row>
    <row r="44" spans="1:14" s="10" customFormat="1" x14ac:dyDescent="0.2">
      <c r="A44" s="43">
        <v>44</v>
      </c>
      <c r="B44" s="99"/>
      <c r="C44" s="99" t="s">
        <v>271</v>
      </c>
      <c r="D44" s="100">
        <v>32000</v>
      </c>
      <c r="E44" s="155">
        <f>'4'!L44</f>
        <v>0</v>
      </c>
      <c r="F44" s="127"/>
      <c r="G44" s="142">
        <v>4</v>
      </c>
      <c r="H44" s="142"/>
      <c r="I44" s="142"/>
      <c r="J44" s="150"/>
      <c r="K44" s="134"/>
      <c r="L44" s="73"/>
      <c r="M44" s="121">
        <f t="shared" si="3"/>
        <v>4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2</v>
      </c>
      <c r="F46" s="103">
        <f>SUM(F47:F58)</f>
        <v>0</v>
      </c>
      <c r="G46" s="103">
        <f t="shared" ref="G46:L46" si="4">SUM(G47:G58)</f>
        <v>88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0</v>
      </c>
      <c r="L46" s="103">
        <f t="shared" si="4"/>
        <v>0</v>
      </c>
      <c r="M46" s="119">
        <f>(E46+F46+G46+H46+I46)-J46-K46-L46</f>
        <v>90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'4'!L47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'4'!L48</f>
        <v>0</v>
      </c>
      <c r="F48" s="126"/>
      <c r="G48" s="141">
        <v>25</v>
      </c>
      <c r="H48" s="141"/>
      <c r="I48" s="141"/>
      <c r="J48" s="149"/>
      <c r="K48" s="133"/>
      <c r="L48" s="72"/>
      <c r="M48" s="120">
        <f t="shared" si="3"/>
        <v>25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'4'!L49</f>
        <v>0</v>
      </c>
      <c r="F49" s="126"/>
      <c r="G49" s="141">
        <v>15</v>
      </c>
      <c r="H49" s="141"/>
      <c r="I49" s="141"/>
      <c r="J49" s="149"/>
      <c r="K49" s="133"/>
      <c r="L49" s="72"/>
      <c r="M49" s="120">
        <f t="shared" si="3"/>
        <v>15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'4'!L50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'4'!L51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'4'!L52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'4'!L53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'4'!L54</f>
        <v>2</v>
      </c>
      <c r="F54" s="126"/>
      <c r="G54" s="141"/>
      <c r="H54" s="141"/>
      <c r="I54" s="141"/>
      <c r="J54" s="149"/>
      <c r="K54" s="133"/>
      <c r="L54" s="72"/>
      <c r="M54" s="120">
        <f t="shared" si="3"/>
        <v>2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'4'!L55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'4'!L56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'4'!L57</f>
        <v>0</v>
      </c>
      <c r="F57" s="126"/>
      <c r="G57" s="141">
        <v>4</v>
      </c>
      <c r="H57" s="141"/>
      <c r="I57" s="141"/>
      <c r="J57" s="149"/>
      <c r="K57" s="133"/>
      <c r="L57" s="72"/>
      <c r="M57" s="120">
        <f t="shared" si="3"/>
        <v>4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'4'!L58</f>
        <v>0</v>
      </c>
      <c r="F58" s="126"/>
      <c r="G58" s="141">
        <v>4</v>
      </c>
      <c r="H58" s="141"/>
      <c r="I58" s="141"/>
      <c r="J58" s="149"/>
      <c r="K58" s="133"/>
      <c r="L58" s="72"/>
      <c r="M58" s="120">
        <f t="shared" si="3"/>
        <v>4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5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4</v>
      </c>
      <c r="L60" s="107">
        <f t="shared" si="5"/>
        <v>0</v>
      </c>
      <c r="M60" s="119">
        <f t="shared" si="3"/>
        <v>1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'4'!L61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'4'!L62</f>
        <v>5</v>
      </c>
      <c r="F62" s="126"/>
      <c r="G62" s="141"/>
      <c r="H62" s="141"/>
      <c r="I62" s="141"/>
      <c r="J62" s="149"/>
      <c r="K62" s="133">
        <v>4</v>
      </c>
      <c r="L62" s="72"/>
      <c r="M62" s="120">
        <f t="shared" si="3"/>
        <v>1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4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2</v>
      </c>
      <c r="L64" s="103">
        <f t="shared" si="6"/>
        <v>0</v>
      </c>
      <c r="M64" s="119">
        <f t="shared" si="3"/>
        <v>2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'4'!L65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'4'!L66</f>
        <v>0</v>
      </c>
      <c r="F66" s="126"/>
      <c r="G66" s="141">
        <v>1</v>
      </c>
      <c r="H66" s="141"/>
      <c r="I66" s="141"/>
      <c r="J66" s="149"/>
      <c r="K66" s="133">
        <v>1</v>
      </c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'4'!L67</f>
        <v>0</v>
      </c>
      <c r="F67" s="126"/>
      <c r="G67" s="141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'4'!L68</f>
        <v>0</v>
      </c>
      <c r="F68" s="126"/>
      <c r="G68" s="141">
        <v>1</v>
      </c>
      <c r="H68" s="141"/>
      <c r="I68" s="141"/>
      <c r="J68" s="149"/>
      <c r="K68" s="133"/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'4'!L69</f>
        <v>0</v>
      </c>
      <c r="F69" s="126"/>
      <c r="G69" s="141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'4'!L70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'4'!L71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'4'!L72</f>
        <v>0</v>
      </c>
      <c r="F72" s="126"/>
      <c r="G72" s="141">
        <v>1</v>
      </c>
      <c r="H72" s="141"/>
      <c r="I72" s="141"/>
      <c r="J72" s="149"/>
      <c r="K72" s="133">
        <v>1</v>
      </c>
      <c r="L72" s="72"/>
      <c r="M72" s="120">
        <f t="shared" si="3"/>
        <v>0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13</v>
      </c>
      <c r="H74" s="106">
        <f t="shared" si="7"/>
        <v>0</v>
      </c>
      <c r="I74" s="106">
        <f t="shared" si="7"/>
        <v>0</v>
      </c>
      <c r="J74" s="106">
        <f t="shared" si="7"/>
        <v>0</v>
      </c>
      <c r="K74" s="106">
        <f t="shared" si="7"/>
        <v>0</v>
      </c>
      <c r="L74" s="106">
        <f t="shared" si="7"/>
        <v>0</v>
      </c>
      <c r="M74" s="119">
        <f t="shared" si="3"/>
        <v>13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'4'!L75</f>
        <v>0</v>
      </c>
      <c r="F75" s="126"/>
      <c r="G75" s="141"/>
      <c r="H75" s="141"/>
      <c r="I75" s="141"/>
      <c r="J75" s="149"/>
      <c r="K75" s="133"/>
      <c r="L75" s="72"/>
      <c r="M75" s="120">
        <f t="shared" si="3"/>
        <v>0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'4'!L76</f>
        <v>0</v>
      </c>
      <c r="F76" s="126"/>
      <c r="G76" s="141">
        <v>7</v>
      </c>
      <c r="H76" s="141"/>
      <c r="I76" s="141"/>
      <c r="J76" s="149"/>
      <c r="K76" s="133"/>
      <c r="L76" s="72"/>
      <c r="M76" s="120">
        <f t="shared" ref="M76:M142" si="8">(E76+F76+G76+H76+I76)-J76-K76-L76</f>
        <v>7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'4'!L77</f>
        <v>0</v>
      </c>
      <c r="F77" s="126"/>
      <c r="G77" s="141">
        <v>3</v>
      </c>
      <c r="H77" s="141"/>
      <c r="I77" s="141"/>
      <c r="J77" s="149"/>
      <c r="K77" s="133"/>
      <c r="L77" s="72"/>
      <c r="M77" s="120">
        <f t="shared" si="8"/>
        <v>3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'4'!L78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'4'!L79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'4'!L80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'4'!L81</f>
        <v>0</v>
      </c>
      <c r="F81" s="126"/>
      <c r="G81" s="141">
        <v>3</v>
      </c>
      <c r="H81" s="141"/>
      <c r="I81" s="141"/>
      <c r="J81" s="149"/>
      <c r="K81" s="133"/>
      <c r="L81" s="72"/>
      <c r="M81" s="120">
        <f t="shared" si="8"/>
        <v>3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36</v>
      </c>
      <c r="F83" s="108">
        <f t="shared" si="9"/>
        <v>0</v>
      </c>
      <c r="G83" s="108">
        <f t="shared" si="9"/>
        <v>0</v>
      </c>
      <c r="H83" s="108">
        <f t="shared" si="9"/>
        <v>0</v>
      </c>
      <c r="I83" s="108">
        <f t="shared" si="9"/>
        <v>0</v>
      </c>
      <c r="J83" s="108">
        <f t="shared" si="9"/>
        <v>6</v>
      </c>
      <c r="K83" s="108">
        <f t="shared" si="9"/>
        <v>0</v>
      </c>
      <c r="L83" s="108">
        <f t="shared" si="9"/>
        <v>15</v>
      </c>
      <c r="M83" s="119">
        <f t="shared" si="8"/>
        <v>15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'4'!L84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'4'!L85</f>
        <v>6</v>
      </c>
      <c r="F85" s="126"/>
      <c r="G85" s="141"/>
      <c r="H85" s="141"/>
      <c r="I85" s="141"/>
      <c r="J85" s="149"/>
      <c r="K85" s="133"/>
      <c r="L85" s="72">
        <v>1</v>
      </c>
      <c r="M85" s="120">
        <f t="shared" si="8"/>
        <v>5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'4'!L86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'4'!L87</f>
        <v>4</v>
      </c>
      <c r="F87" s="126"/>
      <c r="G87" s="141"/>
      <c r="H87" s="141"/>
      <c r="I87" s="141"/>
      <c r="J87" s="149"/>
      <c r="K87" s="133"/>
      <c r="L87" s="72"/>
      <c r="M87" s="120">
        <f t="shared" si="8"/>
        <v>4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'4'!L88</f>
        <v>13</v>
      </c>
      <c r="F88" s="126"/>
      <c r="G88" s="141"/>
      <c r="H88" s="141"/>
      <c r="I88" s="141"/>
      <c r="J88" s="149">
        <v>2</v>
      </c>
      <c r="K88" s="133"/>
      <c r="L88" s="72">
        <v>9</v>
      </c>
      <c r="M88" s="120">
        <f t="shared" si="8"/>
        <v>2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'4'!L89</f>
        <v>0</v>
      </c>
      <c r="F89" s="126"/>
      <c r="G89" s="141"/>
      <c r="H89" s="141"/>
      <c r="I89" s="141"/>
      <c r="J89" s="149"/>
      <c r="K89" s="133"/>
      <c r="L89" s="72"/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'4'!L90</f>
        <v>4</v>
      </c>
      <c r="F90" s="126"/>
      <c r="G90" s="141"/>
      <c r="H90" s="141"/>
      <c r="I90" s="141"/>
      <c r="J90" s="149"/>
      <c r="K90" s="133"/>
      <c r="L90" s="72"/>
      <c r="M90" s="120">
        <f t="shared" si="8"/>
        <v>4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'4'!L91</f>
        <v>5</v>
      </c>
      <c r="F91" s="126"/>
      <c r="G91" s="141"/>
      <c r="H91" s="141"/>
      <c r="I91" s="141"/>
      <c r="J91" s="149">
        <v>3</v>
      </c>
      <c r="K91" s="133"/>
      <c r="L91" s="72">
        <v>2</v>
      </c>
      <c r="M91" s="120">
        <f t="shared" si="8"/>
        <v>0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'4'!L92</f>
        <v>4</v>
      </c>
      <c r="F92" s="126"/>
      <c r="G92" s="141"/>
      <c r="H92" s="141"/>
      <c r="I92" s="141"/>
      <c r="J92" s="149">
        <v>1</v>
      </c>
      <c r="K92" s="133"/>
      <c r="L92" s="72">
        <v>3</v>
      </c>
      <c r="M92" s="120">
        <f t="shared" si="8"/>
        <v>0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10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4</v>
      </c>
      <c r="M94" s="106">
        <f t="shared" si="11"/>
        <v>6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'4'!L95</f>
        <v>10</v>
      </c>
      <c r="F95" s="125"/>
      <c r="G95" s="140"/>
      <c r="H95" s="140"/>
      <c r="I95" s="140"/>
      <c r="J95" s="148"/>
      <c r="K95" s="132"/>
      <c r="L95" s="71">
        <v>4</v>
      </c>
      <c r="M95" s="120">
        <f t="shared" si="8"/>
        <v>6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'4'!L98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'4'!L99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'4'!L100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'4'!L101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'4'!L102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'4'!L103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'4'!L104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'4'!L105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'4'!L106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7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7</v>
      </c>
      <c r="F109" s="105">
        <f t="shared" si="13"/>
        <v>0</v>
      </c>
      <c r="G109" s="105">
        <f t="shared" si="13"/>
        <v>4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5</v>
      </c>
      <c r="M109" s="119">
        <f t="shared" si="8"/>
        <v>6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'4'!L110</f>
        <v>0</v>
      </c>
      <c r="F110" s="128"/>
      <c r="G110" s="144">
        <v>1</v>
      </c>
      <c r="H110" s="144"/>
      <c r="I110" s="144"/>
      <c r="J110" s="152"/>
      <c r="K110" s="137"/>
      <c r="L110" s="76">
        <v>1</v>
      </c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'4'!L111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'4'!L112</f>
        <v>1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'4'!L113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'4'!L114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'4'!L115</f>
        <v>1</v>
      </c>
      <c r="F115" s="126"/>
      <c r="G115" s="141"/>
      <c r="H115" s="141"/>
      <c r="I115" s="141"/>
      <c r="J115" s="149"/>
      <c r="K115" s="133"/>
      <c r="L115" s="72">
        <v>1</v>
      </c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'4'!L116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'4'!L117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'4'!L118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'4'!L119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'4'!L120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'4'!L121</f>
        <v>1</v>
      </c>
      <c r="F121" s="126"/>
      <c r="G121" s="141"/>
      <c r="H121" s="141"/>
      <c r="I121" s="141"/>
      <c r="J121" s="149"/>
      <c r="K121" s="133"/>
      <c r="L121" s="72">
        <v>1</v>
      </c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'4'!L122</f>
        <v>1</v>
      </c>
      <c r="F122" s="126"/>
      <c r="G122" s="141">
        <v>2</v>
      </c>
      <c r="H122" s="141"/>
      <c r="I122" s="141"/>
      <c r="J122" s="149"/>
      <c r="K122" s="133"/>
      <c r="L122" s="72"/>
      <c r="M122" s="120">
        <f t="shared" si="8"/>
        <v>3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'4'!L123</f>
        <v>1</v>
      </c>
      <c r="F123" s="126"/>
      <c r="G123" s="141"/>
      <c r="H123" s="141"/>
      <c r="I123" s="141"/>
      <c r="J123" s="149"/>
      <c r="K123" s="133"/>
      <c r="L123" s="72">
        <v>1</v>
      </c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'4'!L124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'4'!L125</f>
        <v>0</v>
      </c>
      <c r="F125" s="126"/>
      <c r="G125" s="141">
        <v>1</v>
      </c>
      <c r="H125" s="141"/>
      <c r="I125" s="141"/>
      <c r="J125" s="149"/>
      <c r="K125" s="133"/>
      <c r="L125" s="72"/>
      <c r="M125" s="120">
        <f t="shared" si="8"/>
        <v>1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'4'!L126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'4'!L127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'4'!L128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'4'!L129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'4'!L130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'4'!L131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'4'!L132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'4'!L133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'4'!L134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'4'!L135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'4'!L136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'4'!L137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'4'!L138</f>
        <v>1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1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'4'!L139</f>
        <v>1</v>
      </c>
      <c r="F139" s="126"/>
      <c r="G139" s="141"/>
      <c r="H139" s="141"/>
      <c r="I139" s="141"/>
      <c r="J139" s="149"/>
      <c r="K139" s="133"/>
      <c r="L139" s="72">
        <v>1</v>
      </c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272</v>
      </c>
      <c r="D140" s="100">
        <v>120000</v>
      </c>
      <c r="E140" s="155">
        <f>'4'!L140</f>
        <v>1</v>
      </c>
      <c r="F140" s="127"/>
      <c r="G140" s="142">
        <v>1</v>
      </c>
      <c r="H140" s="142"/>
      <c r="I140" s="142"/>
      <c r="J140" s="150"/>
      <c r="K140" s="134"/>
      <c r="L140" s="73"/>
      <c r="M140" s="120">
        <f t="shared" si="8"/>
        <v>2</v>
      </c>
      <c r="N140" s="73"/>
    </row>
    <row r="141" spans="1:14" s="9" customFormat="1" x14ac:dyDescent="0.2">
      <c r="A141" s="43">
        <v>34</v>
      </c>
      <c r="B141" s="99"/>
      <c r="C141" s="99" t="s">
        <v>273</v>
      </c>
      <c r="D141" s="100">
        <v>180000</v>
      </c>
      <c r="E141" s="155">
        <f>'4'!L141</f>
        <v>3</v>
      </c>
      <c r="F141" s="127"/>
      <c r="G141" s="142"/>
      <c r="H141" s="142"/>
      <c r="I141" s="142"/>
      <c r="J141" s="150"/>
      <c r="K141" s="134"/>
      <c r="L141" s="73">
        <v>3</v>
      </c>
      <c r="M141" s="120">
        <f t="shared" si="8"/>
        <v>0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17</v>
      </c>
      <c r="F143" s="105">
        <f t="shared" si="14"/>
        <v>0</v>
      </c>
      <c r="G143" s="105">
        <f t="shared" si="14"/>
        <v>30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34</v>
      </c>
      <c r="M143" s="119">
        <f t="shared" ref="M143:M206" si="15">(E143+F143+G143+H143+I143)-J143-K143-L143</f>
        <v>13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'4'!L144</f>
        <v>1</v>
      </c>
      <c r="G144" s="140">
        <v>6</v>
      </c>
      <c r="H144" s="140"/>
      <c r="I144" s="140"/>
      <c r="J144" s="148"/>
      <c r="K144" s="132"/>
      <c r="L144" s="71">
        <v>6</v>
      </c>
      <c r="M144" s="120">
        <f>(E144+K148+G144+H144+I144)-J144-K144-L144</f>
        <v>1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'4'!L145</f>
        <v>0</v>
      </c>
      <c r="F145" s="126"/>
      <c r="G145" s="141">
        <v>10</v>
      </c>
      <c r="H145" s="141"/>
      <c r="I145" s="141"/>
      <c r="J145" s="149"/>
      <c r="K145" s="133"/>
      <c r="L145" s="72">
        <v>8</v>
      </c>
      <c r="M145" s="120">
        <f t="shared" si="15"/>
        <v>2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'4'!L146</f>
        <v>5</v>
      </c>
      <c r="F146" s="126"/>
      <c r="G146" s="141"/>
      <c r="H146" s="141"/>
      <c r="I146" s="141"/>
      <c r="J146" s="149"/>
      <c r="K146" s="133"/>
      <c r="L146" s="72">
        <v>2</v>
      </c>
      <c r="M146" s="120">
        <f t="shared" si="15"/>
        <v>3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'4'!L147</f>
        <v>0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'4'!L148</f>
        <v>3</v>
      </c>
      <c r="F148" s="126"/>
      <c r="G148" s="141">
        <v>8</v>
      </c>
      <c r="H148" s="141"/>
      <c r="I148" s="141"/>
      <c r="J148" s="149"/>
      <c r="K148" s="125"/>
      <c r="L148" s="72">
        <v>9</v>
      </c>
      <c r="M148" s="120">
        <f t="shared" si="15"/>
        <v>2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'4'!L149</f>
        <v>6</v>
      </c>
      <c r="F149" s="126"/>
      <c r="G149" s="141"/>
      <c r="H149" s="141"/>
      <c r="I149" s="141"/>
      <c r="J149" s="149"/>
      <c r="K149" s="133"/>
      <c r="L149" s="72">
        <v>2</v>
      </c>
      <c r="M149" s="120">
        <f t="shared" si="15"/>
        <v>4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'4'!L150</f>
        <v>2</v>
      </c>
      <c r="F150" s="126"/>
      <c r="G150" s="141">
        <v>6</v>
      </c>
      <c r="H150" s="141"/>
      <c r="I150" s="141"/>
      <c r="J150" s="149"/>
      <c r="K150" s="133"/>
      <c r="L150" s="72">
        <v>7</v>
      </c>
      <c r="M150" s="120">
        <f t="shared" si="15"/>
        <v>1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170</v>
      </c>
      <c r="F152" s="105">
        <f t="shared" si="16"/>
        <v>0</v>
      </c>
      <c r="G152" s="105">
        <f t="shared" si="16"/>
        <v>62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170</v>
      </c>
      <c r="M152" s="119">
        <f t="shared" si="15"/>
        <v>62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'4'!L153</f>
        <v>50</v>
      </c>
      <c r="F153" s="125"/>
      <c r="G153" s="140"/>
      <c r="H153" s="140"/>
      <c r="I153" s="140"/>
      <c r="J153" s="148"/>
      <c r="K153" s="132"/>
      <c r="L153" s="71">
        <v>33</v>
      </c>
      <c r="M153" s="120">
        <f t="shared" si="15"/>
        <v>17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'4'!L154</f>
        <v>3</v>
      </c>
      <c r="F154" s="126"/>
      <c r="G154" s="141">
        <v>20</v>
      </c>
      <c r="H154" s="141"/>
      <c r="I154" s="141"/>
      <c r="J154" s="149"/>
      <c r="K154" s="133"/>
      <c r="L154" s="72">
        <v>14</v>
      </c>
      <c r="M154" s="120">
        <f t="shared" si="15"/>
        <v>9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'4'!L155</f>
        <v>5</v>
      </c>
      <c r="F155" s="126"/>
      <c r="G155" s="141"/>
      <c r="H155" s="141"/>
      <c r="I155" s="141"/>
      <c r="J155" s="149"/>
      <c r="K155" s="133"/>
      <c r="L155" s="72">
        <v>2</v>
      </c>
      <c r="M155" s="120">
        <f t="shared" si="15"/>
        <v>3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'4'!L156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'4'!L157</f>
        <v>5</v>
      </c>
      <c r="F157" s="126"/>
      <c r="G157" s="141"/>
      <c r="H157" s="141"/>
      <c r="I157" s="141"/>
      <c r="J157" s="149"/>
      <c r="K157" s="133"/>
      <c r="L157" s="72">
        <v>1</v>
      </c>
      <c r="M157" s="120">
        <f t="shared" si="15"/>
        <v>4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'4'!L158</f>
        <v>85</v>
      </c>
      <c r="F158" s="126"/>
      <c r="G158" s="141"/>
      <c r="H158" s="141"/>
      <c r="I158" s="141"/>
      <c r="J158" s="149"/>
      <c r="K158" s="133"/>
      <c r="L158" s="72">
        <v>74</v>
      </c>
      <c r="M158" s="120">
        <f t="shared" si="15"/>
        <v>11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'4'!L159</f>
        <v>5</v>
      </c>
      <c r="F159" s="127"/>
      <c r="G159" s="142">
        <v>14</v>
      </c>
      <c r="H159" s="142"/>
      <c r="I159" s="142"/>
      <c r="J159" s="150"/>
      <c r="K159" s="134"/>
      <c r="L159" s="73">
        <v>14</v>
      </c>
      <c r="M159" s="120">
        <f t="shared" si="15"/>
        <v>5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'4'!L160</f>
        <v>14</v>
      </c>
      <c r="F160" s="127"/>
      <c r="G160" s="142">
        <v>14</v>
      </c>
      <c r="H160" s="142"/>
      <c r="I160" s="142"/>
      <c r="J160" s="150"/>
      <c r="K160" s="134"/>
      <c r="L160" s="73">
        <v>19</v>
      </c>
      <c r="M160" s="120">
        <f t="shared" si="15"/>
        <v>9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'4'!L161</f>
        <v>3</v>
      </c>
      <c r="F161" s="127"/>
      <c r="G161" s="142">
        <v>14</v>
      </c>
      <c r="H161" s="142"/>
      <c r="I161" s="142"/>
      <c r="J161" s="150"/>
      <c r="K161" s="134"/>
      <c r="L161" s="73">
        <v>13</v>
      </c>
      <c r="M161" s="120">
        <f t="shared" si="15"/>
        <v>4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'4'!L162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'4'!L163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'4'!L164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20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/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'4'!L168</f>
        <v>20</v>
      </c>
      <c r="F168" s="125"/>
      <c r="G168" s="140"/>
      <c r="H168" s="140"/>
      <c r="I168" s="140"/>
      <c r="J168" s="148"/>
      <c r="K168" s="132"/>
      <c r="L168" s="71">
        <v>18</v>
      </c>
      <c r="M168" s="120">
        <f t="shared" si="15"/>
        <v>2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'3'!L169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211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199</v>
      </c>
      <c r="M184" s="119">
        <f t="shared" si="15"/>
        <v>12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'4'!L185</f>
        <v>51</v>
      </c>
      <c r="F185" s="125"/>
      <c r="G185" s="125"/>
      <c r="H185" s="125"/>
      <c r="I185" s="125"/>
      <c r="J185" s="148"/>
      <c r="K185" s="132"/>
      <c r="L185" s="71">
        <v>50</v>
      </c>
      <c r="M185" s="120">
        <f t="shared" si="15"/>
        <v>1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'4'!L186</f>
        <v>48</v>
      </c>
      <c r="F186" s="125"/>
      <c r="G186" s="125"/>
      <c r="H186" s="125"/>
      <c r="I186" s="125"/>
      <c r="J186" s="148"/>
      <c r="K186" s="132"/>
      <c r="L186" s="71">
        <v>48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'4'!L187</f>
        <v>5</v>
      </c>
      <c r="F187" s="125"/>
      <c r="G187" s="125"/>
      <c r="H187" s="125"/>
      <c r="I187" s="125"/>
      <c r="J187" s="148"/>
      <c r="K187" s="132"/>
      <c r="L187" s="71">
        <v>5</v>
      </c>
      <c r="M187" s="120">
        <f t="shared" si="15"/>
        <v>0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'4'!L188</f>
        <v>6</v>
      </c>
      <c r="F188" s="125"/>
      <c r="G188" s="125"/>
      <c r="H188" s="125"/>
      <c r="I188" s="125"/>
      <c r="J188" s="148"/>
      <c r="K188" s="132"/>
      <c r="L188" s="71">
        <v>6</v>
      </c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'4'!L189</f>
        <v>18</v>
      </c>
      <c r="F189" s="125"/>
      <c r="G189" s="125"/>
      <c r="H189" s="125"/>
      <c r="I189" s="125"/>
      <c r="J189" s="148"/>
      <c r="K189" s="132"/>
      <c r="L189" s="71">
        <v>10</v>
      </c>
      <c r="M189" s="120">
        <f t="shared" si="15"/>
        <v>8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'4'!L190</f>
        <v>15</v>
      </c>
      <c r="F190" s="125"/>
      <c r="G190" s="125"/>
      <c r="H190" s="125"/>
      <c r="I190" s="125"/>
      <c r="J190" s="148"/>
      <c r="K190" s="132"/>
      <c r="L190" s="71">
        <v>12</v>
      </c>
      <c r="M190" s="120">
        <f t="shared" si="15"/>
        <v>3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'4'!L191</f>
        <v>22</v>
      </c>
      <c r="F191" s="125"/>
      <c r="G191" s="125"/>
      <c r="H191" s="125"/>
      <c r="I191" s="125"/>
      <c r="J191" s="148"/>
      <c r="K191" s="132"/>
      <c r="L191" s="71">
        <v>22</v>
      </c>
      <c r="M191" s="120">
        <f t="shared" si="15"/>
        <v>0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'4'!L192</f>
        <v>26</v>
      </c>
      <c r="F192" s="125"/>
      <c r="G192" s="125"/>
      <c r="H192" s="125"/>
      <c r="I192" s="125"/>
      <c r="J192" s="148"/>
      <c r="K192" s="132"/>
      <c r="L192" s="71">
        <v>26</v>
      </c>
      <c r="M192" s="120">
        <f t="shared" si="15"/>
        <v>0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'4'!L193</f>
        <v>20</v>
      </c>
      <c r="F193" s="125"/>
      <c r="G193" s="125"/>
      <c r="H193" s="125"/>
      <c r="I193" s="125"/>
      <c r="J193" s="148"/>
      <c r="K193" s="132"/>
      <c r="L193" s="71">
        <v>20</v>
      </c>
      <c r="M193" s="120">
        <f t="shared" si="15"/>
        <v>0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32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32</v>
      </c>
      <c r="M195" s="119">
        <f>(E195+F195+G195+H195+I195)-J195-K195-L195</f>
        <v>0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'4'!L197</f>
        <v>17</v>
      </c>
      <c r="F197" s="125"/>
      <c r="G197" s="125"/>
      <c r="H197" s="125"/>
      <c r="I197" s="125"/>
      <c r="J197" s="148"/>
      <c r="K197" s="132"/>
      <c r="L197" s="71">
        <v>17</v>
      </c>
      <c r="M197" s="120">
        <f t="shared" si="15"/>
        <v>0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'4'!L198</f>
        <v>15</v>
      </c>
      <c r="F198" s="125"/>
      <c r="G198" s="125"/>
      <c r="H198" s="125"/>
      <c r="I198" s="125"/>
      <c r="J198" s="148"/>
      <c r="K198" s="132"/>
      <c r="L198" s="71">
        <v>15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172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166</v>
      </c>
      <c r="M200" s="119">
        <f t="shared" si="15"/>
        <v>6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'4'!L201</f>
        <v>15</v>
      </c>
      <c r="F201" s="125"/>
      <c r="G201" s="125"/>
      <c r="H201" s="125"/>
      <c r="I201" s="125"/>
      <c r="J201" s="148"/>
      <c r="K201" s="132"/>
      <c r="L201" s="71">
        <v>15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'4'!L202</f>
        <v>72</v>
      </c>
      <c r="F202" s="126"/>
      <c r="G202" s="126"/>
      <c r="H202" s="126"/>
      <c r="I202" s="126"/>
      <c r="J202" s="149"/>
      <c r="K202" s="133"/>
      <c r="L202" s="72">
        <v>68</v>
      </c>
      <c r="M202" s="123">
        <f t="shared" si="15"/>
        <v>4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'4'!L203</f>
        <v>39</v>
      </c>
      <c r="F203" s="126"/>
      <c r="G203" s="126"/>
      <c r="H203" s="126"/>
      <c r="I203" s="126"/>
      <c r="J203" s="149"/>
      <c r="K203" s="133"/>
      <c r="L203" s="72">
        <v>39</v>
      </c>
      <c r="M203" s="123">
        <f t="shared" si="15"/>
        <v>0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'4'!L204</f>
        <v>18</v>
      </c>
      <c r="F204" s="126"/>
      <c r="G204" s="126"/>
      <c r="H204" s="126"/>
      <c r="I204" s="126"/>
      <c r="J204" s="149"/>
      <c r="K204" s="133"/>
      <c r="L204" s="72">
        <v>18</v>
      </c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'4'!L205</f>
        <v>17</v>
      </c>
      <c r="F205" s="126"/>
      <c r="G205" s="126"/>
      <c r="H205" s="126"/>
      <c r="I205" s="126"/>
      <c r="J205" s="149"/>
      <c r="K205" s="133"/>
      <c r="L205" s="72">
        <v>17</v>
      </c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'4'!L206</f>
        <v>4</v>
      </c>
      <c r="F206" s="126"/>
      <c r="G206" s="126"/>
      <c r="H206" s="126"/>
      <c r="I206" s="126"/>
      <c r="J206" s="149"/>
      <c r="K206" s="133"/>
      <c r="L206" s="72">
        <v>3</v>
      </c>
      <c r="M206" s="123">
        <f t="shared" si="15"/>
        <v>1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'4'!L207</f>
        <v>7</v>
      </c>
      <c r="F207" s="126"/>
      <c r="G207" s="126"/>
      <c r="H207" s="126"/>
      <c r="I207" s="126"/>
      <c r="J207" s="149"/>
      <c r="K207" s="133"/>
      <c r="L207" s="72">
        <v>6</v>
      </c>
      <c r="M207" s="123">
        <f t="shared" ref="M207:M208" si="22">(E207+F207+G207+H207+I207)-J207-K207-L207</f>
        <v>1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'4'!L208</f>
        <v>0</v>
      </c>
      <c r="F208" s="126"/>
      <c r="G208" s="126"/>
      <c r="H208" s="126"/>
      <c r="I208" s="126"/>
      <c r="J208" s="149"/>
      <c r="K208" s="133"/>
      <c r="L208" s="72"/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S208"/>
  <sheetViews>
    <sheetView workbookViewId="0">
      <pane xSplit="4" ySplit="4" topLeftCell="E193" activePane="bottomRight" state="frozen"/>
      <selection activeCell="O74" sqref="O74"/>
      <selection pane="topRight" activeCell="O74" sqref="O74"/>
      <selection pane="bottomLeft" activeCell="O74" sqref="O74"/>
      <selection pane="bottomRight" activeCell="L203" sqref="L203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1" t="s">
        <v>259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70"/>
    </row>
    <row r="3" spans="1:19" s="16" customFormat="1" ht="25.5" customHeight="1" x14ac:dyDescent="0.2">
      <c r="A3" s="172" t="s">
        <v>261</v>
      </c>
      <c r="B3" s="172" t="s">
        <v>262</v>
      </c>
      <c r="C3" s="172" t="s">
        <v>263</v>
      </c>
      <c r="D3" s="174" t="s">
        <v>264</v>
      </c>
      <c r="E3" s="176" t="s">
        <v>248</v>
      </c>
      <c r="F3" s="178" t="s">
        <v>257</v>
      </c>
      <c r="G3" s="180" t="s">
        <v>249</v>
      </c>
      <c r="H3" s="181"/>
      <c r="I3" s="182"/>
      <c r="J3" s="183" t="s">
        <v>250</v>
      </c>
      <c r="K3" s="185" t="s">
        <v>258</v>
      </c>
      <c r="L3" s="167" t="s">
        <v>251</v>
      </c>
      <c r="M3" s="169" t="s">
        <v>252</v>
      </c>
      <c r="N3" s="167" t="s">
        <v>253</v>
      </c>
    </row>
    <row r="4" spans="1:19" s="20" customFormat="1" ht="25.5" x14ac:dyDescent="0.2">
      <c r="A4" s="173"/>
      <c r="B4" s="173"/>
      <c r="C4" s="173"/>
      <c r="D4" s="175"/>
      <c r="E4" s="177"/>
      <c r="F4" s="179"/>
      <c r="G4" s="139" t="s">
        <v>254</v>
      </c>
      <c r="H4" s="139" t="s">
        <v>255</v>
      </c>
      <c r="I4" s="139" t="s">
        <v>256</v>
      </c>
      <c r="J4" s="184"/>
      <c r="K4" s="186"/>
      <c r="L4" s="168"/>
      <c r="M4" s="170"/>
      <c r="N4" s="16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5</v>
      </c>
      <c r="F5" s="116">
        <f>F6+F46+F60+F64+F74</f>
        <v>0</v>
      </c>
      <c r="G5" s="116">
        <f t="shared" si="0"/>
        <v>298</v>
      </c>
      <c r="H5" s="116">
        <f t="shared" si="0"/>
        <v>27</v>
      </c>
      <c r="I5" s="116">
        <f t="shared" si="0"/>
        <v>0</v>
      </c>
      <c r="J5" s="145">
        <f t="shared" si="0"/>
        <v>1</v>
      </c>
      <c r="K5" s="130">
        <f t="shared" si="0"/>
        <v>17</v>
      </c>
      <c r="L5" s="116">
        <f>L6+L46+L60+L64+L74</f>
        <v>20</v>
      </c>
      <c r="M5" s="118">
        <f t="shared" si="0"/>
        <v>292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5</v>
      </c>
      <c r="F6" s="131">
        <f t="shared" si="1"/>
        <v>0</v>
      </c>
      <c r="G6" s="131">
        <f t="shared" si="1"/>
        <v>142</v>
      </c>
      <c r="H6" s="131">
        <f t="shared" si="1"/>
        <v>27</v>
      </c>
      <c r="I6" s="131">
        <f t="shared" si="1"/>
        <v>0</v>
      </c>
      <c r="J6" s="131">
        <f t="shared" si="1"/>
        <v>0</v>
      </c>
      <c r="K6" s="131">
        <f>SUM(K7:K39)</f>
        <v>10</v>
      </c>
      <c r="L6" s="131">
        <f t="shared" ref="L6:M6" si="2">SUM(L7:L39)</f>
        <v>20</v>
      </c>
      <c r="M6" s="131">
        <f t="shared" si="2"/>
        <v>144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'5'!L7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'5'!L8</f>
        <v>0</v>
      </c>
      <c r="F8" s="126"/>
      <c r="G8" s="141">
        <v>4</v>
      </c>
      <c r="H8" s="141">
        <v>4</v>
      </c>
      <c r="I8" s="141"/>
      <c r="J8" s="149"/>
      <c r="K8" s="133"/>
      <c r="L8" s="72"/>
      <c r="M8" s="120">
        <f>(E8+F8+G8+H8+I8)-J8-K8-L8</f>
        <v>8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'5'!L9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'5'!L10</f>
        <v>0</v>
      </c>
      <c r="F10" s="126"/>
      <c r="G10" s="141">
        <v>4</v>
      </c>
      <c r="H10" s="141">
        <v>4</v>
      </c>
      <c r="I10" s="141"/>
      <c r="J10" s="149"/>
      <c r="K10" s="133"/>
      <c r="L10" s="72"/>
      <c r="M10" s="120">
        <f t="shared" si="3"/>
        <v>8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'5'!L11</f>
        <v>0</v>
      </c>
      <c r="F11" s="126"/>
      <c r="G11" s="141">
        <v>4</v>
      </c>
      <c r="H11" s="141"/>
      <c r="I11" s="141"/>
      <c r="J11" s="149"/>
      <c r="K11" s="133"/>
      <c r="L11" s="72"/>
      <c r="M11" s="120">
        <f t="shared" si="3"/>
        <v>4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'5'!L12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'5'!L13</f>
        <v>0</v>
      </c>
      <c r="F13" s="126"/>
      <c r="G13" s="141">
        <v>4</v>
      </c>
      <c r="H13" s="141">
        <v>4</v>
      </c>
      <c r="I13" s="141"/>
      <c r="J13" s="149"/>
      <c r="K13" s="133">
        <v>1</v>
      </c>
      <c r="L13" s="72"/>
      <c r="M13" s="120">
        <f t="shared" si="3"/>
        <v>7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'5'!L14</f>
        <v>0</v>
      </c>
      <c r="F14" s="126"/>
      <c r="G14" s="141">
        <v>4</v>
      </c>
      <c r="H14" s="141"/>
      <c r="I14" s="141"/>
      <c r="J14" s="149"/>
      <c r="K14" s="133"/>
      <c r="L14" s="72"/>
      <c r="M14" s="120">
        <f t="shared" si="3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'5'!L15</f>
        <v>0</v>
      </c>
      <c r="F15" s="126"/>
      <c r="G15" s="141">
        <v>4</v>
      </c>
      <c r="H15" s="141"/>
      <c r="I15" s="141"/>
      <c r="J15" s="149"/>
      <c r="K15" s="133"/>
      <c r="L15" s="72"/>
      <c r="M15" s="120">
        <f t="shared" si="3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'5'!L16</f>
        <v>0</v>
      </c>
      <c r="F16" s="126"/>
      <c r="G16" s="141">
        <v>4</v>
      </c>
      <c r="H16" s="141">
        <v>4</v>
      </c>
      <c r="I16" s="141"/>
      <c r="J16" s="149"/>
      <c r="K16" s="133"/>
      <c r="L16" s="72"/>
      <c r="M16" s="120">
        <f t="shared" si="3"/>
        <v>8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'5'!L17</f>
        <v>0</v>
      </c>
      <c r="F17" s="126"/>
      <c r="G17" s="141">
        <v>4</v>
      </c>
      <c r="H17" s="141"/>
      <c r="I17" s="141"/>
      <c r="J17" s="149"/>
      <c r="K17" s="133"/>
      <c r="L17" s="72"/>
      <c r="M17" s="120">
        <f t="shared" si="3"/>
        <v>4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'5'!L18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'5'!L19</f>
        <v>0</v>
      </c>
      <c r="F19" s="126"/>
      <c r="G19" s="141">
        <v>4</v>
      </c>
      <c r="H19" s="141"/>
      <c r="I19" s="141"/>
      <c r="J19" s="149"/>
      <c r="K19" s="133">
        <v>2</v>
      </c>
      <c r="L19" s="72"/>
      <c r="M19" s="120">
        <f>(E19+F19+G19+H19+I19)-J19-K19-L19</f>
        <v>2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'5'!L20</f>
        <v>5</v>
      </c>
      <c r="F20" s="126"/>
      <c r="G20" s="141"/>
      <c r="H20" s="141"/>
      <c r="I20" s="141"/>
      <c r="J20" s="149"/>
      <c r="K20" s="133"/>
      <c r="L20" s="72">
        <v>2</v>
      </c>
      <c r="M20" s="120">
        <f t="shared" si="3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'5'!L21</f>
        <v>0</v>
      </c>
      <c r="F21" s="126"/>
      <c r="G21" s="141">
        <v>4</v>
      </c>
      <c r="H21" s="141">
        <v>4</v>
      </c>
      <c r="I21" s="141"/>
      <c r="J21" s="149"/>
      <c r="K21" s="133">
        <v>1</v>
      </c>
      <c r="L21" s="72"/>
      <c r="M21" s="120">
        <f t="shared" si="3"/>
        <v>7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'5'!L22</f>
        <v>0</v>
      </c>
      <c r="F22" s="126"/>
      <c r="G22" s="141">
        <v>20</v>
      </c>
      <c r="H22" s="141"/>
      <c r="I22" s="141"/>
      <c r="J22" s="149"/>
      <c r="K22" s="133"/>
      <c r="L22" s="72">
        <v>18</v>
      </c>
      <c r="M22" s="120">
        <f t="shared" si="3"/>
        <v>2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'5'!L23</f>
        <v>0</v>
      </c>
      <c r="F23" s="126"/>
      <c r="G23" s="141">
        <v>4</v>
      </c>
      <c r="H23" s="141"/>
      <c r="I23" s="141"/>
      <c r="J23" s="149"/>
      <c r="K23" s="133"/>
      <c r="L23" s="72"/>
      <c r="M23" s="120">
        <f t="shared" si="3"/>
        <v>4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'5'!L24</f>
        <v>0</v>
      </c>
      <c r="F24" s="126"/>
      <c r="G24" s="141">
        <v>4</v>
      </c>
      <c r="H24" s="141"/>
      <c r="I24" s="141"/>
      <c r="J24" s="149"/>
      <c r="K24" s="133"/>
      <c r="L24" s="72"/>
      <c r="M24" s="120">
        <f t="shared" si="3"/>
        <v>4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'5'!L25</f>
        <v>0</v>
      </c>
      <c r="F25" s="126"/>
      <c r="G25" s="141">
        <v>4</v>
      </c>
      <c r="H25" s="141"/>
      <c r="I25" s="141"/>
      <c r="J25" s="149"/>
      <c r="K25" s="133"/>
      <c r="L25" s="72"/>
      <c r="M25" s="120">
        <f t="shared" si="3"/>
        <v>4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'5'!L26</f>
        <v>0</v>
      </c>
      <c r="F26" s="126"/>
      <c r="G26" s="141">
        <v>4</v>
      </c>
      <c r="H26" s="141"/>
      <c r="I26" s="141"/>
      <c r="J26" s="149"/>
      <c r="K26" s="133"/>
      <c r="L26" s="72"/>
      <c r="M26" s="120">
        <f t="shared" si="3"/>
        <v>4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'5'!L27</f>
        <v>0</v>
      </c>
      <c r="F27" s="126"/>
      <c r="G27" s="141">
        <v>4</v>
      </c>
      <c r="H27" s="141">
        <v>3</v>
      </c>
      <c r="I27" s="141"/>
      <c r="J27" s="149"/>
      <c r="K27" s="133">
        <v>2</v>
      </c>
      <c r="L27" s="72"/>
      <c r="M27" s="120">
        <f t="shared" si="3"/>
        <v>5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'5'!L28</f>
        <v>0</v>
      </c>
      <c r="F28" s="126"/>
      <c r="G28" s="141">
        <v>6</v>
      </c>
      <c r="H28" s="141"/>
      <c r="I28" s="141"/>
      <c r="J28" s="149"/>
      <c r="K28" s="133"/>
      <c r="L28" s="72"/>
      <c r="M28" s="120">
        <f t="shared" si="3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'5'!L29</f>
        <v>0</v>
      </c>
      <c r="F29" s="126"/>
      <c r="G29" s="141">
        <v>6</v>
      </c>
      <c r="H29" s="141"/>
      <c r="I29" s="141"/>
      <c r="J29" s="149"/>
      <c r="K29" s="133"/>
      <c r="L29" s="72"/>
      <c r="M29" s="120">
        <f t="shared" si="3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'5'!L30</f>
        <v>0</v>
      </c>
      <c r="F30" s="126"/>
      <c r="G30" s="141">
        <v>4</v>
      </c>
      <c r="H30" s="141"/>
      <c r="I30" s="141"/>
      <c r="J30" s="149"/>
      <c r="K30" s="133">
        <v>1</v>
      </c>
      <c r="L30" s="72"/>
      <c r="M30" s="120">
        <f t="shared" si="3"/>
        <v>3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'5'!L31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'5'!L32</f>
        <v>0</v>
      </c>
      <c r="F32" s="126"/>
      <c r="G32" s="141">
        <v>4</v>
      </c>
      <c r="H32" s="141"/>
      <c r="I32" s="141"/>
      <c r="J32" s="149"/>
      <c r="K32" s="133">
        <v>2</v>
      </c>
      <c r="L32" s="72"/>
      <c r="M32" s="120">
        <f t="shared" si="3"/>
        <v>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'5'!L33</f>
        <v>0</v>
      </c>
      <c r="F33" s="126"/>
      <c r="G33" s="141">
        <v>4</v>
      </c>
      <c r="H33" s="141"/>
      <c r="I33" s="141"/>
      <c r="J33" s="149"/>
      <c r="K33" s="133"/>
      <c r="L33" s="72"/>
      <c r="M33" s="120">
        <f t="shared" si="3"/>
        <v>4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'5'!L34</f>
        <v>0</v>
      </c>
      <c r="F34" s="126"/>
      <c r="G34" s="141">
        <v>4</v>
      </c>
      <c r="H34" s="141"/>
      <c r="I34" s="141"/>
      <c r="J34" s="149"/>
      <c r="K34" s="133"/>
      <c r="L34" s="72"/>
      <c r="M34" s="120">
        <f t="shared" si="3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'5'!L35</f>
        <v>0</v>
      </c>
      <c r="F35" s="126"/>
      <c r="G35" s="141">
        <v>4</v>
      </c>
      <c r="H35" s="141">
        <v>4</v>
      </c>
      <c r="I35" s="141"/>
      <c r="J35" s="149"/>
      <c r="K35" s="133">
        <v>1</v>
      </c>
      <c r="L35" s="72"/>
      <c r="M35" s="120">
        <f t="shared" si="3"/>
        <v>7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'5'!L36</f>
        <v>0</v>
      </c>
      <c r="F36" s="126"/>
      <c r="G36" s="141">
        <v>4</v>
      </c>
      <c r="H36" s="141"/>
      <c r="I36" s="141"/>
      <c r="J36" s="149"/>
      <c r="K36" s="133"/>
      <c r="L36" s="72"/>
      <c r="M36" s="120">
        <f t="shared" si="3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'5'!L37</f>
        <v>0</v>
      </c>
      <c r="F37" s="126"/>
      <c r="G37" s="141">
        <v>4</v>
      </c>
      <c r="H37" s="141"/>
      <c r="I37" s="141"/>
      <c r="J37" s="149"/>
      <c r="K37" s="133"/>
      <c r="L37" s="72"/>
      <c r="M37" s="120">
        <f t="shared" si="3"/>
        <v>4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'5'!L38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'5'!L39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30000</v>
      </c>
      <c r="E40" s="155">
        <f>'5'!L40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268</v>
      </c>
      <c r="D41" s="100">
        <v>30000</v>
      </c>
      <c r="E41" s="155">
        <f>'5'!L41</f>
        <v>0</v>
      </c>
      <c r="F41" s="127"/>
      <c r="G41" s="142">
        <v>4</v>
      </c>
      <c r="H41" s="142"/>
      <c r="I41" s="142"/>
      <c r="J41" s="150"/>
      <c r="K41" s="134">
        <v>2</v>
      </c>
      <c r="L41" s="73"/>
      <c r="M41" s="120">
        <f t="shared" si="3"/>
        <v>2</v>
      </c>
      <c r="N41" s="73" t="s">
        <v>275</v>
      </c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'5'!L42</f>
        <v>0</v>
      </c>
      <c r="F42" s="127"/>
      <c r="G42" s="142">
        <v>4</v>
      </c>
      <c r="H42" s="142"/>
      <c r="I42" s="142"/>
      <c r="J42" s="150"/>
      <c r="K42" s="134"/>
      <c r="L42" s="73"/>
      <c r="M42" s="120">
        <f t="shared" si="3"/>
        <v>4</v>
      </c>
      <c r="N42" s="73"/>
    </row>
    <row r="43" spans="1:14" s="10" customFormat="1" ht="28.5" x14ac:dyDescent="0.2">
      <c r="A43" s="43">
        <v>43</v>
      </c>
      <c r="B43" s="99"/>
      <c r="C43" s="99" t="s">
        <v>270</v>
      </c>
      <c r="D43" s="100">
        <v>25000</v>
      </c>
      <c r="E43" s="155">
        <f>'5'!L43</f>
        <v>0</v>
      </c>
      <c r="F43" s="127"/>
      <c r="G43" s="142">
        <v>4</v>
      </c>
      <c r="H43" s="142"/>
      <c r="I43" s="142"/>
      <c r="J43" s="150">
        <v>1</v>
      </c>
      <c r="K43" s="134">
        <v>1</v>
      </c>
      <c r="L43" s="73"/>
      <c r="M43" s="120">
        <f t="shared" si="3"/>
        <v>2</v>
      </c>
      <c r="N43" s="73" t="s">
        <v>276</v>
      </c>
    </row>
    <row r="44" spans="1:14" s="10" customFormat="1" x14ac:dyDescent="0.2">
      <c r="A44" s="43">
        <v>44</v>
      </c>
      <c r="B44" s="99"/>
      <c r="C44" s="99" t="s">
        <v>271</v>
      </c>
      <c r="D44" s="100">
        <v>32000</v>
      </c>
      <c r="E44" s="155">
        <f>'5'!L44</f>
        <v>0</v>
      </c>
      <c r="F44" s="127"/>
      <c r="G44" s="142">
        <v>4</v>
      </c>
      <c r="H44" s="142"/>
      <c r="I44" s="142"/>
      <c r="J44" s="150"/>
      <c r="K44" s="134"/>
      <c r="L44" s="73"/>
      <c r="M44" s="121">
        <f t="shared" si="3"/>
        <v>4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0</v>
      </c>
      <c r="F46" s="103">
        <f>SUM(F47:F58)</f>
        <v>0</v>
      </c>
      <c r="G46" s="103">
        <f t="shared" ref="G46:L46" si="4">SUM(G47:G58)</f>
        <v>132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7</v>
      </c>
      <c r="L46" s="103">
        <f t="shared" si="4"/>
        <v>0</v>
      </c>
      <c r="M46" s="119">
        <f>(E46+F46+G46+H46+I46)-J46-K46-L46</f>
        <v>125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'5'!L47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'5'!L48</f>
        <v>0</v>
      </c>
      <c r="F48" s="126"/>
      <c r="G48" s="141">
        <v>43</v>
      </c>
      <c r="H48" s="141"/>
      <c r="I48" s="141"/>
      <c r="J48" s="149"/>
      <c r="K48" s="133">
        <v>5</v>
      </c>
      <c r="L48" s="72"/>
      <c r="M48" s="120">
        <f t="shared" si="3"/>
        <v>38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'5'!L49</f>
        <v>0</v>
      </c>
      <c r="F49" s="126"/>
      <c r="G49" s="141">
        <v>15</v>
      </c>
      <c r="H49" s="141"/>
      <c r="I49" s="141"/>
      <c r="J49" s="149"/>
      <c r="K49" s="133"/>
      <c r="L49" s="72"/>
      <c r="M49" s="120">
        <f t="shared" si="3"/>
        <v>15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'5'!L50</f>
        <v>0</v>
      </c>
      <c r="F50" s="126"/>
      <c r="G50" s="141">
        <v>62</v>
      </c>
      <c r="H50" s="141"/>
      <c r="I50" s="141"/>
      <c r="J50" s="149"/>
      <c r="K50" s="133">
        <v>2</v>
      </c>
      <c r="L50" s="72"/>
      <c r="M50" s="120">
        <f t="shared" si="3"/>
        <v>60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'5'!L51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'5'!L52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'5'!L53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'5'!L54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'5'!L55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'5'!L56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'5'!L57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3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'5'!L58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3"/>
        <v>6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'5'!L61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'5'!L62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4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0</v>
      </c>
      <c r="M64" s="119">
        <f t="shared" si="3"/>
        <v>4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'5'!L65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'5'!L66</f>
        <v>0</v>
      </c>
      <c r="F66" s="126"/>
      <c r="G66" s="141">
        <v>1</v>
      </c>
      <c r="H66" s="141"/>
      <c r="I66" s="141"/>
      <c r="J66" s="149"/>
      <c r="K66" s="133"/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'5'!L67</f>
        <v>0</v>
      </c>
      <c r="F67" s="126"/>
      <c r="G67" s="141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'5'!L68</f>
        <v>0</v>
      </c>
      <c r="F68" s="126"/>
      <c r="G68" s="141">
        <v>1</v>
      </c>
      <c r="H68" s="141"/>
      <c r="I68" s="141"/>
      <c r="J68" s="149"/>
      <c r="K68" s="133"/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'5'!L69</f>
        <v>0</v>
      </c>
      <c r="F69" s="126"/>
      <c r="G69" s="141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'5'!L70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'5'!L71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'5'!L72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3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20</v>
      </c>
      <c r="H74" s="106">
        <f t="shared" si="7"/>
        <v>0</v>
      </c>
      <c r="I74" s="106">
        <f t="shared" si="7"/>
        <v>0</v>
      </c>
      <c r="J74" s="106">
        <f t="shared" si="7"/>
        <v>1</v>
      </c>
      <c r="K74" s="106">
        <f t="shared" si="7"/>
        <v>0</v>
      </c>
      <c r="L74" s="106">
        <f t="shared" si="7"/>
        <v>0</v>
      </c>
      <c r="M74" s="119">
        <f t="shared" si="3"/>
        <v>19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'5'!L75</f>
        <v>0</v>
      </c>
      <c r="F75" s="126"/>
      <c r="G75" s="141"/>
      <c r="H75" s="141"/>
      <c r="I75" s="141"/>
      <c r="J75" s="149"/>
      <c r="K75" s="133"/>
      <c r="L75" s="72"/>
      <c r="M75" s="120">
        <f t="shared" si="3"/>
        <v>0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'5'!L76</f>
        <v>0</v>
      </c>
      <c r="F76" s="126"/>
      <c r="G76" s="141">
        <v>7</v>
      </c>
      <c r="H76" s="141"/>
      <c r="I76" s="141"/>
      <c r="J76" s="149"/>
      <c r="K76" s="133"/>
      <c r="L76" s="72"/>
      <c r="M76" s="120">
        <f t="shared" ref="M76:M142" si="8">(E76+F76+G76+H76+I76)-J76-K76-L76</f>
        <v>7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'5'!L77</f>
        <v>0</v>
      </c>
      <c r="F77" s="126"/>
      <c r="G77" s="141">
        <v>7</v>
      </c>
      <c r="H77" s="141"/>
      <c r="I77" s="141"/>
      <c r="J77" s="149">
        <v>1</v>
      </c>
      <c r="K77" s="133"/>
      <c r="L77" s="72"/>
      <c r="M77" s="120">
        <f t="shared" si="8"/>
        <v>6</v>
      </c>
      <c r="N77" s="72" t="s">
        <v>266</v>
      </c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'5'!L78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'5'!L79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'5'!L80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'5'!L81</f>
        <v>0</v>
      </c>
      <c r="F81" s="126"/>
      <c r="G81" s="141">
        <v>6</v>
      </c>
      <c r="H81" s="141"/>
      <c r="I81" s="141"/>
      <c r="J81" s="149"/>
      <c r="K81" s="133"/>
      <c r="L81" s="72"/>
      <c r="M81" s="120">
        <f t="shared" si="8"/>
        <v>6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15</v>
      </c>
      <c r="F83" s="108">
        <f t="shared" si="9"/>
        <v>0</v>
      </c>
      <c r="G83" s="108">
        <f t="shared" si="9"/>
        <v>38</v>
      </c>
      <c r="H83" s="108">
        <f t="shared" si="9"/>
        <v>0</v>
      </c>
      <c r="I83" s="108">
        <f t="shared" si="9"/>
        <v>0</v>
      </c>
      <c r="J83" s="108">
        <f t="shared" si="9"/>
        <v>6</v>
      </c>
      <c r="K83" s="108">
        <f t="shared" si="9"/>
        <v>0</v>
      </c>
      <c r="L83" s="108">
        <f t="shared" si="9"/>
        <v>35</v>
      </c>
      <c r="M83" s="119">
        <f t="shared" si="8"/>
        <v>12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'5'!L84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'5'!L85</f>
        <v>1</v>
      </c>
      <c r="F85" s="126"/>
      <c r="G85" s="141">
        <v>8</v>
      </c>
      <c r="H85" s="141"/>
      <c r="I85" s="141"/>
      <c r="J85" s="149"/>
      <c r="K85" s="133"/>
      <c r="L85" s="72">
        <v>7</v>
      </c>
      <c r="M85" s="120">
        <f t="shared" si="8"/>
        <v>2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'5'!L86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'5'!L87</f>
        <v>0</v>
      </c>
      <c r="F87" s="126"/>
      <c r="G87" s="141">
        <v>10</v>
      </c>
      <c r="H87" s="141"/>
      <c r="I87" s="141"/>
      <c r="J87" s="149"/>
      <c r="K87" s="133"/>
      <c r="L87" s="72">
        <v>9</v>
      </c>
      <c r="M87" s="120">
        <f t="shared" si="8"/>
        <v>1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'5'!L88</f>
        <v>9</v>
      </c>
      <c r="F88" s="126"/>
      <c r="G88" s="141">
        <v>4</v>
      </c>
      <c r="H88" s="141"/>
      <c r="I88" s="141"/>
      <c r="J88" s="149">
        <v>3</v>
      </c>
      <c r="K88" s="133"/>
      <c r="L88" s="72">
        <v>5</v>
      </c>
      <c r="M88" s="120">
        <f t="shared" si="8"/>
        <v>5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'5'!L89</f>
        <v>0</v>
      </c>
      <c r="F89" s="126"/>
      <c r="G89" s="141">
        <v>4</v>
      </c>
      <c r="H89" s="141"/>
      <c r="I89" s="141"/>
      <c r="J89" s="149"/>
      <c r="K89" s="133"/>
      <c r="L89" s="72">
        <v>1</v>
      </c>
      <c r="M89" s="120">
        <f t="shared" si="8"/>
        <v>3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'5'!L90</f>
        <v>0</v>
      </c>
      <c r="F90" s="126"/>
      <c r="G90" s="141"/>
      <c r="H90" s="141"/>
      <c r="I90" s="141"/>
      <c r="J90" s="149"/>
      <c r="K90" s="133"/>
      <c r="L90" s="72"/>
      <c r="M90" s="120">
        <f t="shared" si="8"/>
        <v>0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'5'!L91</f>
        <v>2</v>
      </c>
      <c r="F91" s="126"/>
      <c r="G91" s="141">
        <v>8</v>
      </c>
      <c r="H91" s="141"/>
      <c r="I91" s="141"/>
      <c r="J91" s="149">
        <v>2</v>
      </c>
      <c r="K91" s="133"/>
      <c r="L91" s="72">
        <v>7</v>
      </c>
      <c r="M91" s="120">
        <f t="shared" si="8"/>
        <v>1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'5'!L92</f>
        <v>3</v>
      </c>
      <c r="F92" s="126"/>
      <c r="G92" s="141">
        <v>4</v>
      </c>
      <c r="H92" s="141"/>
      <c r="I92" s="141"/>
      <c r="J92" s="149">
        <v>1</v>
      </c>
      <c r="K92" s="133"/>
      <c r="L92" s="72">
        <v>6</v>
      </c>
      <c r="M92" s="120">
        <f t="shared" si="8"/>
        <v>0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4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2</v>
      </c>
      <c r="M94" s="106">
        <f t="shared" si="11"/>
        <v>2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'5'!L95</f>
        <v>4</v>
      </c>
      <c r="F95" s="125"/>
      <c r="G95" s="140"/>
      <c r="H95" s="140"/>
      <c r="I95" s="140"/>
      <c r="J95" s="148"/>
      <c r="K95" s="132"/>
      <c r="L95" s="71">
        <v>2</v>
      </c>
      <c r="M95" s="120">
        <f t="shared" si="8"/>
        <v>2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'5'!L98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'5'!L99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'5'!L100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'5'!L101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'5'!L102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'5'!L103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'5'!L104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'5'!L105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'5'!L106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7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5</v>
      </c>
      <c r="F109" s="105">
        <f t="shared" si="13"/>
        <v>0</v>
      </c>
      <c r="G109" s="105">
        <f t="shared" si="13"/>
        <v>3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5</v>
      </c>
      <c r="M109" s="119">
        <f t="shared" si="8"/>
        <v>3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'5'!L110</f>
        <v>1</v>
      </c>
      <c r="F110" s="128"/>
      <c r="G110" s="144"/>
      <c r="H110" s="144"/>
      <c r="I110" s="144"/>
      <c r="J110" s="152"/>
      <c r="K110" s="137"/>
      <c r="L110" s="76">
        <v>1</v>
      </c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'5'!L111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'5'!L112</f>
        <v>0</v>
      </c>
      <c r="F112" s="127"/>
      <c r="G112" s="142">
        <v>1</v>
      </c>
      <c r="H112" s="142"/>
      <c r="I112" s="142"/>
      <c r="J112" s="150"/>
      <c r="K112" s="134"/>
      <c r="L112" s="73">
        <v>1</v>
      </c>
      <c r="M112" s="120">
        <f t="shared" si="8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'5'!L113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'5'!L114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'5'!L115</f>
        <v>1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1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'5'!L116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'5'!L117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'5'!L118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'5'!L119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'5'!L120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'5'!L121</f>
        <v>1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1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'5'!L122</f>
        <v>0</v>
      </c>
      <c r="F122" s="126"/>
      <c r="G122" s="141">
        <v>2</v>
      </c>
      <c r="H122" s="141"/>
      <c r="I122" s="141"/>
      <c r="J122" s="149"/>
      <c r="K122" s="133"/>
      <c r="L122" s="72">
        <v>2</v>
      </c>
      <c r="M122" s="120">
        <f t="shared" si="8"/>
        <v>0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'5'!L123</f>
        <v>1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1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'5'!L124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'5'!L125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'5'!L126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'5'!L127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'5'!L128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'5'!L129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'5'!L130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'5'!L131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'5'!L132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'5'!L133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'5'!L134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'5'!L135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'5'!L136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'5'!L137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'5'!L138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'5'!L139</f>
        <v>1</v>
      </c>
      <c r="F139" s="126"/>
      <c r="G139" s="141"/>
      <c r="H139" s="141"/>
      <c r="I139" s="141"/>
      <c r="J139" s="149"/>
      <c r="K139" s="133"/>
      <c r="L139" s="72">
        <v>1</v>
      </c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272</v>
      </c>
      <c r="D140" s="100">
        <v>120000</v>
      </c>
      <c r="E140" s="155">
        <f>'5'!L140</f>
        <v>0</v>
      </c>
      <c r="F140" s="127"/>
      <c r="G140" s="142">
        <v>2</v>
      </c>
      <c r="H140" s="142"/>
      <c r="I140" s="142"/>
      <c r="J140" s="150"/>
      <c r="K140" s="134"/>
      <c r="L140" s="73">
        <v>1</v>
      </c>
      <c r="M140" s="120">
        <f t="shared" si="8"/>
        <v>1</v>
      </c>
      <c r="N140" s="73"/>
    </row>
    <row r="141" spans="1:14" s="9" customFormat="1" x14ac:dyDescent="0.2">
      <c r="A141" s="43">
        <v>34</v>
      </c>
      <c r="B141" s="99"/>
      <c r="C141" s="99" t="s">
        <v>273</v>
      </c>
      <c r="D141" s="100">
        <v>180000</v>
      </c>
      <c r="E141" s="155">
        <f>'5'!L141</f>
        <v>3</v>
      </c>
      <c r="F141" s="127"/>
      <c r="G141" s="142"/>
      <c r="H141" s="142"/>
      <c r="I141" s="142"/>
      <c r="J141" s="150"/>
      <c r="K141" s="134"/>
      <c r="L141" s="73">
        <v>3</v>
      </c>
      <c r="M141" s="120">
        <f t="shared" si="8"/>
        <v>0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34</v>
      </c>
      <c r="F143" s="105">
        <f t="shared" si="14"/>
        <v>0</v>
      </c>
      <c r="G143" s="105">
        <f t="shared" si="14"/>
        <v>6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31</v>
      </c>
      <c r="M143" s="119">
        <f t="shared" ref="M143:M206" si="15">(E143+F143+G143+H143+I143)-J143-K143-L143</f>
        <v>9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'5'!L144</f>
        <v>6</v>
      </c>
      <c r="G144" s="140"/>
      <c r="H144" s="140"/>
      <c r="I144" s="140"/>
      <c r="J144" s="148"/>
      <c r="K144" s="132"/>
      <c r="L144" s="71">
        <v>5</v>
      </c>
      <c r="M144" s="120">
        <f>(E144+K148+G144+H144+I144)-J144-K144-L144</f>
        <v>1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'5'!L145</f>
        <v>8</v>
      </c>
      <c r="F145" s="126"/>
      <c r="G145" s="141"/>
      <c r="H145" s="141"/>
      <c r="I145" s="141"/>
      <c r="J145" s="149"/>
      <c r="K145" s="133"/>
      <c r="L145" s="72">
        <v>8</v>
      </c>
      <c r="M145" s="120">
        <f t="shared" si="15"/>
        <v>0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'5'!L146</f>
        <v>2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2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'5'!L147</f>
        <v>0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'5'!L148</f>
        <v>9</v>
      </c>
      <c r="F148" s="126"/>
      <c r="G148" s="141"/>
      <c r="H148" s="141"/>
      <c r="I148" s="141"/>
      <c r="J148" s="149"/>
      <c r="K148" s="125"/>
      <c r="L148" s="72">
        <v>9</v>
      </c>
      <c r="M148" s="120">
        <f t="shared" si="15"/>
        <v>0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'5'!L149</f>
        <v>2</v>
      </c>
      <c r="F149" s="126"/>
      <c r="G149" s="141">
        <v>6</v>
      </c>
      <c r="H149" s="141"/>
      <c r="I149" s="141"/>
      <c r="J149" s="149"/>
      <c r="K149" s="133"/>
      <c r="L149" s="72">
        <v>5</v>
      </c>
      <c r="M149" s="120">
        <f t="shared" si="15"/>
        <v>3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'5'!L150</f>
        <v>7</v>
      </c>
      <c r="F150" s="126"/>
      <c r="G150" s="141"/>
      <c r="H150" s="141"/>
      <c r="I150" s="141"/>
      <c r="J150" s="149"/>
      <c r="K150" s="133"/>
      <c r="L150" s="72">
        <v>4</v>
      </c>
      <c r="M150" s="120">
        <f t="shared" si="15"/>
        <v>3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170</v>
      </c>
      <c r="F152" s="105">
        <f t="shared" si="16"/>
        <v>0</v>
      </c>
      <c r="G152" s="105">
        <f t="shared" si="16"/>
        <v>0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115</v>
      </c>
      <c r="M152" s="119">
        <f t="shared" si="15"/>
        <v>55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'5'!L153</f>
        <v>33</v>
      </c>
      <c r="F153" s="125"/>
      <c r="G153" s="140"/>
      <c r="H153" s="140"/>
      <c r="I153" s="140"/>
      <c r="J153" s="148"/>
      <c r="K153" s="132"/>
      <c r="L153" s="71">
        <v>16</v>
      </c>
      <c r="M153" s="120">
        <f t="shared" si="15"/>
        <v>17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'5'!L154</f>
        <v>14</v>
      </c>
      <c r="F154" s="126"/>
      <c r="G154" s="141"/>
      <c r="H154" s="141"/>
      <c r="I154" s="141"/>
      <c r="J154" s="149"/>
      <c r="K154" s="133"/>
      <c r="L154" s="72">
        <v>9</v>
      </c>
      <c r="M154" s="120">
        <f t="shared" si="15"/>
        <v>5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'5'!L155</f>
        <v>2</v>
      </c>
      <c r="F155" s="126"/>
      <c r="G155" s="141"/>
      <c r="H155" s="141"/>
      <c r="I155" s="141"/>
      <c r="J155" s="149"/>
      <c r="K155" s="133"/>
      <c r="L155" s="72">
        <v>2</v>
      </c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'5'!L156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'5'!L157</f>
        <v>1</v>
      </c>
      <c r="F157" s="126"/>
      <c r="G157" s="141"/>
      <c r="H157" s="141"/>
      <c r="I157" s="141"/>
      <c r="J157" s="149"/>
      <c r="K157" s="133"/>
      <c r="L157" s="72">
        <v>1</v>
      </c>
      <c r="M157" s="120">
        <f t="shared" si="15"/>
        <v>0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'5'!L158</f>
        <v>74</v>
      </c>
      <c r="F158" s="126"/>
      <c r="G158" s="141"/>
      <c r="H158" s="141"/>
      <c r="I158" s="141"/>
      <c r="J158" s="149"/>
      <c r="K158" s="133"/>
      <c r="L158" s="72">
        <v>64</v>
      </c>
      <c r="M158" s="120">
        <f t="shared" si="15"/>
        <v>10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'5'!L159</f>
        <v>14</v>
      </c>
      <c r="F159" s="127"/>
      <c r="G159" s="142"/>
      <c r="H159" s="142"/>
      <c r="I159" s="142"/>
      <c r="J159" s="150"/>
      <c r="K159" s="134"/>
      <c r="L159" s="73">
        <v>4</v>
      </c>
      <c r="M159" s="120">
        <f t="shared" si="15"/>
        <v>10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'5'!L160</f>
        <v>19</v>
      </c>
      <c r="F160" s="127"/>
      <c r="G160" s="142"/>
      <c r="H160" s="142"/>
      <c r="I160" s="142"/>
      <c r="J160" s="150"/>
      <c r="K160" s="134"/>
      <c r="L160" s="73">
        <v>12</v>
      </c>
      <c r="M160" s="120">
        <f t="shared" si="15"/>
        <v>7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'5'!L161</f>
        <v>13</v>
      </c>
      <c r="F161" s="127"/>
      <c r="G161" s="142"/>
      <c r="H161" s="142"/>
      <c r="I161" s="142"/>
      <c r="J161" s="150"/>
      <c r="K161" s="134"/>
      <c r="L161" s="73">
        <v>7</v>
      </c>
      <c r="M161" s="120">
        <f t="shared" si="15"/>
        <v>6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'5'!L162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'5'!L163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'5'!L164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18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/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'5'!L168</f>
        <v>18</v>
      </c>
      <c r="F168" s="125"/>
      <c r="G168" s="140"/>
      <c r="H168" s="140"/>
      <c r="I168" s="140"/>
      <c r="J168" s="148"/>
      <c r="K168" s="132"/>
      <c r="L168" s="71">
        <v>18</v>
      </c>
      <c r="M168" s="120">
        <f t="shared" si="15"/>
        <v>0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'5'!L169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199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183</v>
      </c>
      <c r="M184" s="119">
        <f t="shared" si="15"/>
        <v>16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'5'!L185</f>
        <v>50</v>
      </c>
      <c r="F185" s="125"/>
      <c r="G185" s="125"/>
      <c r="H185" s="125"/>
      <c r="I185" s="125"/>
      <c r="J185" s="148"/>
      <c r="K185" s="132"/>
      <c r="L185" s="71">
        <v>50</v>
      </c>
      <c r="M185" s="120">
        <f t="shared" si="15"/>
        <v>0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'5'!L186</f>
        <v>48</v>
      </c>
      <c r="F186" s="125"/>
      <c r="G186" s="125"/>
      <c r="H186" s="125"/>
      <c r="I186" s="125"/>
      <c r="J186" s="148"/>
      <c r="K186" s="132"/>
      <c r="L186" s="71">
        <v>48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'5'!L187</f>
        <v>5</v>
      </c>
      <c r="F187" s="125"/>
      <c r="G187" s="125"/>
      <c r="H187" s="125"/>
      <c r="I187" s="125"/>
      <c r="J187" s="148"/>
      <c r="K187" s="132"/>
      <c r="L187" s="71">
        <v>4</v>
      </c>
      <c r="M187" s="120">
        <f t="shared" si="15"/>
        <v>1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'5'!L188</f>
        <v>6</v>
      </c>
      <c r="F188" s="125"/>
      <c r="G188" s="125"/>
      <c r="H188" s="125"/>
      <c r="I188" s="125"/>
      <c r="J188" s="148"/>
      <c r="K188" s="132"/>
      <c r="L188" s="71">
        <v>6</v>
      </c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'5'!L189</f>
        <v>10</v>
      </c>
      <c r="F189" s="125"/>
      <c r="G189" s="125"/>
      <c r="H189" s="125"/>
      <c r="I189" s="125"/>
      <c r="J189" s="148"/>
      <c r="K189" s="132"/>
      <c r="L189" s="71">
        <v>4</v>
      </c>
      <c r="M189" s="120">
        <f t="shared" si="15"/>
        <v>6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'5'!L190</f>
        <v>12</v>
      </c>
      <c r="F190" s="125"/>
      <c r="G190" s="125"/>
      <c r="H190" s="125"/>
      <c r="I190" s="125"/>
      <c r="J190" s="148"/>
      <c r="K190" s="132"/>
      <c r="L190" s="71">
        <v>7</v>
      </c>
      <c r="M190" s="120">
        <f t="shared" si="15"/>
        <v>5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'5'!L191</f>
        <v>22</v>
      </c>
      <c r="F191" s="125"/>
      <c r="G191" s="125"/>
      <c r="H191" s="125"/>
      <c r="I191" s="125"/>
      <c r="J191" s="148"/>
      <c r="K191" s="132"/>
      <c r="L191" s="71">
        <v>22</v>
      </c>
      <c r="M191" s="120">
        <f t="shared" si="15"/>
        <v>0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'5'!L192</f>
        <v>26</v>
      </c>
      <c r="F192" s="125"/>
      <c r="G192" s="125"/>
      <c r="H192" s="125"/>
      <c r="I192" s="125"/>
      <c r="J192" s="148"/>
      <c r="K192" s="132"/>
      <c r="L192" s="71">
        <v>26</v>
      </c>
      <c r="M192" s="120">
        <f t="shared" si="15"/>
        <v>0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'5'!L193</f>
        <v>20</v>
      </c>
      <c r="F193" s="125"/>
      <c r="G193" s="125"/>
      <c r="H193" s="125"/>
      <c r="I193" s="125"/>
      <c r="J193" s="148"/>
      <c r="K193" s="132"/>
      <c r="L193" s="71">
        <v>16</v>
      </c>
      <c r="M193" s="120">
        <f t="shared" si="15"/>
        <v>4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32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32</v>
      </c>
      <c r="M195" s="119">
        <f>(E195+F195+G195+H195+I195)-J195-K195-L195</f>
        <v>0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'5'!L197</f>
        <v>17</v>
      </c>
      <c r="F197" s="125"/>
      <c r="G197" s="125"/>
      <c r="H197" s="125"/>
      <c r="I197" s="125"/>
      <c r="J197" s="148"/>
      <c r="K197" s="132"/>
      <c r="L197" s="71">
        <v>17</v>
      </c>
      <c r="M197" s="120">
        <f t="shared" si="15"/>
        <v>0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'5'!L198</f>
        <v>15</v>
      </c>
      <c r="F198" s="125"/>
      <c r="G198" s="125"/>
      <c r="H198" s="125"/>
      <c r="I198" s="125"/>
      <c r="J198" s="148"/>
      <c r="K198" s="132"/>
      <c r="L198" s="71">
        <v>15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166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157</v>
      </c>
      <c r="M200" s="119">
        <f t="shared" si="15"/>
        <v>9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'5'!L201</f>
        <v>15</v>
      </c>
      <c r="F201" s="125"/>
      <c r="G201" s="125"/>
      <c r="H201" s="125"/>
      <c r="I201" s="125"/>
      <c r="J201" s="148"/>
      <c r="K201" s="132"/>
      <c r="L201" s="71">
        <v>15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'5'!L202</f>
        <v>68</v>
      </c>
      <c r="F202" s="126"/>
      <c r="G202" s="126"/>
      <c r="H202" s="126"/>
      <c r="I202" s="126"/>
      <c r="J202" s="149"/>
      <c r="K202" s="133"/>
      <c r="L202" s="72">
        <v>62</v>
      </c>
      <c r="M202" s="123">
        <f t="shared" si="15"/>
        <v>6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'5'!L203</f>
        <v>39</v>
      </c>
      <c r="F203" s="126"/>
      <c r="G203" s="126"/>
      <c r="H203" s="126"/>
      <c r="I203" s="126"/>
      <c r="J203" s="149"/>
      <c r="K203" s="133"/>
      <c r="L203" s="72">
        <v>36</v>
      </c>
      <c r="M203" s="123">
        <f t="shared" si="15"/>
        <v>3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'5'!L204</f>
        <v>18</v>
      </c>
      <c r="F204" s="126"/>
      <c r="G204" s="126"/>
      <c r="H204" s="126"/>
      <c r="I204" s="126"/>
      <c r="J204" s="149"/>
      <c r="K204" s="133"/>
      <c r="L204" s="72">
        <v>18</v>
      </c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'5'!L205</f>
        <v>17</v>
      </c>
      <c r="F205" s="126"/>
      <c r="G205" s="126"/>
      <c r="H205" s="126"/>
      <c r="I205" s="126"/>
      <c r="J205" s="149"/>
      <c r="K205" s="133"/>
      <c r="L205" s="72">
        <v>17</v>
      </c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'5'!L206</f>
        <v>3</v>
      </c>
      <c r="F206" s="126"/>
      <c r="G206" s="126"/>
      <c r="H206" s="126"/>
      <c r="I206" s="126"/>
      <c r="J206" s="149"/>
      <c r="K206" s="133"/>
      <c r="L206" s="72">
        <v>3</v>
      </c>
      <c r="M206" s="123">
        <f t="shared" si="15"/>
        <v>0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'5'!L207</f>
        <v>6</v>
      </c>
      <c r="F207" s="126"/>
      <c r="G207" s="126"/>
      <c r="H207" s="126"/>
      <c r="I207" s="126"/>
      <c r="J207" s="149"/>
      <c r="K207" s="133"/>
      <c r="L207" s="72">
        <v>6</v>
      </c>
      <c r="M207" s="123">
        <f t="shared" ref="M207:M208" si="22">(E207+F207+G207+H207+I207)-J207-K207-L207</f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'5'!L208</f>
        <v>0</v>
      </c>
      <c r="F208" s="126"/>
      <c r="G208" s="126"/>
      <c r="H208" s="126"/>
      <c r="I208" s="126"/>
      <c r="J208" s="149"/>
      <c r="K208" s="133"/>
      <c r="L208" s="72"/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S208"/>
  <sheetViews>
    <sheetView workbookViewId="0">
      <pane xSplit="4" ySplit="4" topLeftCell="E190" activePane="bottomRight" state="frozen"/>
      <selection activeCell="O74" sqref="O74"/>
      <selection pane="topRight" activeCell="O74" sqref="O74"/>
      <selection pane="bottomLeft" activeCell="O74" sqref="O74"/>
      <selection pane="bottomRight" activeCell="L203" sqref="L203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1" t="s">
        <v>259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70"/>
    </row>
    <row r="3" spans="1:19" s="16" customFormat="1" ht="25.5" customHeight="1" x14ac:dyDescent="0.2">
      <c r="A3" s="172" t="s">
        <v>261</v>
      </c>
      <c r="B3" s="172" t="s">
        <v>262</v>
      </c>
      <c r="C3" s="172" t="s">
        <v>263</v>
      </c>
      <c r="D3" s="174" t="s">
        <v>264</v>
      </c>
      <c r="E3" s="176" t="s">
        <v>248</v>
      </c>
      <c r="F3" s="178" t="s">
        <v>257</v>
      </c>
      <c r="G3" s="180" t="s">
        <v>249</v>
      </c>
      <c r="H3" s="181"/>
      <c r="I3" s="182"/>
      <c r="J3" s="183" t="s">
        <v>250</v>
      </c>
      <c r="K3" s="185" t="s">
        <v>258</v>
      </c>
      <c r="L3" s="167" t="s">
        <v>251</v>
      </c>
      <c r="M3" s="169" t="s">
        <v>252</v>
      </c>
      <c r="N3" s="167" t="s">
        <v>253</v>
      </c>
    </row>
    <row r="4" spans="1:19" s="20" customFormat="1" ht="25.5" x14ac:dyDescent="0.2">
      <c r="A4" s="173"/>
      <c r="B4" s="173"/>
      <c r="C4" s="173"/>
      <c r="D4" s="175"/>
      <c r="E4" s="177"/>
      <c r="F4" s="179"/>
      <c r="G4" s="139" t="s">
        <v>254</v>
      </c>
      <c r="H4" s="139" t="s">
        <v>255</v>
      </c>
      <c r="I4" s="139" t="s">
        <v>256</v>
      </c>
      <c r="J4" s="184"/>
      <c r="K4" s="186"/>
      <c r="L4" s="168"/>
      <c r="M4" s="170"/>
      <c r="N4" s="16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20</v>
      </c>
      <c r="F5" s="116">
        <f>F6+F46+F60+F64+F74</f>
        <v>0</v>
      </c>
      <c r="G5" s="116">
        <f t="shared" si="0"/>
        <v>302</v>
      </c>
      <c r="H5" s="116">
        <f t="shared" si="0"/>
        <v>48</v>
      </c>
      <c r="I5" s="116">
        <f t="shared" si="0"/>
        <v>0</v>
      </c>
      <c r="J5" s="145">
        <f t="shared" si="0"/>
        <v>1</v>
      </c>
      <c r="K5" s="130">
        <f t="shared" si="0"/>
        <v>3</v>
      </c>
      <c r="L5" s="116">
        <f>L6+L46+L60+L64+L74</f>
        <v>28</v>
      </c>
      <c r="M5" s="118">
        <f t="shared" si="0"/>
        <v>338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20</v>
      </c>
      <c r="F6" s="131">
        <f t="shared" si="1"/>
        <v>0</v>
      </c>
      <c r="G6" s="131">
        <f t="shared" si="1"/>
        <v>158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0</v>
      </c>
      <c r="L6" s="131">
        <f t="shared" ref="L6:M6" si="2">SUM(L7:L39)</f>
        <v>23</v>
      </c>
      <c r="M6" s="131">
        <f t="shared" si="2"/>
        <v>155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'6'!L7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'6'!L8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>(E8+F8+G8+H8+I8)-J8-K8-L8</f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'6'!L9</f>
        <v>0</v>
      </c>
      <c r="F9" s="126"/>
      <c r="G9" s="141">
        <v>4</v>
      </c>
      <c r="H9" s="141"/>
      <c r="I9" s="141"/>
      <c r="J9" s="149"/>
      <c r="K9" s="133"/>
      <c r="L9" s="72"/>
      <c r="M9" s="120">
        <f t="shared" si="3"/>
        <v>4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'6'!L10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'6'!L11</f>
        <v>0</v>
      </c>
      <c r="F11" s="126"/>
      <c r="G11" s="141">
        <v>4</v>
      </c>
      <c r="H11" s="141"/>
      <c r="I11" s="141"/>
      <c r="J11" s="149"/>
      <c r="K11" s="133"/>
      <c r="L11" s="72"/>
      <c r="M11" s="120">
        <f t="shared" si="3"/>
        <v>4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'6'!L12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'6'!L13</f>
        <v>0</v>
      </c>
      <c r="F13" s="126"/>
      <c r="G13" s="141">
        <v>4</v>
      </c>
      <c r="H13" s="141"/>
      <c r="I13" s="141"/>
      <c r="J13" s="149"/>
      <c r="K13" s="133"/>
      <c r="L13" s="72"/>
      <c r="M13" s="120">
        <f t="shared" si="3"/>
        <v>4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'6'!L14</f>
        <v>0</v>
      </c>
      <c r="F14" s="126"/>
      <c r="G14" s="141">
        <v>4</v>
      </c>
      <c r="H14" s="141"/>
      <c r="I14" s="141"/>
      <c r="J14" s="149"/>
      <c r="K14" s="133"/>
      <c r="L14" s="72"/>
      <c r="M14" s="120">
        <f t="shared" si="3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'6'!L15</f>
        <v>0</v>
      </c>
      <c r="F15" s="126"/>
      <c r="G15" s="141">
        <v>4</v>
      </c>
      <c r="H15" s="141"/>
      <c r="I15" s="141"/>
      <c r="J15" s="149"/>
      <c r="K15" s="133"/>
      <c r="L15" s="72"/>
      <c r="M15" s="120">
        <f t="shared" si="3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'6'!L16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'6'!L17</f>
        <v>0</v>
      </c>
      <c r="F17" s="126"/>
      <c r="G17" s="141">
        <v>4</v>
      </c>
      <c r="H17" s="141"/>
      <c r="I17" s="141"/>
      <c r="J17" s="149"/>
      <c r="K17" s="133"/>
      <c r="L17" s="72"/>
      <c r="M17" s="120">
        <f t="shared" si="3"/>
        <v>4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'6'!L18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'6'!L19</f>
        <v>0</v>
      </c>
      <c r="F19" s="126"/>
      <c r="G19" s="141">
        <v>4</v>
      </c>
      <c r="H19" s="141"/>
      <c r="I19" s="141"/>
      <c r="J19" s="149"/>
      <c r="K19" s="133"/>
      <c r="L19" s="72"/>
      <c r="M19" s="120">
        <f>(E19+F19+G19+H19+I19)-J19-K19-L19</f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'6'!L20</f>
        <v>2</v>
      </c>
      <c r="F20" s="126"/>
      <c r="G20" s="141">
        <v>12</v>
      </c>
      <c r="H20" s="141"/>
      <c r="I20" s="141"/>
      <c r="J20" s="149"/>
      <c r="K20" s="133"/>
      <c r="L20" s="72">
        <v>8</v>
      </c>
      <c r="M20" s="120">
        <f t="shared" si="3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'6'!L21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'6'!L22</f>
        <v>18</v>
      </c>
      <c r="F22" s="126"/>
      <c r="G22" s="141"/>
      <c r="H22" s="141"/>
      <c r="I22" s="141"/>
      <c r="J22" s="149"/>
      <c r="K22" s="133"/>
      <c r="L22" s="72">
        <v>15</v>
      </c>
      <c r="M22" s="120">
        <f t="shared" si="3"/>
        <v>3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'6'!L23</f>
        <v>0</v>
      </c>
      <c r="F23" s="126"/>
      <c r="G23" s="141">
        <v>4</v>
      </c>
      <c r="H23" s="141"/>
      <c r="I23" s="141"/>
      <c r="J23" s="149"/>
      <c r="K23" s="133"/>
      <c r="L23" s="72"/>
      <c r="M23" s="120">
        <f t="shared" si="3"/>
        <v>4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'6'!L24</f>
        <v>0</v>
      </c>
      <c r="F24" s="126"/>
      <c r="G24" s="141">
        <v>4</v>
      </c>
      <c r="H24" s="141"/>
      <c r="I24" s="141"/>
      <c r="J24" s="149"/>
      <c r="K24" s="133"/>
      <c r="L24" s="72"/>
      <c r="M24" s="120">
        <f t="shared" si="3"/>
        <v>4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'6'!L25</f>
        <v>0</v>
      </c>
      <c r="F25" s="126"/>
      <c r="G25" s="141">
        <v>4</v>
      </c>
      <c r="H25" s="141"/>
      <c r="I25" s="141"/>
      <c r="J25" s="149"/>
      <c r="K25" s="133"/>
      <c r="L25" s="72"/>
      <c r="M25" s="120">
        <f t="shared" si="3"/>
        <v>4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'6'!L26</f>
        <v>0</v>
      </c>
      <c r="F26" s="126"/>
      <c r="G26" s="141">
        <v>4</v>
      </c>
      <c r="H26" s="141"/>
      <c r="I26" s="141"/>
      <c r="J26" s="149"/>
      <c r="K26" s="133"/>
      <c r="L26" s="72"/>
      <c r="M26" s="120">
        <f t="shared" si="3"/>
        <v>4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'6'!L27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'6'!L28</f>
        <v>0</v>
      </c>
      <c r="F28" s="126"/>
      <c r="G28" s="141">
        <v>8</v>
      </c>
      <c r="H28" s="141"/>
      <c r="I28" s="141"/>
      <c r="J28" s="149"/>
      <c r="K28" s="133"/>
      <c r="L28" s="72"/>
      <c r="M28" s="120">
        <f t="shared" si="3"/>
        <v>8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'6'!L29</f>
        <v>0</v>
      </c>
      <c r="F29" s="126"/>
      <c r="G29" s="141">
        <v>8</v>
      </c>
      <c r="H29" s="141"/>
      <c r="I29" s="141"/>
      <c r="J29" s="149"/>
      <c r="K29" s="133"/>
      <c r="L29" s="72"/>
      <c r="M29" s="120">
        <f t="shared" si="3"/>
        <v>8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'6'!L30</f>
        <v>0</v>
      </c>
      <c r="F30" s="126"/>
      <c r="G30" s="141">
        <v>4</v>
      </c>
      <c r="H30" s="141"/>
      <c r="I30" s="141"/>
      <c r="J30" s="149"/>
      <c r="K30" s="133"/>
      <c r="L30" s="72"/>
      <c r="M30" s="120">
        <f t="shared" si="3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'6'!L31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'6'!L32</f>
        <v>0</v>
      </c>
      <c r="F32" s="126"/>
      <c r="G32" s="141">
        <v>4</v>
      </c>
      <c r="H32" s="141"/>
      <c r="I32" s="141"/>
      <c r="J32" s="149"/>
      <c r="K32" s="133"/>
      <c r="L32" s="72"/>
      <c r="M32" s="120">
        <f t="shared" si="3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'6'!L33</f>
        <v>0</v>
      </c>
      <c r="F33" s="126"/>
      <c r="G33" s="141">
        <v>4</v>
      </c>
      <c r="H33" s="141"/>
      <c r="I33" s="141"/>
      <c r="J33" s="149"/>
      <c r="K33" s="133"/>
      <c r="L33" s="72"/>
      <c r="M33" s="120">
        <f t="shared" si="3"/>
        <v>4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'6'!L34</f>
        <v>0</v>
      </c>
      <c r="F34" s="126"/>
      <c r="G34" s="141">
        <v>4</v>
      </c>
      <c r="H34" s="141"/>
      <c r="I34" s="141"/>
      <c r="J34" s="149"/>
      <c r="K34" s="133"/>
      <c r="L34" s="72"/>
      <c r="M34" s="120">
        <f t="shared" si="3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'6'!L35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'6'!L36</f>
        <v>0</v>
      </c>
      <c r="F36" s="126"/>
      <c r="G36" s="141">
        <v>5</v>
      </c>
      <c r="H36" s="141"/>
      <c r="I36" s="141"/>
      <c r="J36" s="149"/>
      <c r="K36" s="133"/>
      <c r="L36" s="72"/>
      <c r="M36" s="120">
        <f t="shared" si="3"/>
        <v>5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'6'!L37</f>
        <v>0</v>
      </c>
      <c r="F37" s="126"/>
      <c r="G37" s="141">
        <v>5</v>
      </c>
      <c r="H37" s="141"/>
      <c r="I37" s="141"/>
      <c r="J37" s="149"/>
      <c r="K37" s="133"/>
      <c r="L37" s="72"/>
      <c r="M37" s="120">
        <f t="shared" si="3"/>
        <v>5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'6'!L38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'6'!L39</f>
        <v>0</v>
      </c>
      <c r="F39" s="126"/>
      <c r="G39" s="141">
        <v>8</v>
      </c>
      <c r="H39" s="141"/>
      <c r="I39" s="141"/>
      <c r="J39" s="149"/>
      <c r="K39" s="133"/>
      <c r="L39" s="72"/>
      <c r="M39" s="120">
        <f t="shared" si="3"/>
        <v>8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30000</v>
      </c>
      <c r="E40" s="155">
        <f>'6'!L40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268</v>
      </c>
      <c r="D41" s="100">
        <v>30000</v>
      </c>
      <c r="E41" s="155">
        <f>'6'!L41</f>
        <v>0</v>
      </c>
      <c r="F41" s="127"/>
      <c r="G41" s="142">
        <v>4</v>
      </c>
      <c r="H41" s="142"/>
      <c r="I41" s="142"/>
      <c r="J41" s="150"/>
      <c r="K41" s="134"/>
      <c r="L41" s="73"/>
      <c r="M41" s="120">
        <f t="shared" si="3"/>
        <v>4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'6'!L42</f>
        <v>0</v>
      </c>
      <c r="F42" s="127"/>
      <c r="G42" s="142">
        <v>4</v>
      </c>
      <c r="H42" s="142"/>
      <c r="I42" s="142"/>
      <c r="J42" s="150"/>
      <c r="K42" s="134"/>
      <c r="L42" s="73"/>
      <c r="M42" s="120">
        <f t="shared" si="3"/>
        <v>4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'6'!L43</f>
        <v>0</v>
      </c>
      <c r="F43" s="127"/>
      <c r="G43" s="142">
        <v>4</v>
      </c>
      <c r="H43" s="142"/>
      <c r="I43" s="142"/>
      <c r="J43" s="150"/>
      <c r="K43" s="134"/>
      <c r="L43" s="73"/>
      <c r="M43" s="120">
        <f t="shared" si="3"/>
        <v>4</v>
      </c>
      <c r="N43" s="73"/>
    </row>
    <row r="44" spans="1:14" s="10" customFormat="1" x14ac:dyDescent="0.2">
      <c r="A44" s="43">
        <v>44</v>
      </c>
      <c r="B44" s="99"/>
      <c r="C44" s="99" t="s">
        <v>271</v>
      </c>
      <c r="D44" s="100">
        <v>32000</v>
      </c>
      <c r="E44" s="155">
        <f>'6'!L44</f>
        <v>0</v>
      </c>
      <c r="F44" s="127"/>
      <c r="G44" s="142">
        <v>4</v>
      </c>
      <c r="H44" s="142"/>
      <c r="I44" s="142"/>
      <c r="J44" s="150"/>
      <c r="K44" s="134"/>
      <c r="L44" s="73"/>
      <c r="M44" s="121">
        <f t="shared" si="3"/>
        <v>4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0</v>
      </c>
      <c r="F46" s="103">
        <f>SUM(F47:F58)</f>
        <v>0</v>
      </c>
      <c r="G46" s="103">
        <f t="shared" ref="G46:L46" si="4">SUM(G47:G58)</f>
        <v>122</v>
      </c>
      <c r="H46" s="103">
        <f t="shared" si="4"/>
        <v>48</v>
      </c>
      <c r="I46" s="103">
        <f t="shared" si="4"/>
        <v>0</v>
      </c>
      <c r="J46" s="103">
        <f t="shared" si="4"/>
        <v>0</v>
      </c>
      <c r="K46" s="103">
        <f t="shared" si="4"/>
        <v>0</v>
      </c>
      <c r="L46" s="103">
        <f t="shared" si="4"/>
        <v>5</v>
      </c>
      <c r="M46" s="119">
        <f>(E46+F46+G46+H46+I46)-J46-K46-L46</f>
        <v>165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'6'!L47</f>
        <v>0</v>
      </c>
      <c r="F47" s="125"/>
      <c r="G47" s="140">
        <v>5</v>
      </c>
      <c r="H47" s="140"/>
      <c r="I47" s="140"/>
      <c r="J47" s="148"/>
      <c r="K47" s="132"/>
      <c r="L47" s="71"/>
      <c r="M47" s="120">
        <f t="shared" si="3"/>
        <v>5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'6'!L48</f>
        <v>0</v>
      </c>
      <c r="F48" s="126"/>
      <c r="G48" s="141">
        <v>36</v>
      </c>
      <c r="H48" s="141">
        <v>20</v>
      </c>
      <c r="I48" s="141"/>
      <c r="J48" s="149"/>
      <c r="K48" s="133"/>
      <c r="L48" s="72"/>
      <c r="M48" s="120">
        <f t="shared" si="3"/>
        <v>56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'6'!L49</f>
        <v>0</v>
      </c>
      <c r="F49" s="126"/>
      <c r="G49" s="141">
        <v>18</v>
      </c>
      <c r="H49" s="141"/>
      <c r="I49" s="141"/>
      <c r="J49" s="149"/>
      <c r="K49" s="133"/>
      <c r="L49" s="72"/>
      <c r="M49" s="120">
        <f t="shared" si="3"/>
        <v>18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'6'!L50</f>
        <v>0</v>
      </c>
      <c r="F50" s="126"/>
      <c r="G50" s="141">
        <v>38</v>
      </c>
      <c r="H50" s="141">
        <v>28</v>
      </c>
      <c r="I50" s="141"/>
      <c r="J50" s="149"/>
      <c r="K50" s="133"/>
      <c r="L50" s="72"/>
      <c r="M50" s="120">
        <f t="shared" si="3"/>
        <v>66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'6'!L51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'6'!L52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'6'!L53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'6'!L54</f>
        <v>0</v>
      </c>
      <c r="F54" s="126"/>
      <c r="G54" s="141">
        <v>8</v>
      </c>
      <c r="H54" s="141"/>
      <c r="I54" s="141"/>
      <c r="J54" s="149"/>
      <c r="K54" s="133"/>
      <c r="L54" s="72">
        <v>5</v>
      </c>
      <c r="M54" s="120">
        <f t="shared" si="3"/>
        <v>3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'6'!L55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3"/>
        <v>5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'6'!L56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'6'!L57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3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'6'!L58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3"/>
        <v>6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'6'!L61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'6'!L62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8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3</v>
      </c>
      <c r="L64" s="103">
        <f t="shared" si="6"/>
        <v>0</v>
      </c>
      <c r="M64" s="119">
        <f t="shared" si="3"/>
        <v>5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'6'!L65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'6'!L66</f>
        <v>0</v>
      </c>
      <c r="F66" s="126"/>
      <c r="G66" s="141">
        <v>1</v>
      </c>
      <c r="H66" s="141"/>
      <c r="I66" s="141"/>
      <c r="J66" s="149"/>
      <c r="K66" s="133"/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'6'!L67</f>
        <v>0</v>
      </c>
      <c r="F67" s="126"/>
      <c r="G67" s="141">
        <v>1</v>
      </c>
      <c r="H67" s="141"/>
      <c r="I67" s="141"/>
      <c r="J67" s="149"/>
      <c r="K67" s="133">
        <v>1</v>
      </c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'6'!L68</f>
        <v>0</v>
      </c>
      <c r="F68" s="126"/>
      <c r="G68" s="141">
        <v>1</v>
      </c>
      <c r="H68" s="141"/>
      <c r="I68" s="141"/>
      <c r="J68" s="149"/>
      <c r="K68" s="133">
        <v>1</v>
      </c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'6'!L69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'6'!L70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'6'!L71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'6'!L72</f>
        <v>0</v>
      </c>
      <c r="F72" s="126"/>
      <c r="G72" s="141">
        <v>1</v>
      </c>
      <c r="H72" s="141"/>
      <c r="I72" s="141"/>
      <c r="J72" s="149"/>
      <c r="K72" s="133">
        <v>1</v>
      </c>
      <c r="L72" s="72"/>
      <c r="M72" s="120">
        <f t="shared" si="3"/>
        <v>0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14</v>
      </c>
      <c r="H74" s="106">
        <f t="shared" si="7"/>
        <v>0</v>
      </c>
      <c r="I74" s="106">
        <f t="shared" si="7"/>
        <v>0</v>
      </c>
      <c r="J74" s="106">
        <f t="shared" si="7"/>
        <v>1</v>
      </c>
      <c r="K74" s="106">
        <f t="shared" si="7"/>
        <v>0</v>
      </c>
      <c r="L74" s="106">
        <f t="shared" si="7"/>
        <v>0</v>
      </c>
      <c r="M74" s="119">
        <f t="shared" si="3"/>
        <v>13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'6'!L75</f>
        <v>0</v>
      </c>
      <c r="F75" s="126"/>
      <c r="G75" s="141">
        <v>4</v>
      </c>
      <c r="H75" s="141"/>
      <c r="I75" s="141"/>
      <c r="J75" s="149">
        <v>1</v>
      </c>
      <c r="K75" s="133"/>
      <c r="L75" s="72"/>
      <c r="M75" s="120">
        <f t="shared" si="3"/>
        <v>3</v>
      </c>
      <c r="N75" s="72" t="s">
        <v>266</v>
      </c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'6'!L76</f>
        <v>0</v>
      </c>
      <c r="F76" s="126"/>
      <c r="G76" s="141"/>
      <c r="H76" s="141"/>
      <c r="I76" s="141"/>
      <c r="J76" s="149"/>
      <c r="K76" s="133"/>
      <c r="L76" s="72"/>
      <c r="M76" s="120">
        <f t="shared" ref="M76:M142" si="8">(E76+F76+G76+H76+I76)-J76-K76-L76</f>
        <v>0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'6'!L77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'6'!L78</f>
        <v>0</v>
      </c>
      <c r="F78" s="126"/>
      <c r="G78" s="141">
        <v>3</v>
      </c>
      <c r="H78" s="141"/>
      <c r="I78" s="141"/>
      <c r="J78" s="149"/>
      <c r="K78" s="133"/>
      <c r="L78" s="72"/>
      <c r="M78" s="120">
        <f t="shared" si="8"/>
        <v>3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'6'!L79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'6'!L80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'6'!L81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8"/>
        <v>7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35</v>
      </c>
      <c r="F83" s="108">
        <f t="shared" si="9"/>
        <v>0</v>
      </c>
      <c r="G83" s="108">
        <f t="shared" si="9"/>
        <v>16</v>
      </c>
      <c r="H83" s="108">
        <f t="shared" si="9"/>
        <v>0</v>
      </c>
      <c r="I83" s="108">
        <f t="shared" si="9"/>
        <v>0</v>
      </c>
      <c r="J83" s="108">
        <f t="shared" si="9"/>
        <v>6</v>
      </c>
      <c r="K83" s="108">
        <f t="shared" si="9"/>
        <v>1</v>
      </c>
      <c r="L83" s="108">
        <f t="shared" si="9"/>
        <v>29</v>
      </c>
      <c r="M83" s="119">
        <f t="shared" si="8"/>
        <v>15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'6'!L84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'6'!L85</f>
        <v>7</v>
      </c>
      <c r="F85" s="126"/>
      <c r="G85" s="141"/>
      <c r="H85" s="141"/>
      <c r="I85" s="141"/>
      <c r="J85" s="149">
        <v>1</v>
      </c>
      <c r="K85" s="133"/>
      <c r="L85" s="72">
        <v>4</v>
      </c>
      <c r="M85" s="120">
        <f t="shared" si="8"/>
        <v>2</v>
      </c>
      <c r="N85" s="72" t="s">
        <v>277</v>
      </c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'6'!L86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'6'!L87</f>
        <v>9</v>
      </c>
      <c r="F87" s="126"/>
      <c r="G87" s="141"/>
      <c r="H87" s="141"/>
      <c r="I87" s="141"/>
      <c r="J87" s="149"/>
      <c r="K87" s="133"/>
      <c r="L87" s="72">
        <v>5</v>
      </c>
      <c r="M87" s="120">
        <f t="shared" si="8"/>
        <v>4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'6'!L88</f>
        <v>5</v>
      </c>
      <c r="F88" s="126"/>
      <c r="G88" s="141">
        <v>8</v>
      </c>
      <c r="H88" s="141"/>
      <c r="I88" s="141"/>
      <c r="J88" s="149"/>
      <c r="K88" s="133">
        <v>1</v>
      </c>
      <c r="L88" s="72">
        <v>10</v>
      </c>
      <c r="M88" s="120">
        <f t="shared" si="8"/>
        <v>2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'6'!L89</f>
        <v>1</v>
      </c>
      <c r="F89" s="126"/>
      <c r="G89" s="141"/>
      <c r="H89" s="141"/>
      <c r="I89" s="141"/>
      <c r="J89" s="149"/>
      <c r="K89" s="133"/>
      <c r="L89" s="72"/>
      <c r="M89" s="120">
        <f t="shared" si="8"/>
        <v>1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'6'!L90</f>
        <v>0</v>
      </c>
      <c r="F90" s="126"/>
      <c r="G90" s="141"/>
      <c r="H90" s="141"/>
      <c r="I90" s="141"/>
      <c r="J90" s="149"/>
      <c r="K90" s="133"/>
      <c r="L90" s="72"/>
      <c r="M90" s="120">
        <f t="shared" si="8"/>
        <v>0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'6'!L91</f>
        <v>7</v>
      </c>
      <c r="F91" s="126"/>
      <c r="G91" s="141">
        <v>8</v>
      </c>
      <c r="H91" s="141"/>
      <c r="I91" s="141"/>
      <c r="J91" s="149">
        <v>3</v>
      </c>
      <c r="K91" s="133"/>
      <c r="L91" s="72">
        <v>10</v>
      </c>
      <c r="M91" s="120">
        <f t="shared" si="8"/>
        <v>2</v>
      </c>
      <c r="N91" s="72" t="s">
        <v>278</v>
      </c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'6'!L92</f>
        <v>6</v>
      </c>
      <c r="F92" s="126"/>
      <c r="G92" s="141"/>
      <c r="H92" s="141"/>
      <c r="I92" s="141"/>
      <c r="J92" s="149">
        <v>2</v>
      </c>
      <c r="K92" s="133"/>
      <c r="L92" s="72"/>
      <c r="M92" s="120">
        <f t="shared" si="8"/>
        <v>4</v>
      </c>
      <c r="N92" s="72" t="s">
        <v>279</v>
      </c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2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0</v>
      </c>
      <c r="M94" s="106">
        <f t="shared" si="11"/>
        <v>2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'6'!L95</f>
        <v>2</v>
      </c>
      <c r="F95" s="125"/>
      <c r="G95" s="140"/>
      <c r="H95" s="140"/>
      <c r="I95" s="140"/>
      <c r="J95" s="148"/>
      <c r="K95" s="132"/>
      <c r="L95" s="71"/>
      <c r="M95" s="120">
        <f t="shared" si="8"/>
        <v>2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'6'!L98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'6'!L99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'6'!L100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'6'!L101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'6'!L102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'6'!L103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'6'!L104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'6'!L105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'6'!L106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7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5</v>
      </c>
      <c r="F109" s="105">
        <f t="shared" si="13"/>
        <v>0</v>
      </c>
      <c r="G109" s="105">
        <f t="shared" si="13"/>
        <v>6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10</v>
      </c>
      <c r="M109" s="119">
        <f t="shared" si="8"/>
        <v>1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'6'!L110</f>
        <v>1</v>
      </c>
      <c r="F110" s="128"/>
      <c r="G110" s="144"/>
      <c r="H110" s="144"/>
      <c r="I110" s="144"/>
      <c r="J110" s="152"/>
      <c r="K110" s="137"/>
      <c r="L110" s="76"/>
      <c r="M110" s="120">
        <f t="shared" si="8"/>
        <v>1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'6'!L111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'6'!L112</f>
        <v>1</v>
      </c>
      <c r="F112" s="127"/>
      <c r="G112" s="142"/>
      <c r="H112" s="142"/>
      <c r="I112" s="142"/>
      <c r="J112" s="150"/>
      <c r="K112" s="134"/>
      <c r="L112" s="73">
        <v>1</v>
      </c>
      <c r="M112" s="120">
        <f t="shared" si="8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'6'!L113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'6'!L114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'6'!L115</f>
        <v>0</v>
      </c>
      <c r="F115" s="126"/>
      <c r="G115" s="141">
        <v>1</v>
      </c>
      <c r="H115" s="141"/>
      <c r="I115" s="141"/>
      <c r="J115" s="149"/>
      <c r="K115" s="133"/>
      <c r="L115" s="72">
        <v>1</v>
      </c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'6'!L116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'6'!L117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'6'!L118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'6'!L119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'6'!L120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'6'!L121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'6'!L122</f>
        <v>2</v>
      </c>
      <c r="F122" s="126"/>
      <c r="G122" s="141">
        <v>2</v>
      </c>
      <c r="H122" s="141"/>
      <c r="I122" s="141"/>
      <c r="J122" s="149"/>
      <c r="K122" s="133"/>
      <c r="L122" s="72">
        <v>4</v>
      </c>
      <c r="M122" s="120">
        <f t="shared" si="8"/>
        <v>0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'6'!L123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'6'!L124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'6'!L125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'6'!L126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'6'!L127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'6'!L128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'6'!L129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'6'!L130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'6'!L131</f>
        <v>0</v>
      </c>
      <c r="F131" s="126"/>
      <c r="G131" s="141">
        <v>1</v>
      </c>
      <c r="H131" s="141"/>
      <c r="I131" s="141"/>
      <c r="J131" s="149"/>
      <c r="K131" s="133"/>
      <c r="L131" s="72">
        <v>1</v>
      </c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'6'!L132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'6'!L133</f>
        <v>0</v>
      </c>
      <c r="F133" s="126"/>
      <c r="G133" s="141">
        <v>1</v>
      </c>
      <c r="H133" s="141"/>
      <c r="I133" s="141"/>
      <c r="J133" s="149"/>
      <c r="K133" s="133"/>
      <c r="L133" s="72">
        <v>1</v>
      </c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'6'!L134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'6'!L135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'6'!L136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'6'!L137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'6'!L138</f>
        <v>0</v>
      </c>
      <c r="F138" s="126"/>
      <c r="G138" s="141">
        <v>1</v>
      </c>
      <c r="H138" s="141"/>
      <c r="I138" s="141"/>
      <c r="J138" s="149"/>
      <c r="K138" s="133"/>
      <c r="L138" s="72">
        <v>1</v>
      </c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'6'!L139</f>
        <v>1</v>
      </c>
      <c r="F139" s="126"/>
      <c r="G139" s="141"/>
      <c r="H139" s="141"/>
      <c r="I139" s="141"/>
      <c r="J139" s="149"/>
      <c r="K139" s="133"/>
      <c r="L139" s="72">
        <v>1</v>
      </c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272</v>
      </c>
      <c r="D140" s="100">
        <v>120000</v>
      </c>
      <c r="E140" s="155">
        <f>'6'!L140</f>
        <v>1</v>
      </c>
      <c r="F140" s="127"/>
      <c r="G140" s="142">
        <v>1</v>
      </c>
      <c r="H140" s="142">
        <v>2</v>
      </c>
      <c r="I140" s="142"/>
      <c r="J140" s="150"/>
      <c r="K140" s="134"/>
      <c r="L140" s="73">
        <v>2</v>
      </c>
      <c r="M140" s="120">
        <f t="shared" si="8"/>
        <v>2</v>
      </c>
      <c r="N140" s="73"/>
    </row>
    <row r="141" spans="1:14" s="9" customFormat="1" x14ac:dyDescent="0.2">
      <c r="A141" s="43">
        <v>34</v>
      </c>
      <c r="B141" s="99"/>
      <c r="C141" s="99" t="s">
        <v>273</v>
      </c>
      <c r="D141" s="100">
        <v>180000</v>
      </c>
      <c r="E141" s="155">
        <f>'6'!L141</f>
        <v>3</v>
      </c>
      <c r="F141" s="127"/>
      <c r="G141" s="142"/>
      <c r="H141" s="142"/>
      <c r="I141" s="142"/>
      <c r="J141" s="150"/>
      <c r="K141" s="134"/>
      <c r="L141" s="73">
        <v>1</v>
      </c>
      <c r="M141" s="120">
        <f t="shared" si="8"/>
        <v>2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31</v>
      </c>
      <c r="F143" s="105">
        <f t="shared" si="14"/>
        <v>0</v>
      </c>
      <c r="G143" s="105">
        <f t="shared" si="14"/>
        <v>10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27</v>
      </c>
      <c r="M143" s="119">
        <f t="shared" ref="M143:M206" si="15">(E143+F143+G143+H143+I143)-J143-K143-L143</f>
        <v>14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'6'!L144</f>
        <v>5</v>
      </c>
      <c r="G144" s="140"/>
      <c r="H144" s="140"/>
      <c r="I144" s="140"/>
      <c r="J144" s="148"/>
      <c r="K144" s="132"/>
      <c r="L144" s="71">
        <v>2</v>
      </c>
      <c r="M144" s="120">
        <f>(E144+K148+G144+H144+I144)-J144-K144-L144</f>
        <v>3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'6'!L145</f>
        <v>8</v>
      </c>
      <c r="F145" s="126"/>
      <c r="G145" s="141"/>
      <c r="H145" s="141"/>
      <c r="I145" s="141"/>
      <c r="J145" s="149"/>
      <c r="K145" s="133"/>
      <c r="L145" s="72">
        <v>7</v>
      </c>
      <c r="M145" s="120">
        <f t="shared" si="15"/>
        <v>1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'6'!L146</f>
        <v>0</v>
      </c>
      <c r="F146" s="126"/>
      <c r="G146" s="141">
        <v>10</v>
      </c>
      <c r="H146" s="141"/>
      <c r="I146" s="141"/>
      <c r="J146" s="149"/>
      <c r="K146" s="133"/>
      <c r="L146" s="72">
        <v>7</v>
      </c>
      <c r="M146" s="120">
        <f t="shared" si="15"/>
        <v>3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'6'!L147</f>
        <v>0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'6'!L148</f>
        <v>9</v>
      </c>
      <c r="F148" s="126"/>
      <c r="G148" s="141"/>
      <c r="H148" s="141"/>
      <c r="I148" s="141"/>
      <c r="J148" s="149"/>
      <c r="K148" s="125"/>
      <c r="L148" s="72">
        <v>8</v>
      </c>
      <c r="M148" s="120">
        <f t="shared" si="15"/>
        <v>1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'6'!L149</f>
        <v>5</v>
      </c>
      <c r="F149" s="126"/>
      <c r="G149" s="141"/>
      <c r="H149" s="141"/>
      <c r="I149" s="141"/>
      <c r="J149" s="149"/>
      <c r="K149" s="133"/>
      <c r="L149" s="72">
        <v>2</v>
      </c>
      <c r="M149" s="120">
        <f t="shared" si="15"/>
        <v>3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'6'!L150</f>
        <v>4</v>
      </c>
      <c r="F150" s="126"/>
      <c r="G150" s="141"/>
      <c r="H150" s="141"/>
      <c r="I150" s="141"/>
      <c r="J150" s="149"/>
      <c r="K150" s="133"/>
      <c r="L150" s="72">
        <v>1</v>
      </c>
      <c r="M150" s="120">
        <f t="shared" si="15"/>
        <v>3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115</v>
      </c>
      <c r="F152" s="105">
        <f t="shared" si="16"/>
        <v>0</v>
      </c>
      <c r="G152" s="105">
        <f t="shared" si="16"/>
        <v>44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81</v>
      </c>
      <c r="M152" s="119">
        <f t="shared" si="15"/>
        <v>78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'6'!L153</f>
        <v>16</v>
      </c>
      <c r="F153" s="125"/>
      <c r="G153" s="140"/>
      <c r="H153" s="140"/>
      <c r="I153" s="140"/>
      <c r="J153" s="148"/>
      <c r="K153" s="132"/>
      <c r="L153" s="71"/>
      <c r="M153" s="120">
        <f t="shared" si="15"/>
        <v>16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'6'!L154</f>
        <v>9</v>
      </c>
      <c r="F154" s="126"/>
      <c r="G154" s="141">
        <v>16</v>
      </c>
      <c r="H154" s="141"/>
      <c r="I154" s="141"/>
      <c r="J154" s="149"/>
      <c r="K154" s="133"/>
      <c r="L154" s="72">
        <v>20</v>
      </c>
      <c r="M154" s="120">
        <f t="shared" si="15"/>
        <v>5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'6'!L155</f>
        <v>2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2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'6'!L156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'6'!L157</f>
        <v>1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1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'6'!L158</f>
        <v>64</v>
      </c>
      <c r="F158" s="126"/>
      <c r="G158" s="141"/>
      <c r="H158" s="141"/>
      <c r="I158" s="141"/>
      <c r="J158" s="149"/>
      <c r="K158" s="133"/>
      <c r="L158" s="72">
        <v>47</v>
      </c>
      <c r="M158" s="120">
        <f t="shared" si="15"/>
        <v>17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'6'!L159</f>
        <v>4</v>
      </c>
      <c r="F159" s="127"/>
      <c r="G159" s="142"/>
      <c r="H159" s="142"/>
      <c r="I159" s="142"/>
      <c r="J159" s="150"/>
      <c r="K159" s="134"/>
      <c r="L159" s="73"/>
      <c r="M159" s="120">
        <f t="shared" si="15"/>
        <v>4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'6'!L160</f>
        <v>12</v>
      </c>
      <c r="F160" s="127"/>
      <c r="G160" s="142">
        <v>14</v>
      </c>
      <c r="H160" s="142"/>
      <c r="I160" s="142"/>
      <c r="J160" s="150"/>
      <c r="K160" s="134"/>
      <c r="L160" s="73">
        <v>4</v>
      </c>
      <c r="M160" s="120">
        <f t="shared" si="15"/>
        <v>22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'6'!L161</f>
        <v>7</v>
      </c>
      <c r="F161" s="127"/>
      <c r="G161" s="142">
        <v>14</v>
      </c>
      <c r="H161" s="142"/>
      <c r="I161" s="142"/>
      <c r="J161" s="150"/>
      <c r="K161" s="134"/>
      <c r="L161" s="73">
        <v>10</v>
      </c>
      <c r="M161" s="120">
        <f t="shared" si="15"/>
        <v>11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'6'!L162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'6'!L163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'6'!L164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18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/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'6'!L168</f>
        <v>18</v>
      </c>
      <c r="F168" s="125"/>
      <c r="G168" s="140"/>
      <c r="H168" s="140"/>
      <c r="I168" s="140"/>
      <c r="J168" s="148"/>
      <c r="K168" s="132"/>
      <c r="L168" s="71">
        <v>18</v>
      </c>
      <c r="M168" s="120">
        <f t="shared" si="15"/>
        <v>0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'6'!L169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183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171</v>
      </c>
      <c r="M184" s="119">
        <f t="shared" si="15"/>
        <v>12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'6'!L185</f>
        <v>50</v>
      </c>
      <c r="F185" s="125"/>
      <c r="G185" s="125"/>
      <c r="H185" s="125"/>
      <c r="I185" s="125"/>
      <c r="J185" s="148"/>
      <c r="K185" s="132"/>
      <c r="L185" s="71">
        <v>50</v>
      </c>
      <c r="M185" s="120">
        <f t="shared" si="15"/>
        <v>0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'6'!L186</f>
        <v>48</v>
      </c>
      <c r="F186" s="125"/>
      <c r="G186" s="125"/>
      <c r="H186" s="125"/>
      <c r="I186" s="125"/>
      <c r="J186" s="148"/>
      <c r="K186" s="132"/>
      <c r="L186" s="71">
        <v>48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'6'!L187</f>
        <v>4</v>
      </c>
      <c r="F187" s="125"/>
      <c r="G187" s="125"/>
      <c r="H187" s="125"/>
      <c r="I187" s="125"/>
      <c r="J187" s="148"/>
      <c r="K187" s="132"/>
      <c r="L187" s="71">
        <v>4</v>
      </c>
      <c r="M187" s="120">
        <f t="shared" si="15"/>
        <v>0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'6'!L188</f>
        <v>6</v>
      </c>
      <c r="F188" s="125"/>
      <c r="G188" s="125"/>
      <c r="H188" s="125"/>
      <c r="I188" s="125"/>
      <c r="J188" s="148"/>
      <c r="K188" s="132"/>
      <c r="L188" s="71">
        <v>5</v>
      </c>
      <c r="M188" s="120">
        <f t="shared" si="15"/>
        <v>1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'6'!L189</f>
        <v>4</v>
      </c>
      <c r="F189" s="125"/>
      <c r="G189" s="125"/>
      <c r="H189" s="125"/>
      <c r="I189" s="125"/>
      <c r="J189" s="148"/>
      <c r="K189" s="132"/>
      <c r="L189" s="71"/>
      <c r="M189" s="120">
        <f t="shared" si="15"/>
        <v>4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'6'!L190</f>
        <v>7</v>
      </c>
      <c r="F190" s="125"/>
      <c r="G190" s="125"/>
      <c r="H190" s="125"/>
      <c r="I190" s="125"/>
      <c r="J190" s="148"/>
      <c r="K190" s="132"/>
      <c r="L190" s="71">
        <v>6</v>
      </c>
      <c r="M190" s="120">
        <f t="shared" si="15"/>
        <v>1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'6'!L191</f>
        <v>22</v>
      </c>
      <c r="F191" s="125"/>
      <c r="G191" s="125"/>
      <c r="H191" s="125"/>
      <c r="I191" s="125"/>
      <c r="J191" s="148"/>
      <c r="K191" s="132"/>
      <c r="L191" s="71">
        <v>19</v>
      </c>
      <c r="M191" s="120">
        <f t="shared" si="15"/>
        <v>3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'6'!L192</f>
        <v>26</v>
      </c>
      <c r="F192" s="125"/>
      <c r="G192" s="125"/>
      <c r="H192" s="125"/>
      <c r="I192" s="125"/>
      <c r="J192" s="148"/>
      <c r="K192" s="132"/>
      <c r="L192" s="71">
        <v>25</v>
      </c>
      <c r="M192" s="120">
        <f t="shared" si="15"/>
        <v>1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'6'!L193</f>
        <v>16</v>
      </c>
      <c r="F193" s="125"/>
      <c r="G193" s="125"/>
      <c r="H193" s="125"/>
      <c r="I193" s="125"/>
      <c r="J193" s="148"/>
      <c r="K193" s="132"/>
      <c r="L193" s="71">
        <v>14</v>
      </c>
      <c r="M193" s="120">
        <f t="shared" si="15"/>
        <v>2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32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31</v>
      </c>
      <c r="M195" s="119">
        <f>(E195+F195+G195+H195+I195)-J195-K195-L195</f>
        <v>1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'6'!L197</f>
        <v>17</v>
      </c>
      <c r="F197" s="125"/>
      <c r="G197" s="125"/>
      <c r="H197" s="125"/>
      <c r="I197" s="125"/>
      <c r="J197" s="148"/>
      <c r="K197" s="132"/>
      <c r="L197" s="71">
        <v>16</v>
      </c>
      <c r="M197" s="120">
        <f t="shared" si="15"/>
        <v>1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'6'!L198</f>
        <v>15</v>
      </c>
      <c r="F198" s="125"/>
      <c r="G198" s="125"/>
      <c r="H198" s="125"/>
      <c r="I198" s="125"/>
      <c r="J198" s="148"/>
      <c r="K198" s="132"/>
      <c r="L198" s="71">
        <v>15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157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139</v>
      </c>
      <c r="M200" s="119">
        <f t="shared" si="15"/>
        <v>18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'6'!L201</f>
        <v>15</v>
      </c>
      <c r="F201" s="125"/>
      <c r="G201" s="125"/>
      <c r="H201" s="125"/>
      <c r="I201" s="125"/>
      <c r="J201" s="148"/>
      <c r="K201" s="132"/>
      <c r="L201" s="71">
        <v>15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'6'!L202</f>
        <v>62</v>
      </c>
      <c r="F202" s="126"/>
      <c r="G202" s="126"/>
      <c r="H202" s="126"/>
      <c r="I202" s="126"/>
      <c r="J202" s="149"/>
      <c r="K202" s="133"/>
      <c r="L202" s="72">
        <v>51</v>
      </c>
      <c r="M202" s="123">
        <f t="shared" si="15"/>
        <v>11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'6'!L203</f>
        <v>36</v>
      </c>
      <c r="F203" s="126"/>
      <c r="G203" s="126"/>
      <c r="H203" s="126"/>
      <c r="I203" s="126"/>
      <c r="J203" s="149"/>
      <c r="K203" s="133"/>
      <c r="L203" s="72">
        <v>28</v>
      </c>
      <c r="M203" s="123">
        <f t="shared" si="15"/>
        <v>8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'6'!L204</f>
        <v>18</v>
      </c>
      <c r="F204" s="126"/>
      <c r="G204" s="126"/>
      <c r="H204" s="126"/>
      <c r="I204" s="126"/>
      <c r="J204" s="149"/>
      <c r="K204" s="133"/>
      <c r="L204" s="72">
        <v>18</v>
      </c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'6'!L205</f>
        <v>17</v>
      </c>
      <c r="F205" s="126"/>
      <c r="G205" s="126"/>
      <c r="H205" s="126"/>
      <c r="I205" s="126"/>
      <c r="J205" s="149"/>
      <c r="K205" s="133"/>
      <c r="L205" s="72">
        <v>17</v>
      </c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'6'!L206</f>
        <v>3</v>
      </c>
      <c r="F206" s="126"/>
      <c r="G206" s="126"/>
      <c r="H206" s="126"/>
      <c r="I206" s="126"/>
      <c r="J206" s="149"/>
      <c r="K206" s="133"/>
      <c r="L206" s="72">
        <v>4</v>
      </c>
      <c r="M206" s="123">
        <f t="shared" si="15"/>
        <v>-1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'6'!L207</f>
        <v>6</v>
      </c>
      <c r="F207" s="126"/>
      <c r="G207" s="126"/>
      <c r="H207" s="126"/>
      <c r="I207" s="126"/>
      <c r="J207" s="149"/>
      <c r="K207" s="133"/>
      <c r="L207" s="72">
        <v>6</v>
      </c>
      <c r="M207" s="123">
        <f t="shared" ref="M207:M208" si="22">(E207+F207+G207+H207+I207)-J207-K207-L207</f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'6'!L208</f>
        <v>0</v>
      </c>
      <c r="F208" s="126"/>
      <c r="G208" s="126"/>
      <c r="H208" s="126"/>
      <c r="I208" s="126"/>
      <c r="J208" s="149"/>
      <c r="K208" s="133"/>
      <c r="L208" s="72"/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S208"/>
  <sheetViews>
    <sheetView workbookViewId="0">
      <pane xSplit="4" ySplit="4" topLeftCell="E199" activePane="bottomRight" state="frozen"/>
      <selection activeCell="O74" sqref="O74"/>
      <selection pane="topRight" activeCell="O74" sqref="O74"/>
      <selection pane="bottomLeft" activeCell="O74" sqref="O74"/>
      <selection pane="bottomRight" activeCell="L143" sqref="L143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1" t="s">
        <v>259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70"/>
    </row>
    <row r="3" spans="1:19" s="16" customFormat="1" ht="25.5" customHeight="1" x14ac:dyDescent="0.2">
      <c r="A3" s="172" t="s">
        <v>261</v>
      </c>
      <c r="B3" s="172" t="s">
        <v>262</v>
      </c>
      <c r="C3" s="172" t="s">
        <v>263</v>
      </c>
      <c r="D3" s="174" t="s">
        <v>264</v>
      </c>
      <c r="E3" s="176" t="s">
        <v>248</v>
      </c>
      <c r="F3" s="178" t="s">
        <v>257</v>
      </c>
      <c r="G3" s="180" t="s">
        <v>249</v>
      </c>
      <c r="H3" s="181"/>
      <c r="I3" s="182"/>
      <c r="J3" s="183" t="s">
        <v>250</v>
      </c>
      <c r="K3" s="185" t="s">
        <v>258</v>
      </c>
      <c r="L3" s="167" t="s">
        <v>251</v>
      </c>
      <c r="M3" s="169" t="s">
        <v>252</v>
      </c>
      <c r="N3" s="167" t="s">
        <v>253</v>
      </c>
    </row>
    <row r="4" spans="1:19" s="20" customFormat="1" ht="25.5" x14ac:dyDescent="0.2">
      <c r="A4" s="173"/>
      <c r="B4" s="173"/>
      <c r="C4" s="173"/>
      <c r="D4" s="175"/>
      <c r="E4" s="177"/>
      <c r="F4" s="179"/>
      <c r="G4" s="139" t="s">
        <v>254</v>
      </c>
      <c r="H4" s="139" t="s">
        <v>255</v>
      </c>
      <c r="I4" s="139" t="s">
        <v>256</v>
      </c>
      <c r="J4" s="184"/>
      <c r="K4" s="186"/>
      <c r="L4" s="168"/>
      <c r="M4" s="170"/>
      <c r="N4" s="16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28</v>
      </c>
      <c r="F5" s="116">
        <f>F6+F46+F60+F64+F74</f>
        <v>0</v>
      </c>
      <c r="G5" s="116">
        <f t="shared" si="0"/>
        <v>321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16</v>
      </c>
      <c r="L5" s="116">
        <f>L6+L46+L60+L64+L74</f>
        <v>38</v>
      </c>
      <c r="M5" s="118">
        <f t="shared" si="0"/>
        <v>295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23</v>
      </c>
      <c r="F6" s="131">
        <f t="shared" si="1"/>
        <v>0</v>
      </c>
      <c r="G6" s="131">
        <f t="shared" si="1"/>
        <v>170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12</v>
      </c>
      <c r="L6" s="131">
        <f t="shared" ref="L6:M6" si="2">SUM(L7:L39)</f>
        <v>34</v>
      </c>
      <c r="M6" s="131">
        <f t="shared" si="2"/>
        <v>147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'7'!L7</f>
        <v>0</v>
      </c>
      <c r="F7" s="125"/>
      <c r="G7" s="140">
        <v>6</v>
      </c>
      <c r="H7" s="140"/>
      <c r="I7" s="140"/>
      <c r="J7" s="148"/>
      <c r="K7" s="132"/>
      <c r="L7" s="71">
        <v>3</v>
      </c>
      <c r="M7" s="120">
        <f t="shared" ref="M7:M75" si="3">(E7+F7+G7+H7+I7)-J7-K7-L7</f>
        <v>3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'7'!L8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>(E8+F8+G8+H8+I8)-J8-K8-L8</f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'7'!L9</f>
        <v>0</v>
      </c>
      <c r="F9" s="126"/>
      <c r="G9" s="141">
        <v>4</v>
      </c>
      <c r="H9" s="141"/>
      <c r="I9" s="141"/>
      <c r="J9" s="149"/>
      <c r="K9" s="133">
        <v>1</v>
      </c>
      <c r="L9" s="72"/>
      <c r="M9" s="120">
        <f t="shared" si="3"/>
        <v>3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'7'!L10</f>
        <v>0</v>
      </c>
      <c r="F10" s="126"/>
      <c r="G10" s="141">
        <v>4</v>
      </c>
      <c r="H10" s="141"/>
      <c r="I10" s="141"/>
      <c r="J10" s="149"/>
      <c r="K10" s="133"/>
      <c r="L10" s="72"/>
      <c r="M10" s="120">
        <f t="shared" si="3"/>
        <v>4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'7'!L11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'7'!L12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'7'!L13</f>
        <v>0</v>
      </c>
      <c r="F13" s="126"/>
      <c r="G13" s="141">
        <v>4</v>
      </c>
      <c r="H13" s="141"/>
      <c r="I13" s="141"/>
      <c r="J13" s="149"/>
      <c r="K13" s="133">
        <v>1</v>
      </c>
      <c r="L13" s="72"/>
      <c r="M13" s="120">
        <f t="shared" si="3"/>
        <v>3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'7'!L14</f>
        <v>0</v>
      </c>
      <c r="F14" s="126"/>
      <c r="G14" s="141">
        <v>4</v>
      </c>
      <c r="H14" s="141"/>
      <c r="I14" s="141"/>
      <c r="J14" s="149"/>
      <c r="K14" s="133">
        <v>1</v>
      </c>
      <c r="L14" s="72"/>
      <c r="M14" s="120">
        <f t="shared" si="3"/>
        <v>3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'7'!L15</f>
        <v>0</v>
      </c>
      <c r="F15" s="126"/>
      <c r="G15" s="141">
        <v>4</v>
      </c>
      <c r="H15" s="141"/>
      <c r="I15" s="141"/>
      <c r="J15" s="149"/>
      <c r="K15" s="133">
        <v>2</v>
      </c>
      <c r="L15" s="72"/>
      <c r="M15" s="120">
        <f t="shared" si="3"/>
        <v>2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'7'!L16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'7'!L17</f>
        <v>0</v>
      </c>
      <c r="F17" s="126"/>
      <c r="G17" s="141">
        <v>4</v>
      </c>
      <c r="H17" s="141"/>
      <c r="I17" s="141"/>
      <c r="J17" s="149"/>
      <c r="K17" s="133">
        <v>1</v>
      </c>
      <c r="L17" s="72"/>
      <c r="M17" s="120">
        <f t="shared" si="3"/>
        <v>3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'7'!L18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'7'!L19</f>
        <v>0</v>
      </c>
      <c r="F19" s="126"/>
      <c r="G19" s="141">
        <v>4</v>
      </c>
      <c r="H19" s="141"/>
      <c r="I19" s="141"/>
      <c r="J19" s="149"/>
      <c r="K19" s="133">
        <v>2</v>
      </c>
      <c r="L19" s="72"/>
      <c r="M19" s="120">
        <f>(E19+F19+G19+H19+I19)-J19-K19-L19</f>
        <v>2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'7'!L20</f>
        <v>8</v>
      </c>
      <c r="F20" s="126"/>
      <c r="G20" s="141"/>
      <c r="H20" s="141"/>
      <c r="I20" s="141"/>
      <c r="J20" s="149"/>
      <c r="K20" s="133"/>
      <c r="L20" s="72">
        <v>6</v>
      </c>
      <c r="M20" s="120">
        <f t="shared" si="3"/>
        <v>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'7'!L21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'7'!L22</f>
        <v>15</v>
      </c>
      <c r="F22" s="126"/>
      <c r="G22" s="141">
        <v>16</v>
      </c>
      <c r="H22" s="141"/>
      <c r="I22" s="141"/>
      <c r="J22" s="149"/>
      <c r="K22" s="133"/>
      <c r="L22" s="72">
        <v>25</v>
      </c>
      <c r="M22" s="120">
        <f t="shared" si="3"/>
        <v>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'7'!L23</f>
        <v>0</v>
      </c>
      <c r="F23" s="126"/>
      <c r="G23" s="141">
        <v>6</v>
      </c>
      <c r="H23" s="141"/>
      <c r="I23" s="141"/>
      <c r="J23" s="149"/>
      <c r="K23" s="133"/>
      <c r="L23" s="72"/>
      <c r="M23" s="120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'7'!L24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'7'!L25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'7'!L26</f>
        <v>0</v>
      </c>
      <c r="F26" s="126"/>
      <c r="G26" s="141">
        <v>6</v>
      </c>
      <c r="H26" s="141"/>
      <c r="I26" s="141"/>
      <c r="J26" s="149"/>
      <c r="K26" s="133"/>
      <c r="L26" s="72"/>
      <c r="M26" s="120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'7'!L27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'7'!L28</f>
        <v>0</v>
      </c>
      <c r="F28" s="126"/>
      <c r="G28" s="141">
        <v>6</v>
      </c>
      <c r="H28" s="141"/>
      <c r="I28" s="141"/>
      <c r="J28" s="149"/>
      <c r="K28" s="133"/>
      <c r="L28" s="72"/>
      <c r="M28" s="120">
        <f t="shared" si="3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'7'!L29</f>
        <v>0</v>
      </c>
      <c r="F29" s="126"/>
      <c r="G29" s="141">
        <v>6</v>
      </c>
      <c r="H29" s="141"/>
      <c r="I29" s="141"/>
      <c r="J29" s="149"/>
      <c r="K29" s="133"/>
      <c r="L29" s="72"/>
      <c r="M29" s="120">
        <f t="shared" si="3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'7'!L30</f>
        <v>0</v>
      </c>
      <c r="F30" s="126"/>
      <c r="G30" s="141">
        <v>4</v>
      </c>
      <c r="H30" s="141"/>
      <c r="I30" s="141"/>
      <c r="J30" s="149"/>
      <c r="K30" s="133"/>
      <c r="L30" s="72"/>
      <c r="M30" s="120">
        <f t="shared" si="3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'7'!L31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'7'!L32</f>
        <v>0</v>
      </c>
      <c r="F32" s="126"/>
      <c r="G32" s="141">
        <v>4</v>
      </c>
      <c r="H32" s="141"/>
      <c r="I32" s="141"/>
      <c r="J32" s="149"/>
      <c r="K32" s="133">
        <v>4</v>
      </c>
      <c r="L32" s="72"/>
      <c r="M32" s="120">
        <f t="shared" si="3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'7'!L33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'7'!L34</f>
        <v>0</v>
      </c>
      <c r="F34" s="126"/>
      <c r="G34" s="141">
        <v>4</v>
      </c>
      <c r="H34" s="141"/>
      <c r="I34" s="141"/>
      <c r="J34" s="149"/>
      <c r="K34" s="133"/>
      <c r="L34" s="72"/>
      <c r="M34" s="120">
        <f t="shared" si="3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'7'!L35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'7'!L36</f>
        <v>0</v>
      </c>
      <c r="F36" s="126"/>
      <c r="G36" s="141">
        <v>4</v>
      </c>
      <c r="H36" s="141"/>
      <c r="I36" s="141"/>
      <c r="J36" s="149"/>
      <c r="K36" s="133"/>
      <c r="L36" s="72"/>
      <c r="M36" s="120">
        <f t="shared" si="3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'7'!L37</f>
        <v>0</v>
      </c>
      <c r="F37" s="126"/>
      <c r="G37" s="141">
        <v>4</v>
      </c>
      <c r="H37" s="141"/>
      <c r="I37" s="141"/>
      <c r="J37" s="149"/>
      <c r="K37" s="133"/>
      <c r="L37" s="72"/>
      <c r="M37" s="120">
        <f t="shared" si="3"/>
        <v>4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'7'!L38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'7'!L39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30000</v>
      </c>
      <c r="E40" s="155">
        <f>'7'!L40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268</v>
      </c>
      <c r="D41" s="100">
        <v>30000</v>
      </c>
      <c r="E41" s="155">
        <f>'7'!L41</f>
        <v>0</v>
      </c>
      <c r="F41" s="127"/>
      <c r="G41" s="142">
        <v>4</v>
      </c>
      <c r="H41" s="142"/>
      <c r="I41" s="142"/>
      <c r="J41" s="150"/>
      <c r="K41" s="134"/>
      <c r="L41" s="73"/>
      <c r="M41" s="120">
        <f t="shared" si="3"/>
        <v>4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'7'!L42</f>
        <v>0</v>
      </c>
      <c r="F42" s="127"/>
      <c r="G42" s="142">
        <v>4</v>
      </c>
      <c r="H42" s="142"/>
      <c r="I42" s="142"/>
      <c r="J42" s="150"/>
      <c r="K42" s="134"/>
      <c r="L42" s="73"/>
      <c r="M42" s="120">
        <f t="shared" si="3"/>
        <v>4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'7'!L43</f>
        <v>0</v>
      </c>
      <c r="F43" s="127"/>
      <c r="G43" s="142">
        <v>4</v>
      </c>
      <c r="H43" s="142"/>
      <c r="I43" s="142"/>
      <c r="J43" s="150"/>
      <c r="K43" s="134">
        <v>4</v>
      </c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271</v>
      </c>
      <c r="D44" s="100">
        <v>32000</v>
      </c>
      <c r="E44" s="155">
        <f>'7'!L44</f>
        <v>0</v>
      </c>
      <c r="F44" s="127"/>
      <c r="G44" s="142">
        <v>4</v>
      </c>
      <c r="H44" s="142"/>
      <c r="I44" s="142"/>
      <c r="J44" s="150"/>
      <c r="K44" s="134"/>
      <c r="L44" s="73"/>
      <c r="M44" s="121">
        <f t="shared" si="3"/>
        <v>4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5</v>
      </c>
      <c r="F46" s="103">
        <f>SUM(F47:F58)</f>
        <v>0</v>
      </c>
      <c r="G46" s="103">
        <f t="shared" ref="G46:L46" si="4">SUM(G47:G58)</f>
        <v>119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1</v>
      </c>
      <c r="L46" s="103">
        <f t="shared" si="4"/>
        <v>4</v>
      </c>
      <c r="M46" s="119">
        <f>(E46+F46+G46+H46+I46)-J46-K46-L46</f>
        <v>119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'7'!L47</f>
        <v>0</v>
      </c>
      <c r="F47" s="125"/>
      <c r="G47" s="140">
        <v>5</v>
      </c>
      <c r="H47" s="140"/>
      <c r="I47" s="140"/>
      <c r="J47" s="148"/>
      <c r="K47" s="132"/>
      <c r="L47" s="71"/>
      <c r="M47" s="120">
        <f t="shared" si="3"/>
        <v>5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'7'!L48</f>
        <v>0</v>
      </c>
      <c r="F48" s="126"/>
      <c r="G48" s="141">
        <v>37</v>
      </c>
      <c r="H48" s="141"/>
      <c r="I48" s="141"/>
      <c r="J48" s="149"/>
      <c r="K48" s="133"/>
      <c r="L48" s="72"/>
      <c r="M48" s="120">
        <f t="shared" si="3"/>
        <v>37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'7'!L49</f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3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'7'!L50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'7'!L51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'7'!L52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'7'!L53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'7'!L54</f>
        <v>5</v>
      </c>
      <c r="F54" s="126"/>
      <c r="G54" s="141"/>
      <c r="H54" s="141"/>
      <c r="I54" s="141"/>
      <c r="J54" s="149"/>
      <c r="K54" s="133"/>
      <c r="L54" s="72">
        <v>4</v>
      </c>
      <c r="M54" s="120">
        <f t="shared" si="3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'7'!L55</f>
        <v>0</v>
      </c>
      <c r="F55" s="126"/>
      <c r="G55" s="141">
        <v>5</v>
      </c>
      <c r="H55" s="141"/>
      <c r="I55" s="141"/>
      <c r="J55" s="149"/>
      <c r="K55" s="133">
        <v>1</v>
      </c>
      <c r="L55" s="72"/>
      <c r="M55" s="120">
        <f t="shared" si="3"/>
        <v>4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'7'!L56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'7'!L57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3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'7'!L58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3"/>
        <v>6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'7'!L61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'7'!L62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8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3</v>
      </c>
      <c r="L64" s="103">
        <f t="shared" si="6"/>
        <v>0</v>
      </c>
      <c r="M64" s="119">
        <f t="shared" si="3"/>
        <v>5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'7'!L65</f>
        <v>0</v>
      </c>
      <c r="F65" s="125"/>
      <c r="G65" s="140">
        <v>1</v>
      </c>
      <c r="H65" s="140"/>
      <c r="I65" s="140"/>
      <c r="J65" s="148"/>
      <c r="K65" s="132">
        <v>1</v>
      </c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'7'!L66</f>
        <v>0</v>
      </c>
      <c r="F66" s="126"/>
      <c r="G66" s="141">
        <v>1</v>
      </c>
      <c r="H66" s="141"/>
      <c r="I66" s="141"/>
      <c r="J66" s="149"/>
      <c r="K66" s="133"/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'7'!L67</f>
        <v>0</v>
      </c>
      <c r="F67" s="126"/>
      <c r="G67" s="141">
        <v>1</v>
      </c>
      <c r="H67" s="141"/>
      <c r="I67" s="141"/>
      <c r="J67" s="149"/>
      <c r="K67" s="133">
        <v>1</v>
      </c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'7'!L68</f>
        <v>0</v>
      </c>
      <c r="F68" s="126"/>
      <c r="G68" s="141">
        <v>1</v>
      </c>
      <c r="H68" s="141"/>
      <c r="I68" s="141"/>
      <c r="J68" s="149"/>
      <c r="K68" s="133"/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'7'!L69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'7'!L70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'7'!L71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'7'!L72</f>
        <v>0</v>
      </c>
      <c r="F72" s="126"/>
      <c r="G72" s="141">
        <v>1</v>
      </c>
      <c r="H72" s="141"/>
      <c r="I72" s="141"/>
      <c r="J72" s="149"/>
      <c r="K72" s="133">
        <v>1</v>
      </c>
      <c r="L72" s="72"/>
      <c r="M72" s="120">
        <f t="shared" si="3"/>
        <v>0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24</v>
      </c>
      <c r="H74" s="106">
        <f t="shared" si="7"/>
        <v>0</v>
      </c>
      <c r="I74" s="106">
        <f t="shared" si="7"/>
        <v>0</v>
      </c>
      <c r="J74" s="106">
        <f t="shared" si="7"/>
        <v>0</v>
      </c>
      <c r="K74" s="106">
        <f t="shared" si="7"/>
        <v>0</v>
      </c>
      <c r="L74" s="106">
        <f t="shared" si="7"/>
        <v>0</v>
      </c>
      <c r="M74" s="119">
        <f t="shared" si="3"/>
        <v>24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'7'!L75</f>
        <v>0</v>
      </c>
      <c r="F75" s="126"/>
      <c r="G75" s="141">
        <v>4</v>
      </c>
      <c r="H75" s="141"/>
      <c r="I75" s="141"/>
      <c r="J75" s="149"/>
      <c r="K75" s="133"/>
      <c r="L75" s="72"/>
      <c r="M75" s="120">
        <f t="shared" si="3"/>
        <v>4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'7'!L76</f>
        <v>0</v>
      </c>
      <c r="F76" s="126"/>
      <c r="G76" s="141"/>
      <c r="H76" s="141"/>
      <c r="I76" s="141"/>
      <c r="J76" s="149"/>
      <c r="K76" s="133"/>
      <c r="L76" s="72"/>
      <c r="M76" s="120">
        <f t="shared" ref="M76:M142" si="8">(E76+F76+G76+H76+I76)-J76-K76-L76</f>
        <v>0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'7'!L77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'7'!L78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si="8"/>
        <v>7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'7'!L79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'7'!L80</f>
        <v>0</v>
      </c>
      <c r="F80" s="126"/>
      <c r="G80" s="141">
        <v>6</v>
      </c>
      <c r="H80" s="141"/>
      <c r="I80" s="141"/>
      <c r="J80" s="149"/>
      <c r="K80" s="133"/>
      <c r="L80" s="72"/>
      <c r="M80" s="120">
        <f t="shared" si="8"/>
        <v>6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'7'!L81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8"/>
        <v>7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29</v>
      </c>
      <c r="F83" s="108">
        <f t="shared" si="9"/>
        <v>0</v>
      </c>
      <c r="G83" s="108">
        <f t="shared" si="9"/>
        <v>58</v>
      </c>
      <c r="H83" s="108">
        <f t="shared" si="9"/>
        <v>0</v>
      </c>
      <c r="I83" s="108">
        <f t="shared" si="9"/>
        <v>0</v>
      </c>
      <c r="J83" s="108">
        <f t="shared" si="9"/>
        <v>11</v>
      </c>
      <c r="K83" s="108">
        <f t="shared" si="9"/>
        <v>0</v>
      </c>
      <c r="L83" s="108">
        <f t="shared" si="9"/>
        <v>59</v>
      </c>
      <c r="M83" s="119">
        <f t="shared" si="8"/>
        <v>17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'7'!L84</f>
        <v>0</v>
      </c>
      <c r="F84" s="125"/>
      <c r="G84" s="140">
        <v>4</v>
      </c>
      <c r="H84" s="140"/>
      <c r="I84" s="140"/>
      <c r="J84" s="148"/>
      <c r="K84" s="132"/>
      <c r="L84" s="71">
        <v>3</v>
      </c>
      <c r="M84" s="120">
        <f t="shared" si="8"/>
        <v>1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'7'!L85</f>
        <v>4</v>
      </c>
      <c r="F85" s="126"/>
      <c r="G85" s="141">
        <v>10</v>
      </c>
      <c r="H85" s="141"/>
      <c r="I85" s="141"/>
      <c r="J85" s="149">
        <v>2</v>
      </c>
      <c r="K85" s="133"/>
      <c r="L85" s="72">
        <v>10</v>
      </c>
      <c r="M85" s="120">
        <f t="shared" si="8"/>
        <v>2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'7'!L86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'7'!L87</f>
        <v>5</v>
      </c>
      <c r="F87" s="126"/>
      <c r="G87" s="141">
        <v>10</v>
      </c>
      <c r="H87" s="141"/>
      <c r="I87" s="141"/>
      <c r="J87" s="149">
        <v>3</v>
      </c>
      <c r="K87" s="133"/>
      <c r="L87" s="72">
        <v>10</v>
      </c>
      <c r="M87" s="120">
        <f t="shared" si="8"/>
        <v>2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v>8</v>
      </c>
      <c r="F88" s="126"/>
      <c r="G88" s="141">
        <v>8</v>
      </c>
      <c r="H88" s="141"/>
      <c r="I88" s="141"/>
      <c r="J88" s="149"/>
      <c r="K88" s="133"/>
      <c r="L88" s="72">
        <v>13</v>
      </c>
      <c r="M88" s="120">
        <f t="shared" si="8"/>
        <v>3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'7'!L89</f>
        <v>0</v>
      </c>
      <c r="F89" s="126"/>
      <c r="G89" s="141"/>
      <c r="H89" s="141"/>
      <c r="I89" s="141"/>
      <c r="J89" s="149"/>
      <c r="K89" s="133"/>
      <c r="L89" s="72"/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'7'!L90</f>
        <v>0</v>
      </c>
      <c r="F90" s="126"/>
      <c r="G90" s="141">
        <v>10</v>
      </c>
      <c r="H90" s="141"/>
      <c r="I90" s="141"/>
      <c r="J90" s="149"/>
      <c r="K90" s="133"/>
      <c r="L90" s="72">
        <v>10</v>
      </c>
      <c r="M90" s="120">
        <f t="shared" si="8"/>
        <v>0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'7'!L91</f>
        <v>10</v>
      </c>
      <c r="F91" s="126"/>
      <c r="G91" s="141">
        <v>8</v>
      </c>
      <c r="H91" s="141"/>
      <c r="I91" s="141"/>
      <c r="J91" s="149">
        <v>4</v>
      </c>
      <c r="K91" s="133"/>
      <c r="L91" s="72">
        <v>6</v>
      </c>
      <c r="M91" s="120">
        <f t="shared" si="8"/>
        <v>8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v>2</v>
      </c>
      <c r="F92" s="126"/>
      <c r="G92" s="141">
        <v>8</v>
      </c>
      <c r="H92" s="141"/>
      <c r="I92" s="141"/>
      <c r="J92" s="149">
        <v>2</v>
      </c>
      <c r="K92" s="133"/>
      <c r="L92" s="72">
        <v>7</v>
      </c>
      <c r="M92" s="120">
        <f t="shared" si="8"/>
        <v>1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0</v>
      </c>
      <c r="M94" s="106">
        <f t="shared" si="11"/>
        <v>0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'7'!L95</f>
        <v>0</v>
      </c>
      <c r="F95" s="125"/>
      <c r="G95" s="140"/>
      <c r="H95" s="140"/>
      <c r="I95" s="140"/>
      <c r="J95" s="148"/>
      <c r="K95" s="132"/>
      <c r="L95" s="71"/>
      <c r="M95" s="120">
        <f t="shared" si="8"/>
        <v>0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'7'!L98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'7'!L99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'7'!L100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'7'!L101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'7'!L102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'7'!L103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'7'!L104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'7'!L105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'7'!L106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7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10</v>
      </c>
      <c r="F109" s="105">
        <f t="shared" si="13"/>
        <v>0</v>
      </c>
      <c r="G109" s="105">
        <f t="shared" si="13"/>
        <v>0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2</v>
      </c>
      <c r="L109" s="105">
        <f t="shared" si="13"/>
        <v>6</v>
      </c>
      <c r="M109" s="119">
        <f t="shared" si="8"/>
        <v>2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'7'!L110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'7'!L111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'7'!L112</f>
        <v>1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'7'!L113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'7'!L114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'7'!L115</f>
        <v>1</v>
      </c>
      <c r="F115" s="126"/>
      <c r="G115" s="141"/>
      <c r="H115" s="141"/>
      <c r="I115" s="141"/>
      <c r="J115" s="149"/>
      <c r="K115" s="133"/>
      <c r="L115" s="72">
        <v>1</v>
      </c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'7'!L116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'7'!L117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'7'!L118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'7'!L119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'7'!L120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'7'!L121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v>3</v>
      </c>
      <c r="F122" s="126"/>
      <c r="G122" s="141"/>
      <c r="H122" s="141"/>
      <c r="I122" s="141"/>
      <c r="J122" s="149"/>
      <c r="K122" s="133"/>
      <c r="L122" s="72">
        <v>3</v>
      </c>
      <c r="M122" s="120">
        <f t="shared" si="8"/>
        <v>0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v>1</v>
      </c>
      <c r="F123" s="126"/>
      <c r="G123" s="141"/>
      <c r="H123" s="141"/>
      <c r="I123" s="141"/>
      <c r="J123" s="149"/>
      <c r="K123" s="133">
        <v>1</v>
      </c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'7'!L124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'7'!L125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'7'!L126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'7'!L127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'7'!L128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'7'!L129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'7'!L130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'7'!L131</f>
        <v>1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1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'7'!L132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'7'!L133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'7'!L134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'7'!L135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'7'!L136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'7'!L137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'7'!L138</f>
        <v>1</v>
      </c>
      <c r="F138" s="126"/>
      <c r="G138" s="141"/>
      <c r="H138" s="141"/>
      <c r="I138" s="141"/>
      <c r="J138" s="149"/>
      <c r="K138" s="133"/>
      <c r="L138" s="72">
        <v>1</v>
      </c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'7'!L139</f>
        <v>1</v>
      </c>
      <c r="F139" s="126"/>
      <c r="G139" s="141"/>
      <c r="H139" s="141"/>
      <c r="I139" s="141"/>
      <c r="J139" s="149"/>
      <c r="K139" s="133">
        <v>1</v>
      </c>
      <c r="L139" s="72"/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272</v>
      </c>
      <c r="D140" s="100">
        <v>120000</v>
      </c>
      <c r="E140" s="155">
        <f>'7'!L140</f>
        <v>2</v>
      </c>
      <c r="F140" s="127"/>
      <c r="G140" s="142"/>
      <c r="H140" s="142"/>
      <c r="I140" s="142"/>
      <c r="J140" s="150"/>
      <c r="K140" s="134"/>
      <c r="L140" s="73"/>
      <c r="M140" s="120">
        <f t="shared" si="8"/>
        <v>2</v>
      </c>
      <c r="N140" s="73"/>
    </row>
    <row r="141" spans="1:14" s="9" customFormat="1" x14ac:dyDescent="0.2">
      <c r="A141" s="43">
        <v>34</v>
      </c>
      <c r="B141" s="99"/>
      <c r="C141" s="99" t="s">
        <v>273</v>
      </c>
      <c r="D141" s="100">
        <v>180000</v>
      </c>
      <c r="E141" s="155">
        <f>'7'!L141</f>
        <v>1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1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27</v>
      </c>
      <c r="F143" s="105">
        <f t="shared" si="14"/>
        <v>0</v>
      </c>
      <c r="G143" s="105">
        <f t="shared" si="14"/>
        <v>30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44</v>
      </c>
      <c r="M143" s="119">
        <f t="shared" ref="M143:M206" si="15">(E143+F143+G143+H143+I143)-J143-K143-L143</f>
        <v>13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'7'!L144</f>
        <v>2</v>
      </c>
      <c r="G144" s="140">
        <v>6</v>
      </c>
      <c r="H144" s="140"/>
      <c r="I144" s="140"/>
      <c r="J144" s="148"/>
      <c r="K144" s="132"/>
      <c r="L144" s="71">
        <v>5</v>
      </c>
      <c r="M144" s="120">
        <f>(E144+K148+G144+H144+I144)-J144-K144-L144</f>
        <v>3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'7'!L145</f>
        <v>7</v>
      </c>
      <c r="F145" s="126"/>
      <c r="G145" s="141"/>
      <c r="H145" s="141"/>
      <c r="I145" s="141"/>
      <c r="J145" s="149"/>
      <c r="K145" s="133"/>
      <c r="L145" s="72">
        <v>6</v>
      </c>
      <c r="M145" s="120">
        <f t="shared" si="15"/>
        <v>1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'7'!L146</f>
        <v>7</v>
      </c>
      <c r="F146" s="126"/>
      <c r="G146" s="141"/>
      <c r="H146" s="141"/>
      <c r="I146" s="141"/>
      <c r="J146" s="149"/>
      <c r="K146" s="133"/>
      <c r="L146" s="72">
        <v>2</v>
      </c>
      <c r="M146" s="120">
        <f t="shared" si="15"/>
        <v>5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'7'!L147</f>
        <v>0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'7'!L148</f>
        <v>8</v>
      </c>
      <c r="F148" s="126"/>
      <c r="G148" s="141"/>
      <c r="H148" s="141"/>
      <c r="I148" s="141"/>
      <c r="J148" s="149"/>
      <c r="K148" s="125"/>
      <c r="L148" s="72">
        <v>6</v>
      </c>
      <c r="M148" s="120">
        <f t="shared" si="15"/>
        <v>2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'7'!L149</f>
        <v>2</v>
      </c>
      <c r="F149" s="126"/>
      <c r="G149" s="141">
        <v>12</v>
      </c>
      <c r="H149" s="141"/>
      <c r="I149" s="141"/>
      <c r="J149" s="149"/>
      <c r="K149" s="133"/>
      <c r="L149" s="72">
        <v>13</v>
      </c>
      <c r="M149" s="120">
        <f t="shared" si="15"/>
        <v>1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'7'!L150</f>
        <v>1</v>
      </c>
      <c r="F150" s="126"/>
      <c r="G150" s="141">
        <v>12</v>
      </c>
      <c r="H150" s="141"/>
      <c r="I150" s="141"/>
      <c r="J150" s="149"/>
      <c r="K150" s="133"/>
      <c r="L150" s="72">
        <v>12</v>
      </c>
      <c r="M150" s="120">
        <f t="shared" si="15"/>
        <v>1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81</v>
      </c>
      <c r="F152" s="105">
        <f t="shared" si="16"/>
        <v>0</v>
      </c>
      <c r="G152" s="105">
        <f t="shared" si="16"/>
        <v>106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28</v>
      </c>
      <c r="L152" s="105">
        <f t="shared" si="16"/>
        <v>97</v>
      </c>
      <c r="M152" s="119">
        <f t="shared" si="15"/>
        <v>62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'7'!L153</f>
        <v>0</v>
      </c>
      <c r="F153" s="125"/>
      <c r="G153" s="140">
        <v>64</v>
      </c>
      <c r="H153" s="140"/>
      <c r="I153" s="140"/>
      <c r="J153" s="148"/>
      <c r="K153" s="132"/>
      <c r="L153" s="71">
        <v>57</v>
      </c>
      <c r="M153" s="120">
        <f t="shared" si="15"/>
        <v>7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'7'!L154</f>
        <v>20</v>
      </c>
      <c r="F154" s="126"/>
      <c r="G154" s="141"/>
      <c r="H154" s="141"/>
      <c r="I154" s="141"/>
      <c r="J154" s="149"/>
      <c r="K154" s="133"/>
      <c r="L154" s="72">
        <v>9</v>
      </c>
      <c r="M154" s="120">
        <f t="shared" si="15"/>
        <v>11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'7'!L155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'7'!L156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'7'!L157</f>
        <v>0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0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'7'!L158</f>
        <v>47</v>
      </c>
      <c r="F158" s="126"/>
      <c r="G158" s="141"/>
      <c r="H158" s="141"/>
      <c r="I158" s="141"/>
      <c r="J158" s="149"/>
      <c r="K158" s="133">
        <v>28</v>
      </c>
      <c r="L158" s="72"/>
      <c r="M158" s="120">
        <f t="shared" si="15"/>
        <v>19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'7'!L159</f>
        <v>0</v>
      </c>
      <c r="F159" s="127"/>
      <c r="G159" s="142">
        <v>14</v>
      </c>
      <c r="H159" s="142"/>
      <c r="I159" s="142"/>
      <c r="J159" s="150"/>
      <c r="K159" s="134"/>
      <c r="L159" s="73">
        <v>8</v>
      </c>
      <c r="M159" s="120">
        <f t="shared" si="15"/>
        <v>6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'7'!L160</f>
        <v>4</v>
      </c>
      <c r="F160" s="127"/>
      <c r="G160" s="142">
        <v>14</v>
      </c>
      <c r="H160" s="142"/>
      <c r="I160" s="142"/>
      <c r="J160" s="150"/>
      <c r="K160" s="134"/>
      <c r="L160" s="73">
        <v>13</v>
      </c>
      <c r="M160" s="120">
        <f t="shared" si="15"/>
        <v>5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'7'!L161</f>
        <v>10</v>
      </c>
      <c r="F161" s="127"/>
      <c r="G161" s="142">
        <v>14</v>
      </c>
      <c r="H161" s="142"/>
      <c r="I161" s="142"/>
      <c r="J161" s="150"/>
      <c r="K161" s="134"/>
      <c r="L161" s="73">
        <v>10</v>
      </c>
      <c r="M161" s="120">
        <f t="shared" si="15"/>
        <v>14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'7'!L162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'7'!L163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'7'!L164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18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/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'7'!L168</f>
        <v>18</v>
      </c>
      <c r="F168" s="125"/>
      <c r="G168" s="140"/>
      <c r="H168" s="140"/>
      <c r="I168" s="140"/>
      <c r="J168" s="148"/>
      <c r="K168" s="132"/>
      <c r="L168" s="71">
        <v>18</v>
      </c>
      <c r="M168" s="120">
        <f t="shared" si="15"/>
        <v>0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'7'!L169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171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162</v>
      </c>
      <c r="M184" s="119">
        <f t="shared" si="15"/>
        <v>9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'7'!L185</f>
        <v>50</v>
      </c>
      <c r="F185" s="125"/>
      <c r="G185" s="125"/>
      <c r="H185" s="125"/>
      <c r="I185" s="125"/>
      <c r="J185" s="148"/>
      <c r="K185" s="132"/>
      <c r="L185" s="71">
        <v>49</v>
      </c>
      <c r="M185" s="120">
        <f t="shared" si="15"/>
        <v>1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'7'!L186</f>
        <v>48</v>
      </c>
      <c r="F186" s="125"/>
      <c r="G186" s="125"/>
      <c r="H186" s="125"/>
      <c r="I186" s="125"/>
      <c r="J186" s="148"/>
      <c r="K186" s="132"/>
      <c r="L186" s="71">
        <v>48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'7'!L187</f>
        <v>4</v>
      </c>
      <c r="F187" s="125"/>
      <c r="G187" s="125"/>
      <c r="H187" s="125"/>
      <c r="I187" s="125"/>
      <c r="J187" s="148"/>
      <c r="K187" s="132"/>
      <c r="L187" s="71">
        <v>4</v>
      </c>
      <c r="M187" s="120">
        <f t="shared" si="15"/>
        <v>0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'7'!L188</f>
        <v>5</v>
      </c>
      <c r="F188" s="125"/>
      <c r="G188" s="125"/>
      <c r="H188" s="125"/>
      <c r="I188" s="125"/>
      <c r="J188" s="148"/>
      <c r="K188" s="132"/>
      <c r="L188" s="71">
        <v>5</v>
      </c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'7'!L189</f>
        <v>0</v>
      </c>
      <c r="F189" s="125"/>
      <c r="G189" s="125"/>
      <c r="H189" s="125"/>
      <c r="I189" s="125"/>
      <c r="J189" s="148"/>
      <c r="K189" s="132"/>
      <c r="L189" s="71"/>
      <c r="M189" s="120">
        <f t="shared" si="15"/>
        <v>0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'7'!L190</f>
        <v>6</v>
      </c>
      <c r="F190" s="125"/>
      <c r="G190" s="125"/>
      <c r="H190" s="125"/>
      <c r="I190" s="125"/>
      <c r="J190" s="148"/>
      <c r="K190" s="132"/>
      <c r="L190" s="71">
        <v>6</v>
      </c>
      <c r="M190" s="120">
        <f t="shared" si="15"/>
        <v>0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'7'!L191</f>
        <v>19</v>
      </c>
      <c r="F191" s="125"/>
      <c r="G191" s="125"/>
      <c r="H191" s="125"/>
      <c r="I191" s="125"/>
      <c r="J191" s="148"/>
      <c r="K191" s="132"/>
      <c r="L191" s="71">
        <v>14</v>
      </c>
      <c r="M191" s="120">
        <f t="shared" si="15"/>
        <v>5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'7'!L192</f>
        <v>25</v>
      </c>
      <c r="F192" s="125"/>
      <c r="G192" s="125"/>
      <c r="H192" s="125"/>
      <c r="I192" s="125"/>
      <c r="J192" s="148"/>
      <c r="K192" s="132"/>
      <c r="L192" s="71">
        <v>25</v>
      </c>
      <c r="M192" s="120">
        <f t="shared" si="15"/>
        <v>0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'7'!L193</f>
        <v>14</v>
      </c>
      <c r="F193" s="125"/>
      <c r="G193" s="125"/>
      <c r="H193" s="125"/>
      <c r="I193" s="125"/>
      <c r="J193" s="148"/>
      <c r="K193" s="132"/>
      <c r="L193" s="71">
        <v>11</v>
      </c>
      <c r="M193" s="120">
        <f t="shared" si="15"/>
        <v>3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31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31</v>
      </c>
      <c r="M195" s="119">
        <f>(E195+F195+G195+H195+I195)-J195-K195-L195</f>
        <v>0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'7'!L197</f>
        <v>16</v>
      </c>
      <c r="F197" s="125"/>
      <c r="G197" s="125"/>
      <c r="H197" s="125"/>
      <c r="I197" s="125"/>
      <c r="J197" s="148"/>
      <c r="K197" s="132"/>
      <c r="L197" s="71">
        <v>16</v>
      </c>
      <c r="M197" s="120">
        <f t="shared" si="15"/>
        <v>0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'7'!L198</f>
        <v>15</v>
      </c>
      <c r="F198" s="125"/>
      <c r="G198" s="125"/>
      <c r="H198" s="125"/>
      <c r="I198" s="125"/>
      <c r="J198" s="148"/>
      <c r="K198" s="132"/>
      <c r="L198" s="71">
        <v>15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139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125</v>
      </c>
      <c r="M200" s="119">
        <f t="shared" si="15"/>
        <v>14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'7'!L201</f>
        <v>15</v>
      </c>
      <c r="F201" s="125"/>
      <c r="G201" s="125"/>
      <c r="H201" s="125"/>
      <c r="I201" s="125"/>
      <c r="J201" s="148"/>
      <c r="K201" s="132"/>
      <c r="L201" s="71">
        <v>15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'7'!L202</f>
        <v>51</v>
      </c>
      <c r="F202" s="126"/>
      <c r="G202" s="126"/>
      <c r="H202" s="126"/>
      <c r="I202" s="126"/>
      <c r="J202" s="149"/>
      <c r="K202" s="133"/>
      <c r="L202" s="72">
        <v>42</v>
      </c>
      <c r="M202" s="123">
        <f t="shared" si="15"/>
        <v>9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'7'!L203</f>
        <v>28</v>
      </c>
      <c r="F203" s="126"/>
      <c r="G203" s="126"/>
      <c r="H203" s="126"/>
      <c r="I203" s="126"/>
      <c r="J203" s="149"/>
      <c r="K203" s="133"/>
      <c r="L203" s="72">
        <v>26</v>
      </c>
      <c r="M203" s="123">
        <f t="shared" si="15"/>
        <v>2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'7'!L204</f>
        <v>18</v>
      </c>
      <c r="F204" s="126"/>
      <c r="G204" s="126"/>
      <c r="H204" s="126"/>
      <c r="I204" s="126"/>
      <c r="J204" s="149"/>
      <c r="K204" s="133"/>
      <c r="L204" s="72">
        <v>18</v>
      </c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'7'!L205</f>
        <v>17</v>
      </c>
      <c r="F205" s="126"/>
      <c r="G205" s="126"/>
      <c r="H205" s="126"/>
      <c r="I205" s="126"/>
      <c r="J205" s="149"/>
      <c r="K205" s="133"/>
      <c r="L205" s="72">
        <v>16</v>
      </c>
      <c r="M205" s="123">
        <f t="shared" si="15"/>
        <v>1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'7'!L206</f>
        <v>4</v>
      </c>
      <c r="F206" s="126"/>
      <c r="G206" s="126"/>
      <c r="H206" s="126"/>
      <c r="I206" s="126"/>
      <c r="J206" s="149"/>
      <c r="K206" s="133"/>
      <c r="L206" s="72">
        <v>4</v>
      </c>
      <c r="M206" s="123">
        <f t="shared" si="15"/>
        <v>0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'7'!L207</f>
        <v>6</v>
      </c>
      <c r="F207" s="126"/>
      <c r="G207" s="126"/>
      <c r="H207" s="126"/>
      <c r="I207" s="126"/>
      <c r="J207" s="149"/>
      <c r="K207" s="133"/>
      <c r="L207" s="72">
        <v>4</v>
      </c>
      <c r="M207" s="123">
        <f t="shared" ref="M207:M208" si="22">(E207+F207+G207+H207+I207)-J207-K207-L207</f>
        <v>2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'7'!L208</f>
        <v>0</v>
      </c>
      <c r="F208" s="126"/>
      <c r="G208" s="126"/>
      <c r="H208" s="126"/>
      <c r="I208" s="126"/>
      <c r="J208" s="149"/>
      <c r="K208" s="133"/>
      <c r="L208" s="72"/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50</vt:i4>
      </vt:variant>
    </vt:vector>
  </HeadingPairs>
  <TitlesOfParts>
    <vt:vector size="75" baseType="lpstr">
      <vt:lpstr>Menu ABC_STORE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'19'!Print_Area</vt:lpstr>
      <vt:lpstr>'2'!Print_Area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'Menu ABC_STORE'!Print_Area</vt:lpstr>
      <vt:lpstr>'1'!Print_Titles</vt:lpstr>
      <vt:lpstr>'10'!Print_Titles</vt:lpstr>
      <vt:lpstr>'11'!Print_Titles</vt:lpstr>
      <vt:lpstr>'12'!Print_Titles</vt:lpstr>
      <vt:lpstr>'13'!Print_Titles</vt:lpstr>
      <vt:lpstr>'14'!Print_Titles</vt:lpstr>
      <vt:lpstr>'19'!Print_Titles</vt:lpstr>
      <vt:lpstr>'2'!Print_Titles</vt:lpstr>
      <vt:lpstr>'20'!Print_Titles</vt:lpstr>
      <vt:lpstr>'21'!Print_Titles</vt:lpstr>
      <vt:lpstr>'22'!Print_Titles</vt:lpstr>
      <vt:lpstr>'23'!Print_Titles</vt:lpstr>
      <vt:lpstr>'24'!Print_Titles</vt:lpstr>
      <vt:lpstr>'25'!Print_Titles</vt:lpstr>
      <vt:lpstr>'26'!Print_Titles</vt:lpstr>
      <vt:lpstr>'27'!Print_Titles</vt:lpstr>
      <vt:lpstr>'28'!Print_Titles</vt:lpstr>
      <vt:lpstr>'3'!Print_Titles</vt:lpstr>
      <vt:lpstr>'4'!Print_Titles</vt:lpstr>
      <vt:lpstr>'5'!Print_Titles</vt:lpstr>
      <vt:lpstr>'6'!Print_Titles</vt:lpstr>
      <vt:lpstr>'7'!Print_Titles</vt:lpstr>
      <vt:lpstr>'8'!Print_Titles</vt:lpstr>
      <vt:lpstr>'9'!Print_Titles</vt:lpstr>
      <vt:lpstr>'Menu ABC_STORE'!Print_Titles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dcterms:created xsi:type="dcterms:W3CDTF">2017-12-11T12:03:49Z</dcterms:created>
  <dcterms:modified xsi:type="dcterms:W3CDTF">2018-02-28T14:28:12Z</dcterms:modified>
</cp:coreProperties>
</file>