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9440" windowHeight="8520" tabRatio="883" firstSheet="1" activeTab="2"/>
  </bookViews>
  <sheets>
    <sheet name="Menu ABC_STORE" sheetId="1" r:id="rId1"/>
    <sheet name="1" sheetId="56" r:id="rId2"/>
    <sheet name="2" sheetId="141" r:id="rId3"/>
  </sheets>
  <definedNames>
    <definedName name="_xlnm._FilterDatabase" localSheetId="1" hidden="1">'1'!$A$3:$D$218</definedName>
    <definedName name="_xlnm._FilterDatabase" localSheetId="2" hidden="1">'2'!$A$3:$D$218</definedName>
    <definedName name="_xlnm._FilterDatabase" localSheetId="0" hidden="1">'Menu ABC_STORE'!$A$4:$G$234</definedName>
    <definedName name="_xlnm.Print_Area" localSheetId="1">'1'!$B$3:$D$218</definedName>
    <definedName name="_xlnm.Print_Area" localSheetId="2">'2'!$B$3:$D$218</definedName>
    <definedName name="_xlnm.Print_Area" localSheetId="0">'Menu ABC_STORE'!$B$4:$D$234</definedName>
    <definedName name="_xlnm.Print_Titles" localSheetId="1">'1'!$A:$C,'1'!$3:$3</definedName>
    <definedName name="_xlnm.Print_Titles" localSheetId="2">'2'!$A:$C,'2'!$3:$3</definedName>
    <definedName name="_xlnm.Print_Titles" localSheetId="0">'Menu ABC_STORE'!$A:$C,'Menu ABC_STORE'!$4:$4</definedName>
  </definedNames>
  <calcPr calcId="144525"/>
</workbook>
</file>

<file path=xl/calcChain.xml><?xml version="1.0" encoding="utf-8"?>
<calcChain xmlns="http://schemas.openxmlformats.org/spreadsheetml/2006/main">
  <c r="E66" i="141" l="1"/>
  <c r="E67" i="141"/>
  <c r="E68" i="141"/>
  <c r="E69" i="141"/>
  <c r="E70" i="141"/>
  <c r="E71" i="141"/>
  <c r="E72" i="141"/>
  <c r="E73" i="141"/>
  <c r="E77" i="141"/>
  <c r="E78" i="141"/>
  <c r="E79" i="141"/>
  <c r="E80" i="141"/>
  <c r="E81" i="141"/>
  <c r="E82" i="141"/>
  <c r="E86" i="141"/>
  <c r="E87" i="141"/>
  <c r="E88" i="141"/>
  <c r="E89" i="141"/>
  <c r="E90" i="141"/>
  <c r="E91" i="141"/>
  <c r="E92" i="141"/>
  <c r="E93" i="141"/>
  <c r="E94" i="141"/>
  <c r="E101" i="141"/>
  <c r="E102" i="141"/>
  <c r="E103" i="141"/>
  <c r="E104" i="141"/>
  <c r="E105" i="141"/>
  <c r="E106" i="141"/>
  <c r="E107" i="141"/>
  <c r="E108" i="141"/>
  <c r="E113" i="141"/>
  <c r="E114" i="141"/>
  <c r="E115" i="141"/>
  <c r="E116" i="141"/>
  <c r="E117" i="141"/>
  <c r="E118" i="141"/>
  <c r="E119" i="141"/>
  <c r="E120" i="141"/>
  <c r="E121" i="141"/>
  <c r="E122" i="141"/>
  <c r="E123" i="141"/>
  <c r="E124" i="141"/>
  <c r="E125" i="141"/>
  <c r="E126" i="141"/>
  <c r="E127" i="141"/>
  <c r="E128" i="141"/>
  <c r="E129" i="141"/>
  <c r="E130" i="141"/>
  <c r="E131" i="141"/>
  <c r="E132" i="141"/>
  <c r="E133" i="141"/>
  <c r="E134" i="141"/>
  <c r="E135" i="141"/>
  <c r="E136" i="141"/>
  <c r="E137" i="141"/>
  <c r="E138" i="141"/>
  <c r="E139" i="141"/>
  <c r="E140" i="141"/>
  <c r="E141" i="141"/>
  <c r="E142" i="141"/>
  <c r="E143" i="141"/>
  <c r="E144" i="141"/>
  <c r="E148" i="141"/>
  <c r="E149" i="141"/>
  <c r="E150" i="141"/>
  <c r="E151" i="141"/>
  <c r="E152" i="141"/>
  <c r="E153" i="141"/>
  <c r="E154" i="141"/>
  <c r="E155" i="141"/>
  <c r="E159" i="141"/>
  <c r="E160" i="141"/>
  <c r="E161" i="141"/>
  <c r="E162" i="141"/>
  <c r="E163" i="141"/>
  <c r="E164" i="141"/>
  <c r="E165" i="141"/>
  <c r="E166" i="141"/>
  <c r="E167" i="141"/>
  <c r="E168" i="141"/>
  <c r="E169" i="141"/>
  <c r="E170" i="141"/>
  <c r="E171" i="141"/>
  <c r="E172" i="141"/>
  <c r="E173" i="141"/>
  <c r="E174" i="141"/>
  <c r="E178" i="141"/>
  <c r="E179" i="141"/>
  <c r="E196" i="141"/>
  <c r="E197" i="141"/>
  <c r="E198" i="141"/>
  <c r="E199" i="141"/>
  <c r="E200" i="141"/>
  <c r="M200" i="141" s="1"/>
  <c r="E201" i="141"/>
  <c r="E202" i="141"/>
  <c r="M202" i="141" s="1"/>
  <c r="E203" i="141"/>
  <c r="E208" i="141"/>
  <c r="E212" i="141"/>
  <c r="E213" i="141"/>
  <c r="E214" i="141"/>
  <c r="E215" i="141"/>
  <c r="E216" i="141"/>
  <c r="E217" i="141"/>
  <c r="E218" i="141"/>
  <c r="E211" i="141"/>
  <c r="E207" i="141"/>
  <c r="E195" i="141"/>
  <c r="E177" i="141"/>
  <c r="E158" i="141"/>
  <c r="E147" i="141"/>
  <c r="M147" i="141" s="1"/>
  <c r="E112" i="141"/>
  <c r="E100" i="141"/>
  <c r="E97" i="141"/>
  <c r="M97" i="141" s="1"/>
  <c r="M96" i="141" s="1"/>
  <c r="E85" i="141"/>
  <c r="M85" i="141" s="1"/>
  <c r="E76" i="141"/>
  <c r="M76" i="141" s="1"/>
  <c r="E65" i="141"/>
  <c r="E62" i="141"/>
  <c r="E61" i="141"/>
  <c r="M61" i="141" s="1"/>
  <c r="E58" i="141"/>
  <c r="E48" i="141"/>
  <c r="E49" i="141"/>
  <c r="E50" i="141"/>
  <c r="E51" i="141"/>
  <c r="E52" i="141"/>
  <c r="E53" i="141"/>
  <c r="E54" i="141"/>
  <c r="E55" i="141"/>
  <c r="E56" i="141"/>
  <c r="E57" i="141"/>
  <c r="E47" i="141"/>
  <c r="E43" i="141"/>
  <c r="E8" i="141"/>
  <c r="E9" i="141"/>
  <c r="E10" i="141"/>
  <c r="E11" i="141"/>
  <c r="E12" i="141"/>
  <c r="E13" i="141"/>
  <c r="E14" i="141"/>
  <c r="E15" i="141"/>
  <c r="E16" i="141"/>
  <c r="E17" i="141"/>
  <c r="E18" i="141"/>
  <c r="E19" i="141"/>
  <c r="E20" i="141"/>
  <c r="E21" i="141"/>
  <c r="E22" i="141"/>
  <c r="E23" i="141"/>
  <c r="E24" i="141"/>
  <c r="E25" i="141"/>
  <c r="E26" i="141"/>
  <c r="E27" i="141"/>
  <c r="E28" i="141"/>
  <c r="E29" i="141"/>
  <c r="E30" i="141"/>
  <c r="E31" i="141"/>
  <c r="E32" i="141"/>
  <c r="E33" i="141"/>
  <c r="E34" i="141"/>
  <c r="E35" i="141"/>
  <c r="E36" i="141"/>
  <c r="E37" i="141"/>
  <c r="E38" i="141"/>
  <c r="E39" i="141"/>
  <c r="E40" i="141"/>
  <c r="E41" i="141"/>
  <c r="E42" i="141"/>
  <c r="E7" i="141"/>
  <c r="M7" i="141" s="1"/>
  <c r="M218" i="141"/>
  <c r="M217" i="141"/>
  <c r="M216" i="141"/>
  <c r="M215" i="141"/>
  <c r="M214" i="141"/>
  <c r="M213" i="141"/>
  <c r="M212" i="141"/>
  <c r="M211" i="141"/>
  <c r="L210" i="141"/>
  <c r="K210" i="141"/>
  <c r="J210" i="141"/>
  <c r="I210" i="141"/>
  <c r="H210" i="141"/>
  <c r="G210" i="141"/>
  <c r="F210" i="141"/>
  <c r="E210" i="141"/>
  <c r="M210" i="141" s="1"/>
  <c r="M209" i="141"/>
  <c r="M208" i="141"/>
  <c r="M206" i="141"/>
  <c r="L205" i="141"/>
  <c r="K205" i="141"/>
  <c r="J205" i="141"/>
  <c r="I205" i="141"/>
  <c r="H205" i="141"/>
  <c r="G205" i="141"/>
  <c r="F205" i="141"/>
  <c r="M204" i="141"/>
  <c r="M203" i="141"/>
  <c r="M201" i="141"/>
  <c r="M199" i="141"/>
  <c r="M198" i="141"/>
  <c r="M197" i="141"/>
  <c r="M196" i="141"/>
  <c r="M195" i="141"/>
  <c r="L194" i="141"/>
  <c r="K194" i="141"/>
  <c r="J194" i="141"/>
  <c r="I194" i="141"/>
  <c r="H194" i="141"/>
  <c r="G194" i="141"/>
  <c r="F194" i="141"/>
  <c r="E194" i="141"/>
  <c r="M194" i="141" s="1"/>
  <c r="M193" i="141"/>
  <c r="M192" i="141"/>
  <c r="M191" i="141"/>
  <c r="M190" i="141"/>
  <c r="M189" i="141"/>
  <c r="M188" i="141"/>
  <c r="M187" i="141"/>
  <c r="M186" i="141"/>
  <c r="M185" i="141"/>
  <c r="M184" i="141"/>
  <c r="M183" i="141"/>
  <c r="M182" i="141"/>
  <c r="F181" i="141"/>
  <c r="M181" i="141" s="1"/>
  <c r="M180" i="141"/>
  <c r="M179" i="141"/>
  <c r="M178" i="141"/>
  <c r="M177" i="141"/>
  <c r="K176" i="141"/>
  <c r="J176" i="141"/>
  <c r="I176" i="141"/>
  <c r="H176" i="141"/>
  <c r="G176" i="141"/>
  <c r="F176" i="141"/>
  <c r="M175" i="141"/>
  <c r="M174" i="141"/>
  <c r="M173" i="141"/>
  <c r="M172" i="141"/>
  <c r="M171" i="141"/>
  <c r="M170" i="141"/>
  <c r="M169" i="141"/>
  <c r="M168" i="141"/>
  <c r="M167" i="141"/>
  <c r="M166" i="141"/>
  <c r="M165" i="141"/>
  <c r="M164" i="141"/>
  <c r="M163" i="141"/>
  <c r="M162" i="141"/>
  <c r="M161" i="141"/>
  <c r="M160" i="141"/>
  <c r="M159" i="141"/>
  <c r="M158" i="141"/>
  <c r="L157" i="141"/>
  <c r="K157" i="141"/>
  <c r="J157" i="141"/>
  <c r="I157" i="141"/>
  <c r="H157" i="141"/>
  <c r="G157" i="141"/>
  <c r="F157" i="141"/>
  <c r="E157" i="141"/>
  <c r="M157" i="141" s="1"/>
  <c r="M156" i="141"/>
  <c r="M155" i="141"/>
  <c r="M154" i="141"/>
  <c r="M153" i="141"/>
  <c r="M152" i="141"/>
  <c r="M151" i="141"/>
  <c r="M150" i="141"/>
  <c r="M149" i="141"/>
  <c r="M148" i="141"/>
  <c r="L146" i="141"/>
  <c r="K146" i="141"/>
  <c r="J146" i="141"/>
  <c r="I146" i="141"/>
  <c r="H146" i="141"/>
  <c r="G146" i="141"/>
  <c r="F146" i="141"/>
  <c r="M145" i="141"/>
  <c r="M144" i="141"/>
  <c r="M143" i="141"/>
  <c r="M142" i="141"/>
  <c r="M141" i="141"/>
  <c r="M140" i="141"/>
  <c r="M139" i="141"/>
  <c r="M138" i="141"/>
  <c r="M137" i="141"/>
  <c r="M136" i="141"/>
  <c r="M135" i="141"/>
  <c r="M134" i="141"/>
  <c r="M133" i="141"/>
  <c r="M132" i="141"/>
  <c r="M131" i="141"/>
  <c r="M130" i="141"/>
  <c r="M129" i="141"/>
  <c r="M128" i="141"/>
  <c r="M127" i="141"/>
  <c r="M126" i="141"/>
  <c r="M125" i="141"/>
  <c r="M124" i="141"/>
  <c r="M123" i="141"/>
  <c r="M122" i="141"/>
  <c r="M121" i="141"/>
  <c r="M120" i="141"/>
  <c r="M119" i="141"/>
  <c r="M118" i="141"/>
  <c r="M117" i="141"/>
  <c r="M116" i="141"/>
  <c r="M115" i="141"/>
  <c r="M114" i="141"/>
  <c r="M113" i="141"/>
  <c r="M112" i="141"/>
  <c r="L111" i="141"/>
  <c r="K111" i="141"/>
  <c r="J111" i="141"/>
  <c r="I111" i="141"/>
  <c r="H111" i="141"/>
  <c r="G111" i="141"/>
  <c r="F111" i="141"/>
  <c r="E111" i="141"/>
  <c r="M111" i="141" s="1"/>
  <c r="M110" i="141"/>
  <c r="M109" i="141"/>
  <c r="M108" i="141"/>
  <c r="M107" i="141"/>
  <c r="M106" i="141"/>
  <c r="M105" i="141"/>
  <c r="M104" i="141"/>
  <c r="M103" i="141"/>
  <c r="M102" i="141"/>
  <c r="M101" i="141"/>
  <c r="M100" i="141"/>
  <c r="L99" i="141"/>
  <c r="K99" i="141"/>
  <c r="J99" i="141"/>
  <c r="I99" i="141"/>
  <c r="H99" i="141"/>
  <c r="G99" i="141"/>
  <c r="F99" i="141"/>
  <c r="E99" i="141"/>
  <c r="M99" i="141" s="1"/>
  <c r="M98" i="141"/>
  <c r="L96" i="141"/>
  <c r="K96" i="141"/>
  <c r="J96" i="141"/>
  <c r="I96" i="141"/>
  <c r="H96" i="141"/>
  <c r="G96" i="141"/>
  <c r="F96" i="141"/>
  <c r="E96" i="141"/>
  <c r="M95" i="141"/>
  <c r="M93" i="141"/>
  <c r="M92" i="141"/>
  <c r="M91" i="141"/>
  <c r="M90" i="141"/>
  <c r="M89" i="141"/>
  <c r="M88" i="141"/>
  <c r="M87" i="141"/>
  <c r="M86" i="141"/>
  <c r="L84" i="141"/>
  <c r="K84" i="141"/>
  <c r="J84" i="141"/>
  <c r="I84" i="141"/>
  <c r="H84" i="141"/>
  <c r="G84" i="141"/>
  <c r="F84" i="141"/>
  <c r="M83" i="141"/>
  <c r="M82" i="141"/>
  <c r="M81" i="141"/>
  <c r="M80" i="141"/>
  <c r="M79" i="141"/>
  <c r="M78" i="141"/>
  <c r="M77" i="141"/>
  <c r="L75" i="141"/>
  <c r="K75" i="141"/>
  <c r="J75" i="141"/>
  <c r="I75" i="141"/>
  <c r="H75" i="141"/>
  <c r="G75" i="141"/>
  <c r="F75" i="141"/>
  <c r="M74" i="141"/>
  <c r="M72" i="141"/>
  <c r="M71" i="141"/>
  <c r="M70" i="141"/>
  <c r="M69" i="141"/>
  <c r="M68" i="141"/>
  <c r="M67" i="141"/>
  <c r="M66" i="141"/>
  <c r="M65" i="141"/>
  <c r="L64" i="141"/>
  <c r="K64" i="141"/>
  <c r="J64" i="141"/>
  <c r="I64" i="141"/>
  <c r="H64" i="141"/>
  <c r="G64" i="141"/>
  <c r="F64" i="141"/>
  <c r="E64" i="141"/>
  <c r="M64" i="141" s="1"/>
  <c r="M63" i="141"/>
  <c r="M62" i="141"/>
  <c r="L60" i="141"/>
  <c r="K60" i="141"/>
  <c r="J60" i="141"/>
  <c r="I60" i="141"/>
  <c r="H60" i="141"/>
  <c r="G60" i="141"/>
  <c r="F60" i="141"/>
  <c r="M59" i="141"/>
  <c r="M56" i="141"/>
  <c r="M55" i="141"/>
  <c r="M54" i="141"/>
  <c r="M53" i="141"/>
  <c r="M52" i="141"/>
  <c r="M51" i="141"/>
  <c r="M50" i="141"/>
  <c r="M49" i="141"/>
  <c r="M48" i="141"/>
  <c r="M47" i="141"/>
  <c r="L46" i="141"/>
  <c r="K46" i="141"/>
  <c r="J46" i="141"/>
  <c r="I46" i="141"/>
  <c r="H46" i="141"/>
  <c r="G46" i="141"/>
  <c r="F46" i="141"/>
  <c r="E46" i="141"/>
  <c r="M46" i="141" s="1"/>
  <c r="M45" i="141"/>
  <c r="M44" i="141"/>
  <c r="M43" i="141"/>
  <c r="M42" i="141"/>
  <c r="M41" i="141"/>
  <c r="M40" i="141"/>
  <c r="M39" i="141"/>
  <c r="M38" i="141"/>
  <c r="M37" i="141"/>
  <c r="M36" i="141"/>
  <c r="M35" i="141"/>
  <c r="M34" i="141"/>
  <c r="M33" i="141"/>
  <c r="M32" i="141"/>
  <c r="M31" i="141"/>
  <c r="M30" i="141"/>
  <c r="M29" i="141"/>
  <c r="M28" i="141"/>
  <c r="M27" i="141"/>
  <c r="M26" i="141"/>
  <c r="M25" i="141"/>
  <c r="M24" i="141"/>
  <c r="M23" i="141"/>
  <c r="M22" i="141"/>
  <c r="M21" i="141"/>
  <c r="M20" i="141"/>
  <c r="M19" i="141"/>
  <c r="M18" i="141"/>
  <c r="M17" i="141"/>
  <c r="M16" i="141"/>
  <c r="M15" i="141"/>
  <c r="M14" i="141"/>
  <c r="M13" i="141"/>
  <c r="M12" i="141"/>
  <c r="M11" i="141"/>
  <c r="M10" i="141"/>
  <c r="M9" i="141"/>
  <c r="M8" i="141"/>
  <c r="L6" i="141"/>
  <c r="K6" i="141"/>
  <c r="J6" i="141"/>
  <c r="I6" i="141"/>
  <c r="H6" i="141"/>
  <c r="G6" i="141"/>
  <c r="F6" i="141"/>
  <c r="E6" i="141"/>
  <c r="L5" i="141"/>
  <c r="K5" i="141"/>
  <c r="J5" i="141"/>
  <c r="I5" i="141"/>
  <c r="H5" i="141"/>
  <c r="G5" i="141"/>
  <c r="F5" i="141"/>
  <c r="M170" i="56"/>
  <c r="M171" i="56"/>
  <c r="M172" i="56"/>
  <c r="M173" i="56"/>
  <c r="M174" i="56"/>
  <c r="M154" i="56"/>
  <c r="M155" i="56"/>
  <c r="M144" i="56"/>
  <c r="E176" i="141" l="1"/>
  <c r="E205" i="141"/>
  <c r="M205" i="141" s="1"/>
  <c r="M207" i="141"/>
  <c r="E146" i="141"/>
  <c r="M146" i="141" s="1"/>
  <c r="E84" i="141"/>
  <c r="M84" i="141" s="1"/>
  <c r="E75" i="141"/>
  <c r="M75" i="141" s="1"/>
  <c r="E60" i="141"/>
  <c r="M60" i="141" s="1"/>
  <c r="M6" i="141"/>
  <c r="M142" i="56"/>
  <c r="M143" i="56"/>
  <c r="M44" i="56"/>
  <c r="M5" i="141" l="1"/>
  <c r="E5" i="141"/>
  <c r="G84" i="56"/>
  <c r="H84" i="56"/>
  <c r="I84" i="56"/>
  <c r="J84" i="56"/>
  <c r="M43" i="56" l="1"/>
  <c r="M42" i="56"/>
  <c r="M41" i="56"/>
  <c r="M40" i="56"/>
  <c r="E96" i="56" l="1"/>
  <c r="F96" i="56"/>
  <c r="G96" i="56"/>
  <c r="I96" i="56"/>
  <c r="J96" i="56"/>
  <c r="K96" i="56"/>
  <c r="L96" i="56"/>
  <c r="H96" i="56"/>
  <c r="E6" i="56" l="1"/>
  <c r="F6" i="56"/>
  <c r="G6" i="56"/>
  <c r="H6" i="56"/>
  <c r="I6" i="56"/>
  <c r="J6" i="56"/>
  <c r="L6" i="56"/>
  <c r="K6" i="56"/>
  <c r="M195" i="56" l="1"/>
  <c r="M177" i="56"/>
  <c r="M7" i="56"/>
  <c r="M218" i="56"/>
  <c r="M217" i="56"/>
  <c r="M216" i="56"/>
  <c r="M215" i="56"/>
  <c r="M214" i="56"/>
  <c r="M213" i="56"/>
  <c r="M212" i="56"/>
  <c r="M211" i="56"/>
  <c r="L210" i="56"/>
  <c r="K210" i="56"/>
  <c r="J210" i="56"/>
  <c r="I210" i="56"/>
  <c r="H210" i="56"/>
  <c r="H176" i="56" s="1"/>
  <c r="G210" i="56"/>
  <c r="F210" i="56"/>
  <c r="M209" i="56"/>
  <c r="M208" i="56"/>
  <c r="M207" i="56"/>
  <c r="M206" i="56"/>
  <c r="L205" i="56"/>
  <c r="K205" i="56"/>
  <c r="J205" i="56"/>
  <c r="I205" i="56"/>
  <c r="H205" i="56"/>
  <c r="G205" i="56"/>
  <c r="F205" i="56"/>
  <c r="M204" i="56"/>
  <c r="M203" i="56"/>
  <c r="M202" i="56"/>
  <c r="M201" i="56"/>
  <c r="M200" i="56"/>
  <c r="M199" i="56"/>
  <c r="M198" i="56"/>
  <c r="M197" i="56"/>
  <c r="M196" i="56"/>
  <c r="L194" i="56"/>
  <c r="K194" i="56"/>
  <c r="J194" i="56"/>
  <c r="I194" i="56"/>
  <c r="H194" i="56"/>
  <c r="G194" i="56"/>
  <c r="F194" i="56"/>
  <c r="M193" i="56"/>
  <c r="M192" i="56"/>
  <c r="M191" i="56"/>
  <c r="M190" i="56"/>
  <c r="M189" i="56"/>
  <c r="M188" i="56"/>
  <c r="M187" i="56"/>
  <c r="M186" i="56"/>
  <c r="M185" i="56"/>
  <c r="M184" i="56"/>
  <c r="M183" i="56"/>
  <c r="M182" i="56"/>
  <c r="M181" i="56"/>
  <c r="F181" i="56"/>
  <c r="M180" i="56"/>
  <c r="M179" i="56"/>
  <c r="M178" i="56"/>
  <c r="F176" i="56"/>
  <c r="M175" i="56"/>
  <c r="M169" i="56"/>
  <c r="M168" i="56"/>
  <c r="M167" i="56"/>
  <c r="M166" i="56"/>
  <c r="M165" i="56"/>
  <c r="M164" i="56"/>
  <c r="M163" i="56"/>
  <c r="M162" i="56"/>
  <c r="M161" i="56"/>
  <c r="M160" i="56"/>
  <c r="M159" i="56"/>
  <c r="M158" i="56"/>
  <c r="L157" i="56"/>
  <c r="K157" i="56"/>
  <c r="J157" i="56"/>
  <c r="I157" i="56"/>
  <c r="H157" i="56"/>
  <c r="G157" i="56"/>
  <c r="F157" i="56"/>
  <c r="M156" i="56"/>
  <c r="M153" i="56"/>
  <c r="M152" i="56"/>
  <c r="M151" i="56"/>
  <c r="M150" i="56"/>
  <c r="M149" i="56"/>
  <c r="M148" i="56"/>
  <c r="M147" i="56"/>
  <c r="L146" i="56"/>
  <c r="K146" i="56"/>
  <c r="J146" i="56"/>
  <c r="I146" i="56"/>
  <c r="H146" i="56"/>
  <c r="G146" i="56"/>
  <c r="F146" i="56"/>
  <c r="M145" i="56"/>
  <c r="M141" i="56"/>
  <c r="M140" i="56"/>
  <c r="M139" i="56"/>
  <c r="M138" i="56"/>
  <c r="M137" i="56"/>
  <c r="M136" i="56"/>
  <c r="M135" i="56"/>
  <c r="M134" i="56"/>
  <c r="M133" i="56"/>
  <c r="M132" i="56"/>
  <c r="M131" i="56"/>
  <c r="M130" i="56"/>
  <c r="M129" i="56"/>
  <c r="M128" i="56"/>
  <c r="M127" i="56"/>
  <c r="M126" i="56"/>
  <c r="M125" i="56"/>
  <c r="M124" i="56"/>
  <c r="M123" i="56"/>
  <c r="M122" i="56"/>
  <c r="M121" i="56"/>
  <c r="M120" i="56"/>
  <c r="M119" i="56"/>
  <c r="M118" i="56"/>
  <c r="M117" i="56"/>
  <c r="M116" i="56"/>
  <c r="M115" i="56"/>
  <c r="M114" i="56"/>
  <c r="M113" i="56"/>
  <c r="M112" i="56"/>
  <c r="L111" i="56"/>
  <c r="K111" i="56"/>
  <c r="J111" i="56"/>
  <c r="I111" i="56"/>
  <c r="H111" i="56"/>
  <c r="G111" i="56"/>
  <c r="F111" i="56"/>
  <c r="E111" i="56"/>
  <c r="M110" i="56"/>
  <c r="M109" i="56"/>
  <c r="M108" i="56"/>
  <c r="M107" i="56"/>
  <c r="M106" i="56"/>
  <c r="M105" i="56"/>
  <c r="M104" i="56"/>
  <c r="M103" i="56"/>
  <c r="M102" i="56"/>
  <c r="M101" i="56"/>
  <c r="M100" i="56"/>
  <c r="L99" i="56"/>
  <c r="K99" i="56"/>
  <c r="J99" i="56"/>
  <c r="I99" i="56"/>
  <c r="H99" i="56"/>
  <c r="G99" i="56"/>
  <c r="F99" i="56"/>
  <c r="E99" i="56"/>
  <c r="M98" i="56"/>
  <c r="M97" i="56"/>
  <c r="M96" i="56" s="1"/>
  <c r="M95" i="56"/>
  <c r="M93" i="56"/>
  <c r="M92" i="56"/>
  <c r="M91" i="56"/>
  <c r="M90" i="56"/>
  <c r="M89" i="56"/>
  <c r="M88" i="56"/>
  <c r="M87" i="56"/>
  <c r="M86" i="56"/>
  <c r="M85" i="56"/>
  <c r="L84" i="56"/>
  <c r="K84" i="56"/>
  <c r="F84" i="56"/>
  <c r="E84" i="56"/>
  <c r="M83" i="56"/>
  <c r="M82" i="56"/>
  <c r="M81" i="56"/>
  <c r="M80" i="56"/>
  <c r="M79" i="56"/>
  <c r="M78" i="56"/>
  <c r="M77" i="56"/>
  <c r="M76" i="56"/>
  <c r="L75" i="56"/>
  <c r="K75" i="56"/>
  <c r="J75" i="56"/>
  <c r="I75" i="56"/>
  <c r="H75" i="56"/>
  <c r="G75" i="56"/>
  <c r="F75" i="56"/>
  <c r="E75" i="56"/>
  <c r="M74" i="56"/>
  <c r="M72" i="56"/>
  <c r="M71" i="56"/>
  <c r="M70" i="56"/>
  <c r="M69" i="56"/>
  <c r="M68" i="56"/>
  <c r="M67" i="56"/>
  <c r="M66" i="56"/>
  <c r="M65" i="56"/>
  <c r="L64" i="56"/>
  <c r="K64" i="56"/>
  <c r="J64" i="56"/>
  <c r="I64" i="56"/>
  <c r="H64" i="56"/>
  <c r="G64" i="56"/>
  <c r="F64" i="56"/>
  <c r="E64" i="56"/>
  <c r="M63" i="56"/>
  <c r="M62" i="56"/>
  <c r="M61" i="56"/>
  <c r="L60" i="56"/>
  <c r="K60" i="56"/>
  <c r="J60" i="56"/>
  <c r="I60" i="56"/>
  <c r="H60" i="56"/>
  <c r="G60" i="56"/>
  <c r="F60" i="56"/>
  <c r="E60" i="56"/>
  <c r="M59" i="56"/>
  <c r="M56" i="56"/>
  <c r="M55" i="56"/>
  <c r="M54" i="56"/>
  <c r="M53" i="56"/>
  <c r="M52" i="56"/>
  <c r="M51" i="56"/>
  <c r="M50" i="56"/>
  <c r="M49" i="56"/>
  <c r="M48" i="56"/>
  <c r="M47" i="56"/>
  <c r="L46" i="56"/>
  <c r="K46" i="56"/>
  <c r="J46" i="56"/>
  <c r="I46" i="56"/>
  <c r="H46" i="56"/>
  <c r="G46" i="56"/>
  <c r="F46" i="56"/>
  <c r="E46" i="56"/>
  <c r="M45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I5" i="56" l="1"/>
  <c r="E5" i="56"/>
  <c r="G176" i="56"/>
  <c r="I176" i="56"/>
  <c r="K176" i="56"/>
  <c r="J176" i="56"/>
  <c r="M6" i="56"/>
  <c r="F5" i="56"/>
  <c r="M99" i="56"/>
  <c r="L5" i="56"/>
  <c r="M60" i="56"/>
  <c r="G5" i="56"/>
  <c r="H5" i="56"/>
  <c r="K5" i="56"/>
  <c r="M84" i="56"/>
  <c r="M75" i="56"/>
  <c r="M64" i="56"/>
  <c r="J5" i="56"/>
  <c r="M46" i="56"/>
  <c r="M111" i="56"/>
  <c r="E146" i="56"/>
  <c r="M146" i="56" s="1"/>
  <c r="E157" i="56"/>
  <c r="M157" i="56" s="1"/>
  <c r="E176" i="56"/>
  <c r="E194" i="56"/>
  <c r="M194" i="56" s="1"/>
  <c r="E205" i="56"/>
  <c r="M205" i="56" s="1"/>
  <c r="E210" i="56"/>
  <c r="M210" i="56" s="1"/>
  <c r="M5" i="56" l="1"/>
  <c r="G229" i="1" l="1"/>
  <c r="F229" i="1"/>
  <c r="E229" i="1"/>
  <c r="G217" i="1"/>
  <c r="G212" i="1" s="1"/>
  <c r="F217" i="1"/>
  <c r="E217" i="1"/>
  <c r="G213" i="1"/>
  <c r="F213" i="1"/>
  <c r="F212" i="1" s="1"/>
  <c r="E213" i="1"/>
  <c r="E212" i="1" s="1"/>
  <c r="G200" i="1"/>
  <c r="F200" i="1"/>
  <c r="E200" i="1"/>
  <c r="G188" i="1"/>
  <c r="G187" i="1" s="1"/>
  <c r="F188" i="1"/>
  <c r="F187" i="1" s="1"/>
  <c r="E188" i="1"/>
  <c r="E187" i="1"/>
  <c r="G182" i="1"/>
  <c r="F182" i="1"/>
  <c r="E182" i="1"/>
  <c r="G161" i="1"/>
  <c r="F161" i="1"/>
  <c r="E161" i="1"/>
  <c r="G152" i="1"/>
  <c r="F152" i="1"/>
  <c r="E152" i="1"/>
  <c r="G118" i="1"/>
  <c r="G117" i="1" s="1"/>
  <c r="F118" i="1"/>
  <c r="F117" i="1" s="1"/>
  <c r="E118" i="1"/>
  <c r="E117" i="1" s="1"/>
  <c r="G106" i="1"/>
  <c r="F106" i="1"/>
  <c r="E106" i="1"/>
  <c r="G92" i="1"/>
  <c r="F92" i="1"/>
  <c r="E92" i="1"/>
  <c r="G81" i="1"/>
  <c r="F81" i="1"/>
  <c r="E81" i="1"/>
  <c r="G71" i="1"/>
  <c r="F71" i="1"/>
  <c r="E71" i="1"/>
  <c r="G65" i="1"/>
  <c r="F65" i="1"/>
  <c r="E65" i="1"/>
  <c r="G50" i="1"/>
  <c r="F50" i="1"/>
  <c r="E50" i="1"/>
  <c r="G6" i="1"/>
  <c r="G5" i="1" s="1"/>
  <c r="G234" i="1" s="1"/>
  <c r="F6" i="1"/>
  <c r="F5" i="1" s="1"/>
  <c r="E6" i="1"/>
  <c r="E5" i="1" s="1"/>
  <c r="E234" i="1" l="1"/>
  <c r="F234" i="1"/>
  <c r="L176" i="56"/>
  <c r="M176" i="56"/>
  <c r="L176" i="141"/>
  <c r="M176" i="141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E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chỉ Hà Nội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<sst xmlns="http://schemas.openxmlformats.org/spreadsheetml/2006/main" count="697" uniqueCount="285">
  <si>
    <t>MENU ENGINEERING</t>
  </si>
  <si>
    <t>Final Decision</t>
  </si>
  <si>
    <t>Apply Dec. 1, 2017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</si>
  <si>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</si>
  <si>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</si>
  <si>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</si>
  <si>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</si>
  <si>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</si>
  <si>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</si>
  <si>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</si>
  <si>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</si>
  <si>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</si>
  <si>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</si>
  <si>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</si>
  <si>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Black Sesame Raisin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</si>
  <si>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</si>
  <si>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</si>
  <si>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</si>
  <si>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</si>
  <si>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</si>
  <si>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</si>
  <si>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</si>
  <si>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</si>
  <si>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</si>
  <si>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</si>
  <si>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</si>
  <si>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</si>
  <si>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</si>
  <si>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</si>
  <si>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</si>
  <si>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</si>
  <si>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</si>
  <si>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</si>
  <si>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</si>
  <si>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</si>
  <si>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</si>
  <si>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</si>
  <si>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</si>
  <si>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</si>
  <si>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</si>
  <si>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</si>
  <si>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</si>
  <si>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</si>
  <si>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</si>
  <si>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</si>
  <si>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</si>
  <si>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</si>
  <si>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</si>
  <si>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</si>
  <si>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</si>
  <si>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</si>
  <si>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</si>
  <si>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</si>
  <si>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</si>
  <si>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</si>
  <si>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</si>
  <si>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</si>
  <si>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</si>
  <si>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</si>
  <si>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</si>
  <si>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</si>
  <si>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</si>
  <si>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</si>
  <si>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</si>
  <si>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</si>
  <si>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</si>
  <si>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</si>
  <si>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</si>
  <si>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</si>
  <si>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</si>
  <si>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</si>
  <si>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</si>
  <si>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Raisin Cranberry Baguette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</si>
  <si>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</si>
  <si>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</si>
  <si>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</si>
  <si>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</si>
  <si>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</si>
  <si>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</si>
  <si>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</si>
  <si>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</si>
  <si>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</si>
  <si>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</si>
  <si>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</si>
  <si>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</si>
  <si>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</si>
  <si>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</si>
  <si>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</si>
  <si>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</si>
  <si>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</si>
  <si>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</si>
  <si>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</si>
  <si>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</si>
  <si>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</si>
  <si>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</si>
  <si>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</si>
  <si>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</si>
  <si>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</si>
  <si>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</si>
  <si>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</si>
  <si>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</si>
  <si>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</si>
  <si>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Euro bread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</si>
  <si>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</si>
  <si>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</si>
  <si>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</si>
  <si>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</si>
  <si>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</si>
  <si>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</si>
  <si>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</si>
  <si>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</si>
  <si>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Lychee-Coconut Pudding</t>
  </si>
  <si>
    <t>Peach Pudding</t>
  </si>
  <si>
    <t>Tiramisu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</si>
  <si>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</si>
  <si>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</si>
  <si>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</si>
  <si>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</si>
  <si>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</si>
  <si>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</si>
  <si>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</si>
  <si>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</si>
  <si>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</si>
  <si>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</si>
  <si>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</si>
  <si>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</si>
  <si>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</si>
  <si>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</si>
  <si>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</si>
  <si>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</si>
  <si>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</si>
  <si>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</si>
  <si>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</si>
  <si>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</si>
  <si>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</si>
  <si>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</si>
  <si>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</si>
  <si>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</si>
  <si>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</si>
  <si>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</si>
  <si>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</si>
  <si>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</si>
  <si>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</si>
  <si>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</si>
  <si>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</si>
  <si>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</si>
  <si>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</si>
  <si>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</si>
  <si>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</si>
  <si>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</si>
  <si>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</si>
  <si>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</si>
  <si>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</si>
  <si>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</si>
  <si>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</si>
  <si>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</si>
  <si>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</si>
  <si>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</si>
  <si>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</si>
  <si>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</si>
  <si>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</si>
  <si>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</si>
  <si>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</si>
  <si>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</si>
  <si>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</si>
  <si>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</si>
  <si>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</si>
  <si>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</si>
  <si>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</si>
  <si>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</si>
  <si>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</si>
  <si>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</si>
  <si>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</si>
  <si>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</si>
  <si>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</si>
  <si>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</si>
  <si>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</si>
  <si>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</si>
  <si>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</si>
  <si>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</si>
  <si>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</si>
  <si>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</si>
  <si>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</si>
  <si>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Guava Juice: chỉ Hà Nội bán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</si>
  <si>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</si>
  <si>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</si>
  <si>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</si>
  <si>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</si>
  <si>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</si>
  <si>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</si>
  <si>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</si>
  <si>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</si>
  <si>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</si>
  <si>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Coca Cola Bottle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</si>
  <si>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</si>
  <si>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</si>
  <si>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</si>
  <si>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</si>
  <si>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</si>
  <si>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</si>
  <si>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</si>
  <si>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</si>
  <si>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</si>
  <si>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</si>
  <si>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</si>
  <si>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</si>
  <si>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</si>
  <si>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</si>
  <si>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</si>
  <si>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</si>
  <si>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</si>
  <si>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</si>
  <si>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</si>
  <si>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</si>
  <si>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</si>
  <si>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</si>
  <si>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</si>
  <si>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Xmas cookie</t>
  </si>
  <si>
    <t>OTHER (promotion, event, test…)</t>
  </si>
  <si>
    <t>Cake Topping</t>
  </si>
  <si>
    <t>Edible-photo print</t>
  </si>
  <si>
    <t>Ice Cup</t>
  </si>
  <si>
    <t>TOTAL</t>
  </si>
  <si>
    <t>STT</t>
  </si>
  <si>
    <t>Danh sách cửa hàng</t>
  </si>
  <si>
    <t>Menu áp dụng</t>
  </si>
  <si>
    <t>A</t>
  </si>
  <si>
    <t>B</t>
  </si>
  <si>
    <t>C</t>
  </si>
  <si>
    <t>Aeon Bình Tân</t>
  </si>
  <si>
    <t>x</t>
  </si>
  <si>
    <t>Aeon Tân Phú</t>
  </si>
  <si>
    <t>Cantavil</t>
  </si>
  <si>
    <t>Cộng Hòa</t>
  </si>
  <si>
    <t>Crescent Mall</t>
  </si>
  <si>
    <t>Nguyễn Đức Cảnh</t>
  </si>
  <si>
    <t>Nguyễn Tri Phương</t>
  </si>
  <si>
    <t>Phan Xích Long</t>
  </si>
  <si>
    <t>Quang Trung</t>
  </si>
  <si>
    <t>Saigon Centre</t>
  </si>
  <si>
    <t>Trần Quang Diệu</t>
  </si>
  <si>
    <t>Vincom ĐK</t>
  </si>
  <si>
    <t>Vivo</t>
  </si>
  <si>
    <t>Biên Hòa</t>
  </si>
  <si>
    <t>Vũng Tàu</t>
  </si>
  <si>
    <t>Hà Nội</t>
  </si>
  <si>
    <t>Nha Trang</t>
  </si>
  <si>
    <t>VRC Vinh</t>
  </si>
  <si>
    <t>Tồn đầu</t>
  </si>
  <si>
    <t>Thực tế Sản xuất</t>
  </si>
  <si>
    <t>Chuyển nội bộ</t>
  </si>
  <si>
    <t>Tồn cuối</t>
  </si>
  <si>
    <t xml:space="preserve">Bán </t>
  </si>
  <si>
    <t>Ghi chú lý do</t>
  </si>
  <si>
    <t>Lần 1</t>
  </si>
  <si>
    <t>Lần 2</t>
  </si>
  <si>
    <t>Lần 3</t>
  </si>
  <si>
    <t>Nhập</t>
  </si>
  <si>
    <t xml:space="preserve">Hủy </t>
  </si>
  <si>
    <t>BÁO CÁO XUẤT - NHẬP - TỒN</t>
  </si>
  <si>
    <t>CÔNG TY CP BÌNH MINH TOÀN CẦU</t>
  </si>
  <si>
    <t>TT</t>
  </si>
  <si>
    <t>Mã</t>
  </si>
  <si>
    <t>Sản Phẩm</t>
  </si>
  <si>
    <t>Giá</t>
  </si>
  <si>
    <t>Bacon&amp; Egg Braekfast</t>
  </si>
  <si>
    <t>cúng</t>
  </si>
  <si>
    <t>LAZY BUG</t>
  </si>
  <si>
    <t>COCONUT'S PROMISE</t>
  </si>
  <si>
    <t>SUNRISE SURPRISE</t>
  </si>
  <si>
    <t>ABUNDANCE</t>
  </si>
  <si>
    <t>FOCCIA TOMATO&amp;MUSHROOM</t>
  </si>
  <si>
    <t>LEMON LEAF</t>
  </si>
  <si>
    <t>PUMPKIN TOAST</t>
  </si>
  <si>
    <t>GOLDEN PUMPKIN</t>
  </si>
  <si>
    <t>CORN CAKE</t>
  </si>
  <si>
    <t>STRAWBERRY BLISS R</t>
  </si>
  <si>
    <t>HAZELNUT MOMENT R</t>
  </si>
  <si>
    <t>STRAWBERRY BLISS SLICE</t>
  </si>
  <si>
    <t>HAZELNUT MOMENT SLICE</t>
  </si>
  <si>
    <t>MOCHI MATCHA ROLL</t>
  </si>
  <si>
    <t>MOCHI MATCHA SLICE</t>
  </si>
  <si>
    <t>HONEY ORANGE ROLL</t>
  </si>
  <si>
    <t>HONEY ORANGE SLICE</t>
  </si>
  <si>
    <t>HONEY CRATER CHEESE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</si>
</sst>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\ _₫_-;\-* #,##0.0\ _₫_-;_-* &quot;-&quot;??\ _₫_-;_-@_-"/>
  </numFmts>
  <fonts count="3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2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0"/>
      <color rgb="FFFF0000"/>
      <name val="Arial"/>
      <family val="2"/>
    </font>
    <font>
      <sz val="11"/>
      <color rgb="FF00B050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b/>
      <sz val="11"/>
      <color rgb="FF00B050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b/>
      <sz val="10"/>
      <color theme="7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38" fillId="0" borderId="0">
      <alignment vertical="top"/>
    </xf>
    <xf numFmtId="0" fontId="38" fillId="0" borderId="0">
      <alignment vertical="top"/>
    </xf>
  </cellStyleXfs>
  <cellXfs count="18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/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0" xfId="0" applyFont="1"/>
    <xf numFmtId="0" fontId="7" fillId="0" borderId="6" xfId="0" applyFont="1" applyBorder="1"/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7" xfId="1" applyNumberFormat="1" applyFont="1" applyBorder="1"/>
    <xf numFmtId="164" fontId="4" fillId="0" borderId="7" xfId="1" applyNumberFormat="1" applyFont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8" xfId="0" applyFont="1" applyBorder="1"/>
    <xf numFmtId="164" fontId="4" fillId="0" borderId="9" xfId="1" applyNumberFormat="1" applyFont="1" applyBorder="1"/>
    <xf numFmtId="164" fontId="4" fillId="0" borderId="9" xfId="1" applyNumberFormat="1" applyFont="1" applyBorder="1" applyAlignment="1">
      <alignment horizontal="center"/>
    </xf>
    <xf numFmtId="0" fontId="9" fillId="0" borderId="6" xfId="0" applyFont="1" applyBorder="1"/>
    <xf numFmtId="164" fontId="9" fillId="0" borderId="7" xfId="1" applyNumberFormat="1" applyFont="1" applyBorder="1"/>
    <xf numFmtId="164" fontId="9" fillId="0" borderId="7" xfId="1" applyNumberFormat="1" applyFont="1" applyBorder="1" applyAlignment="1">
      <alignment horizontal="center"/>
    </xf>
    <xf numFmtId="0" fontId="10" fillId="0" borderId="0" xfId="0" applyFont="1"/>
    <xf numFmtId="0" fontId="4" fillId="0" borderId="10" xfId="0" applyFont="1" applyBorder="1"/>
    <xf numFmtId="164" fontId="4" fillId="0" borderId="11" xfId="1" applyNumberFormat="1" applyFont="1" applyBorder="1" applyAlignment="1">
      <alignment horizontal="center"/>
    </xf>
    <xf numFmtId="0" fontId="8" fillId="0" borderId="6" xfId="0" applyFont="1" applyBorder="1"/>
    <xf numFmtId="164" fontId="8" fillId="0" borderId="7" xfId="1" applyNumberFormat="1" applyFont="1" applyBorder="1"/>
    <xf numFmtId="164" fontId="8" fillId="0" borderId="7" xfId="1" applyNumberFormat="1" applyFont="1" applyBorder="1" applyAlignment="1">
      <alignment horizontal="center"/>
    </xf>
    <xf numFmtId="164" fontId="4" fillId="0" borderId="11" xfId="1" applyNumberFormat="1" applyFont="1" applyBorder="1"/>
    <xf numFmtId="0" fontId="6" fillId="2" borderId="2" xfId="0" applyFont="1" applyFill="1" applyBorder="1"/>
    <xf numFmtId="164" fontId="6" fillId="2" borderId="3" xfId="1" applyNumberFormat="1" applyFont="1" applyFill="1" applyBorder="1"/>
    <xf numFmtId="164" fontId="6" fillId="2" borderId="3" xfId="1" applyNumberFormat="1" applyFont="1" applyFill="1" applyBorder="1" applyAlignment="1">
      <alignment horizontal="center"/>
    </xf>
    <xf numFmtId="164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0" xfId="0" applyFont="1"/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0" applyFont="1"/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1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7" fillId="0" borderId="16" xfId="0" applyFont="1" applyBorder="1"/>
    <xf numFmtId="164" fontId="7" fillId="0" borderId="20" xfId="1" applyNumberFormat="1" applyFont="1" applyBorder="1"/>
    <xf numFmtId="0" fontId="16" fillId="0" borderId="21" xfId="0" applyFont="1" applyBorder="1" applyAlignment="1">
      <alignment wrapText="1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vertical="center"/>
    </xf>
    <xf numFmtId="0" fontId="8" fillId="0" borderId="16" xfId="0" applyFont="1" applyBorder="1"/>
    <xf numFmtId="164" fontId="8" fillId="0" borderId="20" xfId="1" applyNumberFormat="1" applyFont="1" applyBorder="1"/>
    <xf numFmtId="0" fontId="6" fillId="4" borderId="22" xfId="0" applyFont="1" applyFill="1" applyBorder="1"/>
    <xf numFmtId="0" fontId="6" fillId="4" borderId="23" xfId="0" applyFont="1" applyFill="1" applyBorder="1"/>
    <xf numFmtId="164" fontId="6" fillId="4" borderId="24" xfId="1" applyNumberFormat="1" applyFont="1" applyFill="1" applyBorder="1"/>
    <xf numFmtId="0" fontId="16" fillId="4" borderId="23" xfId="0" applyFont="1" applyFill="1" applyBorder="1" applyAlignment="1">
      <alignment wrapText="1"/>
    </xf>
    <xf numFmtId="0" fontId="16" fillId="4" borderId="25" xfId="0" applyFont="1" applyFill="1" applyBorder="1" applyAlignment="1">
      <alignment wrapText="1"/>
    </xf>
    <xf numFmtId="164" fontId="4" fillId="0" borderId="10" xfId="1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164" fontId="4" fillId="0" borderId="16" xfId="1" applyNumberFormat="1" applyFont="1" applyBorder="1" applyAlignment="1">
      <alignment vertical="center"/>
    </xf>
    <xf numFmtId="0" fontId="8" fillId="4" borderId="22" xfId="0" applyFont="1" applyFill="1" applyBorder="1"/>
    <xf numFmtId="0" fontId="8" fillId="4" borderId="23" xfId="0" applyFont="1" applyFill="1" applyBorder="1"/>
    <xf numFmtId="164" fontId="8" fillId="4" borderId="23" xfId="1" applyNumberFormat="1" applyFont="1" applyFill="1" applyBorder="1"/>
    <xf numFmtId="164" fontId="4" fillId="0" borderId="20" xfId="1" applyNumberFormat="1" applyFont="1" applyBorder="1"/>
    <xf numFmtId="0" fontId="7" fillId="4" borderId="22" xfId="0" applyFont="1" applyFill="1" applyBorder="1"/>
    <xf numFmtId="0" fontId="7" fillId="4" borderId="23" xfId="0" applyFont="1" applyFill="1" applyBorder="1"/>
    <xf numFmtId="164" fontId="7" fillId="4" borderId="24" xfId="1" applyNumberFormat="1" applyFont="1" applyFill="1" applyBorder="1"/>
    <xf numFmtId="164" fontId="4" fillId="0" borderId="20" xfId="1" applyNumberFormat="1" applyFont="1" applyBorder="1" applyAlignment="1">
      <alignment vertical="center"/>
    </xf>
    <xf numFmtId="164" fontId="8" fillId="4" borderId="24" xfId="1" applyNumberFormat="1" applyFont="1" applyFill="1" applyBorder="1"/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8" fillId="4" borderId="25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43" fontId="23" fillId="4" borderId="23" xfId="1" applyFont="1" applyFill="1" applyBorder="1" applyAlignment="1">
      <alignment wrapText="1"/>
    </xf>
    <xf numFmtId="0" fontId="22" fillId="4" borderId="23" xfId="0" applyFont="1" applyFill="1" applyBorder="1" applyAlignment="1">
      <alignment wrapText="1"/>
    </xf>
    <xf numFmtId="165" fontId="23" fillId="4" borderId="23" xfId="1" applyNumberFormat="1" applyFont="1" applyFill="1" applyBorder="1" applyAlignment="1">
      <alignment wrapText="1"/>
    </xf>
    <xf numFmtId="164" fontId="23" fillId="4" borderId="23" xfId="1" applyNumberFormat="1" applyFont="1" applyFill="1" applyBorder="1" applyAlignment="1">
      <alignment wrapText="1"/>
    </xf>
    <xf numFmtId="165" fontId="22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wrapText="1"/>
    </xf>
    <xf numFmtId="0" fontId="25" fillId="4" borderId="22" xfId="0" applyFont="1" applyFill="1" applyBorder="1"/>
    <xf numFmtId="0" fontId="25" fillId="4" borderId="23" xfId="0" applyFont="1" applyFill="1" applyBorder="1"/>
    <xf numFmtId="164" fontId="25" fillId="4" borderId="24" xfId="1" applyNumberFormat="1" applyFont="1" applyFill="1" applyBorder="1"/>
    <xf numFmtId="0" fontId="22" fillId="4" borderId="25" xfId="0" applyFont="1" applyFill="1" applyBorder="1" applyAlignment="1">
      <alignment wrapText="1"/>
    </xf>
    <xf numFmtId="0" fontId="6" fillId="4" borderId="12" xfId="0" applyFont="1" applyFill="1" applyBorder="1"/>
    <xf numFmtId="164" fontId="6" fillId="4" borderId="18" xfId="1" applyNumberFormat="1" applyFont="1" applyFill="1" applyBorder="1"/>
    <xf numFmtId="0" fontId="16" fillId="4" borderId="12" xfId="0" applyFont="1" applyFill="1" applyBorder="1" applyAlignment="1">
      <alignment wrapText="1"/>
    </xf>
    <xf numFmtId="166" fontId="23" fillId="4" borderId="12" xfId="0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166" fontId="28" fillId="4" borderId="12" xfId="0" applyNumberFormat="1" applyFont="1" applyFill="1" applyBorder="1" applyAlignment="1">
      <alignment wrapText="1"/>
    </xf>
    <xf numFmtId="165" fontId="26" fillId="4" borderId="23" xfId="1" applyNumberFormat="1" applyFont="1" applyFill="1" applyBorder="1" applyAlignment="1">
      <alignment wrapText="1"/>
    </xf>
    <xf numFmtId="165" fontId="26" fillId="0" borderId="16" xfId="1" applyNumberFormat="1" applyFont="1" applyBorder="1" applyAlignment="1">
      <alignment wrapText="1"/>
    </xf>
    <xf numFmtId="165" fontId="26" fillId="0" borderId="21" xfId="1" applyNumberFormat="1" applyFont="1" applyBorder="1" applyAlignment="1">
      <alignment wrapText="1"/>
    </xf>
    <xf numFmtId="165" fontId="26" fillId="0" borderId="10" xfId="1" applyNumberFormat="1" applyFont="1" applyBorder="1" applyAlignment="1">
      <alignment wrapText="1"/>
    </xf>
    <xf numFmtId="165" fontId="26" fillId="0" borderId="6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1" fillId="0" borderId="0" xfId="0" applyFont="1" applyAlignment="1">
      <alignment wrapText="1"/>
    </xf>
    <xf numFmtId="166" fontId="31" fillId="4" borderId="12" xfId="0" applyNumberFormat="1" applyFont="1" applyFill="1" applyBorder="1" applyAlignment="1">
      <alignment wrapText="1"/>
    </xf>
    <xf numFmtId="165" fontId="31" fillId="4" borderId="23" xfId="1" applyNumberFormat="1" applyFont="1" applyFill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164" fontId="31" fillId="4" borderId="23" xfId="1" applyNumberFormat="1" applyFont="1" applyFill="1" applyBorder="1" applyAlignment="1">
      <alignment wrapText="1"/>
    </xf>
    <xf numFmtId="0" fontId="21" fillId="4" borderId="23" xfId="0" applyFont="1" applyFill="1" applyBorder="1" applyAlignment="1">
      <alignment wrapText="1"/>
    </xf>
    <xf numFmtId="0" fontId="21" fillId="0" borderId="21" xfId="0" applyFont="1" applyBorder="1" applyAlignment="1">
      <alignment wrapText="1"/>
    </xf>
    <xf numFmtId="0" fontId="22" fillId="0" borderId="0" xfId="0" applyFont="1" applyAlignment="1">
      <alignment horizontal="center" wrapText="1"/>
    </xf>
    <xf numFmtId="0" fontId="29" fillId="4" borderId="2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166" fontId="33" fillId="4" borderId="12" xfId="0" applyNumberFormat="1" applyFont="1" applyFill="1" applyBorder="1" applyAlignment="1">
      <alignment wrapText="1"/>
    </xf>
    <xf numFmtId="164" fontId="33" fillId="4" borderId="23" xfId="1" applyNumberFormat="1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3" fillId="0" borderId="16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4" borderId="23" xfId="0" applyFont="1" applyFill="1" applyBorder="1" applyAlignment="1">
      <alignment wrapText="1"/>
    </xf>
    <xf numFmtId="0" fontId="33" fillId="0" borderId="21" xfId="0" applyFont="1" applyBorder="1" applyAlignment="1">
      <alignment wrapText="1"/>
    </xf>
    <xf numFmtId="0" fontId="24" fillId="0" borderId="0" xfId="0" applyFont="1" applyAlignment="1">
      <alignment wrapText="1"/>
    </xf>
    <xf numFmtId="166" fontId="35" fillId="4" borderId="12" xfId="0" applyNumberFormat="1" applyFont="1" applyFill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164" fontId="35" fillId="4" borderId="23" xfId="1" applyNumberFormat="1" applyFont="1" applyFill="1" applyBorder="1" applyAlignment="1">
      <alignment wrapText="1"/>
    </xf>
    <xf numFmtId="0" fontId="24" fillId="4" borderId="23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43" fontId="24" fillId="0" borderId="16" xfId="0" applyNumberFormat="1" applyFont="1" applyBorder="1" applyAlignment="1">
      <alignment wrapText="1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3"/>
    <cellStyle name="Normal 3" xfId="4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19051</xdr:rowOff>
    </xdr:from>
    <xdr:to>
      <xdr:col>3</xdr:col>
      <xdr:colOff>676275</xdr:colOff>
      <xdr:row>0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1" y="190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95250</xdr:rowOff>
    </xdr:from>
    <xdr:to>
      <xdr:col>8</xdr:col>
      <xdr:colOff>346076</xdr:colOff>
      <xdr:row>2</xdr:row>
      <xdr:rowOff>4235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6"/>
  <sheetViews>
    <sheetView workbookViewId="0">
      <pane xSplit="7" ySplit="5" topLeftCell="H6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2.75" x14ac:dyDescent="0.2"/>
  <cols>
    <col min="1" max="1" width="6.42578125" style="1" customWidth="1"/>
    <col min="2" max="2" width="9.7109375" style="3" customWidth="1"/>
    <col min="3" max="3" width="28.42578125" style="3" customWidth="1"/>
    <col min="4" max="4" width="10.28515625" style="4" customWidth="1"/>
    <col min="5" max="7" width="6.42578125" style="5" customWidth="1"/>
    <col min="8" max="16384" width="9.140625" style="6"/>
  </cols>
  <sheetData>
    <row r="1" spans="1:7" ht="21.75" customHeight="1" x14ac:dyDescent="0.2">
      <c r="B1" s="2" t="s">
        <v>0</v>
      </c>
    </row>
    <row r="2" spans="1:7" ht="14.25" customHeight="1" x14ac:dyDescent="0.2">
      <c r="B2" s="7" t="s">
        <v>1</v>
      </c>
      <c r="E2" s="8" t="s">
        <v>2</v>
      </c>
    </row>
    <row r="3" spans="1:7" x14ac:dyDescent="0.2">
      <c r="A3" s="9"/>
      <c r="B3" s="10"/>
      <c r="C3" s="10"/>
      <c r="D3" s="11"/>
      <c r="E3" s="12"/>
      <c r="F3" s="12"/>
      <c r="G3" s="12"/>
    </row>
    <row r="4" spans="1:7" s="16" customFormat="1" ht="25.5" customHeight="1" x14ac:dyDescent="0.2">
      <c r="A4" s="13" t="s">
        <v>3</v>
      </c>
      <c r="B4" s="13" t="s">
        <v>4</v>
      </c>
      <c r="C4" s="13" t="s">
        <v>5</v>
      </c>
      <c r="D4" s="14" t="s">
        <v>6</v>
      </c>
      <c r="E4" s="15" t="s">
        <v>7</v>
      </c>
      <c r="F4" s="15" t="s">
        <v>8</v>
      </c>
      <c r="G4" s="15" t="s">
        <v>9</v>
      </c>
    </row>
    <row r="5" spans="1:7" s="20" customFormat="1" x14ac:dyDescent="0.2">
      <c r="A5" s="17"/>
      <c r="B5" s="17"/>
      <c r="C5" s="17" t="s">
        <v>10</v>
      </c>
      <c r="D5" s="18"/>
      <c r="E5" s="19">
        <f>+E6+E50+E65+E71+E81</f>
        <v>76</v>
      </c>
      <c r="F5" s="19">
        <f t="shared" ref="F5:G5" si="0">+F6+F50+F65+F71+F81</f>
        <v>64</v>
      </c>
      <c r="G5" s="19">
        <f t="shared" si="0"/>
        <v>55</v>
      </c>
    </row>
    <row r="6" spans="1:7" s="24" customFormat="1" x14ac:dyDescent="0.2">
      <c r="A6" s="21"/>
      <c r="B6" s="21"/>
      <c r="C6" s="21" t="s">
        <v>11</v>
      </c>
      <c r="D6" s="22"/>
      <c r="E6" s="23">
        <f>SUM(E7:E49)</f>
        <v>42</v>
      </c>
      <c r="F6" s="23">
        <f>SUM(F7:F49)</f>
        <v>34</v>
      </c>
      <c r="G6" s="23">
        <f>SUM(G7:G49)</f>
        <v>29</v>
      </c>
    </row>
    <row r="7" spans="1:7" s="10" customFormat="1" x14ac:dyDescent="0.2">
      <c r="A7" s="25">
        <v>1</v>
      </c>
      <c r="B7" s="26">
        <v>1500316</v>
      </c>
      <c r="C7" s="26" t="s">
        <v>12</v>
      </c>
      <c r="D7" s="27">
        <v>38000</v>
      </c>
      <c r="E7" s="28">
        <v>1</v>
      </c>
      <c r="F7" s="28">
        <v>1</v>
      </c>
      <c r="G7" s="28"/>
    </row>
    <row r="8" spans="1:7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28">
        <v>1</v>
      </c>
      <c r="F8" s="28">
        <v>1</v>
      </c>
      <c r="G8" s="28">
        <v>1</v>
      </c>
    </row>
    <row r="9" spans="1:7" s="10" customFormat="1" x14ac:dyDescent="0.2">
      <c r="A9" s="25">
        <v>3</v>
      </c>
      <c r="B9" s="26"/>
      <c r="C9" s="26" t="s">
        <v>14</v>
      </c>
      <c r="D9" s="27">
        <v>20000</v>
      </c>
      <c r="E9" s="28">
        <v>1</v>
      </c>
      <c r="F9" s="28">
        <v>1</v>
      </c>
      <c r="G9" s="28">
        <v>1</v>
      </c>
    </row>
    <row r="10" spans="1:7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28">
        <v>1</v>
      </c>
      <c r="F10" s="28">
        <v>1</v>
      </c>
      <c r="G10" s="28">
        <v>1</v>
      </c>
    </row>
    <row r="11" spans="1:7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28">
        <v>1</v>
      </c>
      <c r="F11" s="28">
        <v>1</v>
      </c>
      <c r="G11" s="28">
        <v>1</v>
      </c>
    </row>
    <row r="12" spans="1:7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28">
        <v>1</v>
      </c>
      <c r="F12" s="29">
        <v>1</v>
      </c>
      <c r="G12" s="29"/>
    </row>
    <row r="13" spans="1:7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28">
        <v>1</v>
      </c>
      <c r="F13" s="28">
        <v>1</v>
      </c>
      <c r="G13" s="28">
        <v>1</v>
      </c>
    </row>
    <row r="14" spans="1:7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28">
        <v>1</v>
      </c>
      <c r="F14" s="29">
        <v>1</v>
      </c>
      <c r="G14" s="29">
        <v>1</v>
      </c>
    </row>
    <row r="15" spans="1:7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28">
        <v>1</v>
      </c>
      <c r="F15" s="29">
        <v>1</v>
      </c>
      <c r="G15" s="29">
        <v>1</v>
      </c>
    </row>
    <row r="16" spans="1:7" s="10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28">
        <v>1</v>
      </c>
      <c r="F16" s="29">
        <v>1</v>
      </c>
      <c r="G16" s="29">
        <v>1</v>
      </c>
    </row>
    <row r="17" spans="1:7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28">
        <v>1</v>
      </c>
      <c r="F17" s="28">
        <v>1</v>
      </c>
      <c r="G17" s="28">
        <v>1</v>
      </c>
    </row>
    <row r="18" spans="1:7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28">
        <v>1</v>
      </c>
      <c r="F18" s="28">
        <v>1</v>
      </c>
      <c r="G18" s="28">
        <v>1</v>
      </c>
    </row>
    <row r="19" spans="1:7" s="9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28">
        <v>1</v>
      </c>
      <c r="F19" s="28">
        <v>1</v>
      </c>
      <c r="G19" s="28">
        <v>1</v>
      </c>
    </row>
    <row r="20" spans="1:7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28">
        <v>1</v>
      </c>
      <c r="F20" s="28">
        <v>1</v>
      </c>
      <c r="G20" s="28">
        <v>1</v>
      </c>
    </row>
    <row r="21" spans="1:7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28">
        <v>1</v>
      </c>
      <c r="F21" s="29">
        <v>1</v>
      </c>
      <c r="G21" s="29">
        <v>1</v>
      </c>
    </row>
    <row r="22" spans="1:7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28">
        <v>1</v>
      </c>
      <c r="F22" s="29">
        <v>1</v>
      </c>
      <c r="G22" s="29"/>
    </row>
    <row r="23" spans="1:7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28">
        <v>1</v>
      </c>
      <c r="F23" s="29">
        <v>1</v>
      </c>
      <c r="G23" s="29">
        <v>1</v>
      </c>
    </row>
    <row r="24" spans="1:7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28">
        <v>1</v>
      </c>
      <c r="F24" s="28">
        <v>1</v>
      </c>
      <c r="G24" s="28">
        <v>1</v>
      </c>
    </row>
    <row r="25" spans="1:7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28">
        <v>1</v>
      </c>
      <c r="F25" s="28">
        <v>1</v>
      </c>
      <c r="G25" s="28">
        <v>1</v>
      </c>
    </row>
    <row r="26" spans="1:7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28">
        <v>1</v>
      </c>
      <c r="F26" s="28">
        <v>1</v>
      </c>
      <c r="G26" s="28">
        <v>1</v>
      </c>
    </row>
    <row r="27" spans="1:7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28">
        <v>1</v>
      </c>
      <c r="F27" s="28">
        <v>1</v>
      </c>
      <c r="G27" s="28">
        <v>1</v>
      </c>
    </row>
    <row r="28" spans="1:7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28">
        <v>1</v>
      </c>
      <c r="F28" s="28">
        <v>1</v>
      </c>
      <c r="G28" s="28"/>
    </row>
    <row r="29" spans="1:7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28">
        <v>1</v>
      </c>
      <c r="F29" s="28">
        <v>1</v>
      </c>
      <c r="G29" s="28">
        <v>1</v>
      </c>
    </row>
    <row r="30" spans="1:7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28">
        <v>1</v>
      </c>
      <c r="F30" s="28">
        <v>1</v>
      </c>
      <c r="G30" s="28">
        <v>1</v>
      </c>
    </row>
    <row r="31" spans="1:7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28">
        <v>1</v>
      </c>
      <c r="F31" s="28">
        <v>1</v>
      </c>
      <c r="G31" s="28">
        <v>1</v>
      </c>
    </row>
    <row r="32" spans="1:7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28">
        <v>1</v>
      </c>
      <c r="F32" s="28">
        <v>1</v>
      </c>
      <c r="G32" s="28">
        <v>1</v>
      </c>
    </row>
    <row r="33" spans="1:7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28">
        <v>1</v>
      </c>
      <c r="F33" s="28">
        <v>1</v>
      </c>
      <c r="G33" s="28">
        <v>1</v>
      </c>
    </row>
    <row r="34" spans="1:7" s="10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28">
        <v>1</v>
      </c>
      <c r="F34" s="29"/>
      <c r="G34" s="29"/>
    </row>
    <row r="35" spans="1:7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31">
        <v>1</v>
      </c>
      <c r="F35" s="32"/>
      <c r="G35" s="32"/>
    </row>
    <row r="36" spans="1:7" s="9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31">
        <v>1</v>
      </c>
      <c r="F36" s="32"/>
      <c r="G36" s="32"/>
    </row>
    <row r="37" spans="1:7" s="35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29">
        <v>1</v>
      </c>
      <c r="F37" s="29"/>
      <c r="G37" s="29"/>
    </row>
    <row r="38" spans="1:7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28">
        <v>1</v>
      </c>
      <c r="F38" s="29">
        <v>1</v>
      </c>
      <c r="G38" s="29">
        <v>1</v>
      </c>
    </row>
    <row r="39" spans="1:7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28">
        <v>1</v>
      </c>
      <c r="F39" s="29">
        <v>1</v>
      </c>
      <c r="G39" s="29"/>
    </row>
    <row r="40" spans="1:7" s="10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28">
        <v>1</v>
      </c>
      <c r="F40" s="29"/>
      <c r="G40" s="29"/>
    </row>
    <row r="41" spans="1:7" s="9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31">
        <v>1</v>
      </c>
      <c r="F41" s="32">
        <v>1</v>
      </c>
      <c r="G41" s="32">
        <v>1</v>
      </c>
    </row>
    <row r="42" spans="1:7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28">
        <v>1</v>
      </c>
      <c r="F42" s="28">
        <v>1</v>
      </c>
      <c r="G42" s="28">
        <v>1</v>
      </c>
    </row>
    <row r="43" spans="1:7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28">
        <v>1</v>
      </c>
      <c r="F43" s="28">
        <v>1</v>
      </c>
      <c r="G43" s="28">
        <v>1</v>
      </c>
    </row>
    <row r="44" spans="1:7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28">
        <v>1</v>
      </c>
      <c r="F44" s="28">
        <v>1</v>
      </c>
      <c r="G44" s="28">
        <v>1</v>
      </c>
    </row>
    <row r="45" spans="1:7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28">
        <v>1</v>
      </c>
      <c r="F45" s="28">
        <v>1</v>
      </c>
      <c r="G45" s="28">
        <v>1</v>
      </c>
    </row>
    <row r="46" spans="1:7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28">
        <v>1</v>
      </c>
      <c r="F46" s="29"/>
      <c r="G46" s="29"/>
    </row>
    <row r="47" spans="1:7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28">
        <v>1</v>
      </c>
      <c r="F47" s="29"/>
      <c r="G47" s="29"/>
    </row>
    <row r="48" spans="1:7" s="10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28">
        <v>1</v>
      </c>
      <c r="F48" s="29"/>
      <c r="G48" s="29"/>
    </row>
    <row r="49" spans="1:7" s="9" customFormat="1" x14ac:dyDescent="0.2">
      <c r="A49" s="25"/>
      <c r="B49" s="25"/>
      <c r="C49" s="25"/>
      <c r="D49" s="30"/>
      <c r="E49" s="31"/>
      <c r="F49" s="32"/>
      <c r="G49" s="32"/>
    </row>
    <row r="50" spans="1:7" s="24" customFormat="1" x14ac:dyDescent="0.2">
      <c r="A50" s="21"/>
      <c r="B50" s="21"/>
      <c r="C50" s="21" t="s">
        <v>54</v>
      </c>
      <c r="D50" s="22"/>
      <c r="E50" s="23">
        <f>SUM(E51:E64)</f>
        <v>13</v>
      </c>
      <c r="F50" s="23">
        <f>SUM(F51:F64)</f>
        <v>12</v>
      </c>
      <c r="G50" s="23">
        <f>SUM(G51:G64)</f>
        <v>10</v>
      </c>
    </row>
    <row r="51" spans="1:7" s="9" customFormat="1" x14ac:dyDescent="0.2">
      <c r="A51" s="25">
        <v>1</v>
      </c>
      <c r="B51" s="25">
        <v>1520005</v>
      </c>
      <c r="C51" s="25" t="s">
        <v>55</v>
      </c>
      <c r="D51" s="30">
        <v>22000</v>
      </c>
      <c r="E51" s="31">
        <v>1</v>
      </c>
      <c r="F51" s="32">
        <v>1</v>
      </c>
      <c r="G51" s="32">
        <v>1</v>
      </c>
    </row>
    <row r="52" spans="1:7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28">
        <v>1</v>
      </c>
      <c r="F52" s="28"/>
      <c r="G52" s="28"/>
    </row>
    <row r="53" spans="1:7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28">
        <v>1</v>
      </c>
      <c r="F53" s="28">
        <v>1</v>
      </c>
      <c r="G53" s="28">
        <v>1</v>
      </c>
    </row>
    <row r="54" spans="1:7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28">
        <v>1</v>
      </c>
      <c r="F54" s="28">
        <v>1</v>
      </c>
      <c r="G54" s="28">
        <v>1</v>
      </c>
    </row>
    <row r="55" spans="1:7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28">
        <v>1</v>
      </c>
      <c r="F55" s="28">
        <v>1</v>
      </c>
      <c r="G55" s="28">
        <v>1</v>
      </c>
    </row>
    <row r="56" spans="1:7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28">
        <v>1</v>
      </c>
      <c r="F56" s="28">
        <v>1</v>
      </c>
      <c r="G56" s="28">
        <v>1</v>
      </c>
    </row>
    <row r="57" spans="1:7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28">
        <v>1</v>
      </c>
      <c r="F57" s="28">
        <v>1</v>
      </c>
      <c r="G57" s="28">
        <v>1</v>
      </c>
    </row>
    <row r="58" spans="1:7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28">
        <v>1</v>
      </c>
      <c r="F58" s="28">
        <v>1</v>
      </c>
      <c r="G58" s="28">
        <v>1</v>
      </c>
    </row>
    <row r="59" spans="1:7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28">
        <v>1</v>
      </c>
      <c r="F59" s="29">
        <v>1</v>
      </c>
      <c r="G59" s="29"/>
    </row>
    <row r="60" spans="1:7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28">
        <v>1</v>
      </c>
      <c r="F60" s="29">
        <v>1</v>
      </c>
      <c r="G60" s="29"/>
    </row>
    <row r="61" spans="1:7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28">
        <v>1</v>
      </c>
      <c r="F61" s="28">
        <v>1</v>
      </c>
      <c r="G61" s="28">
        <v>1</v>
      </c>
    </row>
    <row r="62" spans="1:7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28">
        <v>1</v>
      </c>
      <c r="F62" s="28">
        <v>1</v>
      </c>
      <c r="G62" s="28">
        <v>1</v>
      </c>
    </row>
    <row r="63" spans="1:7" s="10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28">
        <v>1</v>
      </c>
      <c r="F63" s="28">
        <v>1</v>
      </c>
      <c r="G63" s="28">
        <v>1</v>
      </c>
    </row>
    <row r="64" spans="1:7" s="9" customFormat="1" x14ac:dyDescent="0.2">
      <c r="A64" s="25"/>
      <c r="B64" s="25"/>
      <c r="C64" s="25"/>
      <c r="D64" s="30"/>
      <c r="E64" s="31"/>
      <c r="F64" s="31"/>
      <c r="G64" s="31"/>
    </row>
    <row r="65" spans="1:7" s="24" customFormat="1" x14ac:dyDescent="0.2">
      <c r="A65" s="21"/>
      <c r="B65" s="21"/>
      <c r="C65" s="21" t="s">
        <v>68</v>
      </c>
      <c r="D65" s="22"/>
      <c r="E65" s="23">
        <f>SUM(E66:E70)</f>
        <v>4</v>
      </c>
      <c r="F65" s="23">
        <f t="shared" ref="F65:G65" si="1">SUM(F66:F70)</f>
        <v>3</v>
      </c>
      <c r="G65" s="23">
        <f t="shared" si="1"/>
        <v>2</v>
      </c>
    </row>
    <row r="66" spans="1:7" s="9" customFormat="1" x14ac:dyDescent="0.2">
      <c r="A66" s="25">
        <v>1</v>
      </c>
      <c r="B66" s="25">
        <v>1540036</v>
      </c>
      <c r="C66" s="25" t="s">
        <v>69</v>
      </c>
      <c r="D66" s="30">
        <v>9000</v>
      </c>
      <c r="E66" s="31">
        <v>1</v>
      </c>
      <c r="F66" s="31">
        <v>1</v>
      </c>
      <c r="G66" s="31"/>
    </row>
    <row r="67" spans="1:7" s="9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31">
        <v>1</v>
      </c>
      <c r="F67" s="31"/>
      <c r="G67" s="31"/>
    </row>
    <row r="68" spans="1:7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28">
        <v>1</v>
      </c>
      <c r="F68" s="28">
        <v>1</v>
      </c>
      <c r="G68" s="28">
        <v>1</v>
      </c>
    </row>
    <row r="69" spans="1:7" s="10" customFormat="1" x14ac:dyDescent="0.2">
      <c r="A69" s="25">
        <v>4</v>
      </c>
      <c r="B69" s="26"/>
      <c r="C69" s="26" t="s">
        <v>72</v>
      </c>
      <c r="D69" s="27">
        <v>29000</v>
      </c>
      <c r="E69" s="28">
        <v>1</v>
      </c>
      <c r="F69" s="28">
        <v>1</v>
      </c>
      <c r="G69" s="28">
        <v>1</v>
      </c>
    </row>
    <row r="70" spans="1:7" s="9" customFormat="1" x14ac:dyDescent="0.2">
      <c r="A70" s="25"/>
      <c r="B70" s="25"/>
      <c r="C70" s="25"/>
      <c r="D70" s="30"/>
      <c r="E70" s="31"/>
      <c r="F70" s="31"/>
      <c r="G70" s="31"/>
    </row>
    <row r="71" spans="1:7" s="24" customFormat="1" x14ac:dyDescent="0.2">
      <c r="A71" s="21"/>
      <c r="B71" s="21"/>
      <c r="C71" s="21" t="s">
        <v>73</v>
      </c>
      <c r="D71" s="22"/>
      <c r="E71" s="23">
        <f>SUM(E72:E80)</f>
        <v>8</v>
      </c>
      <c r="F71" s="23">
        <f t="shared" ref="F71:G71" si="2">SUM(F72:F80)</f>
        <v>8</v>
      </c>
      <c r="G71" s="23">
        <f t="shared" si="2"/>
        <v>8</v>
      </c>
    </row>
    <row r="72" spans="1:7" s="9" customFormat="1" x14ac:dyDescent="0.2">
      <c r="A72" s="25">
        <v>1</v>
      </c>
      <c r="B72" s="25">
        <v>1540030</v>
      </c>
      <c r="C72" s="25" t="s">
        <v>74</v>
      </c>
      <c r="D72" s="30">
        <v>68000</v>
      </c>
      <c r="E72" s="31">
        <v>1</v>
      </c>
      <c r="F72" s="31">
        <v>1</v>
      </c>
      <c r="G72" s="31">
        <v>1</v>
      </c>
    </row>
    <row r="73" spans="1:7" s="10" customFormat="1" x14ac:dyDescent="0.2">
      <c r="A73" s="25">
        <v>2</v>
      </c>
      <c r="B73" s="26"/>
      <c r="C73" s="26" t="s">
        <v>75</v>
      </c>
      <c r="D73" s="27">
        <v>45000</v>
      </c>
      <c r="E73" s="28">
        <v>1</v>
      </c>
      <c r="F73" s="29">
        <v>1</v>
      </c>
      <c r="G73" s="29">
        <v>1</v>
      </c>
    </row>
    <row r="74" spans="1:7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28">
        <v>1</v>
      </c>
      <c r="F74" s="29">
        <v>1</v>
      </c>
      <c r="G74" s="29">
        <v>1</v>
      </c>
    </row>
    <row r="75" spans="1:7" s="10" customFormat="1" x14ac:dyDescent="0.2">
      <c r="A75" s="25">
        <v>4</v>
      </c>
      <c r="B75" s="26"/>
      <c r="C75" s="26" t="s">
        <v>77</v>
      </c>
      <c r="D75" s="27">
        <v>45000</v>
      </c>
      <c r="E75" s="31">
        <v>1</v>
      </c>
      <c r="F75" s="31">
        <v>1</v>
      </c>
      <c r="G75" s="31">
        <v>1</v>
      </c>
    </row>
    <row r="76" spans="1:7" s="10" customFormat="1" x14ac:dyDescent="0.2">
      <c r="A76" s="25">
        <v>5</v>
      </c>
      <c r="B76" s="26"/>
      <c r="C76" s="26" t="s">
        <v>78</v>
      </c>
      <c r="D76" s="27">
        <v>68000</v>
      </c>
      <c r="E76" s="31">
        <v>1</v>
      </c>
      <c r="F76" s="31">
        <v>1</v>
      </c>
      <c r="G76" s="31">
        <v>1</v>
      </c>
    </row>
    <row r="77" spans="1:7" s="10" customFormat="1" x14ac:dyDescent="0.2">
      <c r="A77" s="25">
        <v>6</v>
      </c>
      <c r="B77" s="26"/>
      <c r="C77" s="26" t="s">
        <v>79</v>
      </c>
      <c r="D77" s="27">
        <v>45000</v>
      </c>
      <c r="E77" s="31">
        <v>1</v>
      </c>
      <c r="F77" s="31">
        <v>1</v>
      </c>
      <c r="G77" s="31">
        <v>1</v>
      </c>
    </row>
    <row r="78" spans="1:7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31">
        <v>1</v>
      </c>
      <c r="F78" s="31">
        <v>1</v>
      </c>
      <c r="G78" s="31">
        <v>1</v>
      </c>
    </row>
    <row r="79" spans="1:7" s="10" customFormat="1" x14ac:dyDescent="0.2">
      <c r="A79" s="25">
        <v>8</v>
      </c>
      <c r="B79" s="26"/>
      <c r="C79" s="26" t="s">
        <v>81</v>
      </c>
      <c r="D79" s="27">
        <v>45000</v>
      </c>
      <c r="E79" s="31">
        <v>1</v>
      </c>
      <c r="F79" s="31">
        <v>1</v>
      </c>
      <c r="G79" s="31">
        <v>1</v>
      </c>
    </row>
    <row r="80" spans="1:7" s="9" customFormat="1" x14ac:dyDescent="0.2">
      <c r="A80" s="25"/>
      <c r="B80" s="25"/>
      <c r="C80" s="25"/>
      <c r="D80" s="30"/>
      <c r="E80" s="31"/>
      <c r="F80" s="31"/>
      <c r="G80" s="31"/>
    </row>
    <row r="81" spans="1:7" s="24" customFormat="1" x14ac:dyDescent="0.2">
      <c r="A81" s="21"/>
      <c r="B81" s="21"/>
      <c r="C81" s="21" t="s">
        <v>82</v>
      </c>
      <c r="D81" s="22"/>
      <c r="E81" s="23">
        <f>SUM(E82:E91)</f>
        <v>9</v>
      </c>
      <c r="F81" s="23">
        <f>SUM(F82:F91)</f>
        <v>7</v>
      </c>
      <c r="G81" s="23">
        <f>SUM(G82:G91)</f>
        <v>6</v>
      </c>
    </row>
    <row r="82" spans="1:7" s="10" customFormat="1" x14ac:dyDescent="0.2">
      <c r="A82" s="25">
        <v>1</v>
      </c>
      <c r="B82" s="26">
        <v>1560006</v>
      </c>
      <c r="C82" s="26" t="s">
        <v>83</v>
      </c>
      <c r="D82" s="27">
        <v>28000</v>
      </c>
      <c r="E82" s="28">
        <v>1</v>
      </c>
      <c r="F82" s="29"/>
      <c r="G82" s="29">
        <v>1</v>
      </c>
    </row>
    <row r="83" spans="1:7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28">
        <v>1</v>
      </c>
      <c r="F83" s="28">
        <v>1</v>
      </c>
      <c r="G83" s="28">
        <v>1</v>
      </c>
    </row>
    <row r="84" spans="1:7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28">
        <v>1</v>
      </c>
      <c r="F84" s="29">
        <v>1</v>
      </c>
      <c r="G84" s="29">
        <v>1</v>
      </c>
    </row>
    <row r="85" spans="1:7" s="10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28">
        <v>1</v>
      </c>
      <c r="F85" s="29">
        <v>1</v>
      </c>
      <c r="G85" s="29">
        <v>1</v>
      </c>
    </row>
    <row r="86" spans="1:7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31">
        <v>1</v>
      </c>
      <c r="F86" s="31">
        <v>1</v>
      </c>
      <c r="G86" s="29">
        <v>1</v>
      </c>
    </row>
    <row r="87" spans="1:7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31">
        <v>1</v>
      </c>
      <c r="F87" s="31"/>
      <c r="G87" s="31"/>
    </row>
    <row r="88" spans="1:7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31">
        <v>1</v>
      </c>
      <c r="F88" s="31">
        <v>1</v>
      </c>
      <c r="G88" s="31"/>
    </row>
    <row r="89" spans="1:7" s="9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31">
        <v>1</v>
      </c>
      <c r="F89" s="31">
        <v>1</v>
      </c>
      <c r="G89" s="31"/>
    </row>
    <row r="90" spans="1:7" s="10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28">
        <v>1</v>
      </c>
      <c r="F90" s="29">
        <v>1</v>
      </c>
      <c r="G90" s="29">
        <v>1</v>
      </c>
    </row>
    <row r="91" spans="1:7" s="9" customFormat="1" x14ac:dyDescent="0.2">
      <c r="A91" s="36"/>
      <c r="B91" s="36"/>
      <c r="C91" s="36"/>
      <c r="D91" s="37"/>
      <c r="E91" s="38"/>
      <c r="F91" s="38"/>
      <c r="G91" s="38"/>
    </row>
    <row r="92" spans="1:7" s="20" customFormat="1" x14ac:dyDescent="0.2">
      <c r="A92" s="17"/>
      <c r="B92" s="17"/>
      <c r="C92" s="17" t="s">
        <v>92</v>
      </c>
      <c r="D92" s="18"/>
      <c r="E92" s="19">
        <f>SUM(E93:E105)</f>
        <v>10</v>
      </c>
      <c r="F92" s="19">
        <f t="shared" ref="F92:G92" si="3">SUM(F93:F105)</f>
        <v>10</v>
      </c>
      <c r="G92" s="19">
        <f t="shared" si="3"/>
        <v>9</v>
      </c>
    </row>
    <row r="93" spans="1:7" s="10" customFormat="1" x14ac:dyDescent="0.2">
      <c r="A93" s="25">
        <v>1</v>
      </c>
      <c r="B93" s="26">
        <v>1510060</v>
      </c>
      <c r="C93" s="26" t="s">
        <v>93</v>
      </c>
      <c r="D93" s="27">
        <v>50000</v>
      </c>
      <c r="E93" s="28">
        <v>1</v>
      </c>
      <c r="F93" s="29">
        <v>1</v>
      </c>
      <c r="G93" s="29">
        <v>1</v>
      </c>
    </row>
    <row r="94" spans="1:7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28">
        <v>1</v>
      </c>
      <c r="F94" s="28">
        <v>1</v>
      </c>
      <c r="G94" s="28">
        <v>1</v>
      </c>
    </row>
    <row r="95" spans="1:7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28">
        <v>1</v>
      </c>
      <c r="F95" s="28">
        <v>1</v>
      </c>
      <c r="G95" s="28">
        <v>1</v>
      </c>
    </row>
    <row r="96" spans="1:7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28">
        <v>1</v>
      </c>
      <c r="F96" s="28">
        <v>1</v>
      </c>
      <c r="G96" s="28">
        <v>1</v>
      </c>
    </row>
    <row r="97" spans="1:7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28">
        <v>1</v>
      </c>
      <c r="F97" s="28">
        <v>1</v>
      </c>
      <c r="G97" s="28">
        <v>1</v>
      </c>
    </row>
    <row r="98" spans="1:7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28">
        <v>1</v>
      </c>
      <c r="F98" s="28">
        <v>1</v>
      </c>
      <c r="G98" s="28">
        <v>1</v>
      </c>
    </row>
    <row r="99" spans="1:7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28">
        <v>1</v>
      </c>
      <c r="F99" s="28">
        <v>1</v>
      </c>
      <c r="G99" s="29"/>
    </row>
    <row r="100" spans="1:7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28">
        <v>1</v>
      </c>
      <c r="F100" s="28">
        <v>1</v>
      </c>
      <c r="G100" s="28">
        <v>1</v>
      </c>
    </row>
    <row r="101" spans="1:7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28">
        <v>1</v>
      </c>
      <c r="F101" s="28">
        <v>1</v>
      </c>
      <c r="G101" s="28">
        <v>1</v>
      </c>
    </row>
    <row r="102" spans="1:7" s="10" customFormat="1" x14ac:dyDescent="0.2">
      <c r="A102" s="25"/>
      <c r="B102" s="26"/>
      <c r="C102" s="26"/>
      <c r="D102" s="27"/>
      <c r="E102" s="28"/>
      <c r="F102" s="28"/>
      <c r="G102" s="28"/>
    </row>
    <row r="103" spans="1:7" s="42" customFormat="1" x14ac:dyDescent="0.2">
      <c r="A103" s="39"/>
      <c r="B103" s="39"/>
      <c r="C103" s="39" t="s">
        <v>102</v>
      </c>
      <c r="D103" s="40"/>
      <c r="E103" s="41"/>
      <c r="F103" s="41"/>
      <c r="G103" s="41"/>
    </row>
    <row r="104" spans="1:7" s="10" customFormat="1" x14ac:dyDescent="0.2">
      <c r="A104" s="25">
        <v>1</v>
      </c>
      <c r="B104" s="26">
        <v>1532013</v>
      </c>
      <c r="C104" s="26" t="s">
        <v>103</v>
      </c>
      <c r="D104" s="27">
        <v>89000</v>
      </c>
      <c r="E104" s="28">
        <v>1</v>
      </c>
      <c r="F104" s="28">
        <v>1</v>
      </c>
      <c r="G104" s="28">
        <v>1</v>
      </c>
    </row>
    <row r="105" spans="1:7" s="10" customFormat="1" x14ac:dyDescent="0.2">
      <c r="A105" s="25"/>
      <c r="B105" s="26"/>
      <c r="C105" s="26"/>
      <c r="D105" s="27"/>
      <c r="E105" s="28"/>
      <c r="F105" s="28"/>
      <c r="G105" s="28"/>
    </row>
    <row r="106" spans="1:7" s="20" customFormat="1" x14ac:dyDescent="0.2">
      <c r="A106" s="17"/>
      <c r="B106" s="17"/>
      <c r="C106" s="17" t="s">
        <v>104</v>
      </c>
      <c r="D106" s="18"/>
      <c r="E106" s="19">
        <f>SUM(E107:E116)</f>
        <v>9</v>
      </c>
      <c r="F106" s="19">
        <f t="shared" ref="F106:G106" si="4">SUM(F107:F116)</f>
        <v>9</v>
      </c>
      <c r="G106" s="19">
        <f t="shared" si="4"/>
        <v>0</v>
      </c>
    </row>
    <row r="107" spans="1:7" s="9" customFormat="1" x14ac:dyDescent="0.2">
      <c r="A107" s="25">
        <v>1</v>
      </c>
      <c r="B107" s="25">
        <v>5530014</v>
      </c>
      <c r="C107" s="25" t="s">
        <v>105</v>
      </c>
      <c r="D107" s="30">
        <v>33000</v>
      </c>
      <c r="E107" s="31">
        <v>1</v>
      </c>
      <c r="F107" s="31">
        <v>1</v>
      </c>
      <c r="G107" s="31"/>
    </row>
    <row r="108" spans="1:7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31">
        <v>1</v>
      </c>
      <c r="F108" s="31">
        <v>1</v>
      </c>
      <c r="G108" s="31"/>
    </row>
    <row r="109" spans="1:7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31">
        <v>1</v>
      </c>
      <c r="F109" s="31">
        <v>1</v>
      </c>
      <c r="G109" s="31"/>
    </row>
    <row r="110" spans="1:7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31">
        <v>1</v>
      </c>
      <c r="F110" s="31">
        <v>1</v>
      </c>
      <c r="G110" s="31"/>
    </row>
    <row r="111" spans="1:7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31">
        <v>1</v>
      </c>
      <c r="F111" s="31">
        <v>1</v>
      </c>
      <c r="G111" s="31"/>
    </row>
    <row r="112" spans="1:7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31">
        <v>1</v>
      </c>
      <c r="F112" s="31">
        <v>1</v>
      </c>
      <c r="G112" s="31"/>
    </row>
    <row r="113" spans="1:7" s="9" customFormat="1" x14ac:dyDescent="0.2">
      <c r="A113" s="25">
        <v>7</v>
      </c>
      <c r="B113" s="43"/>
      <c r="C113" s="43" t="s">
        <v>111</v>
      </c>
      <c r="D113" s="30">
        <v>33000</v>
      </c>
      <c r="E113" s="31">
        <v>1</v>
      </c>
      <c r="F113" s="31">
        <v>1</v>
      </c>
      <c r="G113" s="44"/>
    </row>
    <row r="114" spans="1:7" s="9" customFormat="1" x14ac:dyDescent="0.2">
      <c r="A114" s="25">
        <v>8</v>
      </c>
      <c r="B114" s="43"/>
      <c r="C114" s="43" t="s">
        <v>112</v>
      </c>
      <c r="D114" s="30">
        <v>33000</v>
      </c>
      <c r="E114" s="31">
        <v>1</v>
      </c>
      <c r="F114" s="31">
        <v>1</v>
      </c>
      <c r="G114" s="44"/>
    </row>
    <row r="115" spans="1:7" s="9" customFormat="1" x14ac:dyDescent="0.2">
      <c r="A115" s="25">
        <v>9</v>
      </c>
      <c r="B115" s="43"/>
      <c r="C115" s="43" t="s">
        <v>113</v>
      </c>
      <c r="D115" s="30">
        <v>33000</v>
      </c>
      <c r="E115" s="31">
        <v>1</v>
      </c>
      <c r="F115" s="31">
        <v>1</v>
      </c>
      <c r="G115" s="44"/>
    </row>
    <row r="116" spans="1:7" s="9" customFormat="1" x14ac:dyDescent="0.2">
      <c r="A116" s="36"/>
      <c r="B116" s="36"/>
      <c r="C116" s="36"/>
      <c r="D116" s="37"/>
      <c r="E116" s="38"/>
      <c r="F116" s="38"/>
      <c r="G116" s="38"/>
    </row>
    <row r="117" spans="1:7" s="20" customFormat="1" x14ac:dyDescent="0.2">
      <c r="A117" s="17"/>
      <c r="B117" s="17"/>
      <c r="C117" s="17" t="s">
        <v>114</v>
      </c>
      <c r="D117" s="18"/>
      <c r="E117" s="19">
        <f>+E118+E152+E161+E182</f>
        <v>61</v>
      </c>
      <c r="F117" s="19">
        <f>+F118+F152+F161+F182</f>
        <v>58</v>
      </c>
      <c r="G117" s="19">
        <f>+G118+G152+G161+G182</f>
        <v>46</v>
      </c>
    </row>
    <row r="118" spans="1:7" s="24" customFormat="1" x14ac:dyDescent="0.2">
      <c r="A118" s="21"/>
      <c r="B118" s="21"/>
      <c r="C118" s="21" t="s">
        <v>115</v>
      </c>
      <c r="D118" s="22"/>
      <c r="E118" s="23">
        <f>SUM(E119:E151)</f>
        <v>32</v>
      </c>
      <c r="F118" s="23">
        <f t="shared" ref="F118:G118" si="5">SUM(F119:F151)</f>
        <v>32</v>
      </c>
      <c r="G118" s="23">
        <f t="shared" si="5"/>
        <v>26</v>
      </c>
    </row>
    <row r="119" spans="1:7" s="10" customFormat="1" x14ac:dyDescent="0.2">
      <c r="A119" s="25">
        <v>1</v>
      </c>
      <c r="B119" s="26">
        <v>3500003</v>
      </c>
      <c r="C119" s="26" t="s">
        <v>116</v>
      </c>
      <c r="D119" s="27">
        <v>390000</v>
      </c>
      <c r="E119" s="28">
        <v>1</v>
      </c>
      <c r="F119" s="28">
        <v>1</v>
      </c>
      <c r="G119" s="28">
        <v>1</v>
      </c>
    </row>
    <row r="120" spans="1:7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8">
        <v>1</v>
      </c>
      <c r="F120" s="28">
        <v>1</v>
      </c>
      <c r="G120" s="28">
        <v>1</v>
      </c>
    </row>
    <row r="121" spans="1:7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8">
        <v>1</v>
      </c>
      <c r="F121" s="28">
        <v>1</v>
      </c>
      <c r="G121" s="28">
        <v>1</v>
      </c>
    </row>
    <row r="122" spans="1:7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8">
        <v>1</v>
      </c>
      <c r="F122" s="28">
        <v>1</v>
      </c>
      <c r="G122" s="28">
        <v>1</v>
      </c>
    </row>
    <row r="123" spans="1:7" s="10" customFormat="1" x14ac:dyDescent="0.2">
      <c r="A123" s="25">
        <v>5</v>
      </c>
      <c r="B123" s="26"/>
      <c r="C123" s="26" t="s">
        <v>120</v>
      </c>
      <c r="D123" s="27">
        <v>490000</v>
      </c>
      <c r="E123" s="28">
        <v>1</v>
      </c>
      <c r="F123" s="28">
        <v>1</v>
      </c>
      <c r="G123" s="28">
        <v>1</v>
      </c>
    </row>
    <row r="124" spans="1:7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28">
        <v>1</v>
      </c>
      <c r="F124" s="28">
        <v>1</v>
      </c>
      <c r="G124" s="28">
        <v>1</v>
      </c>
    </row>
    <row r="125" spans="1:7" s="10" customFormat="1" x14ac:dyDescent="0.2">
      <c r="A125" s="25">
        <v>7</v>
      </c>
      <c r="B125" s="26"/>
      <c r="C125" s="26" t="s">
        <v>122</v>
      </c>
      <c r="D125" s="27">
        <v>490000</v>
      </c>
      <c r="E125" s="28">
        <v>1</v>
      </c>
      <c r="F125" s="28">
        <v>1</v>
      </c>
      <c r="G125" s="28">
        <v>1</v>
      </c>
    </row>
    <row r="126" spans="1:7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28">
        <v>1</v>
      </c>
      <c r="F126" s="28">
        <v>1</v>
      </c>
      <c r="G126" s="28">
        <v>1</v>
      </c>
    </row>
    <row r="127" spans="1:7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28">
        <v>1</v>
      </c>
      <c r="F127" s="29">
        <v>1</v>
      </c>
      <c r="G127" s="29">
        <v>1</v>
      </c>
    </row>
    <row r="128" spans="1:7" s="10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28">
        <v>1</v>
      </c>
      <c r="F128" s="29">
        <v>1</v>
      </c>
      <c r="G128" s="29">
        <v>1</v>
      </c>
    </row>
    <row r="129" spans="1:7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31">
        <v>1</v>
      </c>
      <c r="F129" s="31">
        <v>1</v>
      </c>
      <c r="G129" s="31">
        <v>1</v>
      </c>
    </row>
    <row r="130" spans="1:7" s="9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31">
        <v>1</v>
      </c>
      <c r="F130" s="31">
        <v>1</v>
      </c>
      <c r="G130" s="31">
        <v>1</v>
      </c>
    </row>
    <row r="131" spans="1:7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28">
        <v>1</v>
      </c>
      <c r="F131" s="28">
        <v>1</v>
      </c>
      <c r="G131" s="28">
        <v>1</v>
      </c>
    </row>
    <row r="132" spans="1:7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28">
        <v>1</v>
      </c>
      <c r="F132" s="29">
        <v>1</v>
      </c>
      <c r="G132" s="29"/>
    </row>
    <row r="133" spans="1:7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28">
        <v>1</v>
      </c>
      <c r="F133" s="29">
        <v>1</v>
      </c>
      <c r="G133" s="29">
        <v>1</v>
      </c>
    </row>
    <row r="134" spans="1:7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28">
        <v>1</v>
      </c>
      <c r="F134" s="28">
        <v>1</v>
      </c>
      <c r="G134" s="28">
        <v>1</v>
      </c>
    </row>
    <row r="135" spans="1:7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28">
        <v>1</v>
      </c>
      <c r="F135" s="28">
        <v>1</v>
      </c>
      <c r="G135" s="28">
        <v>1</v>
      </c>
    </row>
    <row r="136" spans="1:7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28">
        <v>1</v>
      </c>
      <c r="F136" s="29">
        <v>1</v>
      </c>
      <c r="G136" s="29">
        <v>1</v>
      </c>
    </row>
    <row r="137" spans="1:7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28">
        <v>1</v>
      </c>
      <c r="F137" s="29">
        <v>1</v>
      </c>
      <c r="G137" s="29">
        <v>1</v>
      </c>
    </row>
    <row r="138" spans="1:7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28">
        <v>1</v>
      </c>
      <c r="F138" s="28">
        <v>1</v>
      </c>
      <c r="G138" s="28">
        <v>1</v>
      </c>
    </row>
    <row r="139" spans="1:7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28">
        <v>1</v>
      </c>
      <c r="F139" s="28">
        <v>1</v>
      </c>
      <c r="G139" s="28">
        <v>1</v>
      </c>
    </row>
    <row r="140" spans="1:7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28">
        <v>1</v>
      </c>
      <c r="F140" s="28">
        <v>1</v>
      </c>
      <c r="G140" s="28">
        <v>1</v>
      </c>
    </row>
    <row r="141" spans="1:7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28">
        <v>1</v>
      </c>
      <c r="F141" s="28">
        <v>1</v>
      </c>
      <c r="G141" s="28">
        <v>1</v>
      </c>
    </row>
    <row r="142" spans="1:7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28">
        <v>1</v>
      </c>
      <c r="F142" s="28">
        <v>1</v>
      </c>
      <c r="G142" s="28">
        <v>1</v>
      </c>
    </row>
    <row r="143" spans="1:7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28">
        <v>1</v>
      </c>
      <c r="F143" s="28">
        <v>1</v>
      </c>
      <c r="G143" s="28">
        <v>1</v>
      </c>
    </row>
    <row r="144" spans="1:7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28">
        <v>1</v>
      </c>
      <c r="F144" s="28">
        <v>1</v>
      </c>
      <c r="G144" s="28">
        <v>1</v>
      </c>
    </row>
    <row r="145" spans="1:7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28">
        <v>1</v>
      </c>
      <c r="F145" s="28">
        <v>1</v>
      </c>
      <c r="G145" s="28">
        <v>1</v>
      </c>
    </row>
    <row r="146" spans="1:7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28">
        <v>1</v>
      </c>
      <c r="F146" s="29">
        <v>1</v>
      </c>
      <c r="G146" s="29"/>
    </row>
    <row r="147" spans="1:7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28">
        <v>1</v>
      </c>
      <c r="F147" s="29">
        <v>1</v>
      </c>
      <c r="G147" s="29"/>
    </row>
    <row r="148" spans="1:7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28">
        <v>1</v>
      </c>
      <c r="F148" s="29">
        <v>1</v>
      </c>
      <c r="G148" s="29"/>
    </row>
    <row r="149" spans="1:7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28">
        <v>1</v>
      </c>
      <c r="F149" s="28">
        <v>1</v>
      </c>
      <c r="G149" s="28"/>
    </row>
    <row r="150" spans="1:7" s="10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28">
        <v>1</v>
      </c>
      <c r="F150" s="28">
        <v>1</v>
      </c>
      <c r="G150" s="28"/>
    </row>
    <row r="151" spans="1:7" s="9" customFormat="1" x14ac:dyDescent="0.2">
      <c r="A151" s="25"/>
      <c r="B151" s="25"/>
      <c r="C151" s="25"/>
      <c r="D151" s="30"/>
      <c r="E151" s="31"/>
      <c r="F151" s="31"/>
      <c r="G151" s="31"/>
    </row>
    <row r="152" spans="1:7" s="24" customFormat="1" x14ac:dyDescent="0.2">
      <c r="A152" s="21"/>
      <c r="B152" s="21"/>
      <c r="C152" s="21" t="s">
        <v>148</v>
      </c>
      <c r="D152" s="22"/>
      <c r="E152" s="23">
        <f>SUM(E153:E160)</f>
        <v>7</v>
      </c>
      <c r="F152" s="23">
        <f>SUM(F153:F160)</f>
        <v>7</v>
      </c>
      <c r="G152" s="23">
        <f>SUM(G153:G160)</f>
        <v>5</v>
      </c>
    </row>
    <row r="153" spans="1:7" s="9" customFormat="1" x14ac:dyDescent="0.2">
      <c r="A153" s="25">
        <v>1</v>
      </c>
      <c r="B153" s="25">
        <v>3510004</v>
      </c>
      <c r="C153" s="25" t="s">
        <v>149</v>
      </c>
      <c r="D153" s="30">
        <v>43000</v>
      </c>
      <c r="E153" s="31">
        <v>1</v>
      </c>
      <c r="F153" s="31">
        <v>1</v>
      </c>
      <c r="G153" s="31">
        <v>1</v>
      </c>
    </row>
    <row r="154" spans="1:7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31">
        <v>1</v>
      </c>
      <c r="F154" s="31">
        <v>1</v>
      </c>
      <c r="G154" s="31"/>
    </row>
    <row r="155" spans="1:7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31">
        <v>1</v>
      </c>
      <c r="F155" s="31">
        <v>1</v>
      </c>
      <c r="G155" s="31">
        <v>1</v>
      </c>
    </row>
    <row r="156" spans="1:7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31">
        <v>1</v>
      </c>
      <c r="F156" s="31">
        <v>1</v>
      </c>
      <c r="G156" s="31"/>
    </row>
    <row r="157" spans="1:7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31">
        <v>1</v>
      </c>
      <c r="F157" s="31">
        <v>1</v>
      </c>
      <c r="G157" s="31">
        <v>1</v>
      </c>
    </row>
    <row r="158" spans="1:7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31">
        <v>1</v>
      </c>
      <c r="F158" s="31">
        <v>1</v>
      </c>
      <c r="G158" s="31">
        <v>1</v>
      </c>
    </row>
    <row r="159" spans="1:7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31">
        <v>1</v>
      </c>
      <c r="F159" s="31">
        <v>1</v>
      </c>
      <c r="G159" s="31">
        <v>1</v>
      </c>
    </row>
    <row r="160" spans="1:7" s="9" customFormat="1" x14ac:dyDescent="0.2">
      <c r="A160" s="25"/>
      <c r="B160" s="25"/>
      <c r="C160" s="25"/>
      <c r="D160" s="30"/>
      <c r="E160" s="31"/>
      <c r="F160" s="31"/>
      <c r="G160" s="31"/>
    </row>
    <row r="161" spans="1:7" s="24" customFormat="1" x14ac:dyDescent="0.2">
      <c r="A161" s="45"/>
      <c r="B161" s="45"/>
      <c r="C161" s="45" t="s">
        <v>156</v>
      </c>
      <c r="D161" s="46"/>
      <c r="E161" s="47">
        <f>SUM(E162:E181)</f>
        <v>19</v>
      </c>
      <c r="F161" s="47">
        <f>SUM(F162:F181)</f>
        <v>16</v>
      </c>
      <c r="G161" s="47">
        <f>SUM(G162:G181)</f>
        <v>12</v>
      </c>
    </row>
    <row r="162" spans="1:7" s="10" customFormat="1" x14ac:dyDescent="0.2">
      <c r="A162" s="25">
        <v>1</v>
      </c>
      <c r="B162" s="26">
        <v>3530009</v>
      </c>
      <c r="C162" s="26" t="s">
        <v>157</v>
      </c>
      <c r="D162" s="27">
        <v>20000</v>
      </c>
      <c r="E162" s="28">
        <v>1</v>
      </c>
      <c r="F162" s="28">
        <v>1</v>
      </c>
      <c r="G162" s="28">
        <v>1</v>
      </c>
    </row>
    <row r="163" spans="1:7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28">
        <v>1</v>
      </c>
      <c r="F163" s="28">
        <v>1</v>
      </c>
      <c r="G163" s="28">
        <v>1</v>
      </c>
    </row>
    <row r="164" spans="1:7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28">
        <v>1</v>
      </c>
      <c r="F164" s="29">
        <v>1</v>
      </c>
      <c r="G164" s="29"/>
    </row>
    <row r="165" spans="1:7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28">
        <v>1</v>
      </c>
      <c r="F165" s="29">
        <v>1</v>
      </c>
      <c r="G165" s="29"/>
    </row>
    <row r="166" spans="1:7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28">
        <v>1</v>
      </c>
      <c r="F166" s="29">
        <v>1</v>
      </c>
      <c r="G166" s="29"/>
    </row>
    <row r="167" spans="1:7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28">
        <v>1</v>
      </c>
      <c r="F167" s="28">
        <v>1</v>
      </c>
      <c r="G167" s="28">
        <v>1</v>
      </c>
    </row>
    <row r="168" spans="1:7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28">
        <v>1</v>
      </c>
      <c r="F168" s="28"/>
      <c r="G168" s="28"/>
    </row>
    <row r="169" spans="1:7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28">
        <v>1</v>
      </c>
      <c r="F169" s="28">
        <v>1</v>
      </c>
      <c r="G169" s="28">
        <v>1</v>
      </c>
    </row>
    <row r="170" spans="1:7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28">
        <v>1</v>
      </c>
      <c r="F170" s="28">
        <v>1</v>
      </c>
      <c r="G170" s="28">
        <v>1</v>
      </c>
    </row>
    <row r="171" spans="1:7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28">
        <v>1</v>
      </c>
      <c r="F171" s="28">
        <v>1</v>
      </c>
      <c r="G171" s="28">
        <v>1</v>
      </c>
    </row>
    <row r="172" spans="1:7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8">
        <v>1</v>
      </c>
      <c r="F172" s="28">
        <v>1</v>
      </c>
      <c r="G172" s="28">
        <v>1</v>
      </c>
    </row>
    <row r="173" spans="1:7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8">
        <v>1</v>
      </c>
      <c r="F173" s="28">
        <v>1</v>
      </c>
      <c r="G173" s="28">
        <v>1</v>
      </c>
    </row>
    <row r="174" spans="1:7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8">
        <v>1</v>
      </c>
      <c r="F174" s="28">
        <v>1</v>
      </c>
      <c r="G174" s="28">
        <v>1</v>
      </c>
    </row>
    <row r="175" spans="1:7" s="10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8">
        <v>1</v>
      </c>
      <c r="F175" s="28">
        <v>1</v>
      </c>
      <c r="G175" s="28">
        <v>1</v>
      </c>
    </row>
    <row r="176" spans="1:7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44">
        <v>1</v>
      </c>
      <c r="F176" s="44">
        <v>1</v>
      </c>
      <c r="G176" s="44">
        <v>1</v>
      </c>
    </row>
    <row r="177" spans="1:7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44">
        <v>1</v>
      </c>
      <c r="F177" s="44">
        <v>1</v>
      </c>
      <c r="G177" s="44">
        <v>1</v>
      </c>
    </row>
    <row r="178" spans="1:7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31">
        <v>1</v>
      </c>
      <c r="F178" s="31"/>
      <c r="G178" s="31"/>
    </row>
    <row r="179" spans="1:7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31">
        <v>1</v>
      </c>
      <c r="F179" s="31">
        <v>1</v>
      </c>
      <c r="G179" s="31"/>
    </row>
    <row r="180" spans="1:7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31">
        <v>1</v>
      </c>
      <c r="F180" s="31"/>
      <c r="G180" s="31"/>
    </row>
    <row r="181" spans="1:7" s="9" customFormat="1" x14ac:dyDescent="0.2">
      <c r="A181" s="25"/>
      <c r="B181" s="25"/>
      <c r="C181" s="25"/>
      <c r="D181" s="30"/>
      <c r="E181" s="31"/>
      <c r="F181" s="31"/>
      <c r="G181" s="31"/>
    </row>
    <row r="182" spans="1:7" s="24" customFormat="1" x14ac:dyDescent="0.2">
      <c r="A182" s="45"/>
      <c r="B182" s="45"/>
      <c r="C182" s="45" t="s">
        <v>176</v>
      </c>
      <c r="D182" s="46"/>
      <c r="E182" s="47">
        <f>SUM(E183:E186)</f>
        <v>3</v>
      </c>
      <c r="F182" s="47">
        <f t="shared" ref="F182:G182" si="6">SUM(F183:F186)</f>
        <v>3</v>
      </c>
      <c r="G182" s="47">
        <f t="shared" si="6"/>
        <v>3</v>
      </c>
    </row>
    <row r="183" spans="1:7" s="10" customFormat="1" x14ac:dyDescent="0.2">
      <c r="A183" s="25">
        <v>1</v>
      </c>
      <c r="B183" s="26">
        <v>4550013</v>
      </c>
      <c r="C183" s="26" t="s">
        <v>177</v>
      </c>
      <c r="D183" s="27">
        <v>38000</v>
      </c>
      <c r="E183" s="28">
        <v>1</v>
      </c>
      <c r="F183" s="29">
        <v>1</v>
      </c>
      <c r="G183" s="29">
        <v>1</v>
      </c>
    </row>
    <row r="184" spans="1:7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28">
        <v>1</v>
      </c>
      <c r="F184" s="29">
        <v>1</v>
      </c>
      <c r="G184" s="29">
        <v>1</v>
      </c>
    </row>
    <row r="185" spans="1:7" s="10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28">
        <v>1</v>
      </c>
      <c r="F185" s="29">
        <v>1</v>
      </c>
      <c r="G185" s="29">
        <v>1</v>
      </c>
    </row>
    <row r="186" spans="1:7" s="9" customFormat="1" x14ac:dyDescent="0.2">
      <c r="A186" s="25"/>
      <c r="B186" s="25"/>
      <c r="C186" s="25"/>
      <c r="D186" s="30"/>
      <c r="E186" s="31"/>
      <c r="F186" s="31"/>
      <c r="G186" s="31"/>
    </row>
    <row r="187" spans="1:7" s="20" customFormat="1" x14ac:dyDescent="0.2">
      <c r="A187" s="17"/>
      <c r="B187" s="17"/>
      <c r="C187" s="17" t="s">
        <v>180</v>
      </c>
      <c r="D187" s="18"/>
      <c r="E187" s="19">
        <f>+E188+E200</f>
        <v>19</v>
      </c>
      <c r="F187" s="19">
        <f t="shared" ref="F187:G187" si="7">+F188+F200</f>
        <v>20</v>
      </c>
      <c r="G187" s="19">
        <f t="shared" si="7"/>
        <v>16</v>
      </c>
    </row>
    <row r="188" spans="1:7" s="24" customFormat="1" x14ac:dyDescent="0.2">
      <c r="A188" s="21"/>
      <c r="B188" s="21"/>
      <c r="C188" s="21" t="s">
        <v>181</v>
      </c>
      <c r="D188" s="22"/>
      <c r="E188" s="23">
        <f>SUM(E189:E199)</f>
        <v>9</v>
      </c>
      <c r="F188" s="23">
        <f>SUM(F189:F199)</f>
        <v>10</v>
      </c>
      <c r="G188" s="23">
        <f>SUM(G189:G199)</f>
        <v>6</v>
      </c>
    </row>
    <row r="189" spans="1:7" s="10" customFormat="1" x14ac:dyDescent="0.2">
      <c r="A189" s="25">
        <v>1</v>
      </c>
      <c r="B189" s="26">
        <v>5540020</v>
      </c>
      <c r="C189" s="26" t="s">
        <v>182</v>
      </c>
      <c r="D189" s="27">
        <v>40000</v>
      </c>
      <c r="E189" s="28">
        <v>1</v>
      </c>
      <c r="F189" s="28">
        <v>1</v>
      </c>
      <c r="G189" s="28">
        <v>1</v>
      </c>
    </row>
    <row r="190" spans="1:7" s="10" customFormat="1" x14ac:dyDescent="0.2">
      <c r="A190" s="25">
        <v>2</v>
      </c>
      <c r="B190" s="26">
        <v>5540024</v>
      </c>
      <c r="C190" s="26" t="s">
        <v>183</v>
      </c>
      <c r="D190" s="27">
        <v>45000</v>
      </c>
      <c r="E190" s="28"/>
      <c r="F190" s="28">
        <v>1</v>
      </c>
      <c r="G190" s="28"/>
    </row>
    <row r="191" spans="1:7" s="10" customFormat="1" x14ac:dyDescent="0.2">
      <c r="A191" s="25">
        <v>3</v>
      </c>
      <c r="B191" s="26">
        <v>5540018</v>
      </c>
      <c r="C191" s="26" t="s">
        <v>184</v>
      </c>
      <c r="D191" s="27">
        <v>32000</v>
      </c>
      <c r="E191" s="28">
        <v>1</v>
      </c>
      <c r="F191" s="28">
        <v>1</v>
      </c>
      <c r="G191" s="28">
        <v>1</v>
      </c>
    </row>
    <row r="192" spans="1:7" s="10" customFormat="1" x14ac:dyDescent="0.2">
      <c r="A192" s="25">
        <v>4</v>
      </c>
      <c r="B192" s="26">
        <v>5540017</v>
      </c>
      <c r="C192" s="26" t="s">
        <v>185</v>
      </c>
      <c r="D192" s="27">
        <v>25000</v>
      </c>
      <c r="E192" s="28">
        <v>1</v>
      </c>
      <c r="F192" s="28">
        <v>1</v>
      </c>
      <c r="G192" s="28">
        <v>1</v>
      </c>
    </row>
    <row r="193" spans="1:7" s="10" customFormat="1" x14ac:dyDescent="0.2">
      <c r="A193" s="25">
        <v>5</v>
      </c>
      <c r="B193" s="26">
        <v>5510070</v>
      </c>
      <c r="C193" s="26" t="s">
        <v>186</v>
      </c>
      <c r="D193" s="27">
        <v>28000</v>
      </c>
      <c r="E193" s="28">
        <v>1</v>
      </c>
      <c r="F193" s="28">
        <v>1</v>
      </c>
      <c r="G193" s="28">
        <v>1</v>
      </c>
    </row>
    <row r="194" spans="1:7" s="10" customFormat="1" x14ac:dyDescent="0.2">
      <c r="A194" s="25">
        <v>6</v>
      </c>
      <c r="B194" s="26">
        <v>5500044</v>
      </c>
      <c r="C194" s="26" t="s">
        <v>187</v>
      </c>
      <c r="D194" s="27">
        <v>28000</v>
      </c>
      <c r="E194" s="28">
        <v>1</v>
      </c>
      <c r="F194" s="28">
        <v>1</v>
      </c>
      <c r="G194" s="28">
        <v>1</v>
      </c>
    </row>
    <row r="195" spans="1:7" s="10" customFormat="1" x14ac:dyDescent="0.2">
      <c r="A195" s="25">
        <v>7</v>
      </c>
      <c r="B195" s="26">
        <v>5500045</v>
      </c>
      <c r="C195" s="26" t="s">
        <v>188</v>
      </c>
      <c r="D195" s="27">
        <v>30000</v>
      </c>
      <c r="E195" s="28">
        <v>1</v>
      </c>
      <c r="F195" s="28">
        <v>1</v>
      </c>
      <c r="G195" s="28">
        <v>1</v>
      </c>
    </row>
    <row r="196" spans="1:7" s="9" customFormat="1" x14ac:dyDescent="0.2">
      <c r="A196" s="25">
        <v>8</v>
      </c>
      <c r="B196" s="25">
        <v>5510111</v>
      </c>
      <c r="C196" s="25" t="s">
        <v>189</v>
      </c>
      <c r="D196" s="30">
        <v>39000</v>
      </c>
      <c r="E196" s="31">
        <v>1</v>
      </c>
      <c r="F196" s="31">
        <v>1</v>
      </c>
      <c r="G196" s="31"/>
    </row>
    <row r="197" spans="1:7" s="9" customFormat="1" x14ac:dyDescent="0.2">
      <c r="A197" s="25">
        <v>9</v>
      </c>
      <c r="B197" s="25">
        <v>5510112</v>
      </c>
      <c r="C197" s="25" t="s">
        <v>190</v>
      </c>
      <c r="D197" s="30">
        <v>39000</v>
      </c>
      <c r="E197" s="31">
        <v>1</v>
      </c>
      <c r="F197" s="31">
        <v>1</v>
      </c>
      <c r="G197" s="31"/>
    </row>
    <row r="198" spans="1:7" s="9" customFormat="1" x14ac:dyDescent="0.2">
      <c r="A198" s="25">
        <v>10</v>
      </c>
      <c r="B198" s="25">
        <v>5510113</v>
      </c>
      <c r="C198" s="25" t="s">
        <v>191</v>
      </c>
      <c r="D198" s="30">
        <v>39000</v>
      </c>
      <c r="E198" s="31">
        <v>1</v>
      </c>
      <c r="F198" s="31">
        <v>1</v>
      </c>
      <c r="G198" s="31"/>
    </row>
    <row r="199" spans="1:7" s="9" customFormat="1" x14ac:dyDescent="0.2">
      <c r="A199" s="25"/>
      <c r="B199" s="25"/>
      <c r="C199" s="25"/>
      <c r="D199" s="30"/>
      <c r="E199" s="31"/>
      <c r="F199" s="31"/>
      <c r="G199" s="31"/>
    </row>
    <row r="200" spans="1:7" s="24" customFormat="1" x14ac:dyDescent="0.2">
      <c r="A200" s="21"/>
      <c r="B200" s="21"/>
      <c r="C200" s="21" t="s">
        <v>192</v>
      </c>
      <c r="D200" s="22"/>
      <c r="E200" s="23">
        <f>SUM(E201:E211)</f>
        <v>10</v>
      </c>
      <c r="F200" s="23">
        <f>SUM(F201:F211)</f>
        <v>10</v>
      </c>
      <c r="G200" s="23">
        <f>SUM(G201:G211)</f>
        <v>10</v>
      </c>
    </row>
    <row r="201" spans="1:7" s="9" customFormat="1" x14ac:dyDescent="0.2">
      <c r="A201" s="25">
        <v>1</v>
      </c>
      <c r="B201" s="25">
        <v>5540032</v>
      </c>
      <c r="C201" s="25" t="s">
        <v>193</v>
      </c>
      <c r="D201" s="30">
        <v>18000</v>
      </c>
      <c r="E201" s="31">
        <v>1</v>
      </c>
      <c r="F201" s="31">
        <v>1</v>
      </c>
      <c r="G201" s="31">
        <v>1</v>
      </c>
    </row>
    <row r="202" spans="1:7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28">
        <v>1</v>
      </c>
      <c r="F202" s="28">
        <v>1</v>
      </c>
      <c r="G202" s="28">
        <v>1</v>
      </c>
    </row>
    <row r="203" spans="1:7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28">
        <v>1</v>
      </c>
      <c r="F203" s="28">
        <v>1</v>
      </c>
      <c r="G203" s="28">
        <v>1</v>
      </c>
    </row>
    <row r="204" spans="1:7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28">
        <v>1</v>
      </c>
      <c r="F204" s="28">
        <v>1</v>
      </c>
      <c r="G204" s="28">
        <v>1</v>
      </c>
    </row>
    <row r="205" spans="1:7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28">
        <v>1</v>
      </c>
      <c r="F205" s="28">
        <v>1</v>
      </c>
      <c r="G205" s="28">
        <v>1</v>
      </c>
    </row>
    <row r="206" spans="1:7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28">
        <v>1</v>
      </c>
      <c r="F206" s="28">
        <v>1</v>
      </c>
      <c r="G206" s="28">
        <v>1</v>
      </c>
    </row>
    <row r="207" spans="1:7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28">
        <v>1</v>
      </c>
      <c r="F207" s="28">
        <v>1</v>
      </c>
      <c r="G207" s="28">
        <v>1</v>
      </c>
    </row>
    <row r="208" spans="1:7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28">
        <v>1</v>
      </c>
      <c r="F208" s="28">
        <v>1</v>
      </c>
      <c r="G208" s="28">
        <v>1</v>
      </c>
    </row>
    <row r="209" spans="1:7" s="10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28">
        <v>1</v>
      </c>
      <c r="F209" s="28">
        <v>1</v>
      </c>
      <c r="G209" s="28">
        <v>1</v>
      </c>
    </row>
    <row r="210" spans="1:7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31">
        <v>1</v>
      </c>
      <c r="F210" s="31">
        <v>1</v>
      </c>
      <c r="G210" s="31">
        <v>1</v>
      </c>
    </row>
    <row r="211" spans="1:7" s="9" customFormat="1" x14ac:dyDescent="0.2">
      <c r="A211" s="36"/>
      <c r="B211" s="36"/>
      <c r="C211" s="36"/>
      <c r="D211" s="37"/>
      <c r="E211" s="38"/>
      <c r="F211" s="38"/>
      <c r="G211" s="38"/>
    </row>
    <row r="212" spans="1:7" s="20" customFormat="1" x14ac:dyDescent="0.2">
      <c r="A212" s="17"/>
      <c r="B212" s="17"/>
      <c r="C212" s="17" t="s">
        <v>203</v>
      </c>
      <c r="D212" s="18"/>
      <c r="E212" s="19">
        <f>+E213+E217+E229</f>
        <v>15</v>
      </c>
      <c r="F212" s="19">
        <f>+F213+F217+F229</f>
        <v>15</v>
      </c>
      <c r="G212" s="19">
        <f>+G213+G217+G229</f>
        <v>15</v>
      </c>
    </row>
    <row r="213" spans="1:7" s="24" customFormat="1" x14ac:dyDescent="0.2">
      <c r="A213" s="45"/>
      <c r="B213" s="45"/>
      <c r="C213" s="45" t="s">
        <v>204</v>
      </c>
      <c r="D213" s="46"/>
      <c r="E213" s="47">
        <f>SUM(E214:E216)</f>
        <v>2</v>
      </c>
      <c r="F213" s="47">
        <f>SUM(F214:F216)</f>
        <v>2</v>
      </c>
      <c r="G213" s="47">
        <f>SUM(G214:G216)</f>
        <v>2</v>
      </c>
    </row>
    <row r="214" spans="1:7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28">
        <v>1</v>
      </c>
      <c r="F214" s="28">
        <v>1</v>
      </c>
      <c r="G214" s="28">
        <v>1</v>
      </c>
    </row>
    <row r="215" spans="1:7" s="10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28">
        <v>1</v>
      </c>
      <c r="F215" s="28">
        <v>1</v>
      </c>
      <c r="G215" s="28">
        <v>1</v>
      </c>
    </row>
    <row r="216" spans="1:7" s="9" customFormat="1" x14ac:dyDescent="0.2">
      <c r="A216" s="25"/>
      <c r="B216" s="25"/>
      <c r="C216" s="25"/>
      <c r="D216" s="30"/>
      <c r="E216" s="31"/>
      <c r="F216" s="31"/>
      <c r="G216" s="31"/>
    </row>
    <row r="217" spans="1:7" s="24" customFormat="1" x14ac:dyDescent="0.2">
      <c r="A217" s="45"/>
      <c r="B217" s="45"/>
      <c r="C217" s="45" t="s">
        <v>207</v>
      </c>
      <c r="D217" s="46"/>
      <c r="E217" s="47">
        <f>SUM(E218:E228)</f>
        <v>10</v>
      </c>
      <c r="F217" s="47">
        <f>SUM(F218:F228)</f>
        <v>10</v>
      </c>
      <c r="G217" s="47">
        <f>SUM(G218:G228)</f>
        <v>10</v>
      </c>
    </row>
    <row r="218" spans="1:7" s="10" customFormat="1" x14ac:dyDescent="0.2">
      <c r="A218" s="25">
        <v>1</v>
      </c>
      <c r="B218" s="26">
        <v>7550011</v>
      </c>
      <c r="C218" s="26" t="s">
        <v>208</v>
      </c>
      <c r="D218" s="27">
        <v>16000</v>
      </c>
      <c r="E218" s="28">
        <v>1</v>
      </c>
      <c r="F218" s="28">
        <v>1</v>
      </c>
      <c r="G218" s="28">
        <v>1</v>
      </c>
    </row>
    <row r="219" spans="1:7" s="10" customFormat="1" x14ac:dyDescent="0.2">
      <c r="A219" s="25">
        <v>2</v>
      </c>
      <c r="B219" s="26">
        <v>7550019</v>
      </c>
      <c r="C219" s="26" t="s">
        <v>209</v>
      </c>
      <c r="D219" s="27">
        <v>14000</v>
      </c>
      <c r="E219" s="28">
        <v>1</v>
      </c>
      <c r="F219" s="28">
        <v>1</v>
      </c>
      <c r="G219" s="28">
        <v>1</v>
      </c>
    </row>
    <row r="220" spans="1:7" s="10" customFormat="1" x14ac:dyDescent="0.2">
      <c r="A220" s="25">
        <v>3</v>
      </c>
      <c r="B220" s="26">
        <v>7550026</v>
      </c>
      <c r="C220" s="26" t="s">
        <v>210</v>
      </c>
      <c r="D220" s="27">
        <v>26000</v>
      </c>
      <c r="E220" s="28">
        <v>1</v>
      </c>
      <c r="F220" s="28">
        <v>1</v>
      </c>
      <c r="G220" s="28">
        <v>1</v>
      </c>
    </row>
    <row r="221" spans="1:7" s="10" customFormat="1" x14ac:dyDescent="0.2">
      <c r="A221" s="25">
        <v>4</v>
      </c>
      <c r="B221" s="26">
        <v>7550006</v>
      </c>
      <c r="C221" s="26" t="s">
        <v>211</v>
      </c>
      <c r="D221" s="27">
        <v>12000</v>
      </c>
      <c r="E221" s="28">
        <v>1</v>
      </c>
      <c r="F221" s="28">
        <v>1</v>
      </c>
      <c r="G221" s="28">
        <v>1</v>
      </c>
    </row>
    <row r="222" spans="1:7" s="10" customFormat="1" x14ac:dyDescent="0.2">
      <c r="A222" s="25">
        <v>5</v>
      </c>
      <c r="B222" s="26">
        <v>7550007</v>
      </c>
      <c r="C222" s="26" t="s">
        <v>212</v>
      </c>
      <c r="D222" s="27">
        <v>9000</v>
      </c>
      <c r="E222" s="28">
        <v>1</v>
      </c>
      <c r="F222" s="28">
        <v>1</v>
      </c>
      <c r="G222" s="28">
        <v>1</v>
      </c>
    </row>
    <row r="223" spans="1:7" s="10" customFormat="1" x14ac:dyDescent="0.2">
      <c r="A223" s="25">
        <v>6</v>
      </c>
      <c r="B223" s="26">
        <v>7550008</v>
      </c>
      <c r="C223" s="26" t="s">
        <v>213</v>
      </c>
      <c r="D223" s="27">
        <v>21000</v>
      </c>
      <c r="E223" s="28">
        <v>1</v>
      </c>
      <c r="F223" s="28">
        <v>1</v>
      </c>
      <c r="G223" s="28">
        <v>1</v>
      </c>
    </row>
    <row r="224" spans="1:7" s="10" customFormat="1" x14ac:dyDescent="0.2">
      <c r="A224" s="25">
        <v>7</v>
      </c>
      <c r="B224" s="26">
        <v>7550017</v>
      </c>
      <c r="C224" s="26" t="s">
        <v>214</v>
      </c>
      <c r="D224" s="27">
        <v>14000</v>
      </c>
      <c r="E224" s="28">
        <v>1</v>
      </c>
      <c r="F224" s="28">
        <v>1</v>
      </c>
      <c r="G224" s="28">
        <v>1</v>
      </c>
    </row>
    <row r="225" spans="1:7" s="9" customFormat="1" x14ac:dyDescent="0.2">
      <c r="A225" s="25">
        <v>8</v>
      </c>
      <c r="B225" s="25">
        <v>7550016</v>
      </c>
      <c r="C225" s="25" t="s">
        <v>215</v>
      </c>
      <c r="D225" s="30">
        <v>14000</v>
      </c>
      <c r="E225" s="31">
        <v>1</v>
      </c>
      <c r="F225" s="31">
        <v>1</v>
      </c>
      <c r="G225" s="31">
        <v>1</v>
      </c>
    </row>
    <row r="226" spans="1:7" s="10" customFormat="1" x14ac:dyDescent="0.2">
      <c r="A226" s="25">
        <v>9</v>
      </c>
      <c r="B226" s="26">
        <v>7550015</v>
      </c>
      <c r="C226" s="26" t="s">
        <v>216</v>
      </c>
      <c r="D226" s="27">
        <v>14000</v>
      </c>
      <c r="E226" s="28">
        <v>1</v>
      </c>
      <c r="F226" s="28">
        <v>1</v>
      </c>
      <c r="G226" s="28">
        <v>1</v>
      </c>
    </row>
    <row r="227" spans="1:7" s="10" customFormat="1" x14ac:dyDescent="0.2">
      <c r="A227" s="25">
        <v>10</v>
      </c>
      <c r="B227" s="26"/>
      <c r="C227" s="26" t="s">
        <v>217</v>
      </c>
      <c r="D227" s="27">
        <v>22000</v>
      </c>
      <c r="E227" s="28">
        <v>1</v>
      </c>
      <c r="F227" s="28">
        <v>1</v>
      </c>
      <c r="G227" s="28">
        <v>1</v>
      </c>
    </row>
    <row r="228" spans="1:7" s="9" customFormat="1" x14ac:dyDescent="0.2">
      <c r="A228" s="25"/>
      <c r="B228" s="25"/>
      <c r="C228" s="25"/>
      <c r="D228" s="30"/>
      <c r="E228" s="31"/>
      <c r="F228" s="31"/>
      <c r="G228" s="31"/>
    </row>
    <row r="229" spans="1:7" s="24" customFormat="1" x14ac:dyDescent="0.2">
      <c r="A229" s="45"/>
      <c r="B229" s="45"/>
      <c r="C229" s="45" t="s">
        <v>218</v>
      </c>
      <c r="D229" s="46"/>
      <c r="E229" s="47">
        <f>SUM(E230:E233)</f>
        <v>3</v>
      </c>
      <c r="F229" s="47">
        <f>SUM(F230:F233)</f>
        <v>3</v>
      </c>
      <c r="G229" s="47">
        <f>SUM(G230:G233)</f>
        <v>3</v>
      </c>
    </row>
    <row r="230" spans="1:7" s="10" customFormat="1" x14ac:dyDescent="0.2">
      <c r="A230" s="25">
        <v>1</v>
      </c>
      <c r="B230" s="26">
        <v>7520014</v>
      </c>
      <c r="C230" s="26" t="s">
        <v>219</v>
      </c>
      <c r="D230" s="27">
        <v>5000</v>
      </c>
      <c r="E230" s="28">
        <v>1</v>
      </c>
      <c r="F230" s="28">
        <v>1</v>
      </c>
      <c r="G230" s="28">
        <v>1</v>
      </c>
    </row>
    <row r="231" spans="1:7" s="10" customFormat="1" x14ac:dyDescent="0.2">
      <c r="A231" s="25">
        <v>2</v>
      </c>
      <c r="B231" s="26">
        <v>3500199</v>
      </c>
      <c r="C231" s="26" t="s">
        <v>220</v>
      </c>
      <c r="D231" s="27">
        <v>70000</v>
      </c>
      <c r="E231" s="28">
        <v>1</v>
      </c>
      <c r="F231" s="28">
        <v>1</v>
      </c>
      <c r="G231" s="28">
        <v>1</v>
      </c>
    </row>
    <row r="232" spans="1:7" s="10" customFormat="1" x14ac:dyDescent="0.2">
      <c r="A232" s="25">
        <v>3</v>
      </c>
      <c r="B232" s="26">
        <v>9500003</v>
      </c>
      <c r="C232" s="26" t="s">
        <v>221</v>
      </c>
      <c r="D232" s="27">
        <v>5000</v>
      </c>
      <c r="E232" s="28">
        <v>1</v>
      </c>
      <c r="F232" s="28">
        <v>1</v>
      </c>
      <c r="G232" s="28">
        <v>1</v>
      </c>
    </row>
    <row r="233" spans="1:7" s="9" customFormat="1" x14ac:dyDescent="0.2">
      <c r="A233" s="36"/>
      <c r="B233" s="36"/>
      <c r="C233" s="36"/>
      <c r="D233" s="37"/>
      <c r="E233" s="38"/>
      <c r="F233" s="38"/>
      <c r="G233" s="38"/>
    </row>
    <row r="234" spans="1:7" s="9" customFormat="1" x14ac:dyDescent="0.2">
      <c r="A234" s="49"/>
      <c r="B234" s="49"/>
      <c r="C234" s="49" t="s">
        <v>222</v>
      </c>
      <c r="D234" s="50"/>
      <c r="E234" s="51">
        <f>+E5+E92+E106+E117+E187+E212</f>
        <v>190</v>
      </c>
      <c r="F234" s="51">
        <f t="shared" ref="F234:G234" si="8">+F5+F92+F106+F117+F187+F212</f>
        <v>176</v>
      </c>
      <c r="G234" s="51">
        <f t="shared" si="8"/>
        <v>141</v>
      </c>
    </row>
    <row r="235" spans="1:7" ht="6.75" customHeight="1" x14ac:dyDescent="0.2"/>
    <row r="236" spans="1:7" s="8" customFormat="1" x14ac:dyDescent="0.2">
      <c r="A236" s="52"/>
      <c r="B236" s="53"/>
      <c r="C236" s="53"/>
      <c r="D236" s="4"/>
      <c r="E236" s="5"/>
      <c r="F236" s="5"/>
      <c r="G236" s="5"/>
    </row>
    <row r="237" spans="1:7" x14ac:dyDescent="0.2">
      <c r="B237" s="162" t="s">
        <v>223</v>
      </c>
      <c r="C237" s="162" t="s">
        <v>224</v>
      </c>
      <c r="D237" s="164" t="s">
        <v>225</v>
      </c>
      <c r="E237" s="165"/>
      <c r="F237" s="166"/>
    </row>
    <row r="238" spans="1:7" x14ac:dyDescent="0.2">
      <c r="B238" s="163"/>
      <c r="C238" s="163"/>
      <c r="D238" s="54" t="s">
        <v>226</v>
      </c>
      <c r="E238" s="54" t="s">
        <v>227</v>
      </c>
      <c r="F238" s="54" t="s">
        <v>228</v>
      </c>
    </row>
    <row r="239" spans="1:7" x14ac:dyDescent="0.2">
      <c r="B239" s="55">
        <v>1</v>
      </c>
      <c r="C239" s="56" t="s">
        <v>229</v>
      </c>
      <c r="D239" s="55" t="s">
        <v>230</v>
      </c>
      <c r="E239" s="55"/>
      <c r="F239" s="55"/>
    </row>
    <row r="240" spans="1:7" x14ac:dyDescent="0.2">
      <c r="B240" s="57">
        <v>2</v>
      </c>
      <c r="C240" s="58" t="s">
        <v>231</v>
      </c>
      <c r="D240" s="57"/>
      <c r="E240" s="57" t="s">
        <v>230</v>
      </c>
      <c r="F240" s="57"/>
    </row>
    <row r="241" spans="1:7" x14ac:dyDescent="0.2">
      <c r="B241" s="57">
        <v>3</v>
      </c>
      <c r="C241" s="58" t="s">
        <v>232</v>
      </c>
      <c r="D241" s="57"/>
      <c r="E241" s="57" t="s">
        <v>230</v>
      </c>
      <c r="F241" s="57"/>
    </row>
    <row r="242" spans="1:7" x14ac:dyDescent="0.2">
      <c r="B242" s="57">
        <v>4</v>
      </c>
      <c r="C242" s="58" t="s">
        <v>233</v>
      </c>
      <c r="D242" s="57"/>
      <c r="E242" s="57"/>
      <c r="F242" s="57" t="s">
        <v>230</v>
      </c>
    </row>
    <row r="243" spans="1:7" x14ac:dyDescent="0.2">
      <c r="B243" s="57">
        <v>5</v>
      </c>
      <c r="C243" s="58" t="s">
        <v>234</v>
      </c>
      <c r="D243" s="57"/>
      <c r="E243" s="57" t="s">
        <v>230</v>
      </c>
      <c r="F243" s="57"/>
    </row>
    <row r="244" spans="1:7" x14ac:dyDescent="0.2">
      <c r="B244" s="57">
        <v>6</v>
      </c>
      <c r="C244" s="58" t="s">
        <v>235</v>
      </c>
      <c r="D244" s="57"/>
      <c r="E244" s="57"/>
      <c r="F244" s="57" t="s">
        <v>230</v>
      </c>
    </row>
    <row r="245" spans="1:7" x14ac:dyDescent="0.2">
      <c r="B245" s="57">
        <v>7</v>
      </c>
      <c r="C245" s="58" t="s">
        <v>236</v>
      </c>
      <c r="D245" s="57"/>
      <c r="E245" s="57" t="s">
        <v>230</v>
      </c>
      <c r="F245" s="57"/>
    </row>
    <row r="246" spans="1:7" x14ac:dyDescent="0.2">
      <c r="B246" s="57">
        <v>8</v>
      </c>
      <c r="C246" s="58" t="s">
        <v>237</v>
      </c>
      <c r="D246" s="57"/>
      <c r="E246" s="57" t="s">
        <v>230</v>
      </c>
      <c r="F246" s="57"/>
    </row>
    <row r="247" spans="1:7" x14ac:dyDescent="0.2">
      <c r="B247" s="57">
        <v>9</v>
      </c>
      <c r="C247" s="58" t="s">
        <v>238</v>
      </c>
      <c r="D247" s="57"/>
      <c r="E247" s="57"/>
      <c r="F247" s="57" t="s">
        <v>230</v>
      </c>
    </row>
    <row r="248" spans="1:7" x14ac:dyDescent="0.2">
      <c r="B248" s="57">
        <v>10</v>
      </c>
      <c r="C248" s="58" t="s">
        <v>239</v>
      </c>
      <c r="D248" s="57" t="s">
        <v>230</v>
      </c>
      <c r="E248" s="57"/>
      <c r="F248" s="57"/>
    </row>
    <row r="249" spans="1:7" s="61" customFormat="1" x14ac:dyDescent="0.2">
      <c r="A249" s="59"/>
      <c r="B249" s="57">
        <v>11</v>
      </c>
      <c r="C249" s="58" t="s">
        <v>240</v>
      </c>
      <c r="D249" s="57"/>
      <c r="E249" s="57"/>
      <c r="F249" s="57" t="s">
        <v>230</v>
      </c>
      <c r="G249" s="60"/>
    </row>
    <row r="250" spans="1:7" s="61" customFormat="1" x14ac:dyDescent="0.2">
      <c r="A250" s="59"/>
      <c r="B250" s="57">
        <v>12</v>
      </c>
      <c r="C250" s="58" t="s">
        <v>241</v>
      </c>
      <c r="D250" s="57"/>
      <c r="E250" s="57" t="s">
        <v>230</v>
      </c>
      <c r="F250" s="57"/>
      <c r="G250" s="60"/>
    </row>
    <row r="251" spans="1:7" s="63" customFormat="1" x14ac:dyDescent="0.2">
      <c r="A251" s="62"/>
      <c r="B251" s="57">
        <v>13</v>
      </c>
      <c r="C251" s="58" t="s">
        <v>242</v>
      </c>
      <c r="D251" s="57" t="s">
        <v>230</v>
      </c>
      <c r="E251" s="57"/>
      <c r="F251" s="57"/>
      <c r="G251" s="60"/>
    </row>
    <row r="252" spans="1:7" s="66" customFormat="1" x14ac:dyDescent="0.2">
      <c r="A252" s="64"/>
      <c r="B252" s="57">
        <v>14</v>
      </c>
      <c r="C252" s="58" t="s">
        <v>243</v>
      </c>
      <c r="D252" s="57"/>
      <c r="E252" s="57" t="s">
        <v>230</v>
      </c>
      <c r="F252" s="57"/>
      <c r="G252" s="65"/>
    </row>
    <row r="253" spans="1:7" x14ac:dyDescent="0.2">
      <c r="B253" s="57">
        <v>15</v>
      </c>
      <c r="C253" s="58" t="s">
        <v>244</v>
      </c>
      <c r="D253" s="57"/>
      <c r="E253" s="57" t="s">
        <v>230</v>
      </c>
      <c r="F253" s="57"/>
      <c r="G253" s="65"/>
    </row>
    <row r="254" spans="1:7" x14ac:dyDescent="0.2">
      <c r="B254" s="57">
        <v>16</v>
      </c>
      <c r="C254" s="58" t="s">
        <v>245</v>
      </c>
      <c r="D254" s="57"/>
      <c r="E254" s="57" t="s">
        <v>230</v>
      </c>
      <c r="F254" s="57"/>
    </row>
    <row r="255" spans="1:7" x14ac:dyDescent="0.2">
      <c r="B255" s="57">
        <v>17</v>
      </c>
      <c r="C255" s="58" t="s">
        <v>246</v>
      </c>
      <c r="D255" s="57"/>
      <c r="E255" s="57" t="s">
        <v>230</v>
      </c>
      <c r="F255" s="57"/>
    </row>
    <row r="256" spans="1:7" x14ac:dyDescent="0.2">
      <c r="B256" s="67">
        <v>18</v>
      </c>
      <c r="C256" s="68" t="s">
        <v>247</v>
      </c>
      <c r="D256" s="67"/>
      <c r="E256" s="67"/>
      <c r="F256" s="67" t="s">
        <v>230</v>
      </c>
    </row>
  </sheetData>
  <autoFilter ref="A4:G234"/>
  <mergeCells count="3">
    <mergeCell ref="B237:B238"/>
    <mergeCell ref="C237:C238"/>
    <mergeCell ref="D237:F237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218"/>
  <sheetViews>
    <sheetView workbookViewId="0">
      <pane xSplit="4" ySplit="4" topLeftCell="E38" activePane="bottomRight" state="frozen"/>
      <selection activeCell="O74" sqref="O74"/>
      <selection pane="topRight" activeCell="O74" sqref="O74"/>
      <selection pane="bottomLeft" activeCell="O74" sqref="O74"/>
      <selection pane="bottomRight" activeCell="M169" sqref="M169:M1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>E6+E46+E60+E64+E75</f>
        <v>0</v>
      </c>
      <c r="F5" s="116">
        <f>F6+F46+F60+F64+F75</f>
        <v>0</v>
      </c>
      <c r="G5" s="116">
        <f>G6+G46+G60+G64+G75</f>
        <v>0</v>
      </c>
      <c r="H5" s="116">
        <f>H6+H46+H60+H64+H75</f>
        <v>0</v>
      </c>
      <c r="I5" s="116">
        <f>I6+I46+I60+I64+I75</f>
        <v>0</v>
      </c>
      <c r="J5" s="145">
        <f>J6+J46+J60+J64+J75</f>
        <v>0</v>
      </c>
      <c r="K5" s="130">
        <f>K6+K46+K60+K64+K75</f>
        <v>0</v>
      </c>
      <c r="L5" s="116">
        <f>L6+L46+L60+L64+L75</f>
        <v>0</v>
      </c>
      <c r="M5" s="118">
        <f>M6+M46+M60+M64+M75</f>
        <v>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0">SUM(E7:E39)</f>
        <v>0</v>
      </c>
      <c r="F6" s="131">
        <f t="shared" si="0"/>
        <v>0</v>
      </c>
      <c r="G6" s="131">
        <f t="shared" si="0"/>
        <v>0</v>
      </c>
      <c r="H6" s="131">
        <f t="shared" si="0"/>
        <v>0</v>
      </c>
      <c r="I6" s="131">
        <f t="shared" si="0"/>
        <v>0</v>
      </c>
      <c r="J6" s="131">
        <f t="shared" si="0"/>
        <v>0</v>
      </c>
      <c r="K6" s="131">
        <f>SUM(K7:K39)</f>
        <v>0</v>
      </c>
      <c r="L6" s="131">
        <f t="shared" ref="L6:M6" si="1">SUM(L7:L39)</f>
        <v>0</v>
      </c>
      <c r="M6" s="131">
        <f t="shared" si="1"/>
        <v>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/>
      <c r="F7" s="125"/>
      <c r="G7" s="140"/>
      <c r="H7" s="140"/>
      <c r="I7" s="140"/>
      <c r="J7" s="148"/>
      <c r="K7" s="132"/>
      <c r="L7" s="71"/>
      <c r="M7" s="120">
        <f t="shared" ref="M7:M76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/>
      <c r="F8" s="126"/>
      <c r="G8" s="141"/>
      <c r="H8" s="141"/>
      <c r="I8" s="141"/>
      <c r="J8" s="149"/>
      <c r="K8" s="133"/>
      <c r="L8" s="72"/>
      <c r="M8" s="120">
        <f t="shared" si="2"/>
        <v>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/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/>
      <c r="F10" s="126"/>
      <c r="G10" s="141"/>
      <c r="H10" s="141"/>
      <c r="I10" s="141"/>
      <c r="J10" s="149"/>
      <c r="K10" s="133"/>
      <c r="L10" s="72"/>
      <c r="M10" s="120">
        <f t="shared" si="2"/>
        <v>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/>
      <c r="F11" s="126"/>
      <c r="G11" s="141"/>
      <c r="H11" s="141"/>
      <c r="I11" s="141"/>
      <c r="J11" s="149"/>
      <c r="K11" s="133"/>
      <c r="L11" s="72"/>
      <c r="M11" s="120">
        <f t="shared" si="2"/>
        <v>0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/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/>
      <c r="F13" s="126"/>
      <c r="G13" s="141"/>
      <c r="H13" s="141"/>
      <c r="I13" s="141"/>
      <c r="J13" s="149"/>
      <c r="K13" s="133"/>
      <c r="L13" s="72"/>
      <c r="M13" s="120">
        <f t="shared" si="2"/>
        <v>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/>
      <c r="F14" s="126"/>
      <c r="G14" s="141"/>
      <c r="H14" s="141"/>
      <c r="I14" s="141"/>
      <c r="J14" s="149"/>
      <c r="K14" s="133"/>
      <c r="L14" s="72"/>
      <c r="M14" s="120">
        <f t="shared" si="2"/>
        <v>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/>
      <c r="F15" s="126"/>
      <c r="G15" s="141"/>
      <c r="H15" s="141"/>
      <c r="I15" s="141"/>
      <c r="J15" s="149"/>
      <c r="K15" s="133"/>
      <c r="L15" s="72"/>
      <c r="M15" s="120">
        <f t="shared" si="2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/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/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/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/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/>
      <c r="F20" s="126"/>
      <c r="G20" s="141"/>
      <c r="H20" s="141"/>
      <c r="I20" s="141"/>
      <c r="J20" s="149"/>
      <c r="K20" s="133"/>
      <c r="L20" s="72"/>
      <c r="M20" s="120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/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/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/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/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/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/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/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/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/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/>
      <c r="F30" s="126"/>
      <c r="G30" s="141"/>
      <c r="H30" s="141"/>
      <c r="I30" s="141"/>
      <c r="J30" s="149"/>
      <c r="K30" s="133"/>
      <c r="L30" s="72"/>
      <c r="M30" s="120">
        <f t="shared" si="2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/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/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/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/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/>
      <c r="F35" s="126"/>
      <c r="G35" s="141"/>
      <c r="H35" s="141"/>
      <c r="I35" s="141"/>
      <c r="J35" s="149"/>
      <c r="K35" s="133"/>
      <c r="L35" s="72"/>
      <c r="M35" s="120">
        <f t="shared" si="2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/>
      <c r="F36" s="126"/>
      <c r="G36" s="141"/>
      <c r="H36" s="141"/>
      <c r="I36" s="141"/>
      <c r="J36" s="149"/>
      <c r="K36" s="133"/>
      <c r="L36" s="72"/>
      <c r="M36" s="120">
        <f t="shared" si="2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/>
      <c r="F37" s="126"/>
      <c r="G37" s="141"/>
      <c r="H37" s="141"/>
      <c r="I37" s="141"/>
      <c r="J37" s="149"/>
      <c r="K37" s="133"/>
      <c r="L37" s="72"/>
      <c r="M37" s="120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/>
      <c r="F38" s="126"/>
      <c r="G38" s="141"/>
      <c r="H38" s="141"/>
      <c r="I38" s="141"/>
      <c r="J38" s="149"/>
      <c r="K38" s="133"/>
      <c r="L38" s="72"/>
      <c r="M38" s="120">
        <f t="shared" si="2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/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/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/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/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/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2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2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SUM(E47:E56)</f>
        <v>0</v>
      </c>
      <c r="F46" s="103">
        <f>SUM(F47:F56)</f>
        <v>0</v>
      </c>
      <c r="G46" s="103">
        <f>SUM(G47:G56)</f>
        <v>0</v>
      </c>
      <c r="H46" s="103">
        <f>SUM(H47:H56)</f>
        <v>0</v>
      </c>
      <c r="I46" s="103">
        <f>SUM(I47:I56)</f>
        <v>0</v>
      </c>
      <c r="J46" s="103">
        <f>SUM(J47:J56)</f>
        <v>0</v>
      </c>
      <c r="K46" s="103">
        <f>SUM(K47:K56)</f>
        <v>0</v>
      </c>
      <c r="L46" s="103">
        <f>SUM(L47:L56)</f>
        <v>0</v>
      </c>
      <c r="M46" s="119">
        <f>(E46+F46+G46+H46+I46)-J46-K46-L46</f>
        <v>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/>
      <c r="F47" s="125"/>
      <c r="G47" s="140"/>
      <c r="H47" s="140"/>
      <c r="I47" s="140"/>
      <c r="J47" s="148"/>
      <c r="K47" s="132"/>
      <c r="L47" s="71"/>
      <c r="M47" s="120">
        <f t="shared" si="2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/>
      <c r="F48" s="126"/>
      <c r="G48" s="141"/>
      <c r="H48" s="141"/>
      <c r="I48" s="141"/>
      <c r="J48" s="149"/>
      <c r="K48" s="133"/>
      <c r="L48" s="72"/>
      <c r="M48" s="120">
        <f t="shared" si="2"/>
        <v>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/>
      <c r="F49" s="126"/>
      <c r="G49" s="141"/>
      <c r="H49" s="141"/>
      <c r="I49" s="141"/>
      <c r="J49" s="149"/>
      <c r="K49" s="133"/>
      <c r="L49" s="72"/>
      <c r="M49" s="120">
        <f t="shared" si="2"/>
        <v>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/>
      <c r="F50" s="126"/>
      <c r="G50" s="141"/>
      <c r="H50" s="141"/>
      <c r="I50" s="141"/>
      <c r="J50" s="149"/>
      <c r="K50" s="133"/>
      <c r="L50" s="72"/>
      <c r="M50" s="120">
        <f t="shared" si="2"/>
        <v>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/>
      <c r="F51" s="126"/>
      <c r="G51" s="141"/>
      <c r="H51" s="141"/>
      <c r="I51" s="141"/>
      <c r="J51" s="149"/>
      <c r="K51" s="133"/>
      <c r="L51" s="72"/>
      <c r="M51" s="120">
        <f t="shared" si="2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/>
      <c r="F52" s="126"/>
      <c r="G52" s="141"/>
      <c r="H52" s="141"/>
      <c r="I52" s="141"/>
      <c r="J52" s="149"/>
      <c r="K52" s="133"/>
      <c r="L52" s="72"/>
      <c r="M52" s="120">
        <f t="shared" si="2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/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/>
      <c r="F54" s="126"/>
      <c r="G54" s="141"/>
      <c r="H54" s="141"/>
      <c r="I54" s="141"/>
      <c r="J54" s="149"/>
      <c r="K54" s="133"/>
      <c r="L54" s="72"/>
      <c r="M54" s="120">
        <f t="shared" si="2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/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/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60"/>
      <c r="F57" s="127"/>
      <c r="G57" s="142"/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60"/>
      <c r="F58" s="127"/>
      <c r="G58" s="142"/>
      <c r="H58" s="142"/>
      <c r="I58" s="142"/>
      <c r="J58" s="150"/>
      <c r="K58" s="134"/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2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3">SUM(E61:E62)</f>
        <v>0</v>
      </c>
      <c r="F60" s="107">
        <f t="shared" si="3"/>
        <v>0</v>
      </c>
      <c r="G60" s="107">
        <f t="shared" si="3"/>
        <v>0</v>
      </c>
      <c r="H60" s="107">
        <f t="shared" si="3"/>
        <v>0</v>
      </c>
      <c r="I60" s="107">
        <f t="shared" si="3"/>
        <v>0</v>
      </c>
      <c r="J60" s="107">
        <f t="shared" si="3"/>
        <v>0</v>
      </c>
      <c r="K60" s="107">
        <f t="shared" si="3"/>
        <v>0</v>
      </c>
      <c r="L60" s="107">
        <f t="shared" si="3"/>
        <v>0</v>
      </c>
      <c r="M60" s="119">
        <f t="shared" si="2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/>
      <c r="F61" s="126"/>
      <c r="G61" s="141"/>
      <c r="H61" s="141"/>
      <c r="I61" s="141"/>
      <c r="J61" s="149"/>
      <c r="K61" s="133"/>
      <c r="L61" s="72"/>
      <c r="M61" s="120">
        <f t="shared" si="2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/>
      <c r="F62" s="126"/>
      <c r="G62" s="141"/>
      <c r="H62" s="141"/>
      <c r="I62" s="141"/>
      <c r="J62" s="149"/>
      <c r="K62" s="133"/>
      <c r="L62" s="72"/>
      <c r="M62" s="120">
        <f t="shared" si="2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2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4">SUM(E65:E72)</f>
        <v>0</v>
      </c>
      <c r="F64" s="103">
        <f t="shared" si="4"/>
        <v>0</v>
      </c>
      <c r="G64" s="103">
        <f t="shared" si="4"/>
        <v>0</v>
      </c>
      <c r="H64" s="103">
        <f t="shared" si="4"/>
        <v>0</v>
      </c>
      <c r="I64" s="103">
        <f t="shared" si="4"/>
        <v>0</v>
      </c>
      <c r="J64" s="103">
        <f t="shared" si="4"/>
        <v>0</v>
      </c>
      <c r="K64" s="103">
        <f t="shared" si="4"/>
        <v>0</v>
      </c>
      <c r="L64" s="103">
        <f t="shared" si="4"/>
        <v>0</v>
      </c>
      <c r="M64" s="119">
        <f t="shared" si="2"/>
        <v>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/>
      <c r="F65" s="125"/>
      <c r="G65" s="140"/>
      <c r="H65" s="140"/>
      <c r="I65" s="140"/>
      <c r="J65" s="148"/>
      <c r="K65" s="132"/>
      <c r="L65" s="71"/>
      <c r="M65" s="120">
        <f t="shared" si="2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/>
      <c r="F66" s="126"/>
      <c r="G66" s="141"/>
      <c r="H66" s="141"/>
      <c r="I66" s="141"/>
      <c r="J66" s="149"/>
      <c r="K66" s="133"/>
      <c r="L66" s="72"/>
      <c r="M66" s="120">
        <f t="shared" si="2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/>
      <c r="F67" s="126"/>
      <c r="G67" s="141"/>
      <c r="H67" s="141"/>
      <c r="I67" s="141"/>
      <c r="J67" s="149"/>
      <c r="K67" s="133"/>
      <c r="L67" s="72"/>
      <c r="M67" s="120">
        <f t="shared" si="2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/>
      <c r="F68" s="126"/>
      <c r="G68" s="141"/>
      <c r="H68" s="141"/>
      <c r="I68" s="141"/>
      <c r="J68" s="149"/>
      <c r="K68" s="133"/>
      <c r="L68" s="72"/>
      <c r="M68" s="120">
        <f t="shared" si="2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/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/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/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/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60"/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2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5">SUM(E76:E82)</f>
        <v>0</v>
      </c>
      <c r="F75" s="106">
        <f t="shared" si="5"/>
        <v>0</v>
      </c>
      <c r="G75" s="106">
        <f t="shared" si="5"/>
        <v>0</v>
      </c>
      <c r="H75" s="106">
        <f t="shared" si="5"/>
        <v>0</v>
      </c>
      <c r="I75" s="106">
        <f t="shared" si="5"/>
        <v>0</v>
      </c>
      <c r="J75" s="106">
        <f t="shared" si="5"/>
        <v>0</v>
      </c>
      <c r="K75" s="106">
        <f t="shared" si="5"/>
        <v>0</v>
      </c>
      <c r="L75" s="106">
        <f t="shared" si="5"/>
        <v>0</v>
      </c>
      <c r="M75" s="119">
        <f t="shared" si="2"/>
        <v>0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/>
      <c r="F76" s="126"/>
      <c r="G76" s="141"/>
      <c r="H76" s="141"/>
      <c r="I76" s="141"/>
      <c r="J76" s="149"/>
      <c r="K76" s="133"/>
      <c r="L76" s="72"/>
      <c r="M76" s="120">
        <f t="shared" si="2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/>
      <c r="F77" s="126"/>
      <c r="G77" s="141"/>
      <c r="H77" s="141"/>
      <c r="I77" s="141"/>
      <c r="J77" s="149"/>
      <c r="K77" s="133"/>
      <c r="L77" s="72"/>
      <c r="M77" s="120">
        <f t="shared" ref="M77:M145" si="6">(E77+F77+G77+H77+I77)-J77-K77-L77</f>
        <v>0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/>
      <c r="F78" s="126"/>
      <c r="G78" s="141"/>
      <c r="H78" s="141"/>
      <c r="I78" s="141"/>
      <c r="J78" s="149"/>
      <c r="K78" s="133"/>
      <c r="L78" s="72"/>
      <c r="M78" s="120">
        <f t="shared" si="6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/>
      <c r="F79" s="126"/>
      <c r="G79" s="141"/>
      <c r="H79" s="141"/>
      <c r="I79" s="141"/>
      <c r="J79" s="149"/>
      <c r="K79" s="133"/>
      <c r="L79" s="72"/>
      <c r="M79" s="120">
        <f t="shared" si="6"/>
        <v>0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/>
      <c r="F80" s="126"/>
      <c r="G80" s="141"/>
      <c r="H80" s="141"/>
      <c r="I80" s="141"/>
      <c r="J80" s="149"/>
      <c r="K80" s="133"/>
      <c r="L80" s="72"/>
      <c r="M80" s="120">
        <f t="shared" si="6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/>
      <c r="F81" s="126"/>
      <c r="G81" s="141"/>
      <c r="H81" s="141"/>
      <c r="I81" s="141"/>
      <c r="J81" s="149"/>
      <c r="K81" s="133"/>
      <c r="L81" s="72"/>
      <c r="M81" s="120">
        <f t="shared" si="6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/>
      <c r="F82" s="126"/>
      <c r="G82" s="141"/>
      <c r="H82" s="141"/>
      <c r="I82" s="141"/>
      <c r="J82" s="149"/>
      <c r="K82" s="133"/>
      <c r="L82" s="72"/>
      <c r="M82" s="120">
        <f t="shared" si="6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6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7">SUM(E85:E93)</f>
        <v>0</v>
      </c>
      <c r="F84" s="108">
        <f t="shared" si="7"/>
        <v>0</v>
      </c>
      <c r="G84" s="108">
        <f t="shared" si="7"/>
        <v>0</v>
      </c>
      <c r="H84" s="108">
        <f t="shared" si="7"/>
        <v>0</v>
      </c>
      <c r="I84" s="108">
        <f t="shared" si="7"/>
        <v>0</v>
      </c>
      <c r="J84" s="108">
        <f t="shared" si="7"/>
        <v>0</v>
      </c>
      <c r="K84" s="108">
        <f t="shared" si="7"/>
        <v>0</v>
      </c>
      <c r="L84" s="108">
        <f t="shared" si="7"/>
        <v>0</v>
      </c>
      <c r="M84" s="119">
        <f t="shared" si="6"/>
        <v>0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/>
      <c r="F85" s="125"/>
      <c r="G85" s="140"/>
      <c r="H85" s="140"/>
      <c r="I85" s="140"/>
      <c r="J85" s="148"/>
      <c r="K85" s="132"/>
      <c r="L85" s="71"/>
      <c r="M85" s="120">
        <f t="shared" si="6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/>
      <c r="F86" s="126"/>
      <c r="G86" s="141"/>
      <c r="H86" s="141"/>
      <c r="I86" s="141"/>
      <c r="J86" s="149"/>
      <c r="K86" s="133"/>
      <c r="L86" s="72"/>
      <c r="M86" s="120">
        <f t="shared" si="6"/>
        <v>0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/>
      <c r="F87" s="126"/>
      <c r="G87" s="141"/>
      <c r="H87" s="141"/>
      <c r="I87" s="141"/>
      <c r="J87" s="149"/>
      <c r="K87" s="133"/>
      <c r="L87" s="72"/>
      <c r="M87" s="120">
        <f t="shared" si="6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/>
      <c r="F88" s="126"/>
      <c r="G88" s="141"/>
      <c r="H88" s="141"/>
      <c r="I88" s="141"/>
      <c r="J88" s="149"/>
      <c r="K88" s="133"/>
      <c r="L88" s="72"/>
      <c r="M88" s="120">
        <f t="shared" si="6"/>
        <v>0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/>
      <c r="F89" s="126"/>
      <c r="G89" s="141"/>
      <c r="H89" s="141"/>
      <c r="I89" s="141"/>
      <c r="J89" s="149"/>
      <c r="K89" s="133"/>
      <c r="L89" s="72"/>
      <c r="M89" s="120">
        <f t="shared" si="6"/>
        <v>0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/>
      <c r="F90" s="126"/>
      <c r="G90" s="141"/>
      <c r="H90" s="141"/>
      <c r="I90" s="141"/>
      <c r="J90" s="149"/>
      <c r="K90" s="133"/>
      <c r="L90" s="72"/>
      <c r="M90" s="120">
        <f t="shared" si="6"/>
        <v>0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/>
      <c r="F91" s="126"/>
      <c r="G91" s="141"/>
      <c r="H91" s="141"/>
      <c r="I91" s="141"/>
      <c r="J91" s="149"/>
      <c r="K91" s="133"/>
      <c r="L91" s="72"/>
      <c r="M91" s="120">
        <f t="shared" si="6"/>
        <v>0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/>
      <c r="F92" s="126"/>
      <c r="G92" s="141"/>
      <c r="H92" s="141"/>
      <c r="I92" s="141"/>
      <c r="J92" s="149"/>
      <c r="K92" s="133"/>
      <c r="L92" s="72"/>
      <c r="M92" s="120">
        <f t="shared" si="6"/>
        <v>0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/>
      <c r="F93" s="126"/>
      <c r="G93" s="141"/>
      <c r="H93" s="141"/>
      <c r="I93" s="141"/>
      <c r="J93" s="149"/>
      <c r="K93" s="133"/>
      <c r="L93" s="72"/>
      <c r="M93" s="120">
        <f t="shared" si="6"/>
        <v>0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60"/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6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8">SUM(E97)</f>
        <v>0</v>
      </c>
      <c r="F96" s="106">
        <f t="shared" si="8"/>
        <v>0</v>
      </c>
      <c r="G96" s="106">
        <f t="shared" si="8"/>
        <v>0</v>
      </c>
      <c r="H96" s="106">
        <f>SUM(H97)</f>
        <v>0</v>
      </c>
      <c r="I96" s="106">
        <f t="shared" ref="I96:M96" si="9">SUM(I97)</f>
        <v>0</v>
      </c>
      <c r="J96" s="106">
        <f t="shared" si="9"/>
        <v>0</v>
      </c>
      <c r="K96" s="106">
        <f t="shared" si="9"/>
        <v>0</v>
      </c>
      <c r="L96" s="106">
        <f t="shared" si="9"/>
        <v>0</v>
      </c>
      <c r="M96" s="106">
        <f t="shared" si="9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/>
      <c r="F97" s="125"/>
      <c r="G97" s="140"/>
      <c r="H97" s="140"/>
      <c r="I97" s="140"/>
      <c r="J97" s="148"/>
      <c r="K97" s="132"/>
      <c r="L97" s="71"/>
      <c r="M97" s="120">
        <f t="shared" si="6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6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0">SUM(E100:E108)</f>
        <v>0</v>
      </c>
      <c r="F99" s="106">
        <f t="shared" si="10"/>
        <v>0</v>
      </c>
      <c r="G99" s="106">
        <f t="shared" si="10"/>
        <v>0</v>
      </c>
      <c r="H99" s="106">
        <f t="shared" si="10"/>
        <v>0</v>
      </c>
      <c r="I99" s="106">
        <f t="shared" si="10"/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19">
        <f t="shared" si="6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/>
      <c r="F100" s="125"/>
      <c r="G100" s="140"/>
      <c r="H100" s="140"/>
      <c r="I100" s="140"/>
      <c r="J100" s="148"/>
      <c r="K100" s="132"/>
      <c r="L100" s="71"/>
      <c r="M100" s="120">
        <f t="shared" si="6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/>
      <c r="F101" s="126"/>
      <c r="G101" s="141"/>
      <c r="H101" s="141"/>
      <c r="I101" s="141"/>
      <c r="J101" s="149"/>
      <c r="K101" s="133"/>
      <c r="L101" s="72"/>
      <c r="M101" s="120">
        <f t="shared" si="6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/>
      <c r="F102" s="126"/>
      <c r="G102" s="141"/>
      <c r="H102" s="141"/>
      <c r="I102" s="141"/>
      <c r="J102" s="149"/>
      <c r="K102" s="133"/>
      <c r="L102" s="72"/>
      <c r="M102" s="120">
        <f t="shared" si="6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/>
      <c r="F103" s="126"/>
      <c r="G103" s="141"/>
      <c r="H103" s="141"/>
      <c r="I103" s="141"/>
      <c r="J103" s="149"/>
      <c r="K103" s="133"/>
      <c r="L103" s="72"/>
      <c r="M103" s="120">
        <f t="shared" si="6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/>
      <c r="F104" s="126"/>
      <c r="G104" s="141"/>
      <c r="H104" s="141"/>
      <c r="I104" s="141"/>
      <c r="J104" s="149"/>
      <c r="K104" s="133"/>
      <c r="L104" s="72"/>
      <c r="M104" s="120">
        <f t="shared" si="6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/>
      <c r="F105" s="126"/>
      <c r="G105" s="141"/>
      <c r="H105" s="141"/>
      <c r="I105" s="141"/>
      <c r="J105" s="149"/>
      <c r="K105" s="133"/>
      <c r="L105" s="72"/>
      <c r="M105" s="120">
        <f t="shared" si="6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/>
      <c r="F106" s="126"/>
      <c r="G106" s="141"/>
      <c r="H106" s="141"/>
      <c r="I106" s="141"/>
      <c r="J106" s="149"/>
      <c r="K106" s="133"/>
      <c r="L106" s="72"/>
      <c r="M106" s="120">
        <f t="shared" si="6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/>
      <c r="F107" s="126"/>
      <c r="G107" s="141"/>
      <c r="H107" s="141"/>
      <c r="I107" s="141"/>
      <c r="J107" s="149"/>
      <c r="K107" s="133"/>
      <c r="L107" s="72"/>
      <c r="M107" s="120">
        <f t="shared" si="6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/>
      <c r="F108" s="126"/>
      <c r="G108" s="141"/>
      <c r="H108" s="141"/>
      <c r="I108" s="141"/>
      <c r="J108" s="149"/>
      <c r="K108" s="133"/>
      <c r="L108" s="72"/>
      <c r="M108" s="120">
        <f t="shared" si="6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6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6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1">SUM(E112:E141)</f>
        <v>0</v>
      </c>
      <c r="F111" s="105">
        <f t="shared" si="11"/>
        <v>0</v>
      </c>
      <c r="G111" s="105">
        <f t="shared" si="11"/>
        <v>0</v>
      </c>
      <c r="H111" s="105">
        <f t="shared" si="11"/>
        <v>0</v>
      </c>
      <c r="I111" s="105">
        <f t="shared" si="11"/>
        <v>0</v>
      </c>
      <c r="J111" s="105">
        <f t="shared" si="11"/>
        <v>0</v>
      </c>
      <c r="K111" s="105">
        <f t="shared" si="11"/>
        <v>0</v>
      </c>
      <c r="L111" s="105">
        <f t="shared" si="11"/>
        <v>0</v>
      </c>
      <c r="M111" s="119">
        <f t="shared" si="6"/>
        <v>0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/>
      <c r="F112" s="128"/>
      <c r="G112" s="144"/>
      <c r="H112" s="144"/>
      <c r="I112" s="144"/>
      <c r="J112" s="152"/>
      <c r="K112" s="137"/>
      <c r="L112" s="76"/>
      <c r="M112" s="120">
        <f t="shared" si="6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/>
      <c r="F113" s="127"/>
      <c r="G113" s="142"/>
      <c r="H113" s="142"/>
      <c r="I113" s="142"/>
      <c r="J113" s="150"/>
      <c r="K113" s="134"/>
      <c r="L113" s="73"/>
      <c r="M113" s="120">
        <f t="shared" si="6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/>
      <c r="F114" s="127"/>
      <c r="G114" s="142"/>
      <c r="H114" s="142"/>
      <c r="I114" s="142"/>
      <c r="J114" s="150"/>
      <c r="K114" s="134"/>
      <c r="L114" s="73"/>
      <c r="M114" s="120">
        <f t="shared" si="6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/>
      <c r="F115" s="127"/>
      <c r="G115" s="142"/>
      <c r="H115" s="142"/>
      <c r="I115" s="142"/>
      <c r="J115" s="150"/>
      <c r="K115" s="134"/>
      <c r="L115" s="73"/>
      <c r="M115" s="120">
        <f t="shared" si="6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/>
      <c r="F116" s="126"/>
      <c r="G116" s="141"/>
      <c r="H116" s="141"/>
      <c r="I116" s="141"/>
      <c r="J116" s="149"/>
      <c r="K116" s="133"/>
      <c r="L116" s="72"/>
      <c r="M116" s="120">
        <f t="shared" si="6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/>
      <c r="F117" s="126"/>
      <c r="G117" s="141"/>
      <c r="H117" s="141"/>
      <c r="I117" s="141"/>
      <c r="J117" s="149"/>
      <c r="K117" s="133"/>
      <c r="L117" s="72"/>
      <c r="M117" s="120">
        <f t="shared" si="6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/>
      <c r="F118" s="126"/>
      <c r="G118" s="141"/>
      <c r="H118" s="141"/>
      <c r="I118" s="141"/>
      <c r="J118" s="149"/>
      <c r="K118" s="133"/>
      <c r="L118" s="72"/>
      <c r="M118" s="120">
        <f t="shared" si="6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/>
      <c r="F119" s="126"/>
      <c r="G119" s="141"/>
      <c r="H119" s="141"/>
      <c r="I119" s="141"/>
      <c r="J119" s="149"/>
      <c r="K119" s="133"/>
      <c r="L119" s="72"/>
      <c r="M119" s="120">
        <f t="shared" si="6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/>
      <c r="F120" s="126"/>
      <c r="G120" s="141"/>
      <c r="H120" s="141"/>
      <c r="I120" s="141"/>
      <c r="J120" s="149"/>
      <c r="K120" s="133"/>
      <c r="L120" s="72"/>
      <c r="M120" s="120">
        <f t="shared" si="6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/>
      <c r="F121" s="126"/>
      <c r="G121" s="141"/>
      <c r="H121" s="141"/>
      <c r="I121" s="141"/>
      <c r="J121" s="149"/>
      <c r="K121" s="133"/>
      <c r="L121" s="72"/>
      <c r="M121" s="120">
        <f t="shared" si="6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/>
      <c r="F122" s="126"/>
      <c r="G122" s="141"/>
      <c r="H122" s="141"/>
      <c r="I122" s="141"/>
      <c r="J122" s="149"/>
      <c r="K122" s="133"/>
      <c r="L122" s="72"/>
      <c r="M122" s="120">
        <f t="shared" si="6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/>
      <c r="F123" s="126"/>
      <c r="G123" s="141"/>
      <c r="H123" s="141"/>
      <c r="I123" s="141"/>
      <c r="J123" s="149"/>
      <c r="K123" s="133"/>
      <c r="L123" s="72"/>
      <c r="M123" s="120">
        <f t="shared" si="6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/>
      <c r="F124" s="126"/>
      <c r="G124" s="141"/>
      <c r="H124" s="141"/>
      <c r="I124" s="141"/>
      <c r="J124" s="149"/>
      <c r="K124" s="133"/>
      <c r="L124" s="72"/>
      <c r="M124" s="120">
        <f t="shared" si="6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/>
      <c r="F125" s="126"/>
      <c r="G125" s="141"/>
      <c r="H125" s="141"/>
      <c r="I125" s="141"/>
      <c r="J125" s="149"/>
      <c r="K125" s="133"/>
      <c r="L125" s="72"/>
      <c r="M125" s="120">
        <f t="shared" si="6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/>
      <c r="F126" s="126"/>
      <c r="G126" s="141"/>
      <c r="H126" s="141"/>
      <c r="I126" s="141"/>
      <c r="J126" s="149"/>
      <c r="K126" s="133"/>
      <c r="L126" s="72"/>
      <c r="M126" s="120">
        <f t="shared" si="6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/>
      <c r="F127" s="126"/>
      <c r="G127" s="141"/>
      <c r="H127" s="141"/>
      <c r="I127" s="141"/>
      <c r="J127" s="149"/>
      <c r="K127" s="133"/>
      <c r="L127" s="72"/>
      <c r="M127" s="120">
        <f t="shared" si="6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/>
      <c r="F128" s="126"/>
      <c r="G128" s="141"/>
      <c r="H128" s="141"/>
      <c r="I128" s="141"/>
      <c r="J128" s="149"/>
      <c r="K128" s="133"/>
      <c r="L128" s="72"/>
      <c r="M128" s="120">
        <f t="shared" si="6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/>
      <c r="F129" s="126"/>
      <c r="G129" s="141"/>
      <c r="H129" s="141"/>
      <c r="I129" s="141"/>
      <c r="J129" s="149"/>
      <c r="K129" s="133"/>
      <c r="L129" s="72"/>
      <c r="M129" s="120">
        <f t="shared" si="6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/>
      <c r="F130" s="126"/>
      <c r="G130" s="141"/>
      <c r="H130" s="141"/>
      <c r="I130" s="141"/>
      <c r="J130" s="149"/>
      <c r="K130" s="133"/>
      <c r="L130" s="72"/>
      <c r="M130" s="120">
        <f t="shared" si="6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/>
      <c r="F131" s="126"/>
      <c r="G131" s="141"/>
      <c r="H131" s="141"/>
      <c r="I131" s="141"/>
      <c r="J131" s="149"/>
      <c r="K131" s="133"/>
      <c r="L131" s="72"/>
      <c r="M131" s="120">
        <f t="shared" si="6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/>
      <c r="F132" s="126"/>
      <c r="G132" s="141"/>
      <c r="H132" s="141"/>
      <c r="I132" s="141"/>
      <c r="J132" s="149"/>
      <c r="K132" s="133"/>
      <c r="L132" s="72"/>
      <c r="M132" s="120">
        <f t="shared" si="6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/>
      <c r="F133" s="126"/>
      <c r="G133" s="141"/>
      <c r="H133" s="141"/>
      <c r="I133" s="141"/>
      <c r="J133" s="149"/>
      <c r="K133" s="133"/>
      <c r="L133" s="72"/>
      <c r="M133" s="120">
        <f t="shared" si="6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/>
      <c r="F134" s="126"/>
      <c r="G134" s="141"/>
      <c r="H134" s="141"/>
      <c r="I134" s="141"/>
      <c r="J134" s="149"/>
      <c r="K134" s="133"/>
      <c r="L134" s="72"/>
      <c r="M134" s="120">
        <f t="shared" si="6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/>
      <c r="F135" s="126"/>
      <c r="G135" s="141"/>
      <c r="H135" s="141"/>
      <c r="I135" s="141"/>
      <c r="J135" s="149"/>
      <c r="K135" s="133"/>
      <c r="L135" s="72"/>
      <c r="M135" s="120">
        <f t="shared" si="6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/>
      <c r="F136" s="126"/>
      <c r="G136" s="141"/>
      <c r="H136" s="141"/>
      <c r="I136" s="141"/>
      <c r="J136" s="149"/>
      <c r="K136" s="133"/>
      <c r="L136" s="72"/>
      <c r="M136" s="120">
        <f t="shared" si="6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/>
      <c r="F137" s="126"/>
      <c r="G137" s="141"/>
      <c r="H137" s="141"/>
      <c r="I137" s="141"/>
      <c r="J137" s="149"/>
      <c r="K137" s="133"/>
      <c r="L137" s="72"/>
      <c r="M137" s="120">
        <f t="shared" si="6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/>
      <c r="F138" s="126"/>
      <c r="G138" s="141"/>
      <c r="H138" s="141"/>
      <c r="I138" s="141"/>
      <c r="J138" s="149"/>
      <c r="K138" s="133"/>
      <c r="L138" s="72"/>
      <c r="M138" s="120">
        <f t="shared" si="6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/>
      <c r="F139" s="126"/>
      <c r="G139" s="141"/>
      <c r="H139" s="141"/>
      <c r="I139" s="141"/>
      <c r="J139" s="149"/>
      <c r="K139" s="133"/>
      <c r="L139" s="72"/>
      <c r="M139" s="120">
        <f t="shared" si="6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/>
      <c r="F140" s="126"/>
      <c r="G140" s="141"/>
      <c r="H140" s="141"/>
      <c r="I140" s="141"/>
      <c r="J140" s="149"/>
      <c r="K140" s="133"/>
      <c r="L140" s="72"/>
      <c r="M140" s="120">
        <f t="shared" si="6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/>
      <c r="F141" s="126"/>
      <c r="G141" s="141"/>
      <c r="H141" s="141"/>
      <c r="I141" s="141"/>
      <c r="J141" s="149"/>
      <c r="K141" s="133"/>
      <c r="L141" s="72"/>
      <c r="M141" s="120">
        <f t="shared" si="6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/>
      <c r="F142" s="127"/>
      <c r="G142" s="142"/>
      <c r="H142" s="142"/>
      <c r="I142" s="142"/>
      <c r="J142" s="150"/>
      <c r="K142" s="134"/>
      <c r="L142" s="73"/>
      <c r="M142" s="120">
        <f t="shared" si="6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/>
      <c r="F143" s="127"/>
      <c r="G143" s="142"/>
      <c r="H143" s="142"/>
      <c r="I143" s="142"/>
      <c r="J143" s="150"/>
      <c r="K143" s="134"/>
      <c r="L143" s="73"/>
      <c r="M143" s="120">
        <f t="shared" si="6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60"/>
      <c r="F144" s="127"/>
      <c r="G144" s="142"/>
      <c r="H144" s="142"/>
      <c r="I144" s="142"/>
      <c r="J144" s="150"/>
      <c r="K144" s="134"/>
      <c r="L144" s="73"/>
      <c r="M144" s="120">
        <f t="shared" si="6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6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2">SUM(E147:E153)</f>
        <v>0</v>
      </c>
      <c r="F146" s="105">
        <f t="shared" si="12"/>
        <v>0</v>
      </c>
      <c r="G146" s="105">
        <f t="shared" si="12"/>
        <v>0</v>
      </c>
      <c r="H146" s="105">
        <f t="shared" si="12"/>
        <v>0</v>
      </c>
      <c r="I146" s="105">
        <f t="shared" si="12"/>
        <v>0</v>
      </c>
      <c r="J146" s="105">
        <f t="shared" si="12"/>
        <v>0</v>
      </c>
      <c r="K146" s="105">
        <f t="shared" si="12"/>
        <v>0</v>
      </c>
      <c r="L146" s="105">
        <f t="shared" si="12"/>
        <v>0</v>
      </c>
      <c r="M146" s="119">
        <f t="shared" ref="M146:M216" si="13">(E146+F146+G146+H146+I146)-J146-K146-L146</f>
        <v>0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/>
      <c r="G147" s="140"/>
      <c r="H147" s="140"/>
      <c r="I147" s="140"/>
      <c r="J147" s="148"/>
      <c r="K147" s="132"/>
      <c r="L147" s="71"/>
      <c r="M147" s="120">
        <f>(E147+K151+G147+H147+I147)-J147-K147-L147</f>
        <v>0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/>
      <c r="F148" s="126"/>
      <c r="G148" s="141"/>
      <c r="H148" s="141"/>
      <c r="I148" s="141"/>
      <c r="J148" s="149"/>
      <c r="K148" s="133"/>
      <c r="L148" s="72"/>
      <c r="M148" s="120">
        <f t="shared" si="13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/>
      <c r="F149" s="126"/>
      <c r="G149" s="141"/>
      <c r="H149" s="141"/>
      <c r="I149" s="141"/>
      <c r="J149" s="149"/>
      <c r="K149" s="133"/>
      <c r="L149" s="72"/>
      <c r="M149" s="120">
        <f t="shared" si="13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/>
      <c r="F150" s="126"/>
      <c r="G150" s="141"/>
      <c r="H150" s="141"/>
      <c r="I150" s="141"/>
      <c r="J150" s="149"/>
      <c r="K150" s="133"/>
      <c r="L150" s="72"/>
      <c r="M150" s="120">
        <f t="shared" si="13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/>
      <c r="F151" s="126"/>
      <c r="G151" s="141"/>
      <c r="H151" s="141"/>
      <c r="I151" s="141"/>
      <c r="J151" s="149"/>
      <c r="K151" s="125"/>
      <c r="L151" s="72"/>
      <c r="M151" s="120">
        <f t="shared" si="13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/>
      <c r="F152" s="126"/>
      <c r="G152" s="141"/>
      <c r="H152" s="141"/>
      <c r="I152" s="141"/>
      <c r="J152" s="149"/>
      <c r="K152" s="133"/>
      <c r="L152" s="72"/>
      <c r="M152" s="120">
        <f t="shared" si="13"/>
        <v>0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/>
      <c r="F153" s="126"/>
      <c r="G153" s="141"/>
      <c r="H153" s="141"/>
      <c r="I153" s="141"/>
      <c r="J153" s="149"/>
      <c r="K153" s="133"/>
      <c r="L153" s="72"/>
      <c r="M153" s="120">
        <f t="shared" si="13"/>
        <v>0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/>
      <c r="F154" s="127"/>
      <c r="G154" s="142"/>
      <c r="H154" s="142"/>
      <c r="I154" s="142"/>
      <c r="J154" s="150"/>
      <c r="K154" s="134"/>
      <c r="L154" s="73"/>
      <c r="M154" s="120">
        <f t="shared" si="13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60"/>
      <c r="F155" s="127"/>
      <c r="G155" s="142"/>
      <c r="H155" s="142"/>
      <c r="I155" s="142"/>
      <c r="J155" s="150"/>
      <c r="K155" s="134"/>
      <c r="L155" s="73"/>
      <c r="M155" s="120">
        <f t="shared" si="13"/>
        <v>0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3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4">SUM(E158:E167)</f>
        <v>0</v>
      </c>
      <c r="F157" s="105">
        <f t="shared" si="14"/>
        <v>0</v>
      </c>
      <c r="G157" s="105">
        <f t="shared" si="14"/>
        <v>0</v>
      </c>
      <c r="H157" s="105">
        <f t="shared" si="14"/>
        <v>0</v>
      </c>
      <c r="I157" s="105">
        <f t="shared" si="14"/>
        <v>0</v>
      </c>
      <c r="J157" s="105">
        <f t="shared" si="14"/>
        <v>0</v>
      </c>
      <c r="K157" s="105">
        <f t="shared" si="14"/>
        <v>0</v>
      </c>
      <c r="L157" s="105">
        <f t="shared" si="14"/>
        <v>0</v>
      </c>
      <c r="M157" s="119">
        <f t="shared" si="13"/>
        <v>0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/>
      <c r="F158" s="125"/>
      <c r="G158" s="140"/>
      <c r="H158" s="140"/>
      <c r="I158" s="140"/>
      <c r="J158" s="148"/>
      <c r="K158" s="132"/>
      <c r="L158" s="71"/>
      <c r="M158" s="120">
        <f t="shared" si="13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/>
      <c r="F159" s="126"/>
      <c r="G159" s="141"/>
      <c r="H159" s="141"/>
      <c r="I159" s="141"/>
      <c r="J159" s="149"/>
      <c r="K159" s="133"/>
      <c r="L159" s="72"/>
      <c r="M159" s="120">
        <f t="shared" si="13"/>
        <v>0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/>
      <c r="F160" s="126"/>
      <c r="G160" s="141"/>
      <c r="H160" s="141"/>
      <c r="I160" s="141"/>
      <c r="J160" s="149"/>
      <c r="K160" s="133"/>
      <c r="L160" s="72"/>
      <c r="M160" s="120">
        <f t="shared" si="13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/>
      <c r="F161" s="126"/>
      <c r="G161" s="141"/>
      <c r="H161" s="141"/>
      <c r="I161" s="141"/>
      <c r="J161" s="149"/>
      <c r="K161" s="133"/>
      <c r="L161" s="72"/>
      <c r="M161" s="120">
        <f t="shared" si="13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/>
      <c r="F162" s="126"/>
      <c r="G162" s="141"/>
      <c r="H162" s="141"/>
      <c r="I162" s="141"/>
      <c r="J162" s="149"/>
      <c r="K162" s="133"/>
      <c r="L162" s="72"/>
      <c r="M162" s="120">
        <f t="shared" si="13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/>
      <c r="F163" s="126"/>
      <c r="G163" s="141"/>
      <c r="H163" s="141"/>
      <c r="I163" s="141"/>
      <c r="J163" s="149"/>
      <c r="K163" s="133"/>
      <c r="L163" s="72"/>
      <c r="M163" s="120">
        <f t="shared" si="13"/>
        <v>0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/>
      <c r="F164" s="127"/>
      <c r="G164" s="142"/>
      <c r="H164" s="142"/>
      <c r="I164" s="142"/>
      <c r="J164" s="150"/>
      <c r="K164" s="134"/>
      <c r="L164" s="73"/>
      <c r="M164" s="120">
        <f t="shared" si="13"/>
        <v>0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/>
      <c r="F165" s="127"/>
      <c r="G165" s="142"/>
      <c r="H165" s="142"/>
      <c r="I165" s="142"/>
      <c r="J165" s="150"/>
      <c r="K165" s="134"/>
      <c r="L165" s="73"/>
      <c r="M165" s="120">
        <f t="shared" si="13"/>
        <v>0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/>
      <c r="F166" s="127"/>
      <c r="G166" s="142"/>
      <c r="H166" s="142"/>
      <c r="I166" s="142"/>
      <c r="J166" s="150"/>
      <c r="K166" s="134"/>
      <c r="L166" s="73"/>
      <c r="M166" s="120">
        <f t="shared" si="13"/>
        <v>0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/>
      <c r="F167" s="127"/>
      <c r="G167" s="142"/>
      <c r="H167" s="142"/>
      <c r="I167" s="142"/>
      <c r="J167" s="150"/>
      <c r="K167" s="134"/>
      <c r="L167" s="73"/>
      <c r="M167" s="120">
        <f t="shared" si="13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/>
      <c r="F168" s="127"/>
      <c r="G168" s="142"/>
      <c r="H168" s="142"/>
      <c r="I168" s="142"/>
      <c r="J168" s="150"/>
      <c r="K168" s="134"/>
      <c r="L168" s="73"/>
      <c r="M168" s="120">
        <f t="shared" si="13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/>
      <c r="F169" s="126"/>
      <c r="G169" s="141"/>
      <c r="H169" s="141"/>
      <c r="I169" s="141"/>
      <c r="J169" s="149"/>
      <c r="K169" s="133"/>
      <c r="L169" s="72"/>
      <c r="M169" s="120">
        <f t="shared" si="13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/>
      <c r="F170" s="126"/>
      <c r="G170" s="141"/>
      <c r="H170" s="141"/>
      <c r="I170" s="141"/>
      <c r="J170" s="149"/>
      <c r="K170" s="133"/>
      <c r="L170" s="72"/>
      <c r="M170" s="120">
        <f t="shared" si="13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/>
      <c r="F171" s="126"/>
      <c r="G171" s="141"/>
      <c r="H171" s="141"/>
      <c r="I171" s="141"/>
      <c r="J171" s="149"/>
      <c r="K171" s="133"/>
      <c r="L171" s="72"/>
      <c r="M171" s="120">
        <f t="shared" si="13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/>
      <c r="F172" s="126"/>
      <c r="G172" s="141"/>
      <c r="H172" s="141"/>
      <c r="I172" s="141"/>
      <c r="J172" s="149"/>
      <c r="K172" s="133"/>
      <c r="L172" s="72"/>
      <c r="M172" s="120">
        <f t="shared" si="13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/>
      <c r="F173" s="126"/>
      <c r="G173" s="141"/>
      <c r="H173" s="141"/>
      <c r="I173" s="141"/>
      <c r="J173" s="149"/>
      <c r="K173" s="133"/>
      <c r="L173" s="72"/>
      <c r="M173" s="120">
        <f t="shared" si="13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/>
      <c r="F174" s="126"/>
      <c r="G174" s="141"/>
      <c r="H174" s="141"/>
      <c r="I174" s="141"/>
      <c r="J174" s="149"/>
      <c r="K174" s="133"/>
      <c r="L174" s="72"/>
      <c r="M174" s="120">
        <f t="shared" si="13"/>
        <v>0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3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5">SUM(G177:G1841)</f>
        <v>0</v>
      </c>
      <c r="H176" s="103">
        <f t="shared" si="15"/>
        <v>0</v>
      </c>
      <c r="I176" s="103">
        <f t="shared" si="15"/>
        <v>0</v>
      </c>
      <c r="J176" s="103">
        <f t="shared" si="15"/>
        <v>0</v>
      </c>
      <c r="K176" s="103">
        <f t="shared" si="15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/>
      <c r="F177" s="125"/>
      <c r="G177" s="140"/>
      <c r="H177" s="140"/>
      <c r="I177" s="140"/>
      <c r="J177" s="148"/>
      <c r="K177" s="132"/>
      <c r="L177" s="71"/>
      <c r="M177" s="120">
        <f t="shared" si="13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/>
      <c r="F178" s="125"/>
      <c r="G178" s="140"/>
      <c r="H178" s="140"/>
      <c r="I178" s="140"/>
      <c r="J178" s="148"/>
      <c r="K178" s="132"/>
      <c r="L178" s="71"/>
      <c r="M178" s="120">
        <f t="shared" si="13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/>
      <c r="F179" s="125"/>
      <c r="G179" s="140"/>
      <c r="H179" s="140"/>
      <c r="I179" s="140"/>
      <c r="J179" s="148"/>
      <c r="K179" s="132"/>
      <c r="L179" s="71"/>
      <c r="M179" s="120">
        <f t="shared" si="13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3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6">SUM(F182:F192)</f>
        <v>0</v>
      </c>
      <c r="G181" s="106"/>
      <c r="H181" s="106"/>
      <c r="I181" s="106"/>
      <c r="J181" s="146"/>
      <c r="K181" s="135"/>
      <c r="L181" s="106"/>
      <c r="M181" s="119">
        <f t="shared" si="13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3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3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3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3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3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3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3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3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3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3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3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3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7">SUM(E195:E203)</f>
        <v>0</v>
      </c>
      <c r="F194" s="105">
        <f t="shared" si="17"/>
        <v>0</v>
      </c>
      <c r="G194" s="105">
        <f t="shared" si="17"/>
        <v>0</v>
      </c>
      <c r="H194" s="105">
        <f t="shared" si="17"/>
        <v>0</v>
      </c>
      <c r="I194" s="105">
        <f t="shared" si="17"/>
        <v>0</v>
      </c>
      <c r="J194" s="105">
        <f t="shared" si="17"/>
        <v>0</v>
      </c>
      <c r="K194" s="105">
        <f t="shared" si="17"/>
        <v>0</v>
      </c>
      <c r="L194" s="105">
        <f t="shared" si="17"/>
        <v>0</v>
      </c>
      <c r="M194" s="119">
        <f t="shared" si="13"/>
        <v>0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/>
      <c r="F195" s="125"/>
      <c r="G195" s="125"/>
      <c r="H195" s="125"/>
      <c r="I195" s="125"/>
      <c r="J195" s="148"/>
      <c r="K195" s="132"/>
      <c r="L195" s="71"/>
      <c r="M195" s="120">
        <f t="shared" si="13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/>
      <c r="F196" s="125"/>
      <c r="G196" s="125"/>
      <c r="H196" s="125"/>
      <c r="I196" s="125"/>
      <c r="J196" s="148"/>
      <c r="K196" s="132"/>
      <c r="L196" s="71"/>
      <c r="M196" s="120">
        <f t="shared" si="13"/>
        <v>0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/>
      <c r="F197" s="125"/>
      <c r="G197" s="125"/>
      <c r="H197" s="125"/>
      <c r="I197" s="125"/>
      <c r="J197" s="148"/>
      <c r="K197" s="132"/>
      <c r="L197" s="71"/>
      <c r="M197" s="120">
        <f t="shared" si="13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/>
      <c r="F198" s="125"/>
      <c r="G198" s="125"/>
      <c r="H198" s="125"/>
      <c r="I198" s="125"/>
      <c r="J198" s="148"/>
      <c r="K198" s="132"/>
      <c r="L198" s="71"/>
      <c r="M198" s="120">
        <f t="shared" si="13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/>
      <c r="F199" s="125"/>
      <c r="G199" s="125"/>
      <c r="H199" s="125"/>
      <c r="I199" s="125"/>
      <c r="J199" s="148"/>
      <c r="K199" s="132"/>
      <c r="L199" s="71"/>
      <c r="M199" s="120">
        <f t="shared" si="13"/>
        <v>0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/>
      <c r="F200" s="125"/>
      <c r="G200" s="125"/>
      <c r="H200" s="125"/>
      <c r="I200" s="125"/>
      <c r="J200" s="148"/>
      <c r="K200" s="132"/>
      <c r="L200" s="71"/>
      <c r="M200" s="120">
        <f t="shared" si="13"/>
        <v>0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/>
      <c r="F201" s="125"/>
      <c r="G201" s="125"/>
      <c r="H201" s="125"/>
      <c r="I201" s="125"/>
      <c r="J201" s="148"/>
      <c r="K201" s="132"/>
      <c r="L201" s="71"/>
      <c r="M201" s="120">
        <f t="shared" si="13"/>
        <v>0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/>
      <c r="F202" s="125"/>
      <c r="G202" s="125"/>
      <c r="H202" s="125"/>
      <c r="I202" s="125"/>
      <c r="J202" s="148"/>
      <c r="K202" s="132"/>
      <c r="L202" s="71"/>
      <c r="M202" s="120">
        <f t="shared" si="13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/>
      <c r="F203" s="125"/>
      <c r="G203" s="125"/>
      <c r="H203" s="125"/>
      <c r="I203" s="125"/>
      <c r="J203" s="148"/>
      <c r="K203" s="132"/>
      <c r="L203" s="71"/>
      <c r="M203" s="120">
        <f t="shared" si="13"/>
        <v>0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3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18">SUM(E207:E208)</f>
        <v>0</v>
      </c>
      <c r="F205" s="106">
        <f t="shared" si="18"/>
        <v>0</v>
      </c>
      <c r="G205" s="106">
        <f t="shared" si="18"/>
        <v>0</v>
      </c>
      <c r="H205" s="106">
        <f t="shared" si="18"/>
        <v>0</v>
      </c>
      <c r="I205" s="106">
        <f t="shared" si="18"/>
        <v>0</v>
      </c>
      <c r="J205" s="106">
        <f t="shared" si="18"/>
        <v>0</v>
      </c>
      <c r="K205" s="106">
        <f>SUM(K207:K208)</f>
        <v>0</v>
      </c>
      <c r="L205" s="106">
        <f>SUM(L207:L208)</f>
        <v>0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3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/>
      <c r="F207" s="125"/>
      <c r="G207" s="125"/>
      <c r="H207" s="125"/>
      <c r="I207" s="125"/>
      <c r="J207" s="148"/>
      <c r="K207" s="132"/>
      <c r="L207" s="71"/>
      <c r="M207" s="120">
        <f t="shared" si="13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/>
      <c r="F208" s="125"/>
      <c r="G208" s="125"/>
      <c r="H208" s="125"/>
      <c r="I208" s="125"/>
      <c r="J208" s="148"/>
      <c r="K208" s="132"/>
      <c r="L208" s="71"/>
      <c r="M208" s="120">
        <f t="shared" si="13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3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19">SUM(E211:E218)</f>
        <v>0</v>
      </c>
      <c r="F210" s="103">
        <f t="shared" si="19"/>
        <v>0</v>
      </c>
      <c r="G210" s="103">
        <f t="shared" si="19"/>
        <v>0</v>
      </c>
      <c r="H210" s="103">
        <f t="shared" si="19"/>
        <v>0</v>
      </c>
      <c r="I210" s="103">
        <f t="shared" si="19"/>
        <v>0</v>
      </c>
      <c r="J210" s="103">
        <f t="shared" si="19"/>
        <v>0</v>
      </c>
      <c r="K210" s="103">
        <f t="shared" si="19"/>
        <v>0</v>
      </c>
      <c r="L210" s="103">
        <f t="shared" si="19"/>
        <v>0</v>
      </c>
      <c r="M210" s="119">
        <f t="shared" si="13"/>
        <v>0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/>
      <c r="F211" s="125"/>
      <c r="G211" s="125"/>
      <c r="H211" s="125"/>
      <c r="I211" s="125"/>
      <c r="J211" s="148"/>
      <c r="K211" s="132"/>
      <c r="L211" s="71"/>
      <c r="M211" s="120">
        <f t="shared" si="13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/>
      <c r="F212" s="126"/>
      <c r="G212" s="126"/>
      <c r="H212" s="126"/>
      <c r="I212" s="126"/>
      <c r="J212" s="149"/>
      <c r="K212" s="133"/>
      <c r="L212" s="72"/>
      <c r="M212" s="123">
        <f t="shared" si="13"/>
        <v>0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/>
      <c r="F213" s="126"/>
      <c r="G213" s="126"/>
      <c r="H213" s="126"/>
      <c r="I213" s="126"/>
      <c r="J213" s="149"/>
      <c r="K213" s="133"/>
      <c r="L213" s="72"/>
      <c r="M213" s="123">
        <f t="shared" si="13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/>
      <c r="F214" s="126"/>
      <c r="G214" s="126"/>
      <c r="H214" s="126"/>
      <c r="I214" s="126"/>
      <c r="J214" s="149"/>
      <c r="K214" s="133"/>
      <c r="L214" s="72"/>
      <c r="M214" s="123">
        <f t="shared" si="13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/>
      <c r="F215" s="126"/>
      <c r="G215" s="126"/>
      <c r="H215" s="126"/>
      <c r="I215" s="126"/>
      <c r="J215" s="149"/>
      <c r="K215" s="133"/>
      <c r="L215" s="72"/>
      <c r="M215" s="123">
        <f t="shared" si="13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/>
      <c r="F216" s="126"/>
      <c r="G216" s="126"/>
      <c r="H216" s="126"/>
      <c r="I216" s="126"/>
      <c r="J216" s="149"/>
      <c r="K216" s="133"/>
      <c r="L216" s="72"/>
      <c r="M216" s="123">
        <f t="shared" si="13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/>
      <c r="F217" s="126"/>
      <c r="G217" s="126"/>
      <c r="H217" s="126"/>
      <c r="I217" s="126"/>
      <c r="J217" s="149"/>
      <c r="K217" s="133"/>
      <c r="L217" s="72"/>
      <c r="M217" s="123">
        <f t="shared" ref="M217:M218" si="20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/>
      <c r="F218" s="126"/>
      <c r="G218" s="126"/>
      <c r="H218" s="126"/>
      <c r="I218" s="126"/>
      <c r="J218" s="149"/>
      <c r="K218" s="133"/>
      <c r="L218" s="72"/>
      <c r="M218" s="123">
        <f t="shared" si="20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tabSelected="1"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E65" sqref="E65:E7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1" t="s">
        <v>259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0"/>
    </row>
    <row r="3" spans="1:19" s="16" customFormat="1" ht="25.5" customHeight="1" x14ac:dyDescent="0.2">
      <c r="A3" s="172" t="s">
        <v>261</v>
      </c>
      <c r="B3" s="172" t="s">
        <v>262</v>
      </c>
      <c r="C3" s="172" t="s">
        <v>263</v>
      </c>
      <c r="D3" s="174" t="s">
        <v>264</v>
      </c>
      <c r="E3" s="176" t="s">
        <v>248</v>
      </c>
      <c r="F3" s="178" t="s">
        <v>257</v>
      </c>
      <c r="G3" s="180" t="s">
        <v>249</v>
      </c>
      <c r="H3" s="181"/>
      <c r="I3" s="182"/>
      <c r="J3" s="183" t="s">
        <v>250</v>
      </c>
      <c r="K3" s="185" t="s">
        <v>258</v>
      </c>
      <c r="L3" s="167" t="s">
        <v>251</v>
      </c>
      <c r="M3" s="169" t="s">
        <v>252</v>
      </c>
      <c r="N3" s="167" t="s">
        <v>253</v>
      </c>
    </row>
    <row r="4" spans="1:19" s="20" customFormat="1" ht="25.5" x14ac:dyDescent="0.2">
      <c r="A4" s="173"/>
      <c r="B4" s="173"/>
      <c r="C4" s="173"/>
      <c r="D4" s="175"/>
      <c r="E4" s="177"/>
      <c r="F4" s="179"/>
      <c r="G4" s="139" t="s">
        <v>254</v>
      </c>
      <c r="H4" s="139" t="s">
        <v>255</v>
      </c>
      <c r="I4" s="139" t="s">
        <v>256</v>
      </c>
      <c r="J4" s="184"/>
      <c r="K4" s="186"/>
      <c r="L4" s="168"/>
      <c r="M4" s="170"/>
      <c r="N4" s="16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>E6+E46+E60+E64+E75</f>
        <v>0</v>
      </c>
      <c r="F5" s="116">
        <f>F6+F46+F60+F64+F75</f>
        <v>0</v>
      </c>
      <c r="G5" s="116">
        <f>G6+G46+G60+G64+G75</f>
        <v>0</v>
      </c>
      <c r="H5" s="116">
        <f>H6+H46+H60+H64+H75</f>
        <v>0</v>
      </c>
      <c r="I5" s="116">
        <f>I6+I46+I60+I64+I75</f>
        <v>0</v>
      </c>
      <c r="J5" s="145">
        <f>J6+J46+J60+J64+J75</f>
        <v>0</v>
      </c>
      <c r="K5" s="130">
        <f>K6+K46+K60+K64+K75</f>
        <v>0</v>
      </c>
      <c r="L5" s="116">
        <f>L6+L46+L60+L64+L75</f>
        <v>0</v>
      </c>
      <c r="M5" s="118">
        <f>M6+M46+M60+M64+M75</f>
        <v>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0">SUM(E7:E39)</f>
        <v>0</v>
      </c>
      <c r="F6" s="131">
        <f t="shared" si="0"/>
        <v>0</v>
      </c>
      <c r="G6" s="131">
        <f t="shared" si="0"/>
        <v>0</v>
      </c>
      <c r="H6" s="131">
        <f t="shared" si="0"/>
        <v>0</v>
      </c>
      <c r="I6" s="131">
        <f t="shared" si="0"/>
        <v>0</v>
      </c>
      <c r="J6" s="131">
        <f t="shared" si="0"/>
        <v>0</v>
      </c>
      <c r="K6" s="131">
        <f>SUM(K7:K39)</f>
        <v>0</v>
      </c>
      <c r="L6" s="131">
        <f t="shared" ref="L6:M6" si="1">SUM(L7:L39)</f>
        <v>0</v>
      </c>
      <c r="M6" s="131">
        <f t="shared" si="1"/>
        <v>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'1'!L7</f>
        <v>0</v>
      </c>
      <c r="F7" s="125"/>
      <c r="G7" s="140"/>
      <c r="H7" s="140"/>
      <c r="I7" s="140"/>
      <c r="J7" s="148"/>
      <c r="K7" s="132"/>
      <c r="L7" s="71"/>
      <c r="M7" s="120">
        <f t="shared" ref="M7:M76" si="2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'1'!L8</f>
        <v>0</v>
      </c>
      <c r="F8" s="126"/>
      <c r="G8" s="141"/>
      <c r="H8" s="141"/>
      <c r="I8" s="141"/>
      <c r="J8" s="149"/>
      <c r="K8" s="133"/>
      <c r="L8" s="72"/>
      <c r="M8" s="120">
        <f t="shared" si="2"/>
        <v>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'1'!L10</f>
        <v>0</v>
      </c>
      <c r="F10" s="126"/>
      <c r="G10" s="141"/>
      <c r="H10" s="141"/>
      <c r="I10" s="141"/>
      <c r="J10" s="149"/>
      <c r="K10" s="133"/>
      <c r="L10" s="72"/>
      <c r="M10" s="120">
        <f t="shared" si="2"/>
        <v>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'1'!L11</f>
        <v>0</v>
      </c>
      <c r="F11" s="126"/>
      <c r="G11" s="141"/>
      <c r="H11" s="141"/>
      <c r="I11" s="141"/>
      <c r="J11" s="149"/>
      <c r="K11" s="133"/>
      <c r="L11" s="72"/>
      <c r="M11" s="120">
        <f t="shared" si="2"/>
        <v>0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'1'!L13</f>
        <v>0</v>
      </c>
      <c r="F13" s="126"/>
      <c r="G13" s="141"/>
      <c r="H13" s="141"/>
      <c r="I13" s="141"/>
      <c r="J13" s="149"/>
      <c r="K13" s="133"/>
      <c r="L13" s="72"/>
      <c r="M13" s="120">
        <f t="shared" si="2"/>
        <v>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'1'!L14</f>
        <v>0</v>
      </c>
      <c r="F14" s="126"/>
      <c r="G14" s="141"/>
      <c r="H14" s="141"/>
      <c r="I14" s="141"/>
      <c r="J14" s="149"/>
      <c r="K14" s="133"/>
      <c r="L14" s="72"/>
      <c r="M14" s="120">
        <f t="shared" si="2"/>
        <v>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'1'!L15</f>
        <v>0</v>
      </c>
      <c r="F15" s="126"/>
      <c r="G15" s="141"/>
      <c r="H15" s="141"/>
      <c r="I15" s="141"/>
      <c r="J15" s="149"/>
      <c r="K15" s="133"/>
      <c r="L15" s="72"/>
      <c r="M15" s="120">
        <f t="shared" si="2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'1'!L16</f>
        <v>0</v>
      </c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'1'!L20</f>
        <v>0</v>
      </c>
      <c r="F20" s="126"/>
      <c r="G20" s="141"/>
      <c r="H20" s="141"/>
      <c r="I20" s="141"/>
      <c r="J20" s="149"/>
      <c r="K20" s="133"/>
      <c r="L20" s="72"/>
      <c r="M20" s="120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'1'!L21</f>
        <v>0</v>
      </c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'1'!L27</f>
        <v>0</v>
      </c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'1'!L28</f>
        <v>0</v>
      </c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'1'!L29</f>
        <v>0</v>
      </c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'1'!L30</f>
        <v>0</v>
      </c>
      <c r="F30" s="126"/>
      <c r="G30" s="141"/>
      <c r="H30" s="141"/>
      <c r="I30" s="141"/>
      <c r="J30" s="149"/>
      <c r="K30" s="133"/>
      <c r="L30" s="72"/>
      <c r="M30" s="120">
        <f t="shared" si="2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'1'!L33</f>
        <v>0</v>
      </c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'1'!L34</f>
        <v>0</v>
      </c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'1'!L35</f>
        <v>0</v>
      </c>
      <c r="F35" s="126"/>
      <c r="G35" s="141"/>
      <c r="H35" s="141"/>
      <c r="I35" s="141"/>
      <c r="J35" s="149"/>
      <c r="K35" s="133"/>
      <c r="L35" s="72"/>
      <c r="M35" s="120">
        <f t="shared" si="2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'1'!L36</f>
        <v>0</v>
      </c>
      <c r="F36" s="126"/>
      <c r="G36" s="141"/>
      <c r="H36" s="141"/>
      <c r="I36" s="141"/>
      <c r="J36" s="149"/>
      <c r="K36" s="133"/>
      <c r="L36" s="72"/>
      <c r="M36" s="120">
        <f t="shared" si="2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'1'!L37</f>
        <v>0</v>
      </c>
      <c r="F37" s="126"/>
      <c r="G37" s="141"/>
      <c r="H37" s="141"/>
      <c r="I37" s="141"/>
      <c r="J37" s="149"/>
      <c r="K37" s="133"/>
      <c r="L37" s="72"/>
      <c r="M37" s="120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'1'!L38</f>
        <v>0</v>
      </c>
      <c r="F38" s="126"/>
      <c r="G38" s="141"/>
      <c r="H38" s="141"/>
      <c r="I38" s="141"/>
      <c r="J38" s="149"/>
      <c r="K38" s="133"/>
      <c r="L38" s="72"/>
      <c r="M38" s="120">
        <f t="shared" si="2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'1'!L41</f>
        <v>0</v>
      </c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2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2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SUM(E47:E56)</f>
        <v>0</v>
      </c>
      <c r="F46" s="103">
        <f>SUM(F47:F56)</f>
        <v>0</v>
      </c>
      <c r="G46" s="103">
        <f>SUM(G47:G56)</f>
        <v>0</v>
      </c>
      <c r="H46" s="103">
        <f>SUM(H47:H56)</f>
        <v>0</v>
      </c>
      <c r="I46" s="103">
        <f>SUM(I47:I56)</f>
        <v>0</v>
      </c>
      <c r="J46" s="103">
        <f>SUM(J47:J56)</f>
        <v>0</v>
      </c>
      <c r="K46" s="103">
        <f>SUM(K47:K56)</f>
        <v>0</v>
      </c>
      <c r="L46" s="103">
        <f>SUM(L47:L56)</f>
        <v>0</v>
      </c>
      <c r="M46" s="119">
        <f>(E46+F46+G46+H46+I46)-J46-K46-L46</f>
        <v>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'1'!L47</f>
        <v>0</v>
      </c>
      <c r="F47" s="125"/>
      <c r="G47" s="140"/>
      <c r="H47" s="140"/>
      <c r="I47" s="140"/>
      <c r="J47" s="148"/>
      <c r="K47" s="132"/>
      <c r="L47" s="71"/>
      <c r="M47" s="120">
        <f t="shared" si="2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'1'!L48</f>
        <v>0</v>
      </c>
      <c r="F48" s="126"/>
      <c r="G48" s="141"/>
      <c r="H48" s="141"/>
      <c r="I48" s="141"/>
      <c r="J48" s="149"/>
      <c r="K48" s="133"/>
      <c r="L48" s="72"/>
      <c r="M48" s="120">
        <f t="shared" si="2"/>
        <v>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'1'!L49</f>
        <v>0</v>
      </c>
      <c r="F49" s="126"/>
      <c r="G49" s="141"/>
      <c r="H49" s="141"/>
      <c r="I49" s="141"/>
      <c r="J49" s="149"/>
      <c r="K49" s="133"/>
      <c r="L49" s="72"/>
      <c r="M49" s="120">
        <f t="shared" si="2"/>
        <v>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'1'!L50</f>
        <v>0</v>
      </c>
      <c r="F50" s="126"/>
      <c r="G50" s="141"/>
      <c r="H50" s="141"/>
      <c r="I50" s="141"/>
      <c r="J50" s="149"/>
      <c r="K50" s="133"/>
      <c r="L50" s="72"/>
      <c r="M50" s="120">
        <f t="shared" si="2"/>
        <v>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'1'!L51</f>
        <v>0</v>
      </c>
      <c r="F51" s="126"/>
      <c r="G51" s="141"/>
      <c r="H51" s="141"/>
      <c r="I51" s="141"/>
      <c r="J51" s="149"/>
      <c r="K51" s="133"/>
      <c r="L51" s="72"/>
      <c r="M51" s="120">
        <f t="shared" si="2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'1'!L52</f>
        <v>0</v>
      </c>
      <c r="F52" s="126"/>
      <c r="G52" s="141"/>
      <c r="H52" s="141"/>
      <c r="I52" s="141"/>
      <c r="J52" s="149"/>
      <c r="K52" s="133"/>
      <c r="L52" s="72"/>
      <c r="M52" s="120">
        <f t="shared" si="2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'1'!L54</f>
        <v>0</v>
      </c>
      <c r="F54" s="126"/>
      <c r="G54" s="141"/>
      <c r="H54" s="141"/>
      <c r="I54" s="141"/>
      <c r="J54" s="149"/>
      <c r="K54" s="133"/>
      <c r="L54" s="72"/>
      <c r="M54" s="120">
        <f t="shared" si="2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'1'!L57</f>
        <v>0</v>
      </c>
      <c r="F57" s="127"/>
      <c r="G57" s="142"/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'1'!L58</f>
        <v>0</v>
      </c>
      <c r="F58" s="127"/>
      <c r="G58" s="142"/>
      <c r="H58" s="142"/>
      <c r="I58" s="142"/>
      <c r="J58" s="150"/>
      <c r="K58" s="134"/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2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3">SUM(E61:E62)</f>
        <v>0</v>
      </c>
      <c r="F60" s="107">
        <f t="shared" si="3"/>
        <v>0</v>
      </c>
      <c r="G60" s="107">
        <f t="shared" si="3"/>
        <v>0</v>
      </c>
      <c r="H60" s="107">
        <f t="shared" si="3"/>
        <v>0</v>
      </c>
      <c r="I60" s="107">
        <f t="shared" si="3"/>
        <v>0</v>
      </c>
      <c r="J60" s="107">
        <f t="shared" si="3"/>
        <v>0</v>
      </c>
      <c r="K60" s="107">
        <f t="shared" si="3"/>
        <v>0</v>
      </c>
      <c r="L60" s="107">
        <f t="shared" si="3"/>
        <v>0</v>
      </c>
      <c r="M60" s="119">
        <f t="shared" si="2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'1'!L61</f>
        <v>0</v>
      </c>
      <c r="F61" s="126"/>
      <c r="G61" s="141"/>
      <c r="H61" s="141"/>
      <c r="I61" s="141"/>
      <c r="J61" s="149"/>
      <c r="K61" s="133"/>
      <c r="L61" s="72"/>
      <c r="M61" s="120">
        <f t="shared" si="2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'1'!L62</f>
        <v>0</v>
      </c>
      <c r="F62" s="126"/>
      <c r="G62" s="141"/>
      <c r="H62" s="141"/>
      <c r="I62" s="141"/>
      <c r="J62" s="149"/>
      <c r="K62" s="133"/>
      <c r="L62" s="72"/>
      <c r="M62" s="120">
        <f t="shared" si="2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2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4">SUM(E65:E72)</f>
        <v>0</v>
      </c>
      <c r="F64" s="103">
        <f t="shared" si="4"/>
        <v>0</v>
      </c>
      <c r="G64" s="103">
        <f t="shared" si="4"/>
        <v>0</v>
      </c>
      <c r="H64" s="103">
        <f t="shared" si="4"/>
        <v>0</v>
      </c>
      <c r="I64" s="103">
        <f t="shared" si="4"/>
        <v>0</v>
      </c>
      <c r="J64" s="103">
        <f t="shared" si="4"/>
        <v>0</v>
      </c>
      <c r="K64" s="103">
        <f t="shared" si="4"/>
        <v>0</v>
      </c>
      <c r="L64" s="103">
        <f t="shared" si="4"/>
        <v>0</v>
      </c>
      <c r="M64" s="119">
        <f t="shared" si="2"/>
        <v>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'1'!L65</f>
        <v>0</v>
      </c>
      <c r="F65" s="125"/>
      <c r="G65" s="140"/>
      <c r="H65" s="140"/>
      <c r="I65" s="140"/>
      <c r="J65" s="148"/>
      <c r="K65" s="132"/>
      <c r="L65" s="71"/>
      <c r="M65" s="120">
        <f t="shared" si="2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'1'!L66</f>
        <v>0</v>
      </c>
      <c r="F66" s="126"/>
      <c r="G66" s="141"/>
      <c r="H66" s="141"/>
      <c r="I66" s="141"/>
      <c r="J66" s="149"/>
      <c r="K66" s="133"/>
      <c r="L66" s="72"/>
      <c r="M66" s="120">
        <f t="shared" si="2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'1'!L67</f>
        <v>0</v>
      </c>
      <c r="F67" s="126"/>
      <c r="G67" s="141"/>
      <c r="H67" s="141"/>
      <c r="I67" s="141"/>
      <c r="J67" s="149"/>
      <c r="K67" s="133"/>
      <c r="L67" s="72"/>
      <c r="M67" s="120">
        <f t="shared" si="2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'1'!L68</f>
        <v>0</v>
      </c>
      <c r="F68" s="126"/>
      <c r="G68" s="141"/>
      <c r="H68" s="141"/>
      <c r="I68" s="141"/>
      <c r="J68" s="149"/>
      <c r="K68" s="133"/>
      <c r="L68" s="72"/>
      <c r="M68" s="120">
        <f t="shared" si="2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'1'!L73</f>
        <v>0</v>
      </c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2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5">SUM(E76:E82)</f>
        <v>0</v>
      </c>
      <c r="F75" s="106">
        <f t="shared" si="5"/>
        <v>0</v>
      </c>
      <c r="G75" s="106">
        <f t="shared" si="5"/>
        <v>0</v>
      </c>
      <c r="H75" s="106">
        <f t="shared" si="5"/>
        <v>0</v>
      </c>
      <c r="I75" s="106">
        <f t="shared" si="5"/>
        <v>0</v>
      </c>
      <c r="J75" s="106">
        <f t="shared" si="5"/>
        <v>0</v>
      </c>
      <c r="K75" s="106">
        <f t="shared" si="5"/>
        <v>0</v>
      </c>
      <c r="L75" s="106">
        <f t="shared" si="5"/>
        <v>0</v>
      </c>
      <c r="M75" s="119">
        <f t="shared" si="2"/>
        <v>0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'1'!L76</f>
        <v>0</v>
      </c>
      <c r="F76" s="126"/>
      <c r="G76" s="141"/>
      <c r="H76" s="141"/>
      <c r="I76" s="141"/>
      <c r="J76" s="149"/>
      <c r="K76" s="133"/>
      <c r="L76" s="72"/>
      <c r="M76" s="120">
        <f t="shared" si="2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6">(E77+F77+G77+H77+I77)-J77-K77-L77</f>
        <v>0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'1'!L78</f>
        <v>0</v>
      </c>
      <c r="F78" s="126"/>
      <c r="G78" s="141"/>
      <c r="H78" s="141"/>
      <c r="I78" s="141"/>
      <c r="J78" s="149"/>
      <c r="K78" s="133"/>
      <c r="L78" s="72"/>
      <c r="M78" s="120">
        <f t="shared" si="6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'1'!L79</f>
        <v>0</v>
      </c>
      <c r="F79" s="126"/>
      <c r="G79" s="141"/>
      <c r="H79" s="141"/>
      <c r="I79" s="141"/>
      <c r="J79" s="149"/>
      <c r="K79" s="133"/>
      <c r="L79" s="72"/>
      <c r="M79" s="120">
        <f t="shared" si="6"/>
        <v>0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'1'!L80</f>
        <v>0</v>
      </c>
      <c r="F80" s="126"/>
      <c r="G80" s="141"/>
      <c r="H80" s="141"/>
      <c r="I80" s="141"/>
      <c r="J80" s="149"/>
      <c r="K80" s="133"/>
      <c r="L80" s="72"/>
      <c r="M80" s="120">
        <f t="shared" si="6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'1'!L81</f>
        <v>0</v>
      </c>
      <c r="F81" s="126"/>
      <c r="G81" s="141"/>
      <c r="H81" s="141"/>
      <c r="I81" s="141"/>
      <c r="J81" s="149"/>
      <c r="K81" s="133"/>
      <c r="L81" s="72"/>
      <c r="M81" s="120">
        <f t="shared" si="6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'1'!L82</f>
        <v>0</v>
      </c>
      <c r="F82" s="126"/>
      <c r="G82" s="141"/>
      <c r="H82" s="141"/>
      <c r="I82" s="141"/>
      <c r="J82" s="149"/>
      <c r="K82" s="133"/>
      <c r="L82" s="72"/>
      <c r="M82" s="120">
        <f t="shared" si="6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6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7">SUM(E85:E93)</f>
        <v>0</v>
      </c>
      <c r="F84" s="108">
        <f t="shared" si="7"/>
        <v>0</v>
      </c>
      <c r="G84" s="108">
        <f t="shared" si="7"/>
        <v>0</v>
      </c>
      <c r="H84" s="108">
        <f t="shared" si="7"/>
        <v>0</v>
      </c>
      <c r="I84" s="108">
        <f t="shared" si="7"/>
        <v>0</v>
      </c>
      <c r="J84" s="108">
        <f t="shared" si="7"/>
        <v>0</v>
      </c>
      <c r="K84" s="108">
        <f t="shared" si="7"/>
        <v>0</v>
      </c>
      <c r="L84" s="108">
        <f t="shared" si="7"/>
        <v>0</v>
      </c>
      <c r="M84" s="119">
        <f t="shared" si="6"/>
        <v>0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'1'!L85</f>
        <v>0</v>
      </c>
      <c r="F85" s="125"/>
      <c r="G85" s="140"/>
      <c r="H85" s="140"/>
      <c r="I85" s="140"/>
      <c r="J85" s="148"/>
      <c r="K85" s="132"/>
      <c r="L85" s="71"/>
      <c r="M85" s="120">
        <f t="shared" si="6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'1'!L86</f>
        <v>0</v>
      </c>
      <c r="F86" s="126"/>
      <c r="G86" s="141"/>
      <c r="H86" s="141"/>
      <c r="I86" s="141"/>
      <c r="J86" s="149"/>
      <c r="K86" s="133"/>
      <c r="L86" s="72"/>
      <c r="M86" s="120">
        <f t="shared" si="6"/>
        <v>0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'1'!L87</f>
        <v>0</v>
      </c>
      <c r="F87" s="126"/>
      <c r="G87" s="141"/>
      <c r="H87" s="141"/>
      <c r="I87" s="141"/>
      <c r="J87" s="149"/>
      <c r="K87" s="133"/>
      <c r="L87" s="72"/>
      <c r="M87" s="120">
        <f t="shared" si="6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'1'!L88</f>
        <v>0</v>
      </c>
      <c r="F88" s="126"/>
      <c r="G88" s="141"/>
      <c r="H88" s="141"/>
      <c r="I88" s="141"/>
      <c r="J88" s="149"/>
      <c r="K88" s="133"/>
      <c r="L88" s="72"/>
      <c r="M88" s="120">
        <f t="shared" si="6"/>
        <v>0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'1'!L89</f>
        <v>0</v>
      </c>
      <c r="F89" s="126"/>
      <c r="G89" s="141"/>
      <c r="H89" s="141"/>
      <c r="I89" s="141"/>
      <c r="J89" s="149"/>
      <c r="K89" s="133"/>
      <c r="L89" s="72"/>
      <c r="M89" s="120">
        <f t="shared" si="6"/>
        <v>0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'1'!L90</f>
        <v>0</v>
      </c>
      <c r="F90" s="126"/>
      <c r="G90" s="141"/>
      <c r="H90" s="141"/>
      <c r="I90" s="141"/>
      <c r="J90" s="149"/>
      <c r="K90" s="133"/>
      <c r="L90" s="72"/>
      <c r="M90" s="120">
        <f t="shared" si="6"/>
        <v>0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'1'!L91</f>
        <v>0</v>
      </c>
      <c r="F91" s="126"/>
      <c r="G91" s="141"/>
      <c r="H91" s="141"/>
      <c r="I91" s="141"/>
      <c r="J91" s="149"/>
      <c r="K91" s="133"/>
      <c r="L91" s="72"/>
      <c r="M91" s="120">
        <f t="shared" si="6"/>
        <v>0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'1'!L92</f>
        <v>0</v>
      </c>
      <c r="F92" s="126"/>
      <c r="G92" s="141"/>
      <c r="H92" s="141"/>
      <c r="I92" s="141"/>
      <c r="J92" s="149"/>
      <c r="K92" s="133"/>
      <c r="L92" s="72"/>
      <c r="M92" s="120">
        <f t="shared" si="6"/>
        <v>0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'1'!L93</f>
        <v>0</v>
      </c>
      <c r="F93" s="126"/>
      <c r="G93" s="141"/>
      <c r="H93" s="141"/>
      <c r="I93" s="141"/>
      <c r="J93" s="149"/>
      <c r="K93" s="133"/>
      <c r="L93" s="72"/>
      <c r="M93" s="120">
        <f t="shared" si="6"/>
        <v>0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'1'!L94</f>
        <v>0</v>
      </c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6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8">SUM(E97)</f>
        <v>0</v>
      </c>
      <c r="F96" s="106">
        <f t="shared" si="8"/>
        <v>0</v>
      </c>
      <c r="G96" s="106">
        <f t="shared" si="8"/>
        <v>0</v>
      </c>
      <c r="H96" s="106">
        <f>SUM(H97)</f>
        <v>0</v>
      </c>
      <c r="I96" s="106">
        <f t="shared" ref="I96:M96" si="9">SUM(I97)</f>
        <v>0</v>
      </c>
      <c r="J96" s="106">
        <f t="shared" si="9"/>
        <v>0</v>
      </c>
      <c r="K96" s="106">
        <f t="shared" si="9"/>
        <v>0</v>
      </c>
      <c r="L96" s="106">
        <f t="shared" si="9"/>
        <v>0</v>
      </c>
      <c r="M96" s="106">
        <f t="shared" si="9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'1'!L97</f>
        <v>0</v>
      </c>
      <c r="F97" s="125"/>
      <c r="G97" s="140"/>
      <c r="H97" s="140"/>
      <c r="I97" s="140"/>
      <c r="J97" s="148"/>
      <c r="K97" s="132"/>
      <c r="L97" s="71"/>
      <c r="M97" s="120">
        <f t="shared" si="6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6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0">SUM(E100:E108)</f>
        <v>0</v>
      </c>
      <c r="F99" s="106">
        <f t="shared" si="10"/>
        <v>0</v>
      </c>
      <c r="G99" s="106">
        <f t="shared" si="10"/>
        <v>0</v>
      </c>
      <c r="H99" s="106">
        <f t="shared" si="10"/>
        <v>0</v>
      </c>
      <c r="I99" s="106">
        <f t="shared" si="10"/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19">
        <f t="shared" si="6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6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6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6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6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6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6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6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6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6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6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6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1">SUM(E112:E141)</f>
        <v>0</v>
      </c>
      <c r="F111" s="105">
        <f t="shared" si="11"/>
        <v>0</v>
      </c>
      <c r="G111" s="105">
        <f t="shared" si="11"/>
        <v>0</v>
      </c>
      <c r="H111" s="105">
        <f t="shared" si="11"/>
        <v>0</v>
      </c>
      <c r="I111" s="105">
        <f t="shared" si="11"/>
        <v>0</v>
      </c>
      <c r="J111" s="105">
        <f t="shared" si="11"/>
        <v>0</v>
      </c>
      <c r="K111" s="105">
        <f t="shared" si="11"/>
        <v>0</v>
      </c>
      <c r="L111" s="105">
        <f t="shared" si="11"/>
        <v>0</v>
      </c>
      <c r="M111" s="119">
        <f t="shared" si="6"/>
        <v>0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6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6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6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6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6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6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6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6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6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6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6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6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6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6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6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6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6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6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6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6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6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6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6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6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6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6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6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6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6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6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6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'1'!L143</f>
        <v>0</v>
      </c>
      <c r="F143" s="127"/>
      <c r="G143" s="142"/>
      <c r="H143" s="142"/>
      <c r="I143" s="142"/>
      <c r="J143" s="150"/>
      <c r="K143" s="134"/>
      <c r="L143" s="73"/>
      <c r="M143" s="120">
        <f t="shared" si="6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6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6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2">SUM(E147:E153)</f>
        <v>0</v>
      </c>
      <c r="F146" s="105">
        <f t="shared" si="12"/>
        <v>0</v>
      </c>
      <c r="G146" s="105">
        <f t="shared" si="12"/>
        <v>0</v>
      </c>
      <c r="H146" s="105">
        <f t="shared" si="12"/>
        <v>0</v>
      </c>
      <c r="I146" s="105">
        <f t="shared" si="12"/>
        <v>0</v>
      </c>
      <c r="J146" s="105">
        <f t="shared" si="12"/>
        <v>0</v>
      </c>
      <c r="K146" s="105">
        <f t="shared" si="12"/>
        <v>0</v>
      </c>
      <c r="L146" s="105">
        <f t="shared" si="12"/>
        <v>0</v>
      </c>
      <c r="M146" s="119">
        <f t="shared" ref="M146:M216" si="13">(E146+F146+G146+H146+I146)-J146-K146-L146</f>
        <v>0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'1'!L147</f>
        <v>0</v>
      </c>
      <c r="G147" s="140"/>
      <c r="H147" s="140"/>
      <c r="I147" s="140"/>
      <c r="J147" s="148"/>
      <c r="K147" s="132"/>
      <c r="L147" s="71"/>
      <c r="M147" s="120">
        <f>(E147+K151+G147+H147+I147)-J147-K147-L147</f>
        <v>0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'1'!L148</f>
        <v>0</v>
      </c>
      <c r="F148" s="126"/>
      <c r="G148" s="141"/>
      <c r="H148" s="141"/>
      <c r="I148" s="141"/>
      <c r="J148" s="149"/>
      <c r="K148" s="133"/>
      <c r="L148" s="72"/>
      <c r="M148" s="120">
        <f t="shared" si="13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3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3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'1'!L151</f>
        <v>0</v>
      </c>
      <c r="F151" s="126"/>
      <c r="G151" s="141"/>
      <c r="H151" s="141"/>
      <c r="I151" s="141"/>
      <c r="J151" s="149"/>
      <c r="K151" s="125"/>
      <c r="L151" s="72"/>
      <c r="M151" s="120">
        <f t="shared" si="13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'1'!L152</f>
        <v>0</v>
      </c>
      <c r="F152" s="126"/>
      <c r="G152" s="141"/>
      <c r="H152" s="141"/>
      <c r="I152" s="141"/>
      <c r="J152" s="149"/>
      <c r="K152" s="133"/>
      <c r="L152" s="72"/>
      <c r="M152" s="120">
        <f t="shared" si="13"/>
        <v>0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3"/>
        <v>0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3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3"/>
        <v>0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3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4">SUM(E158:E167)</f>
        <v>0</v>
      </c>
      <c r="F157" s="105">
        <f t="shared" si="14"/>
        <v>0</v>
      </c>
      <c r="G157" s="105">
        <f t="shared" si="14"/>
        <v>0</v>
      </c>
      <c r="H157" s="105">
        <f t="shared" si="14"/>
        <v>0</v>
      </c>
      <c r="I157" s="105">
        <f t="shared" si="14"/>
        <v>0</v>
      </c>
      <c r="J157" s="105">
        <f t="shared" si="14"/>
        <v>0</v>
      </c>
      <c r="K157" s="105">
        <f t="shared" si="14"/>
        <v>0</v>
      </c>
      <c r="L157" s="105">
        <f t="shared" si="14"/>
        <v>0</v>
      </c>
      <c r="M157" s="119">
        <f t="shared" si="13"/>
        <v>0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3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'1'!L159</f>
        <v>0</v>
      </c>
      <c r="F159" s="126"/>
      <c r="G159" s="141"/>
      <c r="H159" s="141"/>
      <c r="I159" s="141"/>
      <c r="J159" s="149"/>
      <c r="K159" s="133"/>
      <c r="L159" s="72"/>
      <c r="M159" s="120">
        <f t="shared" si="13"/>
        <v>0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3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3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3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3"/>
        <v>0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3"/>
        <v>0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'1'!L165</f>
        <v>0</v>
      </c>
      <c r="F165" s="127"/>
      <c r="G165" s="142"/>
      <c r="H165" s="142"/>
      <c r="I165" s="142"/>
      <c r="J165" s="150"/>
      <c r="K165" s="134"/>
      <c r="L165" s="73"/>
      <c r="M165" s="120">
        <f t="shared" si="13"/>
        <v>0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'1'!L166</f>
        <v>0</v>
      </c>
      <c r="F166" s="127"/>
      <c r="G166" s="142"/>
      <c r="H166" s="142"/>
      <c r="I166" s="142"/>
      <c r="J166" s="150"/>
      <c r="K166" s="134"/>
      <c r="L166" s="73"/>
      <c r="M166" s="120">
        <f t="shared" si="13"/>
        <v>0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3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3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3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3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3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3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3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3"/>
        <v>0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3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5">SUM(G177:G1841)</f>
        <v>0</v>
      </c>
      <c r="H176" s="103">
        <f t="shared" si="15"/>
        <v>0</v>
      </c>
      <c r="I176" s="103">
        <f t="shared" si="15"/>
        <v>0</v>
      </c>
      <c r="J176" s="103">
        <f t="shared" si="15"/>
        <v>0</v>
      </c>
      <c r="K176" s="103">
        <f t="shared" si="15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3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3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3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3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6">SUM(F182:F192)</f>
        <v>0</v>
      </c>
      <c r="G181" s="106"/>
      <c r="H181" s="106"/>
      <c r="I181" s="106"/>
      <c r="J181" s="146"/>
      <c r="K181" s="135"/>
      <c r="L181" s="106"/>
      <c r="M181" s="119">
        <f t="shared" si="13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3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3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3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3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3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3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3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3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3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3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3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3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7">SUM(E195:E203)</f>
        <v>0</v>
      </c>
      <c r="F194" s="105">
        <f t="shared" si="17"/>
        <v>0</v>
      </c>
      <c r="G194" s="105">
        <f t="shared" si="17"/>
        <v>0</v>
      </c>
      <c r="H194" s="105">
        <f t="shared" si="17"/>
        <v>0</v>
      </c>
      <c r="I194" s="105">
        <f t="shared" si="17"/>
        <v>0</v>
      </c>
      <c r="J194" s="105">
        <f t="shared" si="17"/>
        <v>0</v>
      </c>
      <c r="K194" s="105">
        <f t="shared" si="17"/>
        <v>0</v>
      </c>
      <c r="L194" s="105">
        <f t="shared" si="17"/>
        <v>0</v>
      </c>
      <c r="M194" s="119">
        <f t="shared" si="13"/>
        <v>0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'1'!L195</f>
        <v>0</v>
      </c>
      <c r="F195" s="125"/>
      <c r="G195" s="125"/>
      <c r="H195" s="125"/>
      <c r="I195" s="125"/>
      <c r="J195" s="148"/>
      <c r="K195" s="132"/>
      <c r="L195" s="71"/>
      <c r="M195" s="120">
        <f t="shared" si="13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'1'!L196</f>
        <v>0</v>
      </c>
      <c r="F196" s="125"/>
      <c r="G196" s="125"/>
      <c r="H196" s="125"/>
      <c r="I196" s="125"/>
      <c r="J196" s="148"/>
      <c r="K196" s="132"/>
      <c r="L196" s="71"/>
      <c r="M196" s="120">
        <f t="shared" si="13"/>
        <v>0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'1'!L197</f>
        <v>0</v>
      </c>
      <c r="F197" s="125"/>
      <c r="G197" s="125"/>
      <c r="H197" s="125"/>
      <c r="I197" s="125"/>
      <c r="J197" s="148"/>
      <c r="K197" s="132"/>
      <c r="L197" s="71"/>
      <c r="M197" s="120">
        <f t="shared" si="13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'1'!L198</f>
        <v>0</v>
      </c>
      <c r="F198" s="125"/>
      <c r="G198" s="125"/>
      <c r="H198" s="125"/>
      <c r="I198" s="125"/>
      <c r="J198" s="148"/>
      <c r="K198" s="132"/>
      <c r="L198" s="71"/>
      <c r="M198" s="120">
        <f t="shared" si="13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'1'!L199</f>
        <v>0</v>
      </c>
      <c r="F199" s="125"/>
      <c r="G199" s="125"/>
      <c r="H199" s="125"/>
      <c r="I199" s="125"/>
      <c r="J199" s="148"/>
      <c r="K199" s="132"/>
      <c r="L199" s="71"/>
      <c r="M199" s="120">
        <f t="shared" si="13"/>
        <v>0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'1'!L200</f>
        <v>0</v>
      </c>
      <c r="F200" s="125"/>
      <c r="G200" s="125"/>
      <c r="H200" s="125"/>
      <c r="I200" s="125"/>
      <c r="J200" s="148"/>
      <c r="K200" s="132"/>
      <c r="L200" s="71"/>
      <c r="M200" s="120">
        <f t="shared" si="13"/>
        <v>0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'1'!L201</f>
        <v>0</v>
      </c>
      <c r="F201" s="125"/>
      <c r="G201" s="125"/>
      <c r="H201" s="125"/>
      <c r="I201" s="125"/>
      <c r="J201" s="148"/>
      <c r="K201" s="132"/>
      <c r="L201" s="71"/>
      <c r="M201" s="120">
        <f t="shared" si="13"/>
        <v>0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'1'!L202</f>
        <v>0</v>
      </c>
      <c r="F202" s="125"/>
      <c r="G202" s="125"/>
      <c r="H202" s="125"/>
      <c r="I202" s="125"/>
      <c r="J202" s="148"/>
      <c r="K202" s="132"/>
      <c r="L202" s="71"/>
      <c r="M202" s="120">
        <f t="shared" si="13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'1'!L203</f>
        <v>0</v>
      </c>
      <c r="F203" s="125"/>
      <c r="G203" s="125"/>
      <c r="H203" s="125"/>
      <c r="I203" s="125"/>
      <c r="J203" s="148"/>
      <c r="K203" s="132"/>
      <c r="L203" s="71"/>
      <c r="M203" s="120">
        <f t="shared" si="13"/>
        <v>0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3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18">SUM(E207:E208)</f>
        <v>0</v>
      </c>
      <c r="F205" s="106">
        <f t="shared" si="18"/>
        <v>0</v>
      </c>
      <c r="G205" s="106">
        <f t="shared" si="18"/>
        <v>0</v>
      </c>
      <c r="H205" s="106">
        <f t="shared" si="18"/>
        <v>0</v>
      </c>
      <c r="I205" s="106">
        <f t="shared" si="18"/>
        <v>0</v>
      </c>
      <c r="J205" s="106">
        <f t="shared" si="18"/>
        <v>0</v>
      </c>
      <c r="K205" s="106">
        <f>SUM(K207:K208)</f>
        <v>0</v>
      </c>
      <c r="L205" s="106">
        <f>SUM(L207:L208)</f>
        <v>0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3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'1'!L207</f>
        <v>0</v>
      </c>
      <c r="F207" s="125"/>
      <c r="G207" s="125"/>
      <c r="H207" s="125"/>
      <c r="I207" s="125"/>
      <c r="J207" s="148"/>
      <c r="K207" s="132"/>
      <c r="L207" s="71"/>
      <c r="M207" s="120">
        <f t="shared" si="13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'1'!L208</f>
        <v>0</v>
      </c>
      <c r="F208" s="125"/>
      <c r="G208" s="125"/>
      <c r="H208" s="125"/>
      <c r="I208" s="125"/>
      <c r="J208" s="148"/>
      <c r="K208" s="132"/>
      <c r="L208" s="71"/>
      <c r="M208" s="120">
        <f t="shared" si="13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3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19">SUM(E211:E218)</f>
        <v>0</v>
      </c>
      <c r="F210" s="103">
        <f t="shared" si="19"/>
        <v>0</v>
      </c>
      <c r="G210" s="103">
        <f t="shared" si="19"/>
        <v>0</v>
      </c>
      <c r="H210" s="103">
        <f t="shared" si="19"/>
        <v>0</v>
      </c>
      <c r="I210" s="103">
        <f t="shared" si="19"/>
        <v>0</v>
      </c>
      <c r="J210" s="103">
        <f t="shared" si="19"/>
        <v>0</v>
      </c>
      <c r="K210" s="103">
        <f t="shared" si="19"/>
        <v>0</v>
      </c>
      <c r="L210" s="103">
        <f t="shared" si="19"/>
        <v>0</v>
      </c>
      <c r="M210" s="119">
        <f t="shared" si="13"/>
        <v>0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3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'1'!L212</f>
        <v>0</v>
      </c>
      <c r="F212" s="126"/>
      <c r="G212" s="126"/>
      <c r="H212" s="126"/>
      <c r="I212" s="126"/>
      <c r="J212" s="149"/>
      <c r="K212" s="133"/>
      <c r="L212" s="72"/>
      <c r="M212" s="123">
        <f t="shared" si="13"/>
        <v>0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3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3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'1'!L215</f>
        <v>0</v>
      </c>
      <c r="F215" s="126"/>
      <c r="G215" s="126"/>
      <c r="H215" s="126"/>
      <c r="I215" s="126"/>
      <c r="J215" s="149"/>
      <c r="K215" s="133"/>
      <c r="L215" s="72"/>
      <c r="M215" s="123">
        <f t="shared" si="13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'1'!L216</f>
        <v>0</v>
      </c>
      <c r="F216" s="126"/>
      <c r="G216" s="126"/>
      <c r="H216" s="126"/>
      <c r="I216" s="126"/>
      <c r="J216" s="149"/>
      <c r="K216" s="133"/>
      <c r="L216" s="72"/>
      <c r="M216" s="123">
        <f t="shared" si="13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'1'!L217</f>
        <v>0</v>
      </c>
      <c r="F217" s="126"/>
      <c r="G217" s="126"/>
      <c r="H217" s="126"/>
      <c r="I217" s="126"/>
      <c r="J217" s="149"/>
      <c r="K217" s="133"/>
      <c r="L217" s="72"/>
      <c r="M217" s="123">
        <f t="shared" ref="M217:M218" si="20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si="20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Menu ABC_STORE</vt:lpstr>
      <vt:lpstr>1</vt:lpstr>
      <vt:lpstr>2</vt:lpstr>
      <vt:lpstr>'1'!Print_Area</vt:lpstr>
      <vt:lpstr>'2'!Print_Area</vt:lpstr>
      <vt:lpstr>'Menu ABC_STORE'!Print_Area</vt:lpstr>
      <vt:lpstr>'1'!Print_Titles</vt:lpstr>
      <vt:lpstr>'2'!Print_Titles</vt:lpstr>
      <vt:lpstr>'Menu ABC_STORE'!Print_Titles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2017-12-11T12:03:49Z</dcterms:created>
  <dcterms:modified xsi:type="dcterms:W3CDTF">2018-04-01T13:27:35Z</dcterms:modified>
</cp:coreProperties>
</file>