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240" yWindow="120" windowWidth="19440" windowHeight="7500"/>
  </bookViews>
  <sheets>
    <sheet name="Maintenance" sheetId="1" r:id="rId1"/>
    <sheet name="Maintenance (2)" sheetId="2" r:id="rId2"/>
  </sheets>
  <definedNames>
    <definedName name="_xlnm._FilterDatabase" localSheetId="0" hidden="1">Maintenance!$A$3:$E$3</definedName>
    <definedName name="_xlnm._FilterDatabase" localSheetId="1" hidden="1">'Maintenance (2)'!$A$3:$E$3</definedName>
    <definedName name="_xlnm.Print_Titles" localSheetId="0">Maintenance!$3:$3</definedName>
    <definedName name="_xlnm.Print_Titles" localSheetId="1">'Maintenance (2)'!$3:$3</definedName>
  </definedNames>
  <calcPr calcId="144525"/>
</workbook>
</file>

<file path=xl/calcChain.xml><?xml version="1.0" encoding="utf-8"?>
<calcChain xmlns="http://schemas.openxmlformats.org/spreadsheetml/2006/main">
  <c r="I51" i="1" l="1"/>
  <c r="K51" i="1" s="1"/>
  <c r="I54" i="1"/>
  <c r="K54" i="1" s="1"/>
  <c r="I53" i="1"/>
  <c r="K53" i="1" s="1"/>
  <c r="I52" i="1"/>
  <c r="K52" i="1" s="1"/>
  <c r="I50" i="1"/>
  <c r="K50" i="1" s="1"/>
  <c r="I49" i="1"/>
  <c r="K49" i="1" s="1"/>
  <c r="I48" i="1"/>
  <c r="K48" i="1" s="1"/>
  <c r="I46" i="1"/>
  <c r="K46" i="1" s="1"/>
  <c r="I45" i="1"/>
  <c r="K45" i="1" s="1"/>
  <c r="I44" i="1"/>
  <c r="K44" i="1" s="1"/>
  <c r="I43" i="1"/>
  <c r="K43" i="1" s="1"/>
  <c r="I42" i="1"/>
  <c r="K42" i="1" s="1"/>
  <c r="I41" i="1"/>
  <c r="K41" i="1" s="1"/>
  <c r="I40" i="1"/>
  <c r="K40" i="1" s="1"/>
  <c r="I38" i="1"/>
  <c r="K38" i="1" s="1"/>
  <c r="I37" i="1"/>
  <c r="K37" i="1" s="1"/>
  <c r="I35" i="1"/>
  <c r="K35" i="1" s="1"/>
  <c r="I34" i="1"/>
  <c r="K34" i="1" s="1"/>
  <c r="I33" i="1"/>
  <c r="K33" i="1" s="1"/>
  <c r="I32" i="1"/>
  <c r="K32" i="1" s="1"/>
  <c r="I31" i="1"/>
  <c r="I30" i="1"/>
  <c r="I29" i="1"/>
  <c r="K29" i="1" s="1"/>
  <c r="I28" i="1"/>
  <c r="K28" i="1" s="1"/>
  <c r="I27" i="1"/>
  <c r="K27" i="1" s="1"/>
  <c r="I25" i="1"/>
  <c r="K25" i="1" s="1"/>
  <c r="I24" i="1"/>
  <c r="K24" i="1" s="1"/>
  <c r="I23" i="1"/>
  <c r="K23" i="1" s="1"/>
  <c r="I22" i="1"/>
  <c r="K22" i="1" s="1"/>
  <c r="I20" i="1"/>
  <c r="I19" i="1"/>
  <c r="K19" i="1" s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11" i="1"/>
  <c r="K11" i="1" s="1"/>
  <c r="I10" i="1"/>
  <c r="K10" i="1" s="1"/>
  <c r="I9" i="1"/>
  <c r="K9" i="1" s="1"/>
  <c r="K30" i="1"/>
  <c r="K31" i="1"/>
  <c r="K20" i="1"/>
  <c r="K8" i="2" l="1"/>
  <c r="N8" i="2" s="1"/>
  <c r="K7" i="2"/>
  <c r="M7" i="2" s="1"/>
  <c r="K6" i="2"/>
  <c r="M6" i="2" s="1"/>
  <c r="K4" i="2"/>
  <c r="M4" i="2" s="1"/>
  <c r="N4" i="2" l="1"/>
  <c r="N6" i="2"/>
  <c r="N7" i="2"/>
  <c r="M8" i="2"/>
  <c r="L8" i="1"/>
  <c r="I8" i="1"/>
  <c r="K8" i="1" s="1"/>
  <c r="K6" i="1"/>
  <c r="I6" i="1"/>
  <c r="L6" i="1"/>
  <c r="I5" i="1" l="1"/>
  <c r="I4" i="1"/>
  <c r="L4" i="1" s="1"/>
  <c r="L5" i="1" l="1"/>
  <c r="K5" i="1"/>
  <c r="K4" i="1"/>
</calcChain>
</file>

<file path=xl/comments1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Họ tên / Số điện thoại Nhân viên thực hiện công việc hoặc Giám sát thi công
</t>
        </r>
      </text>
    </comment>
    <comment ref="H3" authorId="0">
      <text>
        <r>
          <rPr>
            <sz val="9"/>
            <color indexed="81"/>
            <rFont val="Tahoma"/>
            <family val="2"/>
            <charset val="163"/>
          </rPr>
          <t>Định kỳ cho phép
4 Tháng / 1 lần</t>
        </r>
      </text>
    </comment>
    <comment ref="I3" authorId="0">
      <text>
        <r>
          <rPr>
            <sz val="9"/>
            <color indexed="81"/>
            <rFont val="Tahoma"/>
            <family val="2"/>
            <charset val="163"/>
          </rPr>
          <t>Định kỳ cho phép
4 Tháng / 1 lần</t>
        </r>
      </text>
    </comment>
  </commentList>
</comments>
</file>

<file path=xl/comments2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Họ tên / Số điện thoại Nhân viên thực hiện công việc hoặc Giám sát thi công
</t>
        </r>
      </text>
    </comment>
    <comment ref="H3" authorId="0">
      <text>
        <r>
          <rPr>
            <sz val="9"/>
            <color indexed="81"/>
            <rFont val="Tahoma"/>
            <family val="2"/>
            <charset val="163"/>
          </rPr>
          <t>Định kỳ cho phép
4 Tháng / 1 lần</t>
        </r>
      </text>
    </comment>
    <comment ref="K3" authorId="0">
      <text>
        <r>
          <rPr>
            <sz val="9"/>
            <color indexed="81"/>
            <rFont val="Tahoma"/>
            <family val="2"/>
            <charset val="163"/>
          </rPr>
          <t>Định kỳ cho phép
4 Tháng / 1 lần</t>
        </r>
      </text>
    </comment>
  </commentList>
</comments>
</file>

<file path=xl/sharedStrings.xml><?xml version="1.0" encoding="utf-8"?>
<sst xmlns="http://schemas.openxmlformats.org/spreadsheetml/2006/main" count="178" uniqueCount="87">
  <si>
    <t xml:space="preserve">FORM THEO DÕI TÌNH TRẠNG SỬA CHỮA / BẢO TRÌ MÁY MÓC , THIẾT BỊ </t>
  </si>
  <si>
    <t>STT</t>
  </si>
  <si>
    <t>MÁY MÓC / THIẾT BỊ</t>
  </si>
  <si>
    <t>Số lượng</t>
  </si>
  <si>
    <t>Tình trạng Thiết bị</t>
  </si>
  <si>
    <t>Nguyên nhân hư hỏng</t>
  </si>
  <si>
    <t>Đơn vị thực hiện sửa chữa</t>
  </si>
  <si>
    <t xml:space="preserve">Thời gian         sửa chữa             </t>
  </si>
  <si>
    <t>Thời hạn            bảo trì</t>
  </si>
  <si>
    <t>Bàn Ghế cửa hàng</t>
  </si>
  <si>
    <t>Bếp từ Bluestone ICB6651</t>
  </si>
  <si>
    <t>Bình thủy Sharp 3.2L</t>
  </si>
  <si>
    <t>Cân điện tử 2kg</t>
  </si>
  <si>
    <t>Cân điện tử 30kg</t>
  </si>
  <si>
    <t>Cối đánh bột 30L</t>
  </si>
  <si>
    <t>Cối trộn bột 50 lít I/BSP-SM50D</t>
  </si>
  <si>
    <t>Hệ thống bẫy lọc mỡ Bếp</t>
  </si>
  <si>
    <t>Hệ thống camera hồng ngoại + đầu ghi hình+ ổ cứng+bộ nguồn</t>
  </si>
  <si>
    <t>Hệ thống chữa cháy (11 đầu phun+1 báo nhiệt+1 báo khói+6 đầu phun dời+3 báo khói dời)                                                                                                Bình Chữa cháy / Tiêu Lệnh - Nội Qui / Mền chống cháy / Đèn Exit.</t>
  </si>
  <si>
    <t xml:space="preserve">Hệ thống Điện thoại </t>
  </si>
  <si>
    <t>Hệ thống hút khói Bếp</t>
  </si>
  <si>
    <t>Hệ thống mạng Internet</t>
  </si>
  <si>
    <t>Hệ thống máy lạnh</t>
  </si>
  <si>
    <t>Hệ thống ống nước</t>
  </si>
  <si>
    <t>Lò chiên nhúng HEF 901</t>
  </si>
  <si>
    <t>Lò chiên phẳng HEG350</t>
  </si>
  <si>
    <t>Lò nướng 3 tầng EMD Module</t>
  </si>
  <si>
    <t>Lò vi sóng Sharp R399VN</t>
  </si>
  <si>
    <t>Máy cắt SW line lớn</t>
  </si>
  <si>
    <t>Máy chấm công bằng dấu vân tay</t>
  </si>
  <si>
    <t>Máy đánh bọt sữa MS3326</t>
  </si>
  <si>
    <t>Máy đánh kem trứng 5L Sinmag</t>
  </si>
  <si>
    <t>Máy làm nước đá Alaska</t>
  </si>
  <si>
    <t>Máy nước nóng Ariston AN30LUX</t>
  </si>
  <si>
    <t>Máy Pos tính tiền</t>
  </si>
  <si>
    <t>Máy tính xách tay</t>
  </si>
  <si>
    <t>Máy xay sinh tố Vitamix</t>
  </si>
  <si>
    <t>Quầy Island Bar</t>
  </si>
  <si>
    <t>Quầy Side Bar</t>
  </si>
  <si>
    <t>Tù Bánh kem Alaska</t>
  </si>
  <si>
    <t>Tủ đông đứng 1 cửa hiệu Kingdom</t>
  </si>
  <si>
    <t xml:space="preserve">Tủ đựng nước ngọt </t>
  </si>
  <si>
    <t>Tủ mát đứng 1 cửa hiệu Kingdom</t>
  </si>
  <si>
    <t>Tủ mát nằm 2 cửa Electrolux (1800x750x800)</t>
  </si>
  <si>
    <t>Tủ mát nẳm 3 cửa hiệu Alaska</t>
  </si>
  <si>
    <t>Tủ ủ lên men bánh</t>
  </si>
  <si>
    <t>Đèn tủ Bánh Kem</t>
  </si>
  <si>
    <t>Đèn quầy Treo quầy Island Bar</t>
  </si>
  <si>
    <t>Đèn Led quầy Bánh</t>
  </si>
  <si>
    <t>Đèn Bảng hiệu Logo BreadTalk</t>
  </si>
  <si>
    <t>Đèn Tủ nước Cocacola</t>
  </si>
  <si>
    <t>Đèn Khu vực Bếp</t>
  </si>
  <si>
    <t>Đèn Trần Quầy</t>
  </si>
  <si>
    <t>Ngày</t>
  </si>
  <si>
    <t>ĐVT</t>
  </si>
  <si>
    <t>Số Ngay</t>
  </si>
  <si>
    <t>Số Tháng</t>
  </si>
  <si>
    <t>Update</t>
    <phoneticPr fontId="0" type="noConversion"/>
  </si>
  <si>
    <t>Ngay</t>
  </si>
  <si>
    <t xml:space="preserve">SỔ THEO DÕI TÌNH TRẠNG SỬA CHỮA / BẢO TRÌ MÁY MÓC , THIẾT BỊ </t>
  </si>
  <si>
    <t>Xác nhận của Quản lý</t>
  </si>
  <si>
    <t>Xác nhận của Kỹ thuật viên</t>
  </si>
  <si>
    <t>CỬA HÀNG : VC BIÊN HÒA</t>
  </si>
  <si>
    <t>Tủ lạnh - Tủ đông</t>
  </si>
  <si>
    <t>bụi bám lưới lọc</t>
  </si>
  <si>
    <t>Ngô Ninh Khôi</t>
  </si>
  <si>
    <t>Cửa ra vào quầy bar</t>
  </si>
  <si>
    <t>gãy bản lề</t>
  </si>
  <si>
    <t>sử dụng lâu ngày</t>
  </si>
  <si>
    <t>Đèn led quầy bar</t>
  </si>
  <si>
    <t>hư nguồn</t>
  </si>
  <si>
    <t>Đèn led tủ Island</t>
  </si>
  <si>
    <t>Hư Adaptor</t>
  </si>
  <si>
    <t>Tủ ủ</t>
  </si>
  <si>
    <t>Hư điện trở 1 ngăn</t>
  </si>
  <si>
    <t>Kệ gỗ bồn rửa</t>
  </si>
  <si>
    <t>Gỗ bị mục nát</t>
  </si>
  <si>
    <t>Bếp từ</t>
  </si>
  <si>
    <t>cháy mâm nhiệt</t>
  </si>
  <si>
    <t>Nguyễn Thành Tuấn</t>
  </si>
  <si>
    <t>Hư mâm nhiệt</t>
  </si>
  <si>
    <t>Sử dụng lâu ngày</t>
  </si>
  <si>
    <t>Hư bo mạch</t>
  </si>
  <si>
    <t>Kho cty- Chị Hương</t>
  </si>
  <si>
    <t>Kiểm tra - VS</t>
  </si>
  <si>
    <t>Anh Xuân</t>
  </si>
  <si>
    <t>Đứt dây điện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</si>
</sst>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\ &quot;₫&quot;_-;\-* #,##0.00\ &quot;₫&quot;_-;_-* &quot;-&quot;??\ &quot;₫&quot;_-;_-@_-"/>
    <numFmt numFmtId="165" formatCode="#,##0.00;\-#,##0.00"/>
    <numFmt numFmtId="166" formatCode="[$-101042A]d\ mmm\ yy;@"/>
    <numFmt numFmtId="167" formatCode="_(* #,##0_);_(* \(#,##0\);_(* &quot;-&quot;??_);_(@_)"/>
  </numFmts>
  <fonts count="19">
    <font>
      <sz val="10"/>
      <name val="Arial"/>
      <family val="2"/>
      <charset val="163"/>
    </font>
    <font>
      <sz val="14"/>
      <name val="Cambria"/>
      <family val="1"/>
      <charset val="163"/>
      <scheme val="major"/>
    </font>
    <font>
      <sz val="10"/>
      <name val="Arial"/>
      <family val="2"/>
    </font>
    <font>
      <b/>
      <sz val="14"/>
      <name val="Cambria"/>
      <family val="1"/>
      <charset val="163"/>
      <scheme val="major"/>
    </font>
    <font>
      <b/>
      <sz val="18"/>
      <name val="Cambria"/>
      <family val="1"/>
      <charset val="163"/>
      <scheme val="major"/>
    </font>
    <font>
      <b/>
      <sz val="12"/>
      <name val="Cambria"/>
      <family val="1"/>
      <charset val="163"/>
      <scheme val="major"/>
    </font>
    <font>
      <sz val="9"/>
      <color indexed="81"/>
      <name val="Tahoma"/>
      <family val="2"/>
      <charset val="163"/>
    </font>
    <font>
      <sz val="10"/>
      <name val="Arial"/>
      <family val="2"/>
      <charset val="163"/>
    </font>
    <font>
      <sz val="11"/>
      <name val="돋움"/>
      <family val="3"/>
      <charset val="129"/>
    </font>
    <font>
      <b/>
      <sz val="14"/>
      <color rgb="FFFF0000"/>
      <name val="Cambria"/>
      <family val="1"/>
      <charset val="163"/>
      <scheme val="major"/>
    </font>
    <font>
      <b/>
      <sz val="14"/>
      <color rgb="FFC00000"/>
      <name val="Cambria"/>
      <family val="1"/>
      <charset val="163"/>
      <scheme val="major"/>
    </font>
    <font>
      <b/>
      <sz val="10"/>
      <name val="나눔고딕"/>
      <family val="3"/>
      <charset val="129"/>
    </font>
    <font>
      <b/>
      <sz val="8"/>
      <color indexed="10"/>
      <name val="나눔고딕"/>
      <family val="3"/>
      <charset val="129"/>
    </font>
    <font>
      <b/>
      <sz val="16"/>
      <name val="Cambria"/>
      <family val="1"/>
      <charset val="163"/>
      <scheme val="major"/>
    </font>
    <font>
      <b/>
      <u/>
      <sz val="14"/>
      <name val="Cambria"/>
      <family val="1"/>
      <charset val="163"/>
      <scheme val="major"/>
    </font>
    <font>
      <b/>
      <sz val="11"/>
      <name val="Cambria"/>
      <family val="1"/>
      <charset val="163"/>
      <scheme val="major"/>
    </font>
    <font>
      <b/>
      <sz val="11"/>
      <color rgb="FFC00000"/>
      <name val="Cambria"/>
      <family val="1"/>
      <charset val="163"/>
      <scheme val="major"/>
    </font>
    <font>
      <b/>
      <sz val="11"/>
      <name val="나눔고딕"/>
      <family val="3"/>
      <charset val="129"/>
    </font>
    <font>
      <sz val="11"/>
      <name val="Cambria"/>
      <family val="1"/>
      <charset val="163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8" fillId="0" borderId="0">
      <alignment vertical="center"/>
    </xf>
  </cellStyleXfs>
  <cellXfs count="8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3" fontId="3" fillId="2" borderId="2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0" borderId="3" xfId="0" quotePrefix="1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1" fillId="0" borderId="4" xfId="0" quotePrefix="1" applyNumberFormat="1" applyFont="1" applyFill="1" applyBorder="1" applyAlignment="1">
      <alignment horizontal="center" vertical="center"/>
    </xf>
    <xf numFmtId="0" fontId="1" fillId="3" borderId="4" xfId="0" quotePrefix="1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quotePrefix="1" applyNumberFormat="1" applyFont="1" applyFill="1" applyBorder="1" applyAlignment="1">
      <alignment horizontal="center" vertical="center"/>
    </xf>
    <xf numFmtId="43" fontId="1" fillId="0" borderId="0" xfId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3" xfId="1" applyFont="1" applyFill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/>
    </xf>
    <xf numFmtId="165" fontId="1" fillId="3" borderId="4" xfId="0" applyNumberFormat="1" applyFont="1" applyFill="1" applyBorder="1" applyAlignment="1">
      <alignment horizontal="center" vertical="center"/>
    </xf>
    <xf numFmtId="43" fontId="1" fillId="0" borderId="4" xfId="1" applyFont="1" applyFill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center" vertical="center"/>
    </xf>
    <xf numFmtId="0" fontId="1" fillId="3" borderId="6" xfId="0" quotePrefix="1" applyNumberFormat="1" applyFont="1" applyFill="1" applyBorder="1" applyAlignment="1">
      <alignment horizontal="center" vertical="center"/>
    </xf>
    <xf numFmtId="165" fontId="1" fillId="3" borderId="6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3" fontId="1" fillId="0" borderId="4" xfId="1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6" fontId="1" fillId="0" borderId="3" xfId="1" applyNumberFormat="1" applyFont="1" applyFill="1" applyBorder="1" applyAlignment="1">
      <alignment horizontal="center" vertical="center" wrapText="1"/>
    </xf>
    <xf numFmtId="166" fontId="1" fillId="0" borderId="4" xfId="1" applyNumberFormat="1" applyFont="1" applyFill="1" applyBorder="1" applyAlignment="1">
      <alignment horizontal="center" vertical="center" wrapText="1"/>
    </xf>
    <xf numFmtId="166" fontId="1" fillId="0" borderId="5" xfId="1" applyNumberFormat="1" applyFont="1" applyFill="1" applyBorder="1" applyAlignment="1">
      <alignment horizontal="center" vertical="center" wrapText="1"/>
    </xf>
    <xf numFmtId="166" fontId="1" fillId="3" borderId="4" xfId="1" applyNumberFormat="1" applyFont="1" applyFill="1" applyBorder="1" applyAlignment="1">
      <alignment horizontal="center" vertical="center" wrapText="1"/>
    </xf>
    <xf numFmtId="167" fontId="1" fillId="0" borderId="0" xfId="1" applyNumberFormat="1" applyFont="1" applyAlignment="1">
      <alignment horizontal="center" vertical="center"/>
    </xf>
    <xf numFmtId="167" fontId="3" fillId="2" borderId="2" xfId="1" applyNumberFormat="1" applyFont="1" applyFill="1" applyBorder="1" applyAlignment="1">
      <alignment horizontal="center" vertical="center" wrapText="1"/>
    </xf>
    <xf numFmtId="167" fontId="1" fillId="0" borderId="3" xfId="1" applyNumberFormat="1" applyFont="1" applyFill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/>
    </xf>
    <xf numFmtId="167" fontId="1" fillId="3" borderId="4" xfId="0" applyNumberFormat="1" applyFont="1" applyFill="1" applyBorder="1" applyAlignment="1">
      <alignment horizontal="center" vertical="center"/>
    </xf>
    <xf numFmtId="167" fontId="1" fillId="0" borderId="4" xfId="1" applyNumberFormat="1" applyFont="1" applyFill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67" fontId="1" fillId="0" borderId="5" xfId="0" applyNumberFormat="1" applyFont="1" applyBorder="1" applyAlignment="1">
      <alignment horizontal="center" vertical="center"/>
    </xf>
    <xf numFmtId="167" fontId="1" fillId="3" borderId="6" xfId="0" applyNumberFormat="1" applyFont="1" applyFill="1" applyBorder="1" applyAlignment="1">
      <alignment horizontal="center" vertical="center"/>
    </xf>
    <xf numFmtId="167" fontId="3" fillId="0" borderId="4" xfId="0" applyNumberFormat="1" applyFont="1" applyBorder="1" applyAlignment="1">
      <alignment horizontal="center" vertical="center"/>
    </xf>
    <xf numFmtId="167" fontId="1" fillId="0" borderId="4" xfId="1" applyNumberFormat="1" applyFont="1" applyBorder="1" applyAlignment="1">
      <alignment horizontal="center" vertical="center"/>
    </xf>
    <xf numFmtId="167" fontId="1" fillId="0" borderId="5" xfId="1" applyNumberFormat="1" applyFont="1" applyBorder="1" applyAlignment="1">
      <alignment horizontal="center" vertical="center"/>
    </xf>
    <xf numFmtId="166" fontId="1" fillId="0" borderId="3" xfId="2" applyNumberFormat="1" applyFont="1" applyFill="1" applyBorder="1" applyAlignment="1">
      <alignment horizontal="center" vertical="center" wrapText="1"/>
    </xf>
    <xf numFmtId="166" fontId="1" fillId="0" borderId="4" xfId="2" applyNumberFormat="1" applyFont="1" applyFill="1" applyBorder="1" applyAlignment="1">
      <alignment horizontal="center" vertical="center" wrapText="1"/>
    </xf>
    <xf numFmtId="166" fontId="1" fillId="0" borderId="5" xfId="2" applyNumberFormat="1" applyFont="1" applyFill="1" applyBorder="1" applyAlignment="1">
      <alignment horizontal="center" vertical="center" wrapText="1"/>
    </xf>
    <xf numFmtId="1" fontId="1" fillId="0" borderId="3" xfId="1" applyNumberFormat="1" applyFont="1" applyFill="1" applyBorder="1" applyAlignment="1">
      <alignment horizontal="center" vertical="center" wrapText="1"/>
    </xf>
    <xf numFmtId="1" fontId="1" fillId="0" borderId="4" xfId="1" applyNumberFormat="1" applyFont="1" applyFill="1" applyBorder="1" applyAlignment="1">
      <alignment horizontal="center" vertical="center" wrapText="1"/>
    </xf>
    <xf numFmtId="166" fontId="1" fillId="0" borderId="6" xfId="1" applyNumberFormat="1" applyFont="1" applyFill="1" applyBorder="1" applyAlignment="1">
      <alignment horizontal="center" vertical="center" wrapText="1"/>
    </xf>
    <xf numFmtId="166" fontId="1" fillId="0" borderId="7" xfId="2" applyNumberFormat="1" applyFont="1" applyFill="1" applyBorder="1" applyAlignment="1">
      <alignment horizontal="center" vertical="center" wrapText="1"/>
    </xf>
    <xf numFmtId="165" fontId="1" fillId="3" borderId="2" xfId="0" applyNumberFormat="1" applyFont="1" applyFill="1" applyBorder="1" applyAlignment="1">
      <alignment horizontal="center" vertical="center"/>
    </xf>
    <xf numFmtId="166" fontId="1" fillId="3" borderId="2" xfId="1" applyNumberFormat="1" applyFont="1" applyFill="1" applyBorder="1" applyAlignment="1">
      <alignment horizontal="center" vertical="center" wrapText="1"/>
    </xf>
    <xf numFmtId="1" fontId="10" fillId="2" borderId="3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" fontId="9" fillId="0" borderId="0" xfId="0" applyNumberFormat="1" applyFont="1" applyAlignment="1">
      <alignment horizontal="center" vertical="center"/>
    </xf>
    <xf numFmtId="1" fontId="9" fillId="0" borderId="4" xfId="0" applyNumberFormat="1" applyFont="1" applyFill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166" fontId="9" fillId="3" borderId="4" xfId="1" applyNumberFormat="1" applyFont="1" applyFill="1" applyBorder="1" applyAlignment="1">
      <alignment horizontal="center" vertical="center" wrapText="1"/>
    </xf>
    <xf numFmtId="1" fontId="9" fillId="0" borderId="4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1" fillId="4" borderId="2" xfId="3" applyFont="1" applyFill="1" applyBorder="1" applyAlignment="1">
      <alignment horizontal="center" vertical="center"/>
    </xf>
    <xf numFmtId="0" fontId="12" fillId="5" borderId="2" xfId="3" applyFont="1" applyFill="1" applyBorder="1" applyAlignment="1">
      <alignment horizontal="center" vertical="center"/>
    </xf>
    <xf numFmtId="0" fontId="1" fillId="0" borderId="7" xfId="0" quotePrefix="1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 wrapText="1"/>
    </xf>
    <xf numFmtId="167" fontId="1" fillId="0" borderId="7" xfId="1" applyNumberFormat="1" applyFont="1" applyFill="1" applyBorder="1" applyAlignment="1">
      <alignment horizontal="center" vertical="center" wrapText="1"/>
    </xf>
    <xf numFmtId="43" fontId="1" fillId="0" borderId="7" xfId="1" applyFont="1" applyFill="1" applyBorder="1" applyAlignment="1">
      <alignment horizontal="center" vertical="center" wrapText="1"/>
    </xf>
    <xf numFmtId="1" fontId="1" fillId="0" borderId="7" xfId="1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0" fontId="14" fillId="0" borderId="0" xfId="0" applyFont="1" applyAlignment="1">
      <alignment vertical="center" wrapText="1"/>
    </xf>
    <xf numFmtId="0" fontId="15" fillId="2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167" fontId="15" fillId="2" borderId="2" xfId="1" applyNumberFormat="1" applyFont="1" applyFill="1" applyBorder="1" applyAlignment="1">
      <alignment horizontal="center" vertical="center" wrapText="1"/>
    </xf>
    <xf numFmtId="43" fontId="15" fillId="2" borderId="2" xfId="1" applyFont="1" applyFill="1" applyBorder="1" applyAlignment="1">
      <alignment horizontal="center" vertical="center" wrapText="1"/>
    </xf>
    <xf numFmtId="1" fontId="16" fillId="2" borderId="3" xfId="0" applyNumberFormat="1" applyFont="1" applyFill="1" applyBorder="1" applyAlignment="1">
      <alignment horizontal="center" vertical="center" wrapText="1"/>
    </xf>
    <xf numFmtId="0" fontId="17" fillId="4" borderId="2" xfId="3" applyFont="1" applyFill="1" applyBorder="1" applyAlignment="1">
      <alignment horizontal="center" vertical="center"/>
    </xf>
    <xf numFmtId="0" fontId="18" fillId="0" borderId="0" xfId="0" applyFont="1"/>
    <xf numFmtId="0" fontId="1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317500</xdr:colOff>
      <xdr:row>0</xdr:row>
      <xdr:rowOff>211667</xdr:rowOff>
    </xdr:from>
    <xdr:to>
      <xdr:col>9</xdr:col>
      <xdr:colOff>709082</xdr:colOff>
      <xdr:row>1</xdr:row>
      <xdr:rowOff>153459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0250" y="211667"/>
          <a:ext cx="1280583" cy="428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5"/>
  <sheetViews>
    <sheetView tabSelected="1" zoomScale="70" zoomScaleNormal="70" workbookViewId="0">
      <pane ySplit="3" topLeftCell="A40" activePane="bottomLeft" state="frozen"/>
      <selection pane="bottomLeft" activeCell="E45" sqref="E45"/>
    </sheetView>
  </sheetViews>
  <sheetFormatPr defaultRowHeight="18"/>
  <cols>
    <col min="1" max="1" width="6" style="16" customWidth="1"/>
    <col min="2" max="2" width="37.85546875" style="12" customWidth="1"/>
    <col min="3" max="3" width="8.7109375" style="36" customWidth="1"/>
    <col min="4" max="4" width="16.7109375" style="15" customWidth="1"/>
    <col min="5" max="5" width="30.5703125" style="2" bestFit="1" customWidth="1"/>
    <col min="6" max="6" width="19.28515625" style="2" customWidth="1"/>
    <col min="7" max="7" width="16.140625" style="2" customWidth="1"/>
    <col min="8" max="8" width="14.7109375" style="16" customWidth="1"/>
    <col min="9" max="9" width="9.140625" style="16" customWidth="1"/>
    <col min="10" max="10" width="9.42578125" style="16" customWidth="1"/>
    <col min="11" max="11" width="9.140625" style="64"/>
    <col min="12" max="12" width="15.7109375" style="1" customWidth="1"/>
    <col min="13" max="16384" width="9.140625" style="1"/>
  </cols>
  <sheetData>
    <row r="1" spans="1:12" ht="38.25" customHeight="1"/>
    <row r="2" spans="1:12" ht="33" customHeight="1">
      <c r="A2" s="3"/>
      <c r="B2" s="87" t="s">
        <v>0</v>
      </c>
      <c r="C2" s="87"/>
      <c r="D2" s="87"/>
      <c r="E2" s="87"/>
      <c r="F2" s="87"/>
      <c r="G2" s="87"/>
      <c r="H2" s="3"/>
      <c r="I2" s="3"/>
    </row>
    <row r="3" spans="1:12" ht="42" customHeight="1">
      <c r="A3" s="4" t="s">
        <v>1</v>
      </c>
      <c r="B3" s="7" t="s">
        <v>2</v>
      </c>
      <c r="C3" s="37" t="s">
        <v>3</v>
      </c>
      <c r="D3" s="6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55</v>
      </c>
      <c r="J3" s="5" t="s">
        <v>54</v>
      </c>
      <c r="K3" s="57" t="s">
        <v>56</v>
      </c>
      <c r="L3" s="70" t="s">
        <v>57</v>
      </c>
    </row>
    <row r="4" spans="1:12" s="9" customFormat="1" ht="38.25" customHeight="1">
      <c r="A4" s="8">
        <v>1</v>
      </c>
      <c r="B4" s="58" t="s">
        <v>9</v>
      </c>
      <c r="C4" s="38"/>
      <c r="D4" s="17"/>
      <c r="E4" s="17"/>
      <c r="F4" s="17"/>
      <c r="G4" s="48"/>
      <c r="H4" s="32"/>
      <c r="I4" s="51">
        <f>G4-H$4</f>
        <v>0</v>
      </c>
      <c r="J4" s="51" t="s">
        <v>53</v>
      </c>
      <c r="K4" s="65">
        <f>I4/30</f>
        <v>0</v>
      </c>
      <c r="L4" s="71" t="str">
        <f>IF(I4&lt;=90,"Fail!!","")</f>
        <v>Fail!!</v>
      </c>
    </row>
    <row r="5" spans="1:12" s="9" customFormat="1" ht="38.25" customHeight="1">
      <c r="A5" s="10">
        <v>2</v>
      </c>
      <c r="B5" s="13" t="s">
        <v>10</v>
      </c>
      <c r="C5" s="39">
        <v>1</v>
      </c>
      <c r="D5" s="18" t="s">
        <v>80</v>
      </c>
      <c r="E5" s="18" t="s">
        <v>81</v>
      </c>
      <c r="F5" s="18" t="s">
        <v>79</v>
      </c>
      <c r="G5" s="49">
        <v>42858</v>
      </c>
      <c r="H5" s="49"/>
      <c r="I5" s="52">
        <f>G5-H$5</f>
        <v>42858</v>
      </c>
      <c r="J5" s="52" t="s">
        <v>53</v>
      </c>
      <c r="K5" s="65">
        <f>I5/30</f>
        <v>1428.6</v>
      </c>
      <c r="L5" s="71" t="str">
        <f>IF(I5&lt;=90,"update!!","")</f>
        <v/>
      </c>
    </row>
    <row r="6" spans="1:12" ht="38.25" customHeight="1">
      <c r="A6" s="10">
        <v>3</v>
      </c>
      <c r="B6" s="13" t="s">
        <v>11</v>
      </c>
      <c r="C6" s="39"/>
      <c r="D6" s="18"/>
      <c r="E6" s="18"/>
      <c r="F6" s="18"/>
      <c r="G6" s="49"/>
      <c r="H6" s="33"/>
      <c r="I6" s="52">
        <f>G6-$H$6</f>
        <v>0</v>
      </c>
      <c r="J6" s="52" t="s">
        <v>53</v>
      </c>
      <c r="K6" s="66">
        <f>I6/30</f>
        <v>0</v>
      </c>
      <c r="L6" s="71" t="str">
        <f>IF(I6&lt;=90,"update!!","")</f>
        <v>update!!</v>
      </c>
    </row>
    <row r="7" spans="1:12" ht="12.75" customHeight="1">
      <c r="A7" s="11"/>
      <c r="B7" s="59"/>
      <c r="C7" s="40"/>
      <c r="D7" s="19"/>
      <c r="E7" s="19"/>
      <c r="F7" s="19"/>
      <c r="G7" s="19"/>
      <c r="H7" s="35"/>
      <c r="I7" s="35"/>
      <c r="J7" s="35"/>
      <c r="K7" s="67"/>
      <c r="L7" s="71"/>
    </row>
    <row r="8" spans="1:12" ht="38.25" customHeight="1">
      <c r="A8" s="10">
        <v>4</v>
      </c>
      <c r="B8" s="13" t="s">
        <v>12</v>
      </c>
      <c r="C8" s="39"/>
      <c r="D8" s="18"/>
      <c r="E8" s="18"/>
      <c r="F8" s="18"/>
      <c r="G8" s="49"/>
      <c r="H8" s="33"/>
      <c r="I8" s="52">
        <f>G8-H$8</f>
        <v>0</v>
      </c>
      <c r="J8" s="52" t="s">
        <v>58</v>
      </c>
      <c r="K8" s="68">
        <f>I8/30</f>
        <v>0</v>
      </c>
      <c r="L8" s="71" t="str">
        <f>IF(I8&lt;=90,"Bảo trì!!","")</f>
        <v>Bảo trì!!</v>
      </c>
    </row>
    <row r="9" spans="1:12" s="12" customFormat="1" ht="38.25" customHeight="1">
      <c r="A9" s="10">
        <v>5</v>
      </c>
      <c r="B9" s="13" t="s">
        <v>13</v>
      </c>
      <c r="C9" s="39">
        <v>1</v>
      </c>
      <c r="D9" s="18" t="s">
        <v>82</v>
      </c>
      <c r="E9" s="18" t="s">
        <v>81</v>
      </c>
      <c r="F9" s="18" t="s">
        <v>83</v>
      </c>
      <c r="G9" s="49">
        <v>42789</v>
      </c>
      <c r="H9" s="33"/>
      <c r="I9" s="52">
        <f>G9-H$9</f>
        <v>42789</v>
      </c>
      <c r="J9" s="52" t="s">
        <v>58</v>
      </c>
      <c r="K9" s="68">
        <f>I9/30</f>
        <v>1426.3</v>
      </c>
      <c r="L9" s="71"/>
    </row>
    <row r="10" spans="1:12" ht="38.25" customHeight="1">
      <c r="A10" s="10">
        <v>6</v>
      </c>
      <c r="B10" s="13" t="s">
        <v>14</v>
      </c>
      <c r="C10" s="39"/>
      <c r="D10" s="18"/>
      <c r="E10" s="18"/>
      <c r="F10" s="18"/>
      <c r="G10" s="49"/>
      <c r="H10" s="33"/>
      <c r="I10" s="52">
        <f>G10-H$10</f>
        <v>0</v>
      </c>
      <c r="J10" s="52" t="s">
        <v>58</v>
      </c>
      <c r="K10" s="68">
        <f t="shared" ref="K10:K54" si="0">I10/30</f>
        <v>0</v>
      </c>
      <c r="L10" s="71"/>
    </row>
    <row r="11" spans="1:12" ht="38.25" customHeight="1">
      <c r="A11" s="10">
        <v>7</v>
      </c>
      <c r="B11" s="13" t="s">
        <v>15</v>
      </c>
      <c r="C11" s="39"/>
      <c r="D11" s="18"/>
      <c r="E11" s="18"/>
      <c r="F11" s="18"/>
      <c r="G11" s="49"/>
      <c r="H11" s="33"/>
      <c r="I11" s="52">
        <f>G11-H$11</f>
        <v>0</v>
      </c>
      <c r="J11" s="52" t="s">
        <v>58</v>
      </c>
      <c r="K11" s="68">
        <f t="shared" si="0"/>
        <v>0</v>
      </c>
      <c r="L11" s="71"/>
    </row>
    <row r="12" spans="1:12" ht="15.75" customHeight="1">
      <c r="A12" s="11"/>
      <c r="B12" s="59"/>
      <c r="C12" s="40"/>
      <c r="D12" s="19"/>
      <c r="E12" s="19"/>
      <c r="F12" s="19"/>
      <c r="G12" s="19"/>
      <c r="H12" s="35"/>
      <c r="I12" s="35"/>
      <c r="J12" s="35"/>
      <c r="K12" s="35"/>
      <c r="L12" s="71"/>
    </row>
    <row r="13" spans="1:12" ht="38.25" customHeight="1">
      <c r="A13" s="10">
        <v>8</v>
      </c>
      <c r="B13" s="60" t="s">
        <v>16</v>
      </c>
      <c r="C13" s="41"/>
      <c r="D13" s="20"/>
      <c r="E13" s="20"/>
      <c r="F13" s="20"/>
      <c r="G13" s="49"/>
      <c r="H13" s="33"/>
      <c r="I13" s="52">
        <f>G13-H$13</f>
        <v>0</v>
      </c>
      <c r="J13" s="52" t="s">
        <v>58</v>
      </c>
      <c r="K13" s="68">
        <f t="shared" si="0"/>
        <v>0</v>
      </c>
      <c r="L13" s="71"/>
    </row>
    <row r="14" spans="1:12" s="9" customFormat="1" ht="38.25" customHeight="1">
      <c r="A14" s="10">
        <v>9</v>
      </c>
      <c r="B14" s="13" t="s">
        <v>17</v>
      </c>
      <c r="C14" s="42"/>
      <c r="D14" s="21"/>
      <c r="E14" s="21"/>
      <c r="F14" s="21"/>
      <c r="G14" s="49"/>
      <c r="H14" s="33"/>
      <c r="I14" s="52">
        <f>G14-H$14</f>
        <v>0</v>
      </c>
      <c r="J14" s="52" t="s">
        <v>58</v>
      </c>
      <c r="K14" s="68">
        <f t="shared" si="0"/>
        <v>0</v>
      </c>
      <c r="L14" s="71"/>
    </row>
    <row r="15" spans="1:12" s="9" customFormat="1" ht="38.25" customHeight="1">
      <c r="A15" s="10">
        <v>10</v>
      </c>
      <c r="B15" s="13" t="s">
        <v>18</v>
      </c>
      <c r="C15" s="39"/>
      <c r="D15" s="18"/>
      <c r="E15" s="18"/>
      <c r="F15" s="18"/>
      <c r="G15" s="49"/>
      <c r="H15" s="33"/>
      <c r="I15" s="52">
        <f>G15-H$15</f>
        <v>0</v>
      </c>
      <c r="J15" s="52" t="s">
        <v>58</v>
      </c>
      <c r="K15" s="68">
        <f t="shared" si="0"/>
        <v>0</v>
      </c>
      <c r="L15" s="71"/>
    </row>
    <row r="16" spans="1:12" s="9" customFormat="1" ht="38.25" customHeight="1">
      <c r="A16" s="10">
        <v>11</v>
      </c>
      <c r="B16" s="60" t="s">
        <v>19</v>
      </c>
      <c r="C16" s="41"/>
      <c r="D16" s="20"/>
      <c r="E16" s="20"/>
      <c r="F16" s="20"/>
      <c r="G16" s="49"/>
      <c r="H16" s="33"/>
      <c r="I16" s="52">
        <f>G16-H$16</f>
        <v>0</v>
      </c>
      <c r="J16" s="52" t="s">
        <v>58</v>
      </c>
      <c r="K16" s="68">
        <f t="shared" si="0"/>
        <v>0</v>
      </c>
      <c r="L16" s="71"/>
    </row>
    <row r="17" spans="1:12" s="9" customFormat="1" ht="38.25" customHeight="1">
      <c r="A17" s="10">
        <v>12</v>
      </c>
      <c r="B17" s="60" t="s">
        <v>20</v>
      </c>
      <c r="C17" s="41"/>
      <c r="D17" s="20"/>
      <c r="E17" s="20"/>
      <c r="F17" s="20"/>
      <c r="G17" s="49"/>
      <c r="H17" s="33"/>
      <c r="I17" s="52">
        <f>G17-H$17</f>
        <v>0</v>
      </c>
      <c r="J17" s="52" t="s">
        <v>58</v>
      </c>
      <c r="K17" s="68">
        <f t="shared" si="0"/>
        <v>0</v>
      </c>
      <c r="L17" s="71"/>
    </row>
    <row r="18" spans="1:12" s="9" customFormat="1" ht="38.25" customHeight="1">
      <c r="A18" s="10">
        <v>13</v>
      </c>
      <c r="B18" s="60" t="s">
        <v>21</v>
      </c>
      <c r="C18" s="41"/>
      <c r="D18" s="20"/>
      <c r="E18" s="20"/>
      <c r="F18" s="20"/>
      <c r="G18" s="49"/>
      <c r="H18" s="33"/>
      <c r="I18" s="52">
        <f>G18-H$18</f>
        <v>0</v>
      </c>
      <c r="J18" s="52" t="s">
        <v>58</v>
      </c>
      <c r="K18" s="68">
        <f t="shared" si="0"/>
        <v>0</v>
      </c>
      <c r="L18" s="71"/>
    </row>
    <row r="19" spans="1:12" s="9" customFormat="1" ht="38.25" customHeight="1">
      <c r="A19" s="10">
        <v>14</v>
      </c>
      <c r="B19" s="13" t="s">
        <v>22</v>
      </c>
      <c r="C19" s="39"/>
      <c r="D19" s="18"/>
      <c r="E19" s="18"/>
      <c r="F19" s="18"/>
      <c r="G19" s="49"/>
      <c r="H19" s="33"/>
      <c r="I19" s="52">
        <f>G19-H$19</f>
        <v>0</v>
      </c>
      <c r="J19" s="52" t="s">
        <v>58</v>
      </c>
      <c r="K19" s="68">
        <f t="shared" si="0"/>
        <v>0</v>
      </c>
      <c r="L19" s="71"/>
    </row>
    <row r="20" spans="1:12" ht="38.25" customHeight="1">
      <c r="A20" s="10">
        <v>15</v>
      </c>
      <c r="B20" s="60" t="s">
        <v>23</v>
      </c>
      <c r="C20" s="41">
        <v>2</v>
      </c>
      <c r="D20" s="18" t="s">
        <v>76</v>
      </c>
      <c r="E20" s="18" t="s">
        <v>81</v>
      </c>
      <c r="F20" s="75" t="s">
        <v>65</v>
      </c>
      <c r="G20" s="49">
        <v>42850</v>
      </c>
      <c r="H20" s="49"/>
      <c r="I20" s="52">
        <f>G20-H$20</f>
        <v>42850</v>
      </c>
      <c r="J20" s="52" t="s">
        <v>58</v>
      </c>
      <c r="K20" s="68">
        <f t="shared" si="0"/>
        <v>1428.3333333333333</v>
      </c>
      <c r="L20" s="71"/>
    </row>
    <row r="21" spans="1:12" ht="15" customHeight="1">
      <c r="A21" s="11"/>
      <c r="B21" s="59"/>
      <c r="C21" s="40"/>
      <c r="D21" s="19"/>
      <c r="E21" s="19"/>
      <c r="F21" s="19"/>
      <c r="G21" s="19"/>
      <c r="H21" s="35"/>
      <c r="I21" s="35"/>
      <c r="J21" s="35"/>
      <c r="K21" s="35"/>
      <c r="L21" s="71"/>
    </row>
    <row r="22" spans="1:12" ht="38.25" customHeight="1">
      <c r="A22" s="10">
        <v>16</v>
      </c>
      <c r="B22" s="13" t="s">
        <v>24</v>
      </c>
      <c r="C22" s="39"/>
      <c r="D22" s="18"/>
      <c r="E22" s="18"/>
      <c r="F22" s="18"/>
      <c r="G22" s="49"/>
      <c r="H22" s="33"/>
      <c r="I22" s="52">
        <f>G22-H$22</f>
        <v>0</v>
      </c>
      <c r="J22" s="52" t="s">
        <v>58</v>
      </c>
      <c r="K22" s="68">
        <f t="shared" si="0"/>
        <v>0</v>
      </c>
      <c r="L22" s="71"/>
    </row>
    <row r="23" spans="1:12" ht="38.25" customHeight="1">
      <c r="A23" s="10">
        <v>17</v>
      </c>
      <c r="B23" s="13" t="s">
        <v>25</v>
      </c>
      <c r="C23" s="39"/>
      <c r="D23" s="18"/>
      <c r="E23" s="18"/>
      <c r="F23" s="18"/>
      <c r="G23" s="49"/>
      <c r="H23" s="33"/>
      <c r="I23" s="52">
        <f>G23-H$23</f>
        <v>0</v>
      </c>
      <c r="J23" s="52" t="s">
        <v>58</v>
      </c>
      <c r="K23" s="68">
        <f t="shared" si="0"/>
        <v>0</v>
      </c>
      <c r="L23" s="71"/>
    </row>
    <row r="24" spans="1:12" ht="38.25" customHeight="1">
      <c r="A24" s="10">
        <v>18</v>
      </c>
      <c r="B24" s="13" t="s">
        <v>26</v>
      </c>
      <c r="C24" s="39"/>
      <c r="D24" s="18"/>
      <c r="E24" s="18"/>
      <c r="F24" s="18"/>
      <c r="G24" s="49"/>
      <c r="H24" s="33"/>
      <c r="I24" s="52">
        <f>G24-H$24</f>
        <v>0</v>
      </c>
      <c r="J24" s="52" t="s">
        <v>58</v>
      </c>
      <c r="K24" s="68">
        <f t="shared" si="0"/>
        <v>0</v>
      </c>
      <c r="L24" s="71"/>
    </row>
    <row r="25" spans="1:12" ht="38.25" customHeight="1">
      <c r="A25" s="10">
        <v>19</v>
      </c>
      <c r="B25" s="13" t="s">
        <v>27</v>
      </c>
      <c r="C25" s="39"/>
      <c r="D25" s="18"/>
      <c r="E25" s="18"/>
      <c r="F25" s="18"/>
      <c r="G25" s="49"/>
      <c r="H25" s="33"/>
      <c r="I25" s="52">
        <f>G25-H$25</f>
        <v>0</v>
      </c>
      <c r="J25" s="52" t="s">
        <v>58</v>
      </c>
      <c r="K25" s="68">
        <f t="shared" si="0"/>
        <v>0</v>
      </c>
      <c r="L25" s="71"/>
    </row>
    <row r="26" spans="1:12" ht="11.25" customHeight="1">
      <c r="A26" s="11"/>
      <c r="B26" s="59"/>
      <c r="C26" s="40"/>
      <c r="D26" s="19"/>
      <c r="E26" s="19"/>
      <c r="F26" s="19"/>
      <c r="G26" s="19"/>
      <c r="H26" s="35"/>
      <c r="I26" s="35"/>
      <c r="J26" s="35"/>
      <c r="K26" s="35"/>
      <c r="L26" s="71"/>
    </row>
    <row r="27" spans="1:12" ht="38.25" customHeight="1">
      <c r="A27" s="10">
        <v>20</v>
      </c>
      <c r="B27" s="13" t="s">
        <v>28</v>
      </c>
      <c r="C27" s="39"/>
      <c r="D27" s="18"/>
      <c r="E27" s="18"/>
      <c r="F27" s="18"/>
      <c r="G27" s="49"/>
      <c r="H27" s="33"/>
      <c r="I27" s="52">
        <f>G27-H$27</f>
        <v>0</v>
      </c>
      <c r="J27" s="52" t="s">
        <v>58</v>
      </c>
      <c r="K27" s="68">
        <f t="shared" si="0"/>
        <v>0</v>
      </c>
      <c r="L27" s="71"/>
    </row>
    <row r="28" spans="1:12" ht="38.25" customHeight="1">
      <c r="A28" s="10">
        <v>21</v>
      </c>
      <c r="B28" s="13" t="s">
        <v>29</v>
      </c>
      <c r="C28" s="39"/>
      <c r="D28" s="18"/>
      <c r="E28" s="18"/>
      <c r="F28" s="18"/>
      <c r="G28" s="49"/>
      <c r="H28" s="33"/>
      <c r="I28" s="52">
        <f>G28-H$28</f>
        <v>0</v>
      </c>
      <c r="J28" s="52" t="s">
        <v>58</v>
      </c>
      <c r="K28" s="68">
        <f t="shared" si="0"/>
        <v>0</v>
      </c>
      <c r="L28" s="71"/>
    </row>
    <row r="29" spans="1:12" ht="38.25" customHeight="1">
      <c r="A29" s="10">
        <v>22</v>
      </c>
      <c r="B29" s="13" t="s">
        <v>30</v>
      </c>
      <c r="C29" s="39"/>
      <c r="D29" s="18"/>
      <c r="E29" s="18"/>
      <c r="F29" s="18"/>
      <c r="G29" s="49"/>
      <c r="H29" s="33"/>
      <c r="I29" s="52">
        <f>G29-H$29</f>
        <v>0</v>
      </c>
      <c r="J29" s="52" t="s">
        <v>58</v>
      </c>
      <c r="K29" s="68">
        <f t="shared" si="0"/>
        <v>0</v>
      </c>
      <c r="L29" s="71"/>
    </row>
    <row r="30" spans="1:12" ht="38.25" customHeight="1">
      <c r="A30" s="10">
        <v>23</v>
      </c>
      <c r="B30" s="13" t="s">
        <v>31</v>
      </c>
      <c r="C30" s="39"/>
      <c r="D30" s="18"/>
      <c r="E30" s="18"/>
      <c r="F30" s="18"/>
      <c r="G30" s="49"/>
      <c r="H30" s="33"/>
      <c r="I30" s="52">
        <f>G30-H$30</f>
        <v>0</v>
      </c>
      <c r="J30" s="52" t="s">
        <v>58</v>
      </c>
      <c r="K30" s="68">
        <f t="shared" si="0"/>
        <v>0</v>
      </c>
      <c r="L30" s="71"/>
    </row>
    <row r="31" spans="1:12" ht="38.25" customHeight="1">
      <c r="A31" s="10">
        <v>24</v>
      </c>
      <c r="B31" s="13" t="s">
        <v>32</v>
      </c>
      <c r="C31" s="39"/>
      <c r="D31" s="18"/>
      <c r="E31" s="18"/>
      <c r="F31" s="18"/>
      <c r="G31" s="49"/>
      <c r="H31" s="33"/>
      <c r="I31" s="52">
        <f>G31-H$31</f>
        <v>0</v>
      </c>
      <c r="J31" s="52" t="s">
        <v>58</v>
      </c>
      <c r="K31" s="68">
        <f t="shared" si="0"/>
        <v>0</v>
      </c>
      <c r="L31" s="71"/>
    </row>
    <row r="32" spans="1:12" ht="38.25" customHeight="1">
      <c r="A32" s="10">
        <v>25</v>
      </c>
      <c r="B32" s="13" t="s">
        <v>33</v>
      </c>
      <c r="C32" s="39"/>
      <c r="D32" s="18"/>
      <c r="E32" s="18"/>
      <c r="F32" s="18"/>
      <c r="G32" s="49"/>
      <c r="H32" s="33"/>
      <c r="I32" s="52">
        <f>G32-H$32</f>
        <v>0</v>
      </c>
      <c r="J32" s="52" t="s">
        <v>58</v>
      </c>
      <c r="K32" s="68">
        <f t="shared" si="0"/>
        <v>0</v>
      </c>
      <c r="L32" s="71"/>
    </row>
    <row r="33" spans="1:12" ht="38.25" customHeight="1">
      <c r="A33" s="10">
        <v>26</v>
      </c>
      <c r="B33" s="13" t="s">
        <v>34</v>
      </c>
      <c r="C33" s="39"/>
      <c r="D33" s="18"/>
      <c r="E33" s="18"/>
      <c r="F33" s="18"/>
      <c r="G33" s="49"/>
      <c r="H33" s="33"/>
      <c r="I33" s="52">
        <f>G33-H$33</f>
        <v>0</v>
      </c>
      <c r="J33" s="52" t="s">
        <v>58</v>
      </c>
      <c r="K33" s="68">
        <f t="shared" si="0"/>
        <v>0</v>
      </c>
      <c r="L33" s="71"/>
    </row>
    <row r="34" spans="1:12" ht="38.25" customHeight="1">
      <c r="A34" s="10">
        <v>27</v>
      </c>
      <c r="B34" s="13" t="s">
        <v>35</v>
      </c>
      <c r="C34" s="39">
        <v>1</v>
      </c>
      <c r="D34" s="18" t="s">
        <v>84</v>
      </c>
      <c r="E34" s="18"/>
      <c r="F34" s="18" t="s">
        <v>85</v>
      </c>
      <c r="G34" s="49">
        <v>42870</v>
      </c>
      <c r="H34" s="49"/>
      <c r="I34" s="52">
        <f>G34-H$34</f>
        <v>42870</v>
      </c>
      <c r="J34" s="52" t="s">
        <v>58</v>
      </c>
      <c r="K34" s="68">
        <f t="shared" si="0"/>
        <v>1429</v>
      </c>
      <c r="L34" s="71"/>
    </row>
    <row r="35" spans="1:12" ht="38.25" customHeight="1">
      <c r="A35" s="10">
        <v>28</v>
      </c>
      <c r="B35" s="13" t="s">
        <v>36</v>
      </c>
      <c r="C35" s="39"/>
      <c r="D35" s="18"/>
      <c r="E35" s="18"/>
      <c r="F35" s="18"/>
      <c r="G35" s="49"/>
      <c r="H35" s="33"/>
      <c r="I35" s="52">
        <f>G35-H$35</f>
        <v>0</v>
      </c>
      <c r="J35" s="52" t="s">
        <v>58</v>
      </c>
      <c r="K35" s="68">
        <f t="shared" si="0"/>
        <v>0</v>
      </c>
      <c r="L35" s="71"/>
    </row>
    <row r="36" spans="1:12" ht="12.75" customHeight="1">
      <c r="A36" s="11"/>
      <c r="B36" s="59"/>
      <c r="C36" s="40"/>
      <c r="D36" s="19"/>
      <c r="E36" s="19"/>
      <c r="F36" s="19"/>
      <c r="G36" s="19"/>
      <c r="H36" s="35"/>
      <c r="I36" s="35"/>
      <c r="J36" s="35"/>
      <c r="K36" s="35"/>
      <c r="L36" s="71"/>
    </row>
    <row r="37" spans="1:12" ht="38.25" customHeight="1">
      <c r="A37" s="10">
        <v>29</v>
      </c>
      <c r="B37" s="60" t="s">
        <v>37</v>
      </c>
      <c r="C37" s="41"/>
      <c r="D37" s="18"/>
      <c r="E37" s="18"/>
      <c r="F37" s="75"/>
      <c r="G37" s="49"/>
      <c r="H37" s="49"/>
      <c r="I37" s="52">
        <f>G37-H$37</f>
        <v>0</v>
      </c>
      <c r="J37" s="52" t="s">
        <v>58</v>
      </c>
      <c r="K37" s="68">
        <f t="shared" si="0"/>
        <v>0</v>
      </c>
      <c r="L37" s="71"/>
    </row>
    <row r="38" spans="1:12" ht="38.25" customHeight="1">
      <c r="A38" s="10">
        <v>30</v>
      </c>
      <c r="B38" s="60" t="s">
        <v>38</v>
      </c>
      <c r="C38" s="41"/>
      <c r="D38" s="20"/>
      <c r="E38" s="20"/>
      <c r="F38" s="20"/>
      <c r="G38" s="49"/>
      <c r="H38" s="33"/>
      <c r="I38" s="52">
        <f>G38-H$38</f>
        <v>0</v>
      </c>
      <c r="J38" s="52" t="s">
        <v>58</v>
      </c>
      <c r="K38" s="68">
        <f t="shared" si="0"/>
        <v>0</v>
      </c>
      <c r="L38" s="71"/>
    </row>
    <row r="39" spans="1:12" ht="11.25" customHeight="1">
      <c r="A39" s="11"/>
      <c r="B39" s="59"/>
      <c r="C39" s="40"/>
      <c r="D39" s="19"/>
      <c r="E39" s="19"/>
      <c r="F39" s="19"/>
      <c r="G39" s="19"/>
      <c r="H39" s="35"/>
      <c r="I39" s="35"/>
      <c r="J39" s="35"/>
      <c r="K39" s="35"/>
      <c r="L39" s="71"/>
    </row>
    <row r="40" spans="1:12" ht="38.25" customHeight="1">
      <c r="A40" s="10">
        <v>31</v>
      </c>
      <c r="B40" s="13" t="s">
        <v>39</v>
      </c>
      <c r="C40" s="39"/>
      <c r="D40" s="18"/>
      <c r="E40" s="18"/>
      <c r="F40" s="18"/>
      <c r="G40" s="49"/>
      <c r="H40" s="33"/>
      <c r="I40" s="52">
        <f>G40-H$40</f>
        <v>0</v>
      </c>
      <c r="J40" s="52" t="s">
        <v>58</v>
      </c>
      <c r="K40" s="68">
        <f t="shared" si="0"/>
        <v>0</v>
      </c>
      <c r="L40" s="71"/>
    </row>
    <row r="41" spans="1:12" ht="38.25" customHeight="1">
      <c r="A41" s="10">
        <v>32</v>
      </c>
      <c r="B41" s="13" t="s">
        <v>40</v>
      </c>
      <c r="C41" s="39">
        <v>1</v>
      </c>
      <c r="D41" s="75" t="s">
        <v>64</v>
      </c>
      <c r="E41" s="18"/>
      <c r="F41" s="75" t="s">
        <v>65</v>
      </c>
      <c r="G41" s="54"/>
      <c r="H41" s="54">
        <v>42736</v>
      </c>
      <c r="I41" s="52">
        <f>G41-H$41</f>
        <v>-42736</v>
      </c>
      <c r="J41" s="52" t="s">
        <v>58</v>
      </c>
      <c r="K41" s="68">
        <f t="shared" si="0"/>
        <v>-1424.5333333333333</v>
      </c>
      <c r="L41" s="71"/>
    </row>
    <row r="42" spans="1:12" ht="38.25" customHeight="1">
      <c r="A42" s="10">
        <v>33</v>
      </c>
      <c r="B42" s="13" t="s">
        <v>41</v>
      </c>
      <c r="C42" s="39"/>
      <c r="D42" s="18"/>
      <c r="E42" s="18"/>
      <c r="F42" s="18"/>
      <c r="G42" s="49"/>
      <c r="H42" s="49"/>
      <c r="I42" s="52">
        <f>G42-H$42</f>
        <v>0</v>
      </c>
      <c r="J42" s="52" t="s">
        <v>58</v>
      </c>
      <c r="K42" s="68">
        <f t="shared" si="0"/>
        <v>0</v>
      </c>
      <c r="L42" s="71"/>
    </row>
    <row r="43" spans="1:12" ht="38.25" customHeight="1">
      <c r="A43" s="10">
        <v>34</v>
      </c>
      <c r="B43" s="13" t="s">
        <v>42</v>
      </c>
      <c r="C43" s="39">
        <v>1</v>
      </c>
      <c r="D43" s="75" t="s">
        <v>64</v>
      </c>
      <c r="E43" s="18"/>
      <c r="F43" s="75" t="s">
        <v>65</v>
      </c>
      <c r="G43" s="54"/>
      <c r="H43" s="54">
        <v>42736</v>
      </c>
      <c r="I43" s="52">
        <f>G43-H$43</f>
        <v>-42736</v>
      </c>
      <c r="J43" s="52" t="s">
        <v>58</v>
      </c>
      <c r="K43" s="68">
        <f t="shared" si="0"/>
        <v>-1424.5333333333333</v>
      </c>
      <c r="L43" s="71"/>
    </row>
    <row r="44" spans="1:12" ht="38.25" customHeight="1">
      <c r="A44" s="10">
        <v>35</v>
      </c>
      <c r="B44" s="13" t="s">
        <v>43</v>
      </c>
      <c r="C44" s="39"/>
      <c r="D44" s="18"/>
      <c r="E44" s="18"/>
      <c r="F44" s="18"/>
      <c r="G44" s="49"/>
      <c r="H44" s="33"/>
      <c r="I44" s="52">
        <f>G44-H$44</f>
        <v>0</v>
      </c>
      <c r="J44" s="52" t="s">
        <v>58</v>
      </c>
      <c r="K44" s="68">
        <f t="shared" si="0"/>
        <v>0</v>
      </c>
      <c r="L44" s="71"/>
    </row>
    <row r="45" spans="1:12" ht="38.25" customHeight="1">
      <c r="A45" s="10">
        <v>36</v>
      </c>
      <c r="B45" s="13" t="s">
        <v>44</v>
      </c>
      <c r="C45" s="39"/>
      <c r="D45" s="75"/>
      <c r="E45" s="18"/>
      <c r="F45" s="18"/>
      <c r="G45" s="49"/>
      <c r="H45" s="33"/>
      <c r="I45" s="52">
        <f>G45-H$45</f>
        <v>0</v>
      </c>
      <c r="J45" s="52" t="s">
        <v>58</v>
      </c>
      <c r="K45" s="68">
        <f t="shared" si="0"/>
        <v>0</v>
      </c>
      <c r="L45" s="71"/>
    </row>
    <row r="46" spans="1:12" ht="38.25" customHeight="1">
      <c r="A46" s="14">
        <v>37</v>
      </c>
      <c r="B46" s="61" t="s">
        <v>45</v>
      </c>
      <c r="C46" s="43">
        <v>1</v>
      </c>
      <c r="D46" s="18" t="s">
        <v>74</v>
      </c>
      <c r="E46" s="18" t="s">
        <v>68</v>
      </c>
      <c r="F46" s="75" t="s">
        <v>65</v>
      </c>
      <c r="G46" s="54">
        <v>42840</v>
      </c>
      <c r="H46" s="53"/>
      <c r="I46" s="52">
        <f>G46-H$46</f>
        <v>42840</v>
      </c>
      <c r="J46" s="52" t="s">
        <v>58</v>
      </c>
      <c r="K46" s="68">
        <f t="shared" si="0"/>
        <v>1428</v>
      </c>
      <c r="L46" s="71"/>
    </row>
    <row r="47" spans="1:12" ht="14.25" customHeight="1">
      <c r="A47" s="23"/>
      <c r="B47" s="62"/>
      <c r="C47" s="44"/>
      <c r="D47" s="24"/>
      <c r="E47" s="24"/>
      <c r="F47" s="55"/>
      <c r="G47" s="55"/>
      <c r="H47" s="56"/>
      <c r="I47" s="56"/>
      <c r="J47" s="56"/>
      <c r="K47" s="56"/>
      <c r="L47" s="71"/>
    </row>
    <row r="48" spans="1:12" ht="38.25" customHeight="1">
      <c r="A48" s="25">
        <v>38</v>
      </c>
      <c r="B48" s="63" t="s">
        <v>52</v>
      </c>
      <c r="C48" s="18">
        <v>1</v>
      </c>
      <c r="D48" s="18" t="s">
        <v>70</v>
      </c>
      <c r="E48" s="18" t="s">
        <v>81</v>
      </c>
      <c r="F48" s="75" t="s">
        <v>65</v>
      </c>
      <c r="G48" s="49">
        <v>42840</v>
      </c>
      <c r="H48" s="49"/>
      <c r="I48" s="52">
        <f>G48-H$48</f>
        <v>42840</v>
      </c>
      <c r="J48" s="52" t="s">
        <v>58</v>
      </c>
      <c r="K48" s="68">
        <f t="shared" si="0"/>
        <v>1428</v>
      </c>
      <c r="L48" s="71"/>
    </row>
    <row r="49" spans="1:12" ht="38.25" customHeight="1">
      <c r="A49" s="27">
        <v>39</v>
      </c>
      <c r="B49" s="13" t="s">
        <v>46</v>
      </c>
      <c r="C49" s="45"/>
      <c r="D49" s="26"/>
      <c r="E49" s="26"/>
      <c r="F49" s="26"/>
      <c r="G49" s="49"/>
      <c r="H49" s="33"/>
      <c r="I49" s="52">
        <f>G49-H$49</f>
        <v>0</v>
      </c>
      <c r="J49" s="52" t="s">
        <v>58</v>
      </c>
      <c r="K49" s="68">
        <f t="shared" si="0"/>
        <v>0</v>
      </c>
      <c r="L49" s="71"/>
    </row>
    <row r="50" spans="1:12" ht="38.25" customHeight="1">
      <c r="A50" s="27">
        <v>40</v>
      </c>
      <c r="B50" s="13" t="s">
        <v>47</v>
      </c>
      <c r="C50" s="46"/>
      <c r="D50" s="28"/>
      <c r="E50" s="26"/>
      <c r="F50" s="26"/>
      <c r="G50" s="49"/>
      <c r="H50" s="33"/>
      <c r="I50" s="52">
        <f>G50-H$50</f>
        <v>0</v>
      </c>
      <c r="J50" s="52" t="s">
        <v>58</v>
      </c>
      <c r="K50" s="68">
        <f t="shared" si="0"/>
        <v>0</v>
      </c>
      <c r="L50" s="71"/>
    </row>
    <row r="51" spans="1:12" ht="38.25" customHeight="1">
      <c r="A51" s="27">
        <v>41</v>
      </c>
      <c r="B51" s="13" t="s">
        <v>48</v>
      </c>
      <c r="C51" s="41">
        <v>1</v>
      </c>
      <c r="D51" s="18" t="s">
        <v>72</v>
      </c>
      <c r="E51" s="18" t="s">
        <v>81</v>
      </c>
      <c r="F51" s="75" t="s">
        <v>65</v>
      </c>
      <c r="G51" s="49">
        <v>42840</v>
      </c>
      <c r="H51" s="49"/>
      <c r="I51" s="52">
        <f>G51-H$51</f>
        <v>42840</v>
      </c>
      <c r="J51" s="52" t="s">
        <v>58</v>
      </c>
      <c r="K51" s="68">
        <f t="shared" si="0"/>
        <v>1428</v>
      </c>
      <c r="L51" s="71"/>
    </row>
    <row r="52" spans="1:12" ht="38.25" customHeight="1">
      <c r="A52" s="27">
        <v>42</v>
      </c>
      <c r="B52" s="13" t="s">
        <v>49</v>
      </c>
      <c r="C52" s="46">
        <v>1</v>
      </c>
      <c r="D52" s="28" t="s">
        <v>86</v>
      </c>
      <c r="E52" s="18" t="s">
        <v>81</v>
      </c>
      <c r="F52" s="26" t="s">
        <v>79</v>
      </c>
      <c r="G52" s="49">
        <v>42815</v>
      </c>
      <c r="H52" s="33"/>
      <c r="I52" s="52">
        <f>G52-H$52</f>
        <v>42815</v>
      </c>
      <c r="J52" s="52" t="s">
        <v>58</v>
      </c>
      <c r="K52" s="68">
        <f t="shared" si="0"/>
        <v>1427.1666666666667</v>
      </c>
      <c r="L52" s="71"/>
    </row>
    <row r="53" spans="1:12" ht="38.25" customHeight="1">
      <c r="A53" s="27">
        <v>43</v>
      </c>
      <c r="B53" s="13" t="s">
        <v>50</v>
      </c>
      <c r="C53" s="46"/>
      <c r="D53" s="28"/>
      <c r="E53" s="26"/>
      <c r="F53" s="26"/>
      <c r="G53" s="49"/>
      <c r="H53" s="33"/>
      <c r="I53" s="52">
        <f>G53-H$53</f>
        <v>0</v>
      </c>
      <c r="J53" s="52" t="s">
        <v>58</v>
      </c>
      <c r="K53" s="68">
        <f t="shared" si="0"/>
        <v>0</v>
      </c>
      <c r="L53" s="71"/>
    </row>
    <row r="54" spans="1:12" ht="38.25" customHeight="1">
      <c r="A54" s="31">
        <v>44</v>
      </c>
      <c r="B54" s="61" t="s">
        <v>51</v>
      </c>
      <c r="C54" s="47"/>
      <c r="D54" s="29"/>
      <c r="E54" s="30"/>
      <c r="F54" s="30"/>
      <c r="G54" s="50"/>
      <c r="H54" s="34"/>
      <c r="I54" s="52">
        <f>G54-H$54</f>
        <v>0</v>
      </c>
      <c r="J54" s="52" t="s">
        <v>58</v>
      </c>
      <c r="K54" s="68">
        <f t="shared" si="0"/>
        <v>0</v>
      </c>
      <c r="L54" s="71"/>
    </row>
    <row r="55" spans="1:12" ht="38.25" customHeight="1"/>
  </sheetData>
  <autoFilter ref="A3:E3">
    <sortState ref="A4:E40">
      <sortCondition ref="B3"/>
    </sortState>
  </autoFilter>
  <mergeCells count="1">
    <mergeCell ref="B2:G2"/>
  </mergeCells>
  <printOptions horizontalCentered="1"/>
  <pageMargins left="0" right="0" top="0.22" bottom="0.17" header="0.16" footer="0.17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"/>
  <sheetViews>
    <sheetView view="pageBreakPreview" zoomScale="85" zoomScaleNormal="90" zoomScaleSheetLayoutView="85" workbookViewId="0">
      <pane ySplit="3" topLeftCell="A4" activePane="bottomLeft" state="frozen"/>
      <selection pane="bottomLeft" activeCell="H5" sqref="H5"/>
    </sheetView>
  </sheetViews>
  <sheetFormatPr defaultRowHeight="18"/>
  <cols>
    <col min="1" max="1" width="6" style="16" customWidth="1"/>
    <col min="2" max="2" width="24" style="12" customWidth="1"/>
    <col min="3" max="3" width="8.7109375" style="36" customWidth="1"/>
    <col min="4" max="4" width="14.28515625" style="15" customWidth="1"/>
    <col min="5" max="5" width="19.85546875" style="2" customWidth="1"/>
    <col min="6" max="6" width="18.42578125" style="2" customWidth="1"/>
    <col min="7" max="7" width="15.7109375" style="2" customWidth="1"/>
    <col min="8" max="8" width="15.42578125" style="2" customWidth="1"/>
    <col min="9" max="9" width="13.28515625" style="16" bestFit="1" customWidth="1"/>
    <col min="10" max="10" width="15.7109375" customWidth="1"/>
    <col min="11" max="11" width="9.140625" style="16" hidden="1" customWidth="1"/>
    <col min="12" max="12" width="9.42578125" style="16" hidden="1" customWidth="1"/>
    <col min="13" max="13" width="0" style="64" hidden="1" customWidth="1"/>
    <col min="14" max="14" width="15.7109375" style="1" hidden="1" customWidth="1"/>
    <col min="15" max="16384" width="9.140625" style="1"/>
  </cols>
  <sheetData>
    <row r="1" spans="1:14" ht="38.25" customHeight="1">
      <c r="B1" s="88" t="s">
        <v>62</v>
      </c>
      <c r="C1" s="88"/>
      <c r="D1" s="78"/>
    </row>
    <row r="2" spans="1:14" ht="33" customHeight="1">
      <c r="A2" s="69"/>
      <c r="B2" s="86" t="s">
        <v>59</v>
      </c>
      <c r="C2" s="86"/>
      <c r="D2" s="86"/>
      <c r="E2" s="86"/>
      <c r="F2" s="86"/>
      <c r="G2" s="86"/>
      <c r="H2" s="77"/>
      <c r="I2" s="69"/>
      <c r="K2" s="69"/>
    </row>
    <row r="3" spans="1:14" s="85" customFormat="1" ht="42" customHeight="1">
      <c r="A3" s="79" t="s">
        <v>1</v>
      </c>
      <c r="B3" s="80" t="s">
        <v>2</v>
      </c>
      <c r="C3" s="81" t="s">
        <v>3</v>
      </c>
      <c r="D3" s="82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61</v>
      </c>
      <c r="J3" s="80" t="s">
        <v>60</v>
      </c>
      <c r="K3" s="80" t="s">
        <v>55</v>
      </c>
      <c r="L3" s="79" t="s">
        <v>54</v>
      </c>
      <c r="M3" s="83" t="s">
        <v>56</v>
      </c>
      <c r="N3" s="84" t="s">
        <v>57</v>
      </c>
    </row>
    <row r="4" spans="1:14" s="9" customFormat="1" ht="27" customHeight="1">
      <c r="A4" s="72">
        <v>1</v>
      </c>
      <c r="B4" s="73" t="s">
        <v>63</v>
      </c>
      <c r="C4" s="74">
        <v>8</v>
      </c>
      <c r="D4" s="75" t="s">
        <v>64</v>
      </c>
      <c r="E4" s="75"/>
      <c r="F4" s="75" t="s">
        <v>65</v>
      </c>
      <c r="G4" s="54"/>
      <c r="H4" s="54">
        <v>42736</v>
      </c>
      <c r="I4" s="48"/>
      <c r="J4" s="48"/>
      <c r="K4" s="51">
        <f>G4-I$4</f>
        <v>0</v>
      </c>
      <c r="L4" s="51" t="s">
        <v>53</v>
      </c>
      <c r="M4" s="65">
        <f>K4/30</f>
        <v>0</v>
      </c>
      <c r="N4" s="71" t="str">
        <f>IF(K4&lt;=90,"Fail!!","")</f>
        <v>Fail!!</v>
      </c>
    </row>
    <row r="5" spans="1:14" s="9" customFormat="1" ht="27" customHeight="1">
      <c r="A5" s="10">
        <v>2</v>
      </c>
      <c r="B5" s="13" t="s">
        <v>66</v>
      </c>
      <c r="C5" s="39">
        <v>1</v>
      </c>
      <c r="D5" s="18" t="s">
        <v>67</v>
      </c>
      <c r="E5" s="18" t="s">
        <v>68</v>
      </c>
      <c r="F5" s="75" t="s">
        <v>65</v>
      </c>
      <c r="G5" s="49"/>
      <c r="H5" s="54">
        <v>42736</v>
      </c>
      <c r="I5" s="54"/>
      <c r="J5" s="54"/>
      <c r="K5" s="76"/>
      <c r="L5" s="76"/>
      <c r="M5" s="65"/>
      <c r="N5" s="71"/>
    </row>
    <row r="6" spans="1:14" s="9" customFormat="1" ht="27" customHeight="1">
      <c r="A6" s="72">
        <v>3</v>
      </c>
      <c r="B6" s="13" t="s">
        <v>69</v>
      </c>
      <c r="C6" s="39">
        <v>1</v>
      </c>
      <c r="D6" s="18" t="s">
        <v>70</v>
      </c>
      <c r="E6" s="18" t="s">
        <v>68</v>
      </c>
      <c r="F6" s="75" t="s">
        <v>65</v>
      </c>
      <c r="G6" s="54">
        <v>42840</v>
      </c>
      <c r="H6" s="49"/>
      <c r="I6" s="49"/>
      <c r="J6" s="49"/>
      <c r="K6" s="52">
        <f>G6-I$6</f>
        <v>42840</v>
      </c>
      <c r="L6" s="52" t="s">
        <v>53</v>
      </c>
      <c r="M6" s="65">
        <f>K6/30</f>
        <v>1428</v>
      </c>
      <c r="N6" s="71" t="str">
        <f>IF(K6&lt;=90,"update!!","")</f>
        <v/>
      </c>
    </row>
    <row r="7" spans="1:14" ht="27" customHeight="1">
      <c r="A7" s="10">
        <v>4</v>
      </c>
      <c r="B7" s="13" t="s">
        <v>71</v>
      </c>
      <c r="C7" s="39">
        <v>1</v>
      </c>
      <c r="D7" s="18" t="s">
        <v>72</v>
      </c>
      <c r="E7" s="18" t="s">
        <v>68</v>
      </c>
      <c r="F7" s="75" t="s">
        <v>65</v>
      </c>
      <c r="G7" s="54">
        <v>42840</v>
      </c>
      <c r="H7" s="49"/>
      <c r="I7" s="49"/>
      <c r="J7" s="49"/>
      <c r="K7" s="52">
        <f>G7-$I$7</f>
        <v>42840</v>
      </c>
      <c r="L7" s="52" t="s">
        <v>53</v>
      </c>
      <c r="M7" s="66">
        <f>K7/30</f>
        <v>1428</v>
      </c>
      <c r="N7" s="71" t="str">
        <f>IF(K7&lt;=90,"update!!","")</f>
        <v/>
      </c>
    </row>
    <row r="8" spans="1:14" ht="27" customHeight="1">
      <c r="A8" s="72">
        <v>5</v>
      </c>
      <c r="B8" s="13" t="s">
        <v>73</v>
      </c>
      <c r="C8" s="39">
        <v>1</v>
      </c>
      <c r="D8" s="18" t="s">
        <v>74</v>
      </c>
      <c r="E8" s="18" t="s">
        <v>68</v>
      </c>
      <c r="F8" s="75" t="s">
        <v>65</v>
      </c>
      <c r="G8" s="54">
        <v>42840</v>
      </c>
      <c r="H8" s="49"/>
      <c r="I8" s="49"/>
      <c r="J8" s="49"/>
      <c r="K8" s="52">
        <f>G8-I$8</f>
        <v>42840</v>
      </c>
      <c r="L8" s="52" t="s">
        <v>58</v>
      </c>
      <c r="M8" s="68">
        <f>K8/30</f>
        <v>1428</v>
      </c>
      <c r="N8" s="71" t="str">
        <f>IF(K8&lt;=90,"Bảo trì!!","")</f>
        <v/>
      </c>
    </row>
    <row r="9" spans="1:14" s="12" customFormat="1" ht="27" customHeight="1">
      <c r="A9" s="10">
        <v>6</v>
      </c>
      <c r="B9" s="13" t="s">
        <v>63</v>
      </c>
      <c r="C9" s="39">
        <v>8</v>
      </c>
      <c r="D9" s="18" t="s">
        <v>64</v>
      </c>
      <c r="E9" s="18"/>
      <c r="F9" s="75" t="s">
        <v>65</v>
      </c>
      <c r="G9" s="54"/>
      <c r="H9" s="54">
        <v>42840</v>
      </c>
      <c r="I9" s="49"/>
      <c r="J9" s="49"/>
      <c r="K9" s="52"/>
      <c r="L9" s="52"/>
      <c r="M9" s="68"/>
      <c r="N9" s="71"/>
    </row>
    <row r="10" spans="1:14" ht="27" customHeight="1">
      <c r="A10" s="72">
        <v>7</v>
      </c>
      <c r="B10" s="13" t="s">
        <v>75</v>
      </c>
      <c r="C10" s="39">
        <v>2</v>
      </c>
      <c r="D10" s="18" t="s">
        <v>76</v>
      </c>
      <c r="E10" s="18" t="s">
        <v>68</v>
      </c>
      <c r="F10" s="75" t="s">
        <v>65</v>
      </c>
      <c r="G10" s="54">
        <v>42850</v>
      </c>
      <c r="H10" s="49"/>
      <c r="I10" s="49"/>
      <c r="J10" s="49"/>
      <c r="K10" s="52"/>
      <c r="L10" s="52"/>
      <c r="M10" s="68"/>
      <c r="N10" s="71"/>
    </row>
    <row r="11" spans="1:14" ht="27" customHeight="1">
      <c r="A11" s="10">
        <v>8</v>
      </c>
      <c r="B11" s="13" t="s">
        <v>77</v>
      </c>
      <c r="C11" s="39">
        <v>1</v>
      </c>
      <c r="D11" s="18" t="s">
        <v>78</v>
      </c>
      <c r="E11" s="18" t="s">
        <v>68</v>
      </c>
      <c r="F11" s="18" t="s">
        <v>79</v>
      </c>
      <c r="G11" s="54">
        <v>42858</v>
      </c>
      <c r="H11" s="49"/>
      <c r="I11" s="49"/>
      <c r="J11" s="49"/>
      <c r="K11" s="52"/>
      <c r="L11" s="52"/>
      <c r="M11" s="68"/>
      <c r="N11" s="71"/>
    </row>
    <row r="12" spans="1:14" ht="27" customHeight="1">
      <c r="A12" s="10"/>
      <c r="B12" s="13"/>
      <c r="C12" s="39"/>
      <c r="D12" s="18"/>
      <c r="E12" s="18"/>
      <c r="F12" s="18"/>
      <c r="G12" s="54"/>
      <c r="H12" s="49"/>
      <c r="I12" s="49"/>
      <c r="J12" s="49"/>
      <c r="K12" s="33"/>
      <c r="L12" s="33"/>
      <c r="M12" s="66"/>
      <c r="N12" s="71"/>
    </row>
    <row r="13" spans="1:14" s="9" customFormat="1" ht="27" customHeight="1">
      <c r="A13" s="10"/>
      <c r="B13" s="13"/>
      <c r="C13" s="39"/>
      <c r="D13" s="18"/>
      <c r="E13" s="18"/>
      <c r="F13" s="18"/>
      <c r="G13" s="49"/>
      <c r="H13" s="49"/>
      <c r="I13" s="49"/>
      <c r="J13" s="49"/>
      <c r="K13" s="33"/>
      <c r="L13" s="33"/>
      <c r="M13" s="65"/>
      <c r="N13" s="71"/>
    </row>
    <row r="14" spans="1:14" s="9" customFormat="1" ht="27" customHeight="1">
      <c r="A14" s="10"/>
      <c r="B14" s="13"/>
      <c r="C14" s="39"/>
      <c r="D14" s="18"/>
      <c r="E14" s="18"/>
      <c r="F14" s="18"/>
      <c r="G14" s="49"/>
      <c r="H14" s="49"/>
      <c r="I14" s="49"/>
      <c r="J14" s="49"/>
      <c r="K14" s="33"/>
      <c r="L14" s="33"/>
      <c r="M14" s="65"/>
      <c r="N14" s="71"/>
    </row>
    <row r="15" spans="1:14" s="9" customFormat="1" ht="27" customHeight="1">
      <c r="A15" s="10"/>
      <c r="B15" s="13"/>
      <c r="C15" s="39"/>
      <c r="D15" s="18"/>
      <c r="E15" s="18"/>
      <c r="F15" s="18"/>
      <c r="G15" s="49"/>
      <c r="H15" s="49"/>
      <c r="I15" s="49"/>
      <c r="J15" s="49"/>
      <c r="K15" s="33"/>
      <c r="L15" s="33"/>
      <c r="M15" s="65"/>
      <c r="N15" s="71"/>
    </row>
    <row r="16" spans="1:14" ht="27" customHeight="1">
      <c r="A16" s="10"/>
      <c r="B16" s="13"/>
      <c r="C16" s="39"/>
      <c r="D16" s="18"/>
      <c r="E16" s="18"/>
      <c r="F16" s="18"/>
      <c r="G16" s="49"/>
      <c r="H16" s="49"/>
      <c r="I16" s="49"/>
      <c r="J16" s="49"/>
    </row>
    <row r="17" spans="1:10" ht="27" customHeight="1">
      <c r="A17" s="10"/>
      <c r="B17" s="13"/>
      <c r="C17" s="39"/>
      <c r="D17" s="18"/>
      <c r="E17" s="18"/>
      <c r="F17" s="18"/>
      <c r="G17" s="49"/>
      <c r="H17" s="49"/>
      <c r="I17" s="49"/>
      <c r="J17" s="49"/>
    </row>
    <row r="18" spans="1:10" ht="27" customHeight="1">
      <c r="A18" s="10"/>
      <c r="B18" s="13"/>
      <c r="C18" s="39"/>
      <c r="D18" s="18"/>
      <c r="E18" s="18"/>
      <c r="F18" s="18"/>
      <c r="G18" s="49"/>
      <c r="H18" s="49"/>
      <c r="I18" s="49"/>
      <c r="J18" s="49"/>
    </row>
    <row r="19" spans="1:10" ht="27" customHeight="1">
      <c r="A19" s="10"/>
      <c r="B19" s="13"/>
      <c r="C19" s="39"/>
      <c r="D19" s="18"/>
      <c r="E19" s="18"/>
      <c r="F19" s="18"/>
      <c r="G19" s="49"/>
      <c r="H19" s="49"/>
      <c r="I19" s="49"/>
      <c r="J19" s="49"/>
    </row>
    <row r="20" spans="1:10" ht="27" customHeight="1">
      <c r="A20" s="14"/>
      <c r="B20" s="61"/>
      <c r="C20" s="43"/>
      <c r="D20" s="22"/>
      <c r="E20" s="22"/>
      <c r="F20" s="22"/>
      <c r="G20" s="50"/>
      <c r="H20" s="50"/>
      <c r="I20" s="50"/>
      <c r="J20" s="50"/>
    </row>
  </sheetData>
  <autoFilter ref="A3:E3">
    <sortState ref="A4:E40">
      <sortCondition ref="B3"/>
    </sortState>
  </autoFilter>
  <mergeCells count="1">
    <mergeCell ref="B1:C1"/>
  </mergeCells>
  <printOptions horizontalCentered="1"/>
  <pageMargins left="0" right="0" top="0.22" bottom="0.17" header="0.16" footer="0.17"/>
  <pageSetup paperSize="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Maintenance</vt:lpstr>
      <vt:lpstr>Maintenance (2)</vt:lpstr>
      <vt:lpstr>Maintenance!Print_Titles</vt:lpstr>
      <vt:lpstr>'Maintenance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Thành Tuấn</cp:lastModifiedBy>
  <dcterms:created xsi:type="dcterms:W3CDTF">2017-01-13T13:18:24Z</dcterms:created>
  <dcterms:modified xsi:type="dcterms:W3CDTF">2017-05-24T09:26:42Z</dcterms:modified>
</cp:coreProperties>
</file>