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290" activeTab="1"/>
  </bookViews>
  <sheets>
    <sheet name="Scream" sheetId="1" r:id="rId1"/>
    <sheet name="Mummy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4" i="2"/>
  <c r="E13" i="2"/>
  <c r="F13" i="2" s="1"/>
  <c r="E12" i="2"/>
  <c r="F12" i="2" s="1"/>
  <c r="F14" i="2" s="1"/>
  <c r="E11" i="2"/>
  <c r="C10" i="2"/>
  <c r="C11" i="2" s="1"/>
  <c r="F5" i="2"/>
  <c r="F10" i="2" s="1"/>
  <c r="C15" i="1"/>
  <c r="C13" i="1"/>
  <c r="C14" i="1" s="1"/>
  <c r="E12" i="1"/>
  <c r="F12" i="1" s="1"/>
  <c r="E11" i="1"/>
  <c r="F11" i="1" s="1"/>
  <c r="F13" i="1" s="1"/>
  <c r="E10" i="1"/>
  <c r="C10" i="1"/>
  <c r="F10" i="1" s="1"/>
  <c r="F15" i="1" s="1"/>
  <c r="F9" i="1"/>
  <c r="C9" i="1"/>
  <c r="F5" i="1"/>
  <c r="C16" i="2" l="1"/>
  <c r="F11" i="2"/>
  <c r="F16" i="2" s="1"/>
  <c r="F15" i="2"/>
  <c r="F14" i="1"/>
</calcChain>
</file>

<file path=xl/sharedStrings.xml><?xml version="1.0" encoding="utf-8"?>
<sst xmlns="http://schemas.openxmlformats.org/spreadsheetml/2006/main" count="89" uniqueCount="30">
  <si>
    <t>Scream</t>
  </si>
  <si>
    <t>ProductList</t>
  </si>
  <si>
    <t>Product specifications: Length:  , Height:  , Width:  , Weight g</t>
  </si>
  <si>
    <t>Type</t>
  </si>
  <si>
    <t>Description</t>
  </si>
  <si>
    <t>Production Weight</t>
  </si>
  <si>
    <t>Unit</t>
  </si>
  <si>
    <t>Ingredient Cost VN$</t>
  </si>
  <si>
    <t>Production Cost VN$</t>
  </si>
  <si>
    <t>Remarks</t>
  </si>
  <si>
    <t>Sweetbun</t>
  </si>
  <si>
    <t>g</t>
  </si>
  <si>
    <t>Red bean custard cream</t>
  </si>
  <si>
    <t>Egg topping</t>
  </si>
  <si>
    <t xml:space="preserve">Dark Chocolate </t>
  </si>
  <si>
    <t>Subtotal ( Boogie)</t>
  </si>
  <si>
    <t>Wastage</t>
  </si>
  <si>
    <t xml:space="preserve">Effective Cost Per </t>
  </si>
  <si>
    <t>Packing</t>
  </si>
  <si>
    <t>Neutral HDPE Flat Bag 7" x 9" x 0.016mm/ Bao flosss</t>
  </si>
  <si>
    <t>pc</t>
  </si>
  <si>
    <t>Small Bag  8" +  3" x 12.25"x0.035mm/ Túi nilon Logo BT số 1</t>
  </si>
  <si>
    <t>Subtotal</t>
  </si>
  <si>
    <t>pcs</t>
  </si>
  <si>
    <t>Total</t>
  </si>
  <si>
    <t xml:space="preserve">Effective Product Weight &amp; Cost </t>
  </si>
  <si>
    <t>Mummy</t>
  </si>
  <si>
    <t>Pork sambal</t>
  </si>
  <si>
    <t>Egg wash</t>
  </si>
  <si>
    <t>White topping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</si>
</sst>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MS Sans Serif"/>
      <family val="2"/>
    </font>
    <font>
      <sz val="11"/>
      <color theme="1"/>
      <name val="MS Sans Serif"/>
      <family val="2"/>
    </font>
    <font>
      <b/>
      <u/>
      <sz val="16"/>
      <color theme="9" tint="-0.249977111117893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sz val="10"/>
      <color theme="1" tint="0.14999847407452621"/>
      <name val="Arial"/>
      <family val="2"/>
      <scheme val="minor"/>
    </font>
    <font>
      <sz val="10"/>
      <color theme="10"/>
      <name val="Calibri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  <font>
      <b/>
      <sz val="10"/>
      <color theme="1" tint="0.14999847407452621"/>
      <name val="Arial"/>
      <family val="2"/>
      <scheme val="minor"/>
    </font>
    <font>
      <b/>
      <sz val="10"/>
      <color theme="1" tint="4.9989318521683403E-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165" fontId="4" fillId="0" borderId="0" xfId="1" applyNumberFormat="1" applyFont="1" applyFill="1" applyBorder="1" applyAlignment="1" applyProtection="1"/>
    <xf numFmtId="0" fontId="4" fillId="0" borderId="0" xfId="3" applyFont="1" applyAlignment="1" applyProtection="1">
      <alignment horizontal="right"/>
    </xf>
    <xf numFmtId="165" fontId="3" fillId="0" borderId="0" xfId="1" applyNumberFormat="1" applyFont="1"/>
    <xf numFmtId="0" fontId="6" fillId="0" borderId="0" xfId="0" applyFont="1" applyAlignment="1">
      <alignment vertical="center"/>
    </xf>
    <xf numFmtId="165" fontId="7" fillId="0" borderId="0" xfId="1" applyNumberFormat="1" applyFont="1" applyFill="1" applyBorder="1" applyAlignment="1" applyProtection="1"/>
    <xf numFmtId="0" fontId="7" fillId="0" borderId="0" xfId="3" applyFont="1" applyAlignment="1" applyProtection="1">
      <alignment horizontal="right"/>
    </xf>
    <xf numFmtId="0" fontId="8" fillId="2" borderId="1" xfId="0" applyFont="1" applyFill="1" applyBorder="1" applyAlignment="1">
      <alignment horizontal="center"/>
    </xf>
    <xf numFmtId="165" fontId="8" fillId="2" borderId="1" xfId="1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6" fillId="0" borderId="2" xfId="0" applyFont="1" applyBorder="1"/>
    <xf numFmtId="0" fontId="9" fillId="0" borderId="3" xfId="0" applyFont="1" applyBorder="1"/>
    <xf numFmtId="165" fontId="9" fillId="0" borderId="3" xfId="1" applyNumberFormat="1" applyFont="1" applyBorder="1"/>
    <xf numFmtId="165" fontId="9" fillId="0" borderId="4" xfId="1" applyNumberFormat="1" applyFont="1" applyBorder="1"/>
    <xf numFmtId="0" fontId="9" fillId="0" borderId="0" xfId="0" applyFont="1"/>
    <xf numFmtId="165" fontId="9" fillId="0" borderId="0" xfId="1" applyNumberFormat="1" applyFont="1"/>
    <xf numFmtId="0" fontId="9" fillId="0" borderId="4" xfId="0" applyFont="1" applyBorder="1"/>
    <xf numFmtId="0" fontId="6" fillId="3" borderId="5" xfId="0" applyFont="1" applyFill="1" applyBorder="1"/>
    <xf numFmtId="165" fontId="6" fillId="3" borderId="5" xfId="1" applyNumberFormat="1" applyFont="1" applyFill="1" applyBorder="1"/>
    <xf numFmtId="0" fontId="6" fillId="3" borderId="5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6" fillId="0" borderId="0" xfId="0" applyFont="1"/>
    <xf numFmtId="165" fontId="6" fillId="0" borderId="0" xfId="1" applyNumberFormat="1" applyFont="1"/>
    <xf numFmtId="0" fontId="10" fillId="3" borderId="6" xfId="0" applyFont="1" applyFill="1" applyBorder="1"/>
    <xf numFmtId="165" fontId="11" fillId="3" borderId="6" xfId="1" applyNumberFormat="1" applyFont="1" applyFill="1" applyBorder="1"/>
    <xf numFmtId="0" fontId="11" fillId="3" borderId="6" xfId="0" applyFont="1" applyFill="1" applyBorder="1" applyAlignment="1">
      <alignment horizontal="left"/>
    </xf>
    <xf numFmtId="9" fontId="11" fillId="3" borderId="6" xfId="2" applyFont="1" applyFill="1" applyBorder="1" applyAlignment="1">
      <alignment horizontal="center"/>
    </xf>
    <xf numFmtId="165" fontId="10" fillId="3" borderId="6" xfId="1" applyNumberFormat="1" applyFont="1" applyFill="1" applyBorder="1" applyAlignment="1">
      <alignment horizontal="right"/>
    </xf>
    <xf numFmtId="165" fontId="6" fillId="3" borderId="6" xfId="0" applyNumberFormat="1" applyFont="1" applyFill="1" applyBorder="1" applyAlignment="1">
      <alignment horizontal="left"/>
    </xf>
    <xf numFmtId="0" fontId="6" fillId="0" borderId="4" xfId="0" applyFont="1" applyBorder="1"/>
    <xf numFmtId="165" fontId="6" fillId="0" borderId="4" xfId="1" applyNumberFormat="1" applyFont="1" applyBorder="1" applyAlignment="1"/>
    <xf numFmtId="0" fontId="6" fillId="4" borderId="4" xfId="0" applyFont="1" applyFill="1" applyBorder="1" applyAlignment="1">
      <alignment horizontal="left"/>
    </xf>
    <xf numFmtId="165" fontId="6" fillId="0" borderId="3" xfId="1" applyNumberFormat="1" applyFont="1" applyBorder="1"/>
    <xf numFmtId="0" fontId="6" fillId="0" borderId="3" xfId="0" applyFont="1" applyBorder="1"/>
    <xf numFmtId="165" fontId="6" fillId="0" borderId="4" xfId="1" applyNumberFormat="1" applyFont="1" applyBorder="1"/>
    <xf numFmtId="165" fontId="6" fillId="0" borderId="2" xfId="1" applyNumberFormat="1" applyFont="1" applyBorder="1"/>
    <xf numFmtId="0" fontId="6" fillId="3" borderId="2" xfId="0" applyFont="1" applyFill="1" applyBorder="1"/>
    <xf numFmtId="165" fontId="6" fillId="3" borderId="2" xfId="1" applyNumberFormat="1" applyFont="1" applyFill="1" applyBorder="1"/>
    <xf numFmtId="0" fontId="6" fillId="3" borderId="2" xfId="0" applyFont="1" applyFill="1" applyBorder="1" applyAlignment="1">
      <alignment horizontal="left"/>
    </xf>
    <xf numFmtId="165" fontId="10" fillId="3" borderId="6" xfId="1" applyNumberFormat="1" applyFont="1" applyFill="1" applyBorder="1"/>
    <xf numFmtId="0" fontId="10" fillId="3" borderId="6" xfId="0" applyFont="1" applyFill="1" applyBorder="1" applyAlignment="1">
      <alignment horizontal="left"/>
    </xf>
    <xf numFmtId="9" fontId="10" fillId="3" borderId="6" xfId="2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65" fontId="11" fillId="5" borderId="1" xfId="1" applyNumberFormat="1" applyFont="1" applyFill="1" applyBorder="1" applyAlignment="1">
      <alignment horizontal="left"/>
    </xf>
    <xf numFmtId="165" fontId="8" fillId="5" borderId="1" xfId="1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165" fontId="8" fillId="0" borderId="0" xfId="1" applyNumberFormat="1" applyFont="1" applyAlignment="1">
      <alignment horizontal="left"/>
    </xf>
    <xf numFmtId="0" fontId="10" fillId="3" borderId="5" xfId="0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0</xdr:row>
      <xdr:rowOff>0</xdr:rowOff>
    </xdr:from>
    <xdr:to>
      <xdr:col>4</xdr:col>
      <xdr:colOff>733425</xdr:colOff>
      <xdr:row>3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6" y="0"/>
          <a:ext cx="742949" cy="58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0</xdr:row>
      <xdr:rowOff>1</xdr:rowOff>
    </xdr:from>
    <xdr:to>
      <xdr:col>4</xdr:col>
      <xdr:colOff>667988</xdr:colOff>
      <xdr:row>3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6" y="1"/>
          <a:ext cx="677512" cy="57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LLOWEEN%202016\Cost%20b&#225;nh%20Halloween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dient_VN"/>
      <sheetName val="Packaging"/>
      <sheetName val="Ingredient_Spore"/>
      <sheetName val="Ingredient_Spore."/>
      <sheetName val="A_Mix"/>
      <sheetName val="Wraith"/>
      <sheetName val="Mr Pumpkin"/>
      <sheetName val="Spooky"/>
      <sheetName val="Diablo"/>
      <sheetName val="Boogie"/>
      <sheetName val="Scream"/>
      <sheetName val="Mummy"/>
    </sheetNames>
    <sheetDataSet>
      <sheetData sheetId="0"/>
      <sheetData sheetId="1">
        <row r="3">
          <cell r="G3">
            <v>81.125827814569533</v>
          </cell>
        </row>
        <row r="109">
          <cell r="G109">
            <v>241.37931034482759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C16" sqref="C16"/>
    </sheetView>
  </sheetViews>
  <sheetFormatPr defaultColWidth="9" defaultRowHeight="12.75" x14ac:dyDescent="0.2"/>
  <cols>
    <col min="1" max="1" width="14.42578125" style="2" customWidth="1"/>
    <col min="2" max="2" width="46.140625" style="2" customWidth="1"/>
    <col min="3" max="3" width="16.140625" style="5" customWidth="1"/>
    <col min="4" max="4" width="4.85546875" style="2" customWidth="1"/>
    <col min="5" max="5" width="16.28515625" style="2" customWidth="1"/>
    <col min="6" max="6" width="17.7109375" style="2" customWidth="1"/>
    <col min="7" max="7" width="49.140625" style="2" bestFit="1" customWidth="1"/>
    <col min="8" max="8" width="15.5703125" style="2" customWidth="1"/>
    <col min="9" max="9" width="5.28515625" style="2" customWidth="1"/>
    <col min="10" max="10" width="3.140625" style="2" customWidth="1"/>
    <col min="11" max="12" width="9" style="5"/>
    <col min="13" max="16384" width="9" style="2"/>
  </cols>
  <sheetData>
    <row r="1" spans="1:12" ht="20.25" x14ac:dyDescent="0.2">
      <c r="A1" s="1" t="s">
        <v>0</v>
      </c>
      <c r="C1" s="3" t="s">
        <v>1</v>
      </c>
      <c r="G1" s="4"/>
    </row>
    <row r="2" spans="1:12" x14ac:dyDescent="0.2">
      <c r="A2" s="6" t="s">
        <v>2</v>
      </c>
      <c r="C2" s="7"/>
      <c r="G2" s="8"/>
    </row>
    <row r="4" spans="1:12" s="11" customFormat="1" x14ac:dyDescent="0.2">
      <c r="A4" s="9" t="s">
        <v>3</v>
      </c>
      <c r="B4" s="9" t="s">
        <v>4</v>
      </c>
      <c r="C4" s="10" t="s">
        <v>5</v>
      </c>
      <c r="D4" s="9" t="s">
        <v>6</v>
      </c>
      <c r="E4" s="9" t="s">
        <v>7</v>
      </c>
      <c r="F4" s="10" t="s">
        <v>8</v>
      </c>
      <c r="G4" s="9" t="s">
        <v>9</v>
      </c>
      <c r="K4" s="12"/>
      <c r="L4" s="12"/>
    </row>
    <row r="5" spans="1:12" s="17" customFormat="1" x14ac:dyDescent="0.2">
      <c r="A5" s="13" t="s">
        <v>0</v>
      </c>
      <c r="B5" s="14" t="s">
        <v>10</v>
      </c>
      <c r="C5" s="15">
        <v>50</v>
      </c>
      <c r="D5" s="16" t="s">
        <v>11</v>
      </c>
      <c r="E5" s="15"/>
      <c r="F5" s="15">
        <f t="shared" ref="F5" si="0">E5*C5</f>
        <v>0</v>
      </c>
      <c r="G5" s="14"/>
      <c r="K5" s="18"/>
      <c r="L5" s="18"/>
    </row>
    <row r="6" spans="1:12" s="17" customFormat="1" x14ac:dyDescent="0.2">
      <c r="A6" s="13" t="s">
        <v>0</v>
      </c>
      <c r="B6" s="19" t="s">
        <v>12</v>
      </c>
      <c r="C6" s="16">
        <v>35</v>
      </c>
      <c r="D6" s="16" t="s">
        <v>11</v>
      </c>
      <c r="E6" s="16"/>
      <c r="F6" s="16"/>
      <c r="G6" s="19"/>
      <c r="K6" s="18"/>
      <c r="L6" s="18"/>
    </row>
    <row r="7" spans="1:12" s="17" customFormat="1" x14ac:dyDescent="0.2">
      <c r="A7" s="13" t="s">
        <v>0</v>
      </c>
      <c r="B7" s="19" t="s">
        <v>13</v>
      </c>
      <c r="C7" s="16">
        <v>20</v>
      </c>
      <c r="D7" s="16" t="s">
        <v>11</v>
      </c>
      <c r="E7" s="16"/>
      <c r="F7" s="16"/>
      <c r="G7" s="19"/>
      <c r="K7" s="18"/>
      <c r="L7" s="18"/>
    </row>
    <row r="8" spans="1:12" s="17" customFormat="1" x14ac:dyDescent="0.2">
      <c r="A8" s="13" t="s">
        <v>0</v>
      </c>
      <c r="B8" s="19" t="s">
        <v>14</v>
      </c>
      <c r="C8" s="16">
        <v>1</v>
      </c>
      <c r="D8" s="16" t="s">
        <v>11</v>
      </c>
      <c r="E8" s="16"/>
      <c r="F8" s="16"/>
      <c r="G8" s="19"/>
      <c r="K8" s="18"/>
      <c r="L8" s="18"/>
    </row>
    <row r="9" spans="1:12" s="25" customFormat="1" x14ac:dyDescent="0.2">
      <c r="A9" s="20" t="s">
        <v>0</v>
      </c>
      <c r="B9" s="20" t="s">
        <v>15</v>
      </c>
      <c r="C9" s="21">
        <f>SUM(C5:C8)</f>
        <v>106</v>
      </c>
      <c r="D9" s="22"/>
      <c r="E9" s="23" t="s">
        <v>16</v>
      </c>
      <c r="F9" s="21">
        <f>SUM(F5:F8)</f>
        <v>0</v>
      </c>
      <c r="G9" s="24"/>
      <c r="K9" s="26"/>
      <c r="L9" s="26"/>
    </row>
    <row r="10" spans="1:12" s="25" customFormat="1" x14ac:dyDescent="0.2">
      <c r="A10" s="27" t="s">
        <v>0</v>
      </c>
      <c r="B10" s="27" t="s">
        <v>17</v>
      </c>
      <c r="C10" s="28">
        <f>C9</f>
        <v>106</v>
      </c>
      <c r="D10" s="29" t="s">
        <v>11</v>
      </c>
      <c r="E10" s="30">
        <f>5%</f>
        <v>0.05</v>
      </c>
      <c r="F10" s="31">
        <f>IF(C10=0,0,(F9/C9*C10)*(1+E10))</f>
        <v>0</v>
      </c>
      <c r="G10" s="32"/>
      <c r="K10" s="26"/>
      <c r="L10" s="26"/>
    </row>
    <row r="11" spans="1:12" s="25" customFormat="1" x14ac:dyDescent="0.2">
      <c r="A11" s="33" t="s">
        <v>18</v>
      </c>
      <c r="B11" s="33" t="s">
        <v>19</v>
      </c>
      <c r="C11" s="34">
        <v>1</v>
      </c>
      <c r="D11" s="35" t="s">
        <v>20</v>
      </c>
      <c r="E11" s="15">
        <f>[1]Packaging!G3</f>
        <v>81.125827814569533</v>
      </c>
      <c r="F11" s="36">
        <f t="shared" ref="F11:F12" si="1">E11*C11</f>
        <v>81.125827814569533</v>
      </c>
      <c r="G11" s="37"/>
      <c r="K11" s="26"/>
      <c r="L11" s="26"/>
    </row>
    <row r="12" spans="1:12" s="25" customFormat="1" x14ac:dyDescent="0.2">
      <c r="A12" s="33" t="s">
        <v>18</v>
      </c>
      <c r="B12" s="33" t="s">
        <v>21</v>
      </c>
      <c r="C12" s="34">
        <v>1</v>
      </c>
      <c r="D12" s="35" t="s">
        <v>20</v>
      </c>
      <c r="E12" s="38">
        <f>[1]Packaging!G109</f>
        <v>241.37931034482759</v>
      </c>
      <c r="F12" s="39">
        <f t="shared" si="1"/>
        <v>241.37931034482759</v>
      </c>
      <c r="G12" s="33"/>
      <c r="K12" s="26"/>
      <c r="L12" s="26"/>
    </row>
    <row r="13" spans="1:12" s="25" customFormat="1" x14ac:dyDescent="0.2">
      <c r="A13" s="40" t="s">
        <v>18</v>
      </c>
      <c r="B13" s="40" t="s">
        <v>22</v>
      </c>
      <c r="C13" s="41">
        <f>SUM(C11:C12)</f>
        <v>2</v>
      </c>
      <c r="D13" s="42" t="s">
        <v>23</v>
      </c>
      <c r="E13" s="23"/>
      <c r="F13" s="41">
        <f>SUM(F11:F12)</f>
        <v>322.50513815939712</v>
      </c>
      <c r="G13" s="40"/>
      <c r="K13" s="26"/>
      <c r="L13" s="26"/>
    </row>
    <row r="14" spans="1:12" s="25" customFormat="1" x14ac:dyDescent="0.2">
      <c r="A14" s="27" t="s">
        <v>18</v>
      </c>
      <c r="B14" s="27" t="s">
        <v>17</v>
      </c>
      <c r="C14" s="43">
        <f>C13</f>
        <v>2</v>
      </c>
      <c r="D14" s="44" t="s">
        <v>23</v>
      </c>
      <c r="E14" s="45"/>
      <c r="F14" s="43">
        <f>IF(C14=0,0,(F13/C13*C14)*(1+E14))</f>
        <v>322.50513815939712</v>
      </c>
      <c r="G14" s="27"/>
      <c r="K14" s="26"/>
      <c r="L14" s="26"/>
    </row>
    <row r="15" spans="1:12" s="49" customFormat="1" x14ac:dyDescent="0.2">
      <c r="A15" s="46" t="s">
        <v>24</v>
      </c>
      <c r="B15" s="46" t="s">
        <v>25</v>
      </c>
      <c r="C15" s="47">
        <f>C10</f>
        <v>106</v>
      </c>
      <c r="D15" s="46" t="s">
        <v>11</v>
      </c>
      <c r="E15" s="46"/>
      <c r="F15" s="48">
        <f>F10</f>
        <v>0</v>
      </c>
      <c r="G15" s="46"/>
      <c r="K15" s="50"/>
      <c r="L15" s="50"/>
    </row>
  </sheetData>
  <hyperlinks>
    <hyperlink ref="C1" location="ProductList!A1" display="Product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B7" sqref="B7"/>
    </sheetView>
  </sheetViews>
  <sheetFormatPr defaultColWidth="9" defaultRowHeight="12.75" x14ac:dyDescent="0.2"/>
  <cols>
    <col min="1" max="1" width="14.42578125" style="2" customWidth="1"/>
    <col min="2" max="2" width="46.140625" style="2" customWidth="1"/>
    <col min="3" max="3" width="16.140625" style="5" customWidth="1"/>
    <col min="4" max="4" width="4.85546875" style="2" customWidth="1"/>
    <col min="5" max="5" width="16.28515625" style="2" customWidth="1"/>
    <col min="6" max="6" width="17.7109375" style="2" customWidth="1"/>
    <col min="7" max="7" width="49.140625" style="2" bestFit="1" customWidth="1"/>
    <col min="8" max="8" width="15.5703125" style="2" customWidth="1"/>
    <col min="9" max="9" width="5.28515625" style="2" customWidth="1"/>
    <col min="10" max="10" width="3.140625" style="2" customWidth="1"/>
    <col min="11" max="12" width="9" style="5"/>
    <col min="13" max="16384" width="9" style="2"/>
  </cols>
  <sheetData>
    <row r="1" spans="1:12" ht="20.25" x14ac:dyDescent="0.2">
      <c r="A1" s="1" t="s">
        <v>26</v>
      </c>
      <c r="C1" s="3" t="s">
        <v>1</v>
      </c>
      <c r="G1" s="4"/>
    </row>
    <row r="2" spans="1:12" x14ac:dyDescent="0.2">
      <c r="A2" s="6" t="s">
        <v>2</v>
      </c>
      <c r="C2" s="7"/>
      <c r="G2" s="8"/>
    </row>
    <row r="4" spans="1:12" s="11" customFormat="1" x14ac:dyDescent="0.2">
      <c r="A4" s="9" t="s">
        <v>3</v>
      </c>
      <c r="B4" s="9" t="s">
        <v>4</v>
      </c>
      <c r="C4" s="10" t="s">
        <v>5</v>
      </c>
      <c r="D4" s="9" t="s">
        <v>6</v>
      </c>
      <c r="E4" s="9" t="s">
        <v>7</v>
      </c>
      <c r="F4" s="10" t="s">
        <v>8</v>
      </c>
      <c r="G4" s="9" t="s">
        <v>9</v>
      </c>
      <c r="K4" s="12"/>
      <c r="L4" s="12"/>
    </row>
    <row r="5" spans="1:12" s="17" customFormat="1" x14ac:dyDescent="0.2">
      <c r="A5" s="13" t="s">
        <v>26</v>
      </c>
      <c r="B5" s="14" t="s">
        <v>10</v>
      </c>
      <c r="C5" s="15">
        <v>63</v>
      </c>
      <c r="D5" s="16" t="s">
        <v>11</v>
      </c>
      <c r="E5" s="15"/>
      <c r="F5" s="15">
        <f t="shared" ref="F5" si="0">E5*C5</f>
        <v>0</v>
      </c>
      <c r="G5" s="14"/>
      <c r="K5" s="18"/>
      <c r="L5" s="18"/>
    </row>
    <row r="6" spans="1:12" s="17" customFormat="1" x14ac:dyDescent="0.2">
      <c r="A6" s="13" t="s">
        <v>26</v>
      </c>
      <c r="B6" s="19" t="s">
        <v>27</v>
      </c>
      <c r="C6" s="16">
        <v>30</v>
      </c>
      <c r="D6" s="16" t="s">
        <v>11</v>
      </c>
      <c r="E6" s="16"/>
      <c r="F6" s="16"/>
      <c r="G6" s="19"/>
      <c r="K6" s="18"/>
      <c r="L6" s="18"/>
    </row>
    <row r="7" spans="1:12" s="17" customFormat="1" x14ac:dyDescent="0.2">
      <c r="A7" s="13" t="s">
        <v>26</v>
      </c>
      <c r="B7" s="19" t="s">
        <v>28</v>
      </c>
      <c r="C7" s="16">
        <v>2</v>
      </c>
      <c r="D7" s="16" t="s">
        <v>11</v>
      </c>
      <c r="E7" s="16"/>
      <c r="F7" s="16"/>
      <c r="G7" s="19"/>
      <c r="K7" s="18"/>
      <c r="L7" s="18"/>
    </row>
    <row r="8" spans="1:12" s="17" customFormat="1" x14ac:dyDescent="0.2">
      <c r="A8" s="13" t="s">
        <v>26</v>
      </c>
      <c r="B8" s="19" t="s">
        <v>29</v>
      </c>
      <c r="C8" s="16">
        <v>10</v>
      </c>
      <c r="D8" s="16" t="s">
        <v>11</v>
      </c>
      <c r="E8" s="16"/>
      <c r="F8" s="16"/>
      <c r="G8" s="19"/>
      <c r="K8" s="18"/>
      <c r="L8" s="18"/>
    </row>
    <row r="9" spans="1:12" s="17" customFormat="1" x14ac:dyDescent="0.2">
      <c r="A9" s="13" t="s">
        <v>26</v>
      </c>
      <c r="B9" s="19" t="s">
        <v>14</v>
      </c>
      <c r="C9" s="16">
        <v>3</v>
      </c>
      <c r="D9" s="16" t="s">
        <v>11</v>
      </c>
      <c r="E9" s="16"/>
      <c r="F9" s="16"/>
      <c r="G9" s="19"/>
      <c r="K9" s="18"/>
      <c r="L9" s="18"/>
    </row>
    <row r="10" spans="1:12" s="25" customFormat="1" x14ac:dyDescent="0.2">
      <c r="A10" s="20" t="s">
        <v>26</v>
      </c>
      <c r="B10" s="20" t="s">
        <v>15</v>
      </c>
      <c r="C10" s="21">
        <f>SUM(C5:C9)</f>
        <v>108</v>
      </c>
      <c r="D10" s="22"/>
      <c r="E10" s="23" t="s">
        <v>16</v>
      </c>
      <c r="F10" s="21">
        <f>SUM(F5:F9)</f>
        <v>0</v>
      </c>
      <c r="G10" s="24"/>
      <c r="K10" s="26"/>
      <c r="L10" s="26"/>
    </row>
    <row r="11" spans="1:12" s="25" customFormat="1" x14ac:dyDescent="0.2">
      <c r="A11" s="51" t="s">
        <v>26</v>
      </c>
      <c r="B11" s="27" t="s">
        <v>17</v>
      </c>
      <c r="C11" s="28">
        <f>C10</f>
        <v>108</v>
      </c>
      <c r="D11" s="29" t="s">
        <v>11</v>
      </c>
      <c r="E11" s="30">
        <f>5%</f>
        <v>0.05</v>
      </c>
      <c r="F11" s="31">
        <f>IF(C11=0,0,(F10/C10*C11)*(1+E11))</f>
        <v>0</v>
      </c>
      <c r="G11" s="32"/>
      <c r="K11" s="26"/>
      <c r="L11" s="26"/>
    </row>
    <row r="12" spans="1:12" s="25" customFormat="1" x14ac:dyDescent="0.2">
      <c r="A12" s="33" t="s">
        <v>18</v>
      </c>
      <c r="B12" s="33" t="s">
        <v>19</v>
      </c>
      <c r="C12" s="34">
        <v>1</v>
      </c>
      <c r="D12" s="35" t="s">
        <v>20</v>
      </c>
      <c r="E12" s="15">
        <f>[1]Packaging!G3</f>
        <v>81.125827814569533</v>
      </c>
      <c r="F12" s="36">
        <f t="shared" ref="F12:F13" si="1">E12*C12</f>
        <v>81.125827814569533</v>
      </c>
      <c r="G12" s="37"/>
      <c r="K12" s="26"/>
      <c r="L12" s="26"/>
    </row>
    <row r="13" spans="1:12" s="25" customFormat="1" x14ac:dyDescent="0.2">
      <c r="A13" s="33" t="s">
        <v>18</v>
      </c>
      <c r="B13" s="33" t="s">
        <v>21</v>
      </c>
      <c r="C13" s="34">
        <v>1</v>
      </c>
      <c r="D13" s="35" t="s">
        <v>20</v>
      </c>
      <c r="E13" s="38">
        <f>[1]Packaging!G109</f>
        <v>241.37931034482759</v>
      </c>
      <c r="F13" s="39">
        <f t="shared" si="1"/>
        <v>241.37931034482759</v>
      </c>
      <c r="G13" s="33"/>
      <c r="K13" s="26"/>
      <c r="L13" s="26"/>
    </row>
    <row r="14" spans="1:12" s="25" customFormat="1" x14ac:dyDescent="0.2">
      <c r="A14" s="40" t="s">
        <v>18</v>
      </c>
      <c r="B14" s="40" t="s">
        <v>22</v>
      </c>
      <c r="C14" s="41">
        <f>SUM(C12:C13)</f>
        <v>2</v>
      </c>
      <c r="D14" s="42" t="s">
        <v>23</v>
      </c>
      <c r="E14" s="23"/>
      <c r="F14" s="41">
        <f>SUM(F12:F13)</f>
        <v>322.50513815939712</v>
      </c>
      <c r="G14" s="40"/>
      <c r="K14" s="26"/>
      <c r="L14" s="26"/>
    </row>
    <row r="15" spans="1:12" s="25" customFormat="1" x14ac:dyDescent="0.2">
      <c r="A15" s="27" t="s">
        <v>18</v>
      </c>
      <c r="B15" s="27" t="s">
        <v>17</v>
      </c>
      <c r="C15" s="43">
        <f>C14</f>
        <v>2</v>
      </c>
      <c r="D15" s="44" t="s">
        <v>23</v>
      </c>
      <c r="E15" s="45"/>
      <c r="F15" s="43">
        <f>IF(C15=0,0,(F14/C14*C15)*(1+E15))</f>
        <v>322.50513815939712</v>
      </c>
      <c r="G15" s="27"/>
      <c r="K15" s="26"/>
      <c r="L15" s="26"/>
    </row>
    <row r="16" spans="1:12" s="49" customFormat="1" x14ac:dyDescent="0.2">
      <c r="A16" s="46" t="s">
        <v>24</v>
      </c>
      <c r="B16" s="46" t="s">
        <v>25</v>
      </c>
      <c r="C16" s="47">
        <f>C11</f>
        <v>108</v>
      </c>
      <c r="D16" s="46" t="s">
        <v>11</v>
      </c>
      <c r="E16" s="46"/>
      <c r="F16" s="48">
        <f>F11</f>
        <v>0</v>
      </c>
      <c r="G16" s="46"/>
      <c r="K16" s="50"/>
      <c r="L16" s="50"/>
    </row>
  </sheetData>
  <hyperlinks>
    <hyperlink ref="C1" location="ProductList!A1" display="ProductList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Scream</vt:lpstr>
      <vt:lpstr>Mummy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P.THANH</cp:lastModifiedBy>
  <dcterms:created xsi:type="dcterms:W3CDTF">2016-10-10T02:16:51Z</dcterms:created>
  <dcterms:modified xsi:type="dcterms:W3CDTF">2016-10-15T08:34:57Z</dcterms:modified>
</cp:coreProperties>
</file>