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215"/>
  </bookViews>
  <sheets>
    <sheet name="VINCOM" sheetId="1" r:id="rId1"/>
    <sheet name="CRESCENT" sheetId="2" r:id="rId2"/>
    <sheet name="AEON TAN PHU" sheetId="3" r:id="rId3"/>
    <sheet name="CỘNG HÒA" sheetId="4" r:id="rId4"/>
    <sheet name="CANTAVIL" sheetId="5" r:id="rId5"/>
    <sheet name="AEON LB" sheetId="6" r:id="rId6"/>
    <sheet name="VŨNG TÀU" sheetId="7" r:id="rId7"/>
    <sheet name="BIÊN HÒA" sheetId="8" r:id="rId8"/>
    <sheet name="SAIGON CENTRE" sheetId="9" r:id="rId9"/>
    <sheet name="VIVO" sheetId="16" r:id="rId10"/>
    <sheet name="AEON BT" sheetId="10" r:id="rId11"/>
    <sheet name="VRC" sheetId="12" r:id="rId12"/>
    <sheet name="PXL" sheetId="13" r:id="rId13"/>
    <sheet name="TQD" sheetId="14" r:id="rId14"/>
    <sheet name="NTP" sheetId="15" r:id="rId15"/>
    <sheet name="QUANG TRUNG" sheetId="17" r:id="rId16"/>
  </sheets>
  <calcPr calcId="144525"/>
</workbook>
</file>

<file path=xl/calcChain.xml><?xml version="1.0" encoding="utf-8"?>
<calcChain xmlns="http://schemas.openxmlformats.org/spreadsheetml/2006/main">
  <c r="C20" i="17" l="1"/>
  <c r="B18" i="17"/>
  <c r="H19" i="17" s="1"/>
  <c r="B16" i="17"/>
  <c r="H17" i="17" s="1"/>
  <c r="B14" i="17"/>
  <c r="H15" i="17" s="1"/>
  <c r="B12" i="17"/>
  <c r="H13" i="17" s="1"/>
  <c r="G11" i="17"/>
  <c r="Q10" i="17"/>
  <c r="P10" i="17"/>
  <c r="B10" i="17"/>
  <c r="H11" i="17" s="1"/>
  <c r="S9" i="17"/>
  <c r="Q9" i="17"/>
  <c r="H9" i="17"/>
  <c r="D9" i="17"/>
  <c r="Q8" i="17"/>
  <c r="S8" i="17" s="1"/>
  <c r="B8" i="17"/>
  <c r="I9" i="17" s="1"/>
  <c r="S7" i="17"/>
  <c r="Q7" i="17"/>
  <c r="H7" i="17"/>
  <c r="S6" i="17"/>
  <c r="Q6" i="17"/>
  <c r="B6" i="17"/>
  <c r="I7" i="17" s="1"/>
  <c r="Q5" i="17"/>
  <c r="S5" i="17" s="1"/>
  <c r="S10" i="17" s="1"/>
  <c r="C20" i="16"/>
  <c r="B18" i="16"/>
  <c r="I19" i="16" s="1"/>
  <c r="B16" i="16"/>
  <c r="I17" i="16" s="1"/>
  <c r="B14" i="16"/>
  <c r="I15" i="16" s="1"/>
  <c r="B12" i="16"/>
  <c r="I13" i="16" s="1"/>
  <c r="Q10" i="16"/>
  <c r="P10" i="16"/>
  <c r="B10" i="16"/>
  <c r="I11" i="16" s="1"/>
  <c r="Q9" i="16"/>
  <c r="S9" i="16" s="1"/>
  <c r="Q8" i="16"/>
  <c r="S8" i="16" s="1"/>
  <c r="B8" i="16"/>
  <c r="J9" i="16" s="1"/>
  <c r="Q7" i="16"/>
  <c r="S7" i="16" s="1"/>
  <c r="Q6" i="16"/>
  <c r="S6" i="16" s="1"/>
  <c r="B6" i="16"/>
  <c r="J7" i="16" s="1"/>
  <c r="Q5" i="16"/>
  <c r="S5" i="16" s="1"/>
  <c r="S10" i="16" s="1"/>
  <c r="C20" i="15"/>
  <c r="B18" i="15"/>
  <c r="G19" i="15" s="1"/>
  <c r="B16" i="15"/>
  <c r="G17" i="15" s="1"/>
  <c r="B14" i="15"/>
  <c r="G15" i="15" s="1"/>
  <c r="B12" i="15"/>
  <c r="G13" i="15" s="1"/>
  <c r="Q10" i="15"/>
  <c r="Q5" i="15" s="1"/>
  <c r="S5" i="15" s="1"/>
  <c r="P10" i="15"/>
  <c r="B10" i="15"/>
  <c r="J11" i="15" s="1"/>
  <c r="Q9" i="15"/>
  <c r="S9" i="15" s="1"/>
  <c r="H9" i="15"/>
  <c r="Q8" i="15"/>
  <c r="S8" i="15" s="1"/>
  <c r="B8" i="15"/>
  <c r="G9" i="15" s="1"/>
  <c r="S7" i="15"/>
  <c r="Q7" i="15"/>
  <c r="H7" i="15"/>
  <c r="Q6" i="15"/>
  <c r="S6" i="15" s="1"/>
  <c r="B6" i="15"/>
  <c r="G7" i="15" s="1"/>
  <c r="C20" i="14"/>
  <c r="H19" i="14"/>
  <c r="B18" i="14"/>
  <c r="G19" i="14" s="1"/>
  <c r="H17" i="14"/>
  <c r="D17" i="14"/>
  <c r="B16" i="14"/>
  <c r="G17" i="14" s="1"/>
  <c r="B14" i="14"/>
  <c r="G15" i="14" s="1"/>
  <c r="B12" i="14"/>
  <c r="G13" i="14" s="1"/>
  <c r="Q10" i="14"/>
  <c r="Q5" i="14" s="1"/>
  <c r="S5" i="14" s="1"/>
  <c r="P10" i="14"/>
  <c r="B10" i="14"/>
  <c r="H11" i="14" s="1"/>
  <c r="Q9" i="14"/>
  <c r="S9" i="14" s="1"/>
  <c r="S8" i="14"/>
  <c r="Q8" i="14"/>
  <c r="B8" i="14"/>
  <c r="I9" i="14" s="1"/>
  <c r="Q7" i="14"/>
  <c r="S7" i="14" s="1"/>
  <c r="G7" i="14"/>
  <c r="Q6" i="14"/>
  <c r="S6" i="14" s="1"/>
  <c r="B6" i="14"/>
  <c r="I7" i="14" s="1"/>
  <c r="C20" i="13"/>
  <c r="B18" i="13"/>
  <c r="I19" i="13" s="1"/>
  <c r="B16" i="13"/>
  <c r="I17" i="13" s="1"/>
  <c r="B14" i="13"/>
  <c r="I15" i="13" s="1"/>
  <c r="B12" i="13"/>
  <c r="I13" i="13" s="1"/>
  <c r="Q10" i="13"/>
  <c r="P10" i="13"/>
  <c r="B10" i="13"/>
  <c r="I11" i="13" s="1"/>
  <c r="S9" i="13"/>
  <c r="Q9" i="13"/>
  <c r="H9" i="13"/>
  <c r="D9" i="13"/>
  <c r="Q8" i="13"/>
  <c r="S8" i="13" s="1"/>
  <c r="B8" i="13"/>
  <c r="J9" i="13" s="1"/>
  <c r="S7" i="13"/>
  <c r="Q7" i="13"/>
  <c r="S6" i="13"/>
  <c r="Q6" i="13"/>
  <c r="B6" i="13"/>
  <c r="J7" i="13" s="1"/>
  <c r="Q5" i="13"/>
  <c r="S5" i="13" s="1"/>
  <c r="S10" i="13" s="1"/>
  <c r="C20" i="12"/>
  <c r="B18" i="12"/>
  <c r="J19" i="12" s="1"/>
  <c r="B16" i="12"/>
  <c r="J17" i="12" s="1"/>
  <c r="B14" i="12"/>
  <c r="J15" i="12" s="1"/>
  <c r="B12" i="12"/>
  <c r="J13" i="12" s="1"/>
  <c r="Q10" i="12"/>
  <c r="P10" i="12"/>
  <c r="B10" i="12"/>
  <c r="J11" i="12" s="1"/>
  <c r="Q9" i="12"/>
  <c r="S9" i="12" s="1"/>
  <c r="Q8" i="12"/>
  <c r="S8" i="12" s="1"/>
  <c r="B8" i="12"/>
  <c r="G9" i="12" s="1"/>
  <c r="Q7" i="12"/>
  <c r="S7" i="12" s="1"/>
  <c r="Q6" i="12"/>
  <c r="S6" i="12" s="1"/>
  <c r="B6" i="12"/>
  <c r="G7" i="12" s="1"/>
  <c r="Q5" i="12"/>
  <c r="S5" i="12" s="1"/>
  <c r="F19" i="5"/>
  <c r="H19" i="5"/>
  <c r="G19" i="5"/>
  <c r="E19" i="5"/>
  <c r="D19" i="5"/>
  <c r="C20" i="10"/>
  <c r="B18" i="10"/>
  <c r="J19" i="10" s="1"/>
  <c r="B16" i="10"/>
  <c r="J17" i="10" s="1"/>
  <c r="B14" i="10"/>
  <c r="J15" i="10" s="1"/>
  <c r="B12" i="10"/>
  <c r="J13" i="10" s="1"/>
  <c r="G11" i="10"/>
  <c r="Q10" i="10"/>
  <c r="P10" i="10"/>
  <c r="B10" i="10"/>
  <c r="J11" i="10" s="1"/>
  <c r="S9" i="10"/>
  <c r="Q9" i="10"/>
  <c r="D9" i="10"/>
  <c r="Q8" i="10"/>
  <c r="S8" i="10" s="1"/>
  <c r="B8" i="10"/>
  <c r="G9" i="10" s="1"/>
  <c r="Q7" i="10"/>
  <c r="S7" i="10" s="1"/>
  <c r="H7" i="10"/>
  <c r="Q6" i="10"/>
  <c r="S6" i="10" s="1"/>
  <c r="B6" i="10"/>
  <c r="G7" i="10" s="1"/>
  <c r="Q5" i="10"/>
  <c r="S5" i="10" s="1"/>
  <c r="C20" i="9"/>
  <c r="B18" i="9"/>
  <c r="G19" i="9" s="1"/>
  <c r="B16" i="9"/>
  <c r="G17" i="9" s="1"/>
  <c r="H15" i="9"/>
  <c r="B14" i="9"/>
  <c r="G15" i="9" s="1"/>
  <c r="H13" i="9"/>
  <c r="D13" i="9"/>
  <c r="B12" i="9"/>
  <c r="G13" i="9" s="1"/>
  <c r="Q10" i="9"/>
  <c r="P10" i="9"/>
  <c r="B10" i="9"/>
  <c r="G11" i="9" s="1"/>
  <c r="S9" i="9"/>
  <c r="Q9" i="9"/>
  <c r="Q8" i="9"/>
  <c r="S8" i="9" s="1"/>
  <c r="B8" i="9"/>
  <c r="H9" i="9" s="1"/>
  <c r="S7" i="9"/>
  <c r="Q7" i="9"/>
  <c r="E7" i="9"/>
  <c r="Q6" i="9"/>
  <c r="S6" i="9" s="1"/>
  <c r="B6" i="9"/>
  <c r="H7" i="9" s="1"/>
  <c r="S5" i="9"/>
  <c r="Q5" i="9"/>
  <c r="C20" i="8"/>
  <c r="I19" i="8"/>
  <c r="E19" i="8"/>
  <c r="B18" i="8"/>
  <c r="H19" i="8" s="1"/>
  <c r="I17" i="8"/>
  <c r="E17" i="8"/>
  <c r="B16" i="8"/>
  <c r="H17" i="8" s="1"/>
  <c r="I15" i="8"/>
  <c r="E15" i="8"/>
  <c r="B14" i="8"/>
  <c r="H15" i="8" s="1"/>
  <c r="I13" i="8"/>
  <c r="E13" i="8"/>
  <c r="B12" i="8"/>
  <c r="H13" i="8" s="1"/>
  <c r="I11" i="8"/>
  <c r="E11" i="8"/>
  <c r="Q10" i="8"/>
  <c r="P10" i="8"/>
  <c r="B10" i="8"/>
  <c r="H11" i="8" s="1"/>
  <c r="S9" i="8"/>
  <c r="Q9" i="8"/>
  <c r="J9" i="8"/>
  <c r="H9" i="8"/>
  <c r="F9" i="8"/>
  <c r="D9" i="8"/>
  <c r="Q8" i="8"/>
  <c r="S8" i="8" s="1"/>
  <c r="B8" i="8"/>
  <c r="I9" i="8" s="1"/>
  <c r="S7" i="8"/>
  <c r="Q7" i="8"/>
  <c r="Q6" i="8"/>
  <c r="S6" i="8" s="1"/>
  <c r="B6" i="8"/>
  <c r="I7" i="8" s="1"/>
  <c r="Q5" i="8"/>
  <c r="S5" i="8" s="1"/>
  <c r="S10" i="8" s="1"/>
  <c r="C20" i="7"/>
  <c r="B18" i="7"/>
  <c r="I19" i="7" s="1"/>
  <c r="B16" i="7"/>
  <c r="I17" i="7" s="1"/>
  <c r="J15" i="7"/>
  <c r="B14" i="7"/>
  <c r="I15" i="7" s="1"/>
  <c r="J13" i="7"/>
  <c r="F13" i="7"/>
  <c r="B12" i="7"/>
  <c r="I13" i="7" s="1"/>
  <c r="F11" i="7"/>
  <c r="Q10" i="7"/>
  <c r="Q5" i="7" s="1"/>
  <c r="S5" i="7" s="1"/>
  <c r="P10" i="7"/>
  <c r="B10" i="7"/>
  <c r="I11" i="7" s="1"/>
  <c r="Q9" i="7"/>
  <c r="S9" i="7" s="1"/>
  <c r="G9" i="7"/>
  <c r="Q8" i="7"/>
  <c r="S8" i="7" s="1"/>
  <c r="B8" i="7"/>
  <c r="J9" i="7" s="1"/>
  <c r="Q7" i="7"/>
  <c r="S7" i="7" s="1"/>
  <c r="Q6" i="7"/>
  <c r="S6" i="7" s="1"/>
  <c r="B6" i="7"/>
  <c r="J7" i="7" s="1"/>
  <c r="C20" i="6"/>
  <c r="B18" i="6"/>
  <c r="J19" i="6" s="1"/>
  <c r="B16" i="6"/>
  <c r="J17" i="6" s="1"/>
  <c r="B14" i="6"/>
  <c r="J15" i="6" s="1"/>
  <c r="B12" i="6"/>
  <c r="J13" i="6" s="1"/>
  <c r="Q10" i="6"/>
  <c r="P10" i="6"/>
  <c r="B10" i="6"/>
  <c r="J11" i="6" s="1"/>
  <c r="S9" i="6"/>
  <c r="Q9" i="6"/>
  <c r="H9" i="6"/>
  <c r="D9" i="6"/>
  <c r="Q8" i="6"/>
  <c r="S8" i="6" s="1"/>
  <c r="B8" i="6"/>
  <c r="G9" i="6" s="1"/>
  <c r="Q7" i="6"/>
  <c r="S7" i="6" s="1"/>
  <c r="Q6" i="6"/>
  <c r="S6" i="6" s="1"/>
  <c r="B6" i="6"/>
  <c r="G7" i="6" s="1"/>
  <c r="Q5" i="6"/>
  <c r="S5" i="6" s="1"/>
  <c r="C20" i="5"/>
  <c r="B18" i="5"/>
  <c r="B16" i="5"/>
  <c r="G17" i="5" s="1"/>
  <c r="B14" i="5"/>
  <c r="G15" i="5" s="1"/>
  <c r="B12" i="5"/>
  <c r="G13" i="5" s="1"/>
  <c r="Q10" i="5"/>
  <c r="P10" i="5"/>
  <c r="B10" i="5"/>
  <c r="G11" i="5" s="1"/>
  <c r="Q9" i="5"/>
  <c r="S9" i="5" s="1"/>
  <c r="Q8" i="5"/>
  <c r="S8" i="5" s="1"/>
  <c r="B8" i="5"/>
  <c r="H9" i="5" s="1"/>
  <c r="Q7" i="5"/>
  <c r="S7" i="5" s="1"/>
  <c r="Q6" i="5"/>
  <c r="S6" i="5" s="1"/>
  <c r="B6" i="5"/>
  <c r="H7" i="5" s="1"/>
  <c r="Q5" i="5"/>
  <c r="S5" i="5" s="1"/>
  <c r="C20" i="4"/>
  <c r="E19" i="4"/>
  <c r="D19" i="4"/>
  <c r="B18" i="4"/>
  <c r="G19" i="4" s="1"/>
  <c r="H17" i="4"/>
  <c r="E17" i="4"/>
  <c r="D17" i="4"/>
  <c r="B16" i="4"/>
  <c r="G17" i="4" s="1"/>
  <c r="H15" i="4"/>
  <c r="B14" i="4"/>
  <c r="G15" i="4" s="1"/>
  <c r="B12" i="4"/>
  <c r="G13" i="4" s="1"/>
  <c r="Q10" i="4"/>
  <c r="P10" i="4"/>
  <c r="B10" i="4"/>
  <c r="G11" i="4" s="1"/>
  <c r="S9" i="4"/>
  <c r="Q9" i="4"/>
  <c r="Q8" i="4"/>
  <c r="S8" i="4" s="1"/>
  <c r="B8" i="4"/>
  <c r="H9" i="4" s="1"/>
  <c r="S7" i="4"/>
  <c r="Q7" i="4"/>
  <c r="E7" i="4"/>
  <c r="S6" i="4"/>
  <c r="Q6" i="4"/>
  <c r="B6" i="4"/>
  <c r="H7" i="4" s="1"/>
  <c r="Q5" i="4"/>
  <c r="S5" i="4" s="1"/>
  <c r="S10" i="4" s="1"/>
  <c r="C20" i="3"/>
  <c r="H19" i="3"/>
  <c r="E19" i="3"/>
  <c r="B18" i="3"/>
  <c r="G19" i="3" s="1"/>
  <c r="H17" i="3"/>
  <c r="B16" i="3"/>
  <c r="G17" i="3" s="1"/>
  <c r="B14" i="3"/>
  <c r="G15" i="3" s="1"/>
  <c r="H13" i="3"/>
  <c r="E13" i="3"/>
  <c r="D13" i="3"/>
  <c r="B12" i="3"/>
  <c r="G13" i="3" s="1"/>
  <c r="Q10" i="3"/>
  <c r="P10" i="3"/>
  <c r="B10" i="3"/>
  <c r="G11" i="3" s="1"/>
  <c r="Q9" i="3"/>
  <c r="S9" i="3" s="1"/>
  <c r="Q8" i="3"/>
  <c r="S8" i="3" s="1"/>
  <c r="B8" i="3"/>
  <c r="H9" i="3" s="1"/>
  <c r="Q7" i="3"/>
  <c r="S7" i="3" s="1"/>
  <c r="I7" i="3"/>
  <c r="E7" i="3"/>
  <c r="Q6" i="3"/>
  <c r="S6" i="3" s="1"/>
  <c r="B6" i="3"/>
  <c r="H7" i="3" s="1"/>
  <c r="Q5" i="3"/>
  <c r="S5" i="3" s="1"/>
  <c r="S10" i="3" s="1"/>
  <c r="S5" i="2"/>
  <c r="C20" i="2"/>
  <c r="B18" i="2"/>
  <c r="J19" i="2" s="1"/>
  <c r="B16" i="2"/>
  <c r="J17" i="2" s="1"/>
  <c r="B14" i="2"/>
  <c r="J15" i="2" s="1"/>
  <c r="B12" i="2"/>
  <c r="J13" i="2" s="1"/>
  <c r="Q10" i="2"/>
  <c r="P10" i="2"/>
  <c r="B10" i="2"/>
  <c r="J11" i="2" s="1"/>
  <c r="Q9" i="2"/>
  <c r="S9" i="2" s="1"/>
  <c r="Q8" i="2"/>
  <c r="S8" i="2" s="1"/>
  <c r="B8" i="2"/>
  <c r="G9" i="2" s="1"/>
  <c r="Q7" i="2"/>
  <c r="S7" i="2" s="1"/>
  <c r="Q6" i="2"/>
  <c r="S6" i="2" s="1"/>
  <c r="B6" i="2"/>
  <c r="G7" i="2" s="1"/>
  <c r="Q5" i="2"/>
  <c r="S6" i="1"/>
  <c r="S7" i="1"/>
  <c r="S8" i="1"/>
  <c r="S9" i="1"/>
  <c r="S5" i="1"/>
  <c r="G7" i="16" l="1"/>
  <c r="G9" i="16"/>
  <c r="F11" i="16"/>
  <c r="J11" i="16"/>
  <c r="F13" i="16"/>
  <c r="J13" i="16"/>
  <c r="F15" i="16"/>
  <c r="J15" i="16"/>
  <c r="F17" i="16"/>
  <c r="J17" i="16"/>
  <c r="F19" i="16"/>
  <c r="J19" i="16"/>
  <c r="F7" i="17"/>
  <c r="J7" i="17"/>
  <c r="F9" i="17"/>
  <c r="J9" i="17"/>
  <c r="E11" i="17"/>
  <c r="I11" i="17"/>
  <c r="E13" i="17"/>
  <c r="I13" i="17"/>
  <c r="E15" i="17"/>
  <c r="I15" i="17"/>
  <c r="E17" i="17"/>
  <c r="I17" i="17"/>
  <c r="E19" i="17"/>
  <c r="I19" i="17"/>
  <c r="H7" i="16"/>
  <c r="D9" i="16"/>
  <c r="H9" i="16"/>
  <c r="G11" i="16"/>
  <c r="G13" i="16"/>
  <c r="G15" i="16"/>
  <c r="G17" i="16"/>
  <c r="G19" i="16"/>
  <c r="G7" i="17"/>
  <c r="G9" i="17"/>
  <c r="F11" i="17"/>
  <c r="J11" i="17"/>
  <c r="F13" i="17"/>
  <c r="J13" i="17"/>
  <c r="F15" i="17"/>
  <c r="J15" i="17"/>
  <c r="F17" i="17"/>
  <c r="J17" i="17"/>
  <c r="F19" i="17"/>
  <c r="J19" i="17"/>
  <c r="E7" i="16"/>
  <c r="I7" i="16"/>
  <c r="E9" i="16"/>
  <c r="I9" i="16"/>
  <c r="D11" i="16"/>
  <c r="H11" i="16"/>
  <c r="D13" i="16"/>
  <c r="H13" i="16"/>
  <c r="D15" i="16"/>
  <c r="H15" i="16"/>
  <c r="D17" i="16"/>
  <c r="H17" i="16"/>
  <c r="D19" i="16"/>
  <c r="H19" i="16"/>
  <c r="G13" i="17"/>
  <c r="G15" i="17"/>
  <c r="G17" i="17"/>
  <c r="G19" i="17"/>
  <c r="F7" i="16"/>
  <c r="F9" i="16"/>
  <c r="E11" i="16"/>
  <c r="E13" i="16"/>
  <c r="E15" i="16"/>
  <c r="E17" i="16"/>
  <c r="E19" i="16"/>
  <c r="E7" i="17"/>
  <c r="E9" i="17"/>
  <c r="D11" i="17"/>
  <c r="D13" i="17"/>
  <c r="D15" i="17"/>
  <c r="D17" i="17"/>
  <c r="D19" i="17"/>
  <c r="S10" i="15"/>
  <c r="G11" i="15"/>
  <c r="D9" i="15"/>
  <c r="D13" i="14"/>
  <c r="H15" i="14"/>
  <c r="D15" i="14"/>
  <c r="E7" i="14"/>
  <c r="H13" i="14"/>
  <c r="D19" i="14"/>
  <c r="S10" i="12"/>
  <c r="S10" i="14"/>
  <c r="H7" i="12"/>
  <c r="D9" i="12"/>
  <c r="H9" i="12"/>
  <c r="G11" i="12"/>
  <c r="G13" i="12"/>
  <c r="G15" i="12"/>
  <c r="G17" i="12"/>
  <c r="G19" i="12"/>
  <c r="G7" i="13"/>
  <c r="G9" i="13"/>
  <c r="F11" i="13"/>
  <c r="J11" i="13"/>
  <c r="F13" i="13"/>
  <c r="J13" i="13"/>
  <c r="F15" i="13"/>
  <c r="J15" i="13"/>
  <c r="F17" i="13"/>
  <c r="J17" i="13"/>
  <c r="F19" i="13"/>
  <c r="J19" i="13"/>
  <c r="F7" i="14"/>
  <c r="J7" i="14"/>
  <c r="F9" i="14"/>
  <c r="J9" i="14"/>
  <c r="E11" i="14"/>
  <c r="I11" i="14"/>
  <c r="E13" i="14"/>
  <c r="I13" i="14"/>
  <c r="E15" i="14"/>
  <c r="I15" i="14"/>
  <c r="E17" i="14"/>
  <c r="I17" i="14"/>
  <c r="E19" i="14"/>
  <c r="I19" i="14"/>
  <c r="E7" i="15"/>
  <c r="I7" i="15"/>
  <c r="E9" i="15"/>
  <c r="I9" i="15"/>
  <c r="D11" i="15"/>
  <c r="H11" i="15"/>
  <c r="D13" i="15"/>
  <c r="H13" i="15"/>
  <c r="D15" i="15"/>
  <c r="H15" i="15"/>
  <c r="D17" i="15"/>
  <c r="H17" i="15"/>
  <c r="D19" i="15"/>
  <c r="H19" i="15"/>
  <c r="E7" i="12"/>
  <c r="I7" i="12"/>
  <c r="E9" i="12"/>
  <c r="I9" i="12"/>
  <c r="D11" i="12"/>
  <c r="H11" i="12"/>
  <c r="D13" i="12"/>
  <c r="H13" i="12"/>
  <c r="D15" i="12"/>
  <c r="H15" i="12"/>
  <c r="D17" i="12"/>
  <c r="H17" i="12"/>
  <c r="D19" i="12"/>
  <c r="H19" i="12"/>
  <c r="H7" i="13"/>
  <c r="G11" i="13"/>
  <c r="G13" i="13"/>
  <c r="G15" i="13"/>
  <c r="G17" i="13"/>
  <c r="G19" i="13"/>
  <c r="G9" i="14"/>
  <c r="F11" i="14"/>
  <c r="J11" i="14"/>
  <c r="F13" i="14"/>
  <c r="J13" i="14"/>
  <c r="F15" i="14"/>
  <c r="J15" i="14"/>
  <c r="F17" i="14"/>
  <c r="J17" i="14"/>
  <c r="F19" i="14"/>
  <c r="J19" i="14"/>
  <c r="F7" i="15"/>
  <c r="J7" i="15"/>
  <c r="F9" i="15"/>
  <c r="J9" i="15"/>
  <c r="E11" i="15"/>
  <c r="I11" i="15"/>
  <c r="E13" i="15"/>
  <c r="I13" i="15"/>
  <c r="E15" i="15"/>
  <c r="I15" i="15"/>
  <c r="E17" i="15"/>
  <c r="I17" i="15"/>
  <c r="E19" i="15"/>
  <c r="I19" i="15"/>
  <c r="F7" i="12"/>
  <c r="J7" i="12"/>
  <c r="F9" i="12"/>
  <c r="J9" i="12"/>
  <c r="E11" i="12"/>
  <c r="I11" i="12"/>
  <c r="E13" i="12"/>
  <c r="I13" i="12"/>
  <c r="E15" i="12"/>
  <c r="I15" i="12"/>
  <c r="E17" i="12"/>
  <c r="I17" i="12"/>
  <c r="E19" i="12"/>
  <c r="I19" i="12"/>
  <c r="E7" i="13"/>
  <c r="I7" i="13"/>
  <c r="E9" i="13"/>
  <c r="I9" i="13"/>
  <c r="D11" i="13"/>
  <c r="H11" i="13"/>
  <c r="D13" i="13"/>
  <c r="H13" i="13"/>
  <c r="D15" i="13"/>
  <c r="H15" i="13"/>
  <c r="D17" i="13"/>
  <c r="H17" i="13"/>
  <c r="D19" i="13"/>
  <c r="H19" i="13"/>
  <c r="H7" i="14"/>
  <c r="D9" i="14"/>
  <c r="H9" i="14"/>
  <c r="G11" i="14"/>
  <c r="F11" i="15"/>
  <c r="F13" i="15"/>
  <c r="J13" i="15"/>
  <c r="F15" i="15"/>
  <c r="J15" i="15"/>
  <c r="F17" i="15"/>
  <c r="J17" i="15"/>
  <c r="F19" i="15"/>
  <c r="J19" i="15"/>
  <c r="F11" i="12"/>
  <c r="F13" i="12"/>
  <c r="F15" i="12"/>
  <c r="F17" i="12"/>
  <c r="F19" i="12"/>
  <c r="F7" i="13"/>
  <c r="F9" i="13"/>
  <c r="E11" i="13"/>
  <c r="E13" i="13"/>
  <c r="E15" i="13"/>
  <c r="E17" i="13"/>
  <c r="E19" i="13"/>
  <c r="E9" i="14"/>
  <c r="D11" i="14"/>
  <c r="S10" i="10"/>
  <c r="H9" i="10"/>
  <c r="G19" i="10"/>
  <c r="I7" i="9"/>
  <c r="D19" i="9"/>
  <c r="D17" i="9"/>
  <c r="H19" i="9"/>
  <c r="S10" i="9"/>
  <c r="D15" i="9"/>
  <c r="H17" i="9"/>
  <c r="J11" i="7"/>
  <c r="F17" i="7"/>
  <c r="J19" i="7"/>
  <c r="S10" i="7"/>
  <c r="F19" i="7"/>
  <c r="G7" i="7"/>
  <c r="F15" i="7"/>
  <c r="J17" i="7"/>
  <c r="S10" i="6"/>
  <c r="H7" i="6"/>
  <c r="G11" i="6"/>
  <c r="G13" i="6"/>
  <c r="G15" i="6"/>
  <c r="G17" i="6"/>
  <c r="G19" i="6"/>
  <c r="F7" i="8"/>
  <c r="J7" i="8"/>
  <c r="E9" i="9"/>
  <c r="I9" i="9"/>
  <c r="D11" i="9"/>
  <c r="H11" i="9"/>
  <c r="G13" i="10"/>
  <c r="G15" i="10"/>
  <c r="G17" i="10"/>
  <c r="E7" i="6"/>
  <c r="I7" i="6"/>
  <c r="E9" i="6"/>
  <c r="I9" i="6"/>
  <c r="D11" i="6"/>
  <c r="H11" i="6"/>
  <c r="D13" i="6"/>
  <c r="H13" i="6"/>
  <c r="D15" i="6"/>
  <c r="H15" i="6"/>
  <c r="D17" i="6"/>
  <c r="H17" i="6"/>
  <c r="D19" i="6"/>
  <c r="H19" i="6"/>
  <c r="H7" i="7"/>
  <c r="D9" i="7"/>
  <c r="H9" i="7"/>
  <c r="G11" i="7"/>
  <c r="G13" i="7"/>
  <c r="G15" i="7"/>
  <c r="G17" i="7"/>
  <c r="G19" i="7"/>
  <c r="G7" i="8"/>
  <c r="G9" i="8"/>
  <c r="F11" i="8"/>
  <c r="J11" i="8"/>
  <c r="F13" i="8"/>
  <c r="J13" i="8"/>
  <c r="F15" i="8"/>
  <c r="J15" i="8"/>
  <c r="F17" i="8"/>
  <c r="J17" i="8"/>
  <c r="F19" i="8"/>
  <c r="J19" i="8"/>
  <c r="F7" i="9"/>
  <c r="J7" i="9"/>
  <c r="F9" i="9"/>
  <c r="J9" i="9"/>
  <c r="E11" i="9"/>
  <c r="I11" i="9"/>
  <c r="E13" i="9"/>
  <c r="I13" i="9"/>
  <c r="E15" i="9"/>
  <c r="I15" i="9"/>
  <c r="E17" i="9"/>
  <c r="I17" i="9"/>
  <c r="E19" i="9"/>
  <c r="I19" i="9"/>
  <c r="E7" i="10"/>
  <c r="I7" i="10"/>
  <c r="E9" i="10"/>
  <c r="I9" i="10"/>
  <c r="D11" i="10"/>
  <c r="H11" i="10"/>
  <c r="D13" i="10"/>
  <c r="H13" i="10"/>
  <c r="D15" i="10"/>
  <c r="H15" i="10"/>
  <c r="D17" i="10"/>
  <c r="H17" i="10"/>
  <c r="D19" i="10"/>
  <c r="H19" i="10"/>
  <c r="F7" i="6"/>
  <c r="J7" i="6"/>
  <c r="F9" i="6"/>
  <c r="J9" i="6"/>
  <c r="E11" i="6"/>
  <c r="I11" i="6"/>
  <c r="E13" i="6"/>
  <c r="I13" i="6"/>
  <c r="E15" i="6"/>
  <c r="I15" i="6"/>
  <c r="E17" i="6"/>
  <c r="I17" i="6"/>
  <c r="E19" i="6"/>
  <c r="I19" i="6"/>
  <c r="E7" i="7"/>
  <c r="I7" i="7"/>
  <c r="E9" i="7"/>
  <c r="I9" i="7"/>
  <c r="D11" i="7"/>
  <c r="H11" i="7"/>
  <c r="D13" i="7"/>
  <c r="H13" i="7"/>
  <c r="D15" i="7"/>
  <c r="H15" i="7"/>
  <c r="D17" i="7"/>
  <c r="H17" i="7"/>
  <c r="D19" i="7"/>
  <c r="H19" i="7"/>
  <c r="H7" i="8"/>
  <c r="G11" i="8"/>
  <c r="G13" i="8"/>
  <c r="G15" i="8"/>
  <c r="G17" i="8"/>
  <c r="G19" i="8"/>
  <c r="G7" i="9"/>
  <c r="G9" i="9"/>
  <c r="F11" i="9"/>
  <c r="J11" i="9"/>
  <c r="F13" i="9"/>
  <c r="J13" i="9"/>
  <c r="F15" i="9"/>
  <c r="J15" i="9"/>
  <c r="F17" i="9"/>
  <c r="J17" i="9"/>
  <c r="F19" i="9"/>
  <c r="J19" i="9"/>
  <c r="F7" i="10"/>
  <c r="J7" i="10"/>
  <c r="F9" i="10"/>
  <c r="J9" i="10"/>
  <c r="E11" i="10"/>
  <c r="I11" i="10"/>
  <c r="E13" i="10"/>
  <c r="I13" i="10"/>
  <c r="E15" i="10"/>
  <c r="I15" i="10"/>
  <c r="E17" i="10"/>
  <c r="I17" i="10"/>
  <c r="E19" i="10"/>
  <c r="I19" i="10"/>
  <c r="F11" i="6"/>
  <c r="F13" i="6"/>
  <c r="F15" i="6"/>
  <c r="F17" i="6"/>
  <c r="F19" i="6"/>
  <c r="F7" i="7"/>
  <c r="F9" i="7"/>
  <c r="E11" i="7"/>
  <c r="E13" i="7"/>
  <c r="E15" i="7"/>
  <c r="E17" i="7"/>
  <c r="E19" i="7"/>
  <c r="E7" i="8"/>
  <c r="E9" i="8"/>
  <c r="D11" i="8"/>
  <c r="D13" i="8"/>
  <c r="D15" i="8"/>
  <c r="D17" i="8"/>
  <c r="D19" i="8"/>
  <c r="D9" i="9"/>
  <c r="F11" i="10"/>
  <c r="F13" i="10"/>
  <c r="F15" i="10"/>
  <c r="F17" i="10"/>
  <c r="F19" i="10"/>
  <c r="I15" i="3"/>
  <c r="E15" i="3"/>
  <c r="D17" i="3"/>
  <c r="I19" i="3"/>
  <c r="D15" i="3"/>
  <c r="I17" i="3"/>
  <c r="I13" i="3"/>
  <c r="H15" i="3"/>
  <c r="E17" i="3"/>
  <c r="D19" i="3"/>
  <c r="I13" i="4"/>
  <c r="I7" i="4"/>
  <c r="E13" i="4"/>
  <c r="D15" i="4"/>
  <c r="I17" i="4"/>
  <c r="H19" i="4"/>
  <c r="D13" i="4"/>
  <c r="I15" i="4"/>
  <c r="H13" i="4"/>
  <c r="E15" i="4"/>
  <c r="I19" i="4"/>
  <c r="E7" i="5"/>
  <c r="D17" i="5"/>
  <c r="I7" i="5"/>
  <c r="H17" i="5"/>
  <c r="D13" i="5"/>
  <c r="H15" i="5"/>
  <c r="D15" i="5"/>
  <c r="H13" i="5"/>
  <c r="S10" i="5"/>
  <c r="F7" i="5"/>
  <c r="J7" i="5"/>
  <c r="F9" i="5"/>
  <c r="J9" i="5"/>
  <c r="E11" i="5"/>
  <c r="I11" i="5"/>
  <c r="E13" i="5"/>
  <c r="I13" i="5"/>
  <c r="E15" i="5"/>
  <c r="I15" i="5"/>
  <c r="E17" i="5"/>
  <c r="I17" i="5"/>
  <c r="I9" i="5"/>
  <c r="D11" i="5"/>
  <c r="G7" i="5"/>
  <c r="G9" i="5"/>
  <c r="F11" i="5"/>
  <c r="J11" i="5"/>
  <c r="F13" i="5"/>
  <c r="J13" i="5"/>
  <c r="F15" i="5"/>
  <c r="J15" i="5"/>
  <c r="F17" i="5"/>
  <c r="J17" i="5"/>
  <c r="E9" i="5"/>
  <c r="H11" i="5"/>
  <c r="D9" i="5"/>
  <c r="E9" i="4"/>
  <c r="I9" i="4"/>
  <c r="D11" i="4"/>
  <c r="J7" i="4"/>
  <c r="F9" i="4"/>
  <c r="J9" i="4"/>
  <c r="I11" i="4"/>
  <c r="G7" i="4"/>
  <c r="G9" i="4"/>
  <c r="F11" i="4"/>
  <c r="J11" i="4"/>
  <c r="F13" i="4"/>
  <c r="J13" i="4"/>
  <c r="F15" i="4"/>
  <c r="J15" i="4"/>
  <c r="F17" i="4"/>
  <c r="J17" i="4"/>
  <c r="F19" i="4"/>
  <c r="J19" i="4"/>
  <c r="H11" i="4"/>
  <c r="F7" i="4"/>
  <c r="E11" i="4"/>
  <c r="D9" i="4"/>
  <c r="I9" i="3"/>
  <c r="D11" i="3"/>
  <c r="J7" i="3"/>
  <c r="F9" i="3"/>
  <c r="J9" i="3"/>
  <c r="E11" i="3"/>
  <c r="G7" i="3"/>
  <c r="G9" i="3"/>
  <c r="F11" i="3"/>
  <c r="J11" i="3"/>
  <c r="F13" i="3"/>
  <c r="J13" i="3"/>
  <c r="F15" i="3"/>
  <c r="J15" i="3"/>
  <c r="F17" i="3"/>
  <c r="J17" i="3"/>
  <c r="F19" i="3"/>
  <c r="J19" i="3"/>
  <c r="E9" i="3"/>
  <c r="H11" i="3"/>
  <c r="F7" i="3"/>
  <c r="I11" i="3"/>
  <c r="D9" i="3"/>
  <c r="E7" i="2"/>
  <c r="H9" i="2"/>
  <c r="G11" i="2"/>
  <c r="S10" i="2"/>
  <c r="I7" i="2"/>
  <c r="H7" i="2"/>
  <c r="D9" i="2"/>
  <c r="G17" i="2"/>
  <c r="G19" i="2"/>
  <c r="H11" i="2"/>
  <c r="D13" i="2"/>
  <c r="H15" i="2"/>
  <c r="H17" i="2"/>
  <c r="D19" i="2"/>
  <c r="F7" i="2"/>
  <c r="J7" i="2"/>
  <c r="F9" i="2"/>
  <c r="J9" i="2"/>
  <c r="E11" i="2"/>
  <c r="I11" i="2"/>
  <c r="E13" i="2"/>
  <c r="I13" i="2"/>
  <c r="E15" i="2"/>
  <c r="I15" i="2"/>
  <c r="E17" i="2"/>
  <c r="I17" i="2"/>
  <c r="E19" i="2"/>
  <c r="I19" i="2"/>
  <c r="G13" i="2"/>
  <c r="G15" i="2"/>
  <c r="E9" i="2"/>
  <c r="I9" i="2"/>
  <c r="D11" i="2"/>
  <c r="H13" i="2"/>
  <c r="D15" i="2"/>
  <c r="D17" i="2"/>
  <c r="H19" i="2"/>
  <c r="F11" i="2"/>
  <c r="F13" i="2"/>
  <c r="F15" i="2"/>
  <c r="F17" i="2"/>
  <c r="F19" i="2"/>
  <c r="S10" i="1"/>
  <c r="B6" i="1"/>
  <c r="J7" i="1" s="1"/>
  <c r="B18" i="1"/>
  <c r="D19" i="1" s="1"/>
  <c r="B16" i="1"/>
  <c r="G17" i="1" s="1"/>
  <c r="B14" i="1"/>
  <c r="J15" i="1" s="1"/>
  <c r="B12" i="1"/>
  <c r="J13" i="1" s="1"/>
  <c r="B10" i="1"/>
  <c r="G11" i="1" s="1"/>
  <c r="C20" i="1"/>
  <c r="Q10" i="1"/>
  <c r="Q5" i="1" s="1"/>
  <c r="P10" i="1"/>
  <c r="Q9" i="1"/>
  <c r="B8" i="1"/>
  <c r="J9" i="1" s="1"/>
  <c r="Q8" i="1"/>
  <c r="Q7" i="1"/>
  <c r="Q6" i="1"/>
  <c r="E7" i="1" l="1"/>
  <c r="F7" i="1"/>
  <c r="G7" i="1"/>
  <c r="D17" i="1"/>
  <c r="H7" i="1"/>
  <c r="I7" i="1"/>
  <c r="I17" i="1"/>
  <c r="H15" i="1"/>
  <c r="G13" i="1"/>
  <c r="D15" i="1"/>
  <c r="E17" i="1"/>
  <c r="H19" i="1"/>
  <c r="D9" i="1"/>
  <c r="G15" i="1"/>
  <c r="H17" i="1"/>
  <c r="H13" i="1"/>
  <c r="E13" i="1"/>
  <c r="I13" i="1"/>
  <c r="E15" i="1"/>
  <c r="I15" i="1"/>
  <c r="F17" i="1"/>
  <c r="J17" i="1"/>
  <c r="D13" i="1"/>
  <c r="F13" i="1"/>
  <c r="F15" i="1"/>
  <c r="D11" i="1"/>
  <c r="E19" i="1"/>
  <c r="E9" i="1"/>
  <c r="G9" i="1"/>
  <c r="H9" i="1"/>
  <c r="H11" i="1"/>
  <c r="I9" i="1"/>
  <c r="I19" i="1"/>
  <c r="E11" i="1"/>
  <c r="I11" i="1"/>
  <c r="F19" i="1"/>
  <c r="J19" i="1"/>
  <c r="F11" i="1"/>
  <c r="J11" i="1"/>
  <c r="G19" i="1"/>
  <c r="F9" i="1"/>
</calcChain>
</file>

<file path=xl/sharedStrings.xml><?xml version="1.0" encoding="utf-8"?>
<sst xmlns="http://schemas.openxmlformats.org/spreadsheetml/2006/main" count="576" uniqueCount="50">
  <si>
    <t>NOEL 2016</t>
  </si>
  <si>
    <t>VINCOM</t>
  </si>
  <si>
    <t>No</t>
  </si>
  <si>
    <t>Iterm</t>
  </si>
  <si>
    <t>Percent</t>
  </si>
  <si>
    <t>Unit (pcs)</t>
  </si>
  <si>
    <t>MON</t>
  </si>
  <si>
    <t>TUE</t>
  </si>
  <si>
    <t>WED</t>
  </si>
  <si>
    <t>THUR</t>
  </si>
  <si>
    <t>FRI</t>
  </si>
  <si>
    <t>SAT</t>
  </si>
  <si>
    <t>SUN</t>
  </si>
  <si>
    <t>Percent ( % )</t>
  </si>
  <si>
    <t>TOTAL</t>
  </si>
  <si>
    <t>Total</t>
  </si>
  <si>
    <t>KẾ HOẠCH BÁN BUN</t>
  </si>
  <si>
    <t>Tỉme line</t>
  </si>
  <si>
    <t>Yule chocolate donut</t>
  </si>
  <si>
    <t>Snowman</t>
  </si>
  <si>
    <t>Christmast ring</t>
  </si>
  <si>
    <t>Happy tree</t>
  </si>
  <si>
    <t xml:space="preserve">Tree wise man </t>
  </si>
  <si>
    <t>(46 day)</t>
  </si>
  <si>
    <t>15.11 ~ 31.12</t>
  </si>
  <si>
    <t xml:space="preserve">Promotion </t>
  </si>
  <si>
    <t xml:space="preserve"> Combo 1 BUN + MILK TEA with price 30.000 vnđ</t>
  </si>
  <si>
    <t>Tuần 2_T11</t>
  </si>
  <si>
    <t>Tuần 3_T11</t>
  </si>
  <si>
    <t>Tuần 4_T11</t>
  </si>
  <si>
    <t>Tuần 1_T12</t>
  </si>
  <si>
    <t>Tuần 2_T12</t>
  </si>
  <si>
    <t>Tuần 3_T12</t>
  </si>
  <si>
    <t>Tuần 4_T12</t>
  </si>
  <si>
    <t>Combo</t>
  </si>
  <si>
    <t>CRESCENT</t>
  </si>
  <si>
    <t>AEON TP</t>
  </si>
  <si>
    <t>CỘNG HÒA</t>
  </si>
  <si>
    <t>CANTAVIL</t>
  </si>
  <si>
    <t>NTP</t>
  </si>
  <si>
    <t>TQD</t>
  </si>
  <si>
    <t>PXL</t>
  </si>
  <si>
    <t>VRC</t>
  </si>
  <si>
    <t>AEBT</t>
  </si>
  <si>
    <t>SGC</t>
  </si>
  <si>
    <t>BIEN HOA</t>
  </si>
  <si>
    <t>VUNG TAU</t>
  </si>
  <si>
    <t>AEON LB</t>
  </si>
  <si>
    <t>QUANG TRUNG</t>
  </si>
  <si>
    <t>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</si>
</sst>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sz val="11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2"/>
      <color rgb="FFFF0000"/>
      <name val="Times New Roman"/>
      <family val="1"/>
      <charset val="163"/>
      <scheme val="major"/>
    </font>
    <font>
      <b/>
      <sz val="14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b/>
      <sz val="11"/>
      <color rgb="FFC00000"/>
      <name val="Times New Roman"/>
      <family val="1"/>
      <charset val="163"/>
      <scheme val="major"/>
    </font>
    <font>
      <sz val="11"/>
      <color rgb="FFFF0000"/>
      <name val="Times New Roman"/>
      <family val="1"/>
      <charset val="163"/>
      <scheme val="major"/>
    </font>
    <font>
      <b/>
      <sz val="11"/>
      <color rgb="FF00B050"/>
      <name val="Times New Roman"/>
      <family val="1"/>
      <charset val="163"/>
      <scheme val="major"/>
    </font>
    <font>
      <sz val="11"/>
      <color rgb="FF00B050"/>
      <name val="Times New Roman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DashDot">
        <color rgb="FFFF0000"/>
      </left>
      <right/>
      <top style="mediumDashDot">
        <color rgb="FFFF0000"/>
      </top>
      <bottom/>
      <diagonal/>
    </border>
    <border>
      <left/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/>
      <bottom/>
      <diagonal/>
    </border>
    <border>
      <left/>
      <right style="mediumDashDot">
        <color rgb="FFFF0000"/>
      </right>
      <top/>
      <bottom/>
      <diagonal/>
    </border>
    <border>
      <left/>
      <right/>
      <top style="mediumDashDot">
        <color rgb="FFFF0000"/>
      </top>
      <bottom/>
      <diagonal/>
    </border>
    <border>
      <left style="mediumDashDot">
        <color rgb="FFFF0000"/>
      </left>
      <right/>
      <top/>
      <bottom style="mediumDashDot">
        <color rgb="FFFF0000"/>
      </bottom>
      <diagonal/>
    </border>
    <border>
      <left/>
      <right/>
      <top/>
      <bottom style="mediumDashDot">
        <color rgb="FFFF0000"/>
      </bottom>
      <diagonal/>
    </border>
    <border>
      <left/>
      <right style="mediumDashDot">
        <color rgb="FFFF0000"/>
      </right>
      <top/>
      <bottom style="mediumDashDot">
        <color rgb="FFFF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Fill="1" applyAlignment="1">
      <alignment horizontal="center" vertical="center"/>
    </xf>
    <xf numFmtId="165" fontId="3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vertical="top"/>
    </xf>
    <xf numFmtId="9" fontId="3" fillId="4" borderId="5" xfId="0" applyNumberFormat="1" applyFont="1" applyFill="1" applyBorder="1" applyAlignment="1">
      <alignment horizontal="right"/>
    </xf>
    <xf numFmtId="165" fontId="3" fillId="4" borderId="5" xfId="0" applyNumberFormat="1" applyFont="1" applyFill="1" applyBorder="1" applyAlignment="1">
      <alignment horizontal="center"/>
    </xf>
    <xf numFmtId="9" fontId="3" fillId="0" borderId="0" xfId="0" applyNumberFormat="1" applyFont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vertical="top"/>
    </xf>
    <xf numFmtId="9" fontId="3" fillId="4" borderId="0" xfId="0" applyNumberFormat="1" applyFont="1" applyFill="1" applyBorder="1" applyAlignment="1">
      <alignment horizontal="right"/>
    </xf>
    <xf numFmtId="165" fontId="3" fillId="4" borderId="0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0" applyNumberFormat="1" applyFont="1"/>
    <xf numFmtId="0" fontId="8" fillId="0" borderId="0" xfId="0" applyFont="1" applyBorder="1"/>
    <xf numFmtId="0" fontId="3" fillId="0" borderId="6" xfId="0" applyFont="1" applyBorder="1"/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vertical="top"/>
    </xf>
    <xf numFmtId="9" fontId="3" fillId="4" borderId="7" xfId="0" applyNumberFormat="1" applyFont="1" applyFill="1" applyBorder="1" applyAlignment="1">
      <alignment horizontal="right"/>
    </xf>
    <xf numFmtId="165" fontId="3" fillId="4" borderId="7" xfId="0" applyNumberFormat="1" applyFont="1" applyFill="1" applyBorder="1" applyAlignment="1">
      <alignment horizontal="center"/>
    </xf>
    <xf numFmtId="0" fontId="3" fillId="0" borderId="8" xfId="0" applyFont="1" applyBorder="1"/>
    <xf numFmtId="0" fontId="3" fillId="4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center"/>
    </xf>
    <xf numFmtId="165" fontId="3" fillId="0" borderId="0" xfId="0" applyNumberFormat="1" applyFont="1" applyFill="1" applyBorder="1"/>
    <xf numFmtId="0" fontId="2" fillId="5" borderId="0" xfId="0" applyFont="1" applyFill="1" applyAlignment="1">
      <alignment horizontal="center"/>
    </xf>
    <xf numFmtId="165" fontId="2" fillId="5" borderId="3" xfId="0" applyNumberFormat="1" applyFont="1" applyFill="1" applyBorder="1"/>
    <xf numFmtId="165" fontId="2" fillId="5" borderId="4" xfId="0" applyNumberFormat="1" applyFont="1" applyFill="1" applyBorder="1"/>
    <xf numFmtId="165" fontId="8" fillId="0" borderId="0" xfId="0" applyNumberFormat="1" applyFont="1" applyAlignment="1">
      <alignment horizontal="center"/>
    </xf>
    <xf numFmtId="9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3" fillId="0" borderId="0" xfId="0" applyFont="1" applyFill="1"/>
    <xf numFmtId="165" fontId="3" fillId="0" borderId="0" xfId="1" applyNumberFormat="1" applyFont="1" applyFill="1"/>
    <xf numFmtId="0" fontId="3" fillId="0" borderId="0" xfId="0" applyFont="1" applyFill="1" applyBorder="1"/>
    <xf numFmtId="9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6" borderId="3" xfId="0" applyFont="1" applyFill="1" applyBorder="1"/>
    <xf numFmtId="0" fontId="11" fillId="6" borderId="4" xfId="0" applyFont="1" applyFill="1" applyBorder="1"/>
    <xf numFmtId="9" fontId="12" fillId="0" borderId="0" xfId="0" applyNumberFormat="1" applyFont="1" applyAlignment="1">
      <alignment horizontal="center"/>
    </xf>
    <xf numFmtId="9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3" fillId="0" borderId="0" xfId="0" applyFont="1"/>
    <xf numFmtId="0" fontId="13" fillId="0" borderId="3" xfId="0" applyFont="1" applyBorder="1"/>
    <xf numFmtId="0" fontId="13" fillId="0" borderId="4" xfId="0" applyFont="1" applyBorder="1"/>
    <xf numFmtId="0" fontId="11" fillId="0" borderId="0" xfId="0" applyFont="1" applyFill="1"/>
    <xf numFmtId="0" fontId="11" fillId="0" borderId="3" xfId="0" applyFont="1" applyFill="1" applyBorder="1"/>
    <xf numFmtId="0" fontId="11" fillId="0" borderId="4" xfId="0" applyFont="1" applyFill="1" applyBorder="1"/>
    <xf numFmtId="0" fontId="3" fillId="3" borderId="0" xfId="0" applyFont="1" applyFill="1"/>
    <xf numFmtId="165" fontId="3" fillId="3" borderId="0" xfId="0" applyNumberFormat="1" applyFont="1" applyFill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8" xfId="0" applyFont="1" applyFill="1" applyBorder="1"/>
    <xf numFmtId="165" fontId="2" fillId="3" borderId="0" xfId="0" applyNumberFormat="1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/>
    <xf numFmtId="165" fontId="2" fillId="5" borderId="0" xfId="0" applyNumberFormat="1" applyFont="1" applyFill="1" applyBorder="1"/>
    <xf numFmtId="165" fontId="2" fillId="5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2" zoomScale="110" zoomScaleNormal="110" workbookViewId="0">
      <selection activeCell="K15" sqref="K15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1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280</v>
      </c>
      <c r="R5" s="75"/>
      <c r="S5" s="74">
        <f>30%*Q5</f>
        <v>84</v>
      </c>
    </row>
    <row r="6" spans="1:19" ht="15.75" x14ac:dyDescent="0.25">
      <c r="A6" s="64" t="s">
        <v>27</v>
      </c>
      <c r="B6" s="30">
        <f>B20*C6</f>
        <v>35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140</v>
      </c>
      <c r="R6" s="76"/>
      <c r="S6" s="74">
        <f t="shared" ref="S6:S9" si="0">30%*Q6</f>
        <v>42</v>
      </c>
    </row>
    <row r="7" spans="1:19" ht="16.5" thickBot="1" x14ac:dyDescent="0.3">
      <c r="A7" s="65"/>
      <c r="B7" s="79"/>
      <c r="C7" s="80"/>
      <c r="D7" s="80"/>
      <c r="E7" s="81">
        <f>B6*E5</f>
        <v>3.15</v>
      </c>
      <c r="F7" s="81">
        <f>B6*F5</f>
        <v>3.15</v>
      </c>
      <c r="G7" s="81">
        <f>G5*B6</f>
        <v>3.15</v>
      </c>
      <c r="H7" s="81">
        <f>H5*B6+1</f>
        <v>6.25</v>
      </c>
      <c r="I7" s="44">
        <f>I5*B6+3</f>
        <v>10</v>
      </c>
      <c r="J7" s="45">
        <f>J5*B6</f>
        <v>10.5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105</v>
      </c>
      <c r="R7" s="77"/>
      <c r="S7" s="74">
        <f t="shared" si="0"/>
        <v>31.5</v>
      </c>
    </row>
    <row r="8" spans="1:19" ht="15.75" x14ac:dyDescent="0.25">
      <c r="A8" s="64" t="s">
        <v>28</v>
      </c>
      <c r="B8" s="30">
        <f>C8*B20</f>
        <v>35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105</v>
      </c>
      <c r="R8" s="73"/>
      <c r="S8" s="74">
        <f t="shared" si="0"/>
        <v>31.5</v>
      </c>
    </row>
    <row r="9" spans="1:19" ht="15.75" x14ac:dyDescent="0.25">
      <c r="A9" s="66"/>
      <c r="B9" s="83"/>
      <c r="C9" s="80"/>
      <c r="D9" s="81">
        <f>D5*B8</f>
        <v>2.8000000000000003</v>
      </c>
      <c r="E9" s="81">
        <f>E5*B8</f>
        <v>3.15</v>
      </c>
      <c r="F9" s="81">
        <f>F5*B8</f>
        <v>3.15</v>
      </c>
      <c r="G9" s="81">
        <f>G5*B8</f>
        <v>3.15</v>
      </c>
      <c r="H9" s="81">
        <f>H5*B8</f>
        <v>5.25</v>
      </c>
      <c r="I9" s="44">
        <f>I5*B8</f>
        <v>7</v>
      </c>
      <c r="J9" s="45">
        <f>J5*B8</f>
        <v>10.5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70</v>
      </c>
      <c r="R9" s="73"/>
      <c r="S9" s="74">
        <f t="shared" si="0"/>
        <v>21</v>
      </c>
    </row>
    <row r="10" spans="1:19" ht="15.75" x14ac:dyDescent="0.25">
      <c r="A10" s="64" t="s">
        <v>29</v>
      </c>
      <c r="B10" s="30">
        <f>C10*B20</f>
        <v>70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700</v>
      </c>
      <c r="R10" s="73"/>
      <c r="S10" s="78">
        <f>SUM(S5:S9)</f>
        <v>210</v>
      </c>
    </row>
    <row r="11" spans="1:19" x14ac:dyDescent="0.25">
      <c r="A11" s="43"/>
      <c r="B11" s="83"/>
      <c r="C11" s="80"/>
      <c r="D11" s="81">
        <f>B10*D5</f>
        <v>5.6000000000000005</v>
      </c>
      <c r="E11" s="81">
        <f>E5*B10</f>
        <v>6.3</v>
      </c>
      <c r="F11" s="81">
        <f>B10*F5</f>
        <v>6.3</v>
      </c>
      <c r="G11" s="81">
        <f>G5*B10</f>
        <v>6.3</v>
      </c>
      <c r="H11" s="81">
        <f>H5*B10</f>
        <v>10.5</v>
      </c>
      <c r="I11" s="44">
        <f>I5*B10</f>
        <v>14</v>
      </c>
      <c r="J11" s="45">
        <f>J5*B10</f>
        <v>21</v>
      </c>
      <c r="K11" s="82"/>
      <c r="L11" s="42"/>
    </row>
    <row r="12" spans="1:19" x14ac:dyDescent="0.25">
      <c r="A12" s="29" t="s">
        <v>30</v>
      </c>
      <c r="B12" s="30">
        <f>B20*C12</f>
        <v>140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11.200000000000001</v>
      </c>
      <c r="E13" s="81">
        <f>E5*B12</f>
        <v>12.6</v>
      </c>
      <c r="F13" s="81">
        <f>B12*F5</f>
        <v>12.6</v>
      </c>
      <c r="G13" s="81">
        <f>B12*G5</f>
        <v>12.6</v>
      </c>
      <c r="H13" s="81">
        <f>H5*B12</f>
        <v>21</v>
      </c>
      <c r="I13" s="44">
        <f>I5*B12</f>
        <v>28</v>
      </c>
      <c r="J13" s="45">
        <f>J5*B12</f>
        <v>42</v>
      </c>
      <c r="K13" s="82"/>
      <c r="L13" s="42"/>
    </row>
    <row r="14" spans="1:19" x14ac:dyDescent="0.25">
      <c r="A14" s="29" t="s">
        <v>31</v>
      </c>
      <c r="B14" s="30">
        <f>B20*C14</f>
        <v>175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14</v>
      </c>
      <c r="E15" s="81">
        <f>B14*F5</f>
        <v>15.75</v>
      </c>
      <c r="F15" s="81">
        <f>B14*F5</f>
        <v>15.75</v>
      </c>
      <c r="G15" s="81">
        <f>G5*B14</f>
        <v>15.75</v>
      </c>
      <c r="H15" s="81">
        <f>H5*B14</f>
        <v>26.25</v>
      </c>
      <c r="I15" s="44">
        <f>I5*B14</f>
        <v>35</v>
      </c>
      <c r="J15" s="45">
        <f>J5*B14</f>
        <v>52.5</v>
      </c>
      <c r="K15" s="82"/>
      <c r="L15" s="42"/>
    </row>
    <row r="16" spans="1:19" x14ac:dyDescent="0.25">
      <c r="A16" s="29" t="s">
        <v>32</v>
      </c>
      <c r="B16" s="30">
        <f>C16*B20</f>
        <v>210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16.8</v>
      </c>
      <c r="E17" s="81">
        <f>B16*E5</f>
        <v>18.899999999999999</v>
      </c>
      <c r="F17" s="81">
        <f>B16*F5</f>
        <v>18.899999999999999</v>
      </c>
      <c r="G17" s="81">
        <f>B16*G5</f>
        <v>18.899999999999999</v>
      </c>
      <c r="H17" s="81">
        <f>B16*H5</f>
        <v>31.5</v>
      </c>
      <c r="I17" s="44">
        <f>B16*I5</f>
        <v>42</v>
      </c>
      <c r="J17" s="45">
        <f>B16*J5</f>
        <v>63</v>
      </c>
      <c r="K17" s="82"/>
      <c r="L17" s="42"/>
    </row>
    <row r="18" spans="1:17" x14ac:dyDescent="0.25">
      <c r="A18" s="29" t="s">
        <v>33</v>
      </c>
      <c r="B18" s="30">
        <f>C18*B20</f>
        <v>35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2.8000000000000003</v>
      </c>
      <c r="E19" s="81">
        <f>E5*B18</f>
        <v>3.15</v>
      </c>
      <c r="F19" s="81">
        <f>F5*B18</f>
        <v>3.15</v>
      </c>
      <c r="G19" s="81">
        <f>G5*B18</f>
        <v>3.15</v>
      </c>
      <c r="H19" s="81">
        <f>H5*B18</f>
        <v>5.25</v>
      </c>
      <c r="I19" s="44">
        <f>I5*B18</f>
        <v>7</v>
      </c>
      <c r="J19" s="45">
        <f>J5*B18</f>
        <v>10.5</v>
      </c>
      <c r="K19" s="82"/>
      <c r="L19" s="42"/>
    </row>
    <row r="20" spans="1:17" ht="15.75" thickBot="1" x14ac:dyDescent="0.3">
      <c r="A20" s="12" t="s">
        <v>14</v>
      </c>
      <c r="B20" s="46">
        <v>700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1" sqref="B21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49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560</v>
      </c>
      <c r="R5" s="75"/>
      <c r="S5" s="74">
        <f>30%*Q5</f>
        <v>168</v>
      </c>
    </row>
    <row r="6" spans="1:19" ht="15.75" x14ac:dyDescent="0.25">
      <c r="A6" s="64" t="s">
        <v>27</v>
      </c>
      <c r="B6" s="30">
        <f>B20*C6</f>
        <v>70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280</v>
      </c>
      <c r="R6" s="76"/>
      <c r="S6" s="74">
        <f t="shared" ref="S6:S9" si="0">30%*Q6</f>
        <v>84</v>
      </c>
    </row>
    <row r="7" spans="1:19" ht="16.5" thickBot="1" x14ac:dyDescent="0.3">
      <c r="A7" s="65"/>
      <c r="B7" s="79"/>
      <c r="C7" s="80"/>
      <c r="D7" s="80"/>
      <c r="E7" s="81">
        <f>B6*E5</f>
        <v>6.3</v>
      </c>
      <c r="F7" s="81">
        <f>B6*F5</f>
        <v>6.3</v>
      </c>
      <c r="G7" s="81">
        <f>G5*B6</f>
        <v>6.3</v>
      </c>
      <c r="H7" s="81">
        <f>H5*B6+1</f>
        <v>11.5</v>
      </c>
      <c r="I7" s="44">
        <f>I5*B6+3</f>
        <v>17</v>
      </c>
      <c r="J7" s="45">
        <f>J5*B6</f>
        <v>21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210</v>
      </c>
      <c r="R7" s="77"/>
      <c r="S7" s="74">
        <f t="shared" si="0"/>
        <v>63</v>
      </c>
    </row>
    <row r="8" spans="1:19" ht="15.75" x14ac:dyDescent="0.25">
      <c r="A8" s="64" t="s">
        <v>28</v>
      </c>
      <c r="B8" s="30">
        <f>C8*B20</f>
        <v>70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210</v>
      </c>
      <c r="R8" s="73"/>
      <c r="S8" s="74">
        <f t="shared" si="0"/>
        <v>63</v>
      </c>
    </row>
    <row r="9" spans="1:19" ht="15.75" x14ac:dyDescent="0.25">
      <c r="A9" s="66"/>
      <c r="B9" s="83"/>
      <c r="C9" s="80"/>
      <c r="D9" s="81">
        <f>D5*B8</f>
        <v>5.6000000000000005</v>
      </c>
      <c r="E9" s="81">
        <f>E5*B8</f>
        <v>6.3</v>
      </c>
      <c r="F9" s="81">
        <f>F5*B8</f>
        <v>6.3</v>
      </c>
      <c r="G9" s="81">
        <f>G5*B8</f>
        <v>6.3</v>
      </c>
      <c r="H9" s="81">
        <f>H5*B8</f>
        <v>10.5</v>
      </c>
      <c r="I9" s="44">
        <f>I5*B8</f>
        <v>14</v>
      </c>
      <c r="J9" s="45">
        <f>J5*B8</f>
        <v>21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140</v>
      </c>
      <c r="R9" s="73"/>
      <c r="S9" s="74">
        <f t="shared" si="0"/>
        <v>42</v>
      </c>
    </row>
    <row r="10" spans="1:19" ht="15.75" x14ac:dyDescent="0.25">
      <c r="A10" s="64" t="s">
        <v>29</v>
      </c>
      <c r="B10" s="30">
        <f>C10*B20</f>
        <v>140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1400</v>
      </c>
      <c r="R10" s="73"/>
      <c r="S10" s="78">
        <f>SUM(S5:S9)</f>
        <v>420</v>
      </c>
    </row>
    <row r="11" spans="1:19" x14ac:dyDescent="0.25">
      <c r="A11" s="43"/>
      <c r="B11" s="83"/>
      <c r="C11" s="80"/>
      <c r="D11" s="81">
        <f>B10*D5</f>
        <v>11.200000000000001</v>
      </c>
      <c r="E11" s="81">
        <f>E5*B10</f>
        <v>12.6</v>
      </c>
      <c r="F11" s="81">
        <f>B10*F5</f>
        <v>12.6</v>
      </c>
      <c r="G11" s="81">
        <f>G5*B10</f>
        <v>12.6</v>
      </c>
      <c r="H11" s="81">
        <f>H5*B10</f>
        <v>21</v>
      </c>
      <c r="I11" s="44">
        <f>I5*B10</f>
        <v>28</v>
      </c>
      <c r="J11" s="45">
        <f>J5*B10</f>
        <v>42</v>
      </c>
      <c r="K11" s="82"/>
      <c r="L11" s="42"/>
    </row>
    <row r="12" spans="1:19" x14ac:dyDescent="0.25">
      <c r="A12" s="29" t="s">
        <v>30</v>
      </c>
      <c r="B12" s="30">
        <f>B20*C12</f>
        <v>280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22.400000000000002</v>
      </c>
      <c r="E13" s="81">
        <f>E5*B12</f>
        <v>25.2</v>
      </c>
      <c r="F13" s="81">
        <f>B12*F5</f>
        <v>25.2</v>
      </c>
      <c r="G13" s="81">
        <f>B12*G5</f>
        <v>25.2</v>
      </c>
      <c r="H13" s="81">
        <f>H5*B12</f>
        <v>42</v>
      </c>
      <c r="I13" s="44">
        <f>I5*B12</f>
        <v>56</v>
      </c>
      <c r="J13" s="45">
        <f>J5*B12</f>
        <v>84</v>
      </c>
      <c r="K13" s="82"/>
      <c r="L13" s="42"/>
    </row>
    <row r="14" spans="1:19" x14ac:dyDescent="0.25">
      <c r="A14" s="29" t="s">
        <v>31</v>
      </c>
      <c r="B14" s="30">
        <f>B20*C14</f>
        <v>350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28</v>
      </c>
      <c r="E15" s="81">
        <f>B14*F5</f>
        <v>31.5</v>
      </c>
      <c r="F15" s="81">
        <f>B14*F5</f>
        <v>31.5</v>
      </c>
      <c r="G15" s="81">
        <f>G5*B14</f>
        <v>31.5</v>
      </c>
      <c r="H15" s="81">
        <f>H5*B14</f>
        <v>52.5</v>
      </c>
      <c r="I15" s="44">
        <f>I5*B14</f>
        <v>70</v>
      </c>
      <c r="J15" s="45">
        <f>J5*B14</f>
        <v>105</v>
      </c>
      <c r="K15" s="82"/>
      <c r="L15" s="42"/>
    </row>
    <row r="16" spans="1:19" x14ac:dyDescent="0.25">
      <c r="A16" s="29" t="s">
        <v>32</v>
      </c>
      <c r="B16" s="30">
        <f>C16*B20</f>
        <v>420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33.6</v>
      </c>
      <c r="E17" s="81">
        <f>B16*E5</f>
        <v>37.799999999999997</v>
      </c>
      <c r="F17" s="81">
        <f>B16*F5</f>
        <v>37.799999999999997</v>
      </c>
      <c r="G17" s="81">
        <f>B16*G5</f>
        <v>37.799999999999997</v>
      </c>
      <c r="H17" s="81">
        <f>B16*H5</f>
        <v>63</v>
      </c>
      <c r="I17" s="44">
        <f>B16*I5</f>
        <v>84</v>
      </c>
      <c r="J17" s="45">
        <f>B16*J5</f>
        <v>126</v>
      </c>
      <c r="K17" s="82"/>
      <c r="L17" s="42"/>
    </row>
    <row r="18" spans="1:17" x14ac:dyDescent="0.25">
      <c r="A18" s="29" t="s">
        <v>33</v>
      </c>
      <c r="B18" s="30">
        <f>C18*B20</f>
        <v>70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5.6000000000000005</v>
      </c>
      <c r="E19" s="81">
        <f>E5*B18</f>
        <v>6.3</v>
      </c>
      <c r="F19" s="81">
        <f>F5*B18</f>
        <v>6.3</v>
      </c>
      <c r="G19" s="81">
        <f>G5*B18</f>
        <v>6.3</v>
      </c>
      <c r="H19" s="81">
        <f>H5*B18</f>
        <v>10.5</v>
      </c>
      <c r="I19" s="44">
        <f>I5*B18</f>
        <v>14</v>
      </c>
      <c r="J19" s="45">
        <f>J5*B18</f>
        <v>21</v>
      </c>
      <c r="K19" s="82"/>
      <c r="L19" s="42"/>
    </row>
    <row r="20" spans="1:17" ht="15.75" thickBot="1" x14ac:dyDescent="0.3">
      <c r="A20" s="12" t="s">
        <v>14</v>
      </c>
      <c r="B20" s="46">
        <v>1400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43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720</v>
      </c>
      <c r="R5" s="75"/>
      <c r="S5" s="74">
        <f>30%*Q5</f>
        <v>216</v>
      </c>
    </row>
    <row r="6" spans="1:19" ht="15.75" x14ac:dyDescent="0.25">
      <c r="A6" s="64" t="s">
        <v>27</v>
      </c>
      <c r="B6" s="30">
        <f>B20*C6</f>
        <v>90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360</v>
      </c>
      <c r="R6" s="76"/>
      <c r="S6" s="74">
        <f t="shared" ref="S6:S9" si="0">30%*Q6</f>
        <v>108</v>
      </c>
    </row>
    <row r="7" spans="1:19" ht="16.5" thickBot="1" x14ac:dyDescent="0.3">
      <c r="A7" s="65"/>
      <c r="B7" s="79"/>
      <c r="C7" s="80"/>
      <c r="D7" s="80"/>
      <c r="E7" s="81">
        <f>B6*E5</f>
        <v>8.1</v>
      </c>
      <c r="F7" s="81">
        <f>B6*F5</f>
        <v>8.1</v>
      </c>
      <c r="G7" s="81">
        <f>G5*B6</f>
        <v>8.1</v>
      </c>
      <c r="H7" s="81">
        <f>H5*B6+1</f>
        <v>14.5</v>
      </c>
      <c r="I7" s="44">
        <f>I5*B6+3</f>
        <v>21</v>
      </c>
      <c r="J7" s="45">
        <f>J5*B6</f>
        <v>27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270</v>
      </c>
      <c r="R7" s="77"/>
      <c r="S7" s="74">
        <f t="shared" si="0"/>
        <v>81</v>
      </c>
    </row>
    <row r="8" spans="1:19" ht="15.75" x14ac:dyDescent="0.25">
      <c r="A8" s="64" t="s">
        <v>28</v>
      </c>
      <c r="B8" s="30">
        <f>C8*B20</f>
        <v>90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270</v>
      </c>
      <c r="R8" s="73"/>
      <c r="S8" s="74">
        <f t="shared" si="0"/>
        <v>81</v>
      </c>
    </row>
    <row r="9" spans="1:19" ht="15.75" x14ac:dyDescent="0.25">
      <c r="A9" s="66"/>
      <c r="B9" s="83"/>
      <c r="C9" s="80"/>
      <c r="D9" s="81">
        <f>D5*B8</f>
        <v>7.2</v>
      </c>
      <c r="E9" s="81">
        <f>E5*B8</f>
        <v>8.1</v>
      </c>
      <c r="F9" s="81">
        <f>F5*B8</f>
        <v>8.1</v>
      </c>
      <c r="G9" s="81">
        <f>G5*B8</f>
        <v>8.1</v>
      </c>
      <c r="H9" s="81">
        <f>H5*B8</f>
        <v>13.5</v>
      </c>
      <c r="I9" s="44">
        <f>I5*B8</f>
        <v>18</v>
      </c>
      <c r="J9" s="45">
        <f>J5*B8</f>
        <v>27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180</v>
      </c>
      <c r="R9" s="73"/>
      <c r="S9" s="74">
        <f t="shared" si="0"/>
        <v>54</v>
      </c>
    </row>
    <row r="10" spans="1:19" ht="15.75" x14ac:dyDescent="0.25">
      <c r="A10" s="64" t="s">
        <v>29</v>
      </c>
      <c r="B10" s="30">
        <f>C10*B20</f>
        <v>180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1800</v>
      </c>
      <c r="R10" s="73"/>
      <c r="S10" s="78">
        <f>SUM(S5:S9)</f>
        <v>540</v>
      </c>
    </row>
    <row r="11" spans="1:19" x14ac:dyDescent="0.25">
      <c r="A11" s="43"/>
      <c r="B11" s="83"/>
      <c r="C11" s="80"/>
      <c r="D11" s="81">
        <f>B10*D5</f>
        <v>14.4</v>
      </c>
      <c r="E11" s="81">
        <f>E5*B10</f>
        <v>16.2</v>
      </c>
      <c r="F11" s="81">
        <f>B10*F5</f>
        <v>16.2</v>
      </c>
      <c r="G11" s="81">
        <f>G5*B10</f>
        <v>16.2</v>
      </c>
      <c r="H11" s="81">
        <f>H5*B10</f>
        <v>27</v>
      </c>
      <c r="I11" s="44">
        <f>I5*B10</f>
        <v>36</v>
      </c>
      <c r="J11" s="45">
        <f>J5*B10</f>
        <v>54</v>
      </c>
      <c r="K11" s="82"/>
      <c r="L11" s="42"/>
    </row>
    <row r="12" spans="1:19" x14ac:dyDescent="0.25">
      <c r="A12" s="29" t="s">
        <v>30</v>
      </c>
      <c r="B12" s="30">
        <f>B20*C12</f>
        <v>360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28.8</v>
      </c>
      <c r="E13" s="81">
        <f>E5*B12</f>
        <v>32.4</v>
      </c>
      <c r="F13" s="81">
        <f>B12*F5</f>
        <v>32.4</v>
      </c>
      <c r="G13" s="81">
        <f>B12*G5</f>
        <v>32.4</v>
      </c>
      <c r="H13" s="81">
        <f>H5*B12</f>
        <v>54</v>
      </c>
      <c r="I13" s="44">
        <f>I5*B12</f>
        <v>72</v>
      </c>
      <c r="J13" s="45">
        <f>J5*B12</f>
        <v>108</v>
      </c>
      <c r="K13" s="82"/>
      <c r="L13" s="42"/>
    </row>
    <row r="14" spans="1:19" x14ac:dyDescent="0.25">
      <c r="A14" s="29" t="s">
        <v>31</v>
      </c>
      <c r="B14" s="30">
        <f>B20*C14</f>
        <v>450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36</v>
      </c>
      <c r="E15" s="81">
        <f>B14*F5</f>
        <v>40.5</v>
      </c>
      <c r="F15" s="81">
        <f>B14*F5</f>
        <v>40.5</v>
      </c>
      <c r="G15" s="81">
        <f>G5*B14</f>
        <v>40.5</v>
      </c>
      <c r="H15" s="81">
        <f>H5*B14</f>
        <v>67.5</v>
      </c>
      <c r="I15" s="44">
        <f>I5*B14</f>
        <v>90</v>
      </c>
      <c r="J15" s="45">
        <f>J5*B14</f>
        <v>135</v>
      </c>
      <c r="K15" s="82"/>
      <c r="L15" s="42"/>
    </row>
    <row r="16" spans="1:19" x14ac:dyDescent="0.25">
      <c r="A16" s="29" t="s">
        <v>32</v>
      </c>
      <c r="B16" s="30">
        <f>C16*B20</f>
        <v>540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43.2</v>
      </c>
      <c r="E17" s="81">
        <f>B16*E5</f>
        <v>48.6</v>
      </c>
      <c r="F17" s="81">
        <f>B16*F5</f>
        <v>48.6</v>
      </c>
      <c r="G17" s="81">
        <f>B16*G5</f>
        <v>48.6</v>
      </c>
      <c r="H17" s="81">
        <f>B16*H5</f>
        <v>81</v>
      </c>
      <c r="I17" s="44">
        <f>B16*I5</f>
        <v>108</v>
      </c>
      <c r="J17" s="45">
        <f>B16*J5</f>
        <v>162</v>
      </c>
      <c r="K17" s="82"/>
      <c r="L17" s="42"/>
    </row>
    <row r="18" spans="1:17" x14ac:dyDescent="0.25">
      <c r="A18" s="29" t="s">
        <v>33</v>
      </c>
      <c r="B18" s="30">
        <f>C18*B20</f>
        <v>90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7.2</v>
      </c>
      <c r="E19" s="81">
        <f>E5*B18</f>
        <v>8.1</v>
      </c>
      <c r="F19" s="81">
        <f>F5*B18</f>
        <v>8.1</v>
      </c>
      <c r="G19" s="81">
        <f>G5*B18</f>
        <v>8.1</v>
      </c>
      <c r="H19" s="81">
        <f>H5*B18</f>
        <v>13.5</v>
      </c>
      <c r="I19" s="44">
        <f>I5*B18</f>
        <v>18</v>
      </c>
      <c r="J19" s="45">
        <f>J5*B18</f>
        <v>27</v>
      </c>
      <c r="K19" s="82"/>
      <c r="L19" s="42"/>
    </row>
    <row r="20" spans="1:17" ht="15.75" thickBot="1" x14ac:dyDescent="0.3">
      <c r="A20" s="12" t="s">
        <v>14</v>
      </c>
      <c r="B20" s="46">
        <v>1800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42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120</v>
      </c>
      <c r="R5" s="75"/>
      <c r="S5" s="74">
        <f>30%*Q5</f>
        <v>36</v>
      </c>
    </row>
    <row r="6" spans="1:19" ht="15.75" x14ac:dyDescent="0.25">
      <c r="A6" s="64" t="s">
        <v>27</v>
      </c>
      <c r="B6" s="30">
        <f>B20*C6</f>
        <v>15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60</v>
      </c>
      <c r="R6" s="76"/>
      <c r="S6" s="74">
        <f t="shared" ref="S6:S9" si="0">30%*Q6</f>
        <v>18</v>
      </c>
    </row>
    <row r="7" spans="1:19" ht="16.5" thickBot="1" x14ac:dyDescent="0.3">
      <c r="A7" s="65"/>
      <c r="B7" s="79"/>
      <c r="C7" s="80"/>
      <c r="D7" s="80"/>
      <c r="E7" s="81">
        <f>B6*E5</f>
        <v>1.3499999999999999</v>
      </c>
      <c r="F7" s="81">
        <f>B6*F5</f>
        <v>1.3499999999999999</v>
      </c>
      <c r="G7" s="81">
        <f>G5*B6</f>
        <v>1.3499999999999999</v>
      </c>
      <c r="H7" s="81">
        <f>H5*B6+1</f>
        <v>3.25</v>
      </c>
      <c r="I7" s="44">
        <f>I5*B6+3</f>
        <v>6</v>
      </c>
      <c r="J7" s="45">
        <f>J5*B6</f>
        <v>4.5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45</v>
      </c>
      <c r="R7" s="77"/>
      <c r="S7" s="74">
        <f t="shared" si="0"/>
        <v>13.5</v>
      </c>
    </row>
    <row r="8" spans="1:19" ht="15.75" x14ac:dyDescent="0.25">
      <c r="A8" s="64" t="s">
        <v>28</v>
      </c>
      <c r="B8" s="30">
        <f>C8*B20</f>
        <v>15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45</v>
      </c>
      <c r="R8" s="73"/>
      <c r="S8" s="74">
        <f t="shared" si="0"/>
        <v>13.5</v>
      </c>
    </row>
    <row r="9" spans="1:19" ht="15.75" x14ac:dyDescent="0.25">
      <c r="A9" s="66"/>
      <c r="B9" s="83"/>
      <c r="C9" s="80"/>
      <c r="D9" s="81">
        <f>D5*B8</f>
        <v>1.2</v>
      </c>
      <c r="E9" s="81">
        <f>E5*B8</f>
        <v>1.3499999999999999</v>
      </c>
      <c r="F9" s="81">
        <f>F5*B8</f>
        <v>1.3499999999999999</v>
      </c>
      <c r="G9" s="81">
        <f>G5*B8</f>
        <v>1.3499999999999999</v>
      </c>
      <c r="H9" s="81">
        <f>H5*B8</f>
        <v>2.25</v>
      </c>
      <c r="I9" s="44">
        <f>I5*B8</f>
        <v>3</v>
      </c>
      <c r="J9" s="45">
        <f>J5*B8</f>
        <v>4.5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30</v>
      </c>
      <c r="R9" s="73"/>
      <c r="S9" s="74">
        <f t="shared" si="0"/>
        <v>9</v>
      </c>
    </row>
    <row r="10" spans="1:19" ht="15.75" x14ac:dyDescent="0.25">
      <c r="A10" s="64" t="s">
        <v>29</v>
      </c>
      <c r="B10" s="30">
        <f>C10*B20</f>
        <v>30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300</v>
      </c>
      <c r="R10" s="73"/>
      <c r="S10" s="78">
        <f>SUM(S5:S9)</f>
        <v>90</v>
      </c>
    </row>
    <row r="11" spans="1:19" x14ac:dyDescent="0.25">
      <c r="A11" s="43"/>
      <c r="B11" s="83"/>
      <c r="C11" s="80"/>
      <c r="D11" s="81">
        <f>B10*D5</f>
        <v>2.4</v>
      </c>
      <c r="E11" s="81">
        <f>E5*B10</f>
        <v>2.6999999999999997</v>
      </c>
      <c r="F11" s="81">
        <f>B10*F5</f>
        <v>2.6999999999999997</v>
      </c>
      <c r="G11" s="81">
        <f>G5*B10</f>
        <v>2.6999999999999997</v>
      </c>
      <c r="H11" s="81">
        <f>H5*B10</f>
        <v>4.5</v>
      </c>
      <c r="I11" s="44">
        <f>I5*B10</f>
        <v>6</v>
      </c>
      <c r="J11" s="45">
        <f>J5*B10</f>
        <v>9</v>
      </c>
      <c r="K11" s="82"/>
      <c r="L11" s="42"/>
    </row>
    <row r="12" spans="1:19" x14ac:dyDescent="0.25">
      <c r="A12" s="29" t="s">
        <v>30</v>
      </c>
      <c r="B12" s="30">
        <f>B20*C12</f>
        <v>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4.8</v>
      </c>
      <c r="E13" s="81">
        <f>E5*B12</f>
        <v>5.3999999999999995</v>
      </c>
      <c r="F13" s="81">
        <f>B12*F5</f>
        <v>5.3999999999999995</v>
      </c>
      <c r="G13" s="81">
        <f>B12*G5</f>
        <v>5.3999999999999995</v>
      </c>
      <c r="H13" s="81">
        <f>H5*B12</f>
        <v>9</v>
      </c>
      <c r="I13" s="44">
        <f>I5*B12</f>
        <v>12</v>
      </c>
      <c r="J13" s="45">
        <f>J5*B12</f>
        <v>18</v>
      </c>
      <c r="K13" s="82"/>
      <c r="L13" s="42"/>
    </row>
    <row r="14" spans="1:19" x14ac:dyDescent="0.25">
      <c r="A14" s="29" t="s">
        <v>31</v>
      </c>
      <c r="B14" s="30">
        <f>B20*C14</f>
        <v>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6</v>
      </c>
      <c r="E15" s="81">
        <f>B14*F5</f>
        <v>6.75</v>
      </c>
      <c r="F15" s="81">
        <f>B14*F5</f>
        <v>6.75</v>
      </c>
      <c r="G15" s="81">
        <f>G5*B14</f>
        <v>6.75</v>
      </c>
      <c r="H15" s="81">
        <f>H5*B14</f>
        <v>11.25</v>
      </c>
      <c r="I15" s="44">
        <f>I5*B14</f>
        <v>15</v>
      </c>
      <c r="J15" s="45">
        <f>J5*B14</f>
        <v>22.5</v>
      </c>
      <c r="K15" s="82"/>
      <c r="L15" s="42"/>
    </row>
    <row r="16" spans="1:19" x14ac:dyDescent="0.25">
      <c r="A16" s="29" t="s">
        <v>32</v>
      </c>
      <c r="B16" s="30">
        <f>C16*B20</f>
        <v>90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7.2</v>
      </c>
      <c r="E17" s="81">
        <f>B16*E5</f>
        <v>8.1</v>
      </c>
      <c r="F17" s="81">
        <f>B16*F5</f>
        <v>8.1</v>
      </c>
      <c r="G17" s="81">
        <f>B16*G5</f>
        <v>8.1</v>
      </c>
      <c r="H17" s="81">
        <f>B16*H5</f>
        <v>13.5</v>
      </c>
      <c r="I17" s="44">
        <f>B16*I5</f>
        <v>18</v>
      </c>
      <c r="J17" s="45">
        <f>B16*J5</f>
        <v>27</v>
      </c>
      <c r="K17" s="82"/>
      <c r="L17" s="42"/>
    </row>
    <row r="18" spans="1:17" x14ac:dyDescent="0.25">
      <c r="A18" s="29" t="s">
        <v>33</v>
      </c>
      <c r="B18" s="30">
        <f>C18*B20</f>
        <v>15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1.2</v>
      </c>
      <c r="E19" s="81">
        <f>E5*B18</f>
        <v>1.3499999999999999</v>
      </c>
      <c r="F19" s="81">
        <f>F5*B18</f>
        <v>1.3499999999999999</v>
      </c>
      <c r="G19" s="81">
        <f>G5*B18</f>
        <v>1.3499999999999999</v>
      </c>
      <c r="H19" s="81">
        <f>H5*B18</f>
        <v>2.25</v>
      </c>
      <c r="I19" s="44">
        <f>I5*B18</f>
        <v>3</v>
      </c>
      <c r="J19" s="45">
        <f>J5*B18</f>
        <v>4.5</v>
      </c>
      <c r="K19" s="82"/>
      <c r="L19" s="42"/>
    </row>
    <row r="20" spans="1:17" ht="15.75" thickBot="1" x14ac:dyDescent="0.3">
      <c r="A20" s="12" t="s">
        <v>14</v>
      </c>
      <c r="B20" s="46">
        <v>300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41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200</v>
      </c>
      <c r="R5" s="75"/>
      <c r="S5" s="74">
        <f>30%*Q5</f>
        <v>60</v>
      </c>
    </row>
    <row r="6" spans="1:19" ht="15.75" x14ac:dyDescent="0.25">
      <c r="A6" s="64" t="s">
        <v>27</v>
      </c>
      <c r="B6" s="30">
        <f>B20*C6</f>
        <v>25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100</v>
      </c>
      <c r="R6" s="76"/>
      <c r="S6" s="74">
        <f t="shared" ref="S6:S9" si="0">30%*Q6</f>
        <v>30</v>
      </c>
    </row>
    <row r="7" spans="1:19" ht="16.5" thickBot="1" x14ac:dyDescent="0.3">
      <c r="A7" s="65"/>
      <c r="B7" s="79"/>
      <c r="C7" s="80"/>
      <c r="D7" s="80"/>
      <c r="E7" s="81">
        <f>B6*E5</f>
        <v>2.25</v>
      </c>
      <c r="F7" s="81">
        <f>B6*F5</f>
        <v>2.25</v>
      </c>
      <c r="G7" s="81">
        <f>G5*B6</f>
        <v>2.25</v>
      </c>
      <c r="H7" s="81">
        <f>H5*B6+1</f>
        <v>4.75</v>
      </c>
      <c r="I7" s="44">
        <f>I5*B6+3</f>
        <v>8</v>
      </c>
      <c r="J7" s="45">
        <f>J5*B6</f>
        <v>7.5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75</v>
      </c>
      <c r="R7" s="77"/>
      <c r="S7" s="74">
        <f t="shared" si="0"/>
        <v>22.5</v>
      </c>
    </row>
    <row r="8" spans="1:19" ht="15.75" x14ac:dyDescent="0.25">
      <c r="A8" s="64" t="s">
        <v>28</v>
      </c>
      <c r="B8" s="30">
        <f>C8*B20</f>
        <v>25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75</v>
      </c>
      <c r="R8" s="73"/>
      <c r="S8" s="74">
        <f t="shared" si="0"/>
        <v>22.5</v>
      </c>
    </row>
    <row r="9" spans="1:19" ht="15.75" x14ac:dyDescent="0.25">
      <c r="A9" s="66"/>
      <c r="B9" s="83"/>
      <c r="C9" s="80"/>
      <c r="D9" s="81">
        <f>D5*B8</f>
        <v>2</v>
      </c>
      <c r="E9" s="81">
        <f>E5*B8</f>
        <v>2.25</v>
      </c>
      <c r="F9" s="81">
        <f>F5*B8</f>
        <v>2.25</v>
      </c>
      <c r="G9" s="81">
        <f>G5*B8</f>
        <v>2.25</v>
      </c>
      <c r="H9" s="81">
        <f>H5*B8</f>
        <v>3.75</v>
      </c>
      <c r="I9" s="44">
        <f>I5*B8</f>
        <v>5</v>
      </c>
      <c r="J9" s="45">
        <f>J5*B8</f>
        <v>7.5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50</v>
      </c>
      <c r="R9" s="73"/>
      <c r="S9" s="74">
        <f t="shared" si="0"/>
        <v>15</v>
      </c>
    </row>
    <row r="10" spans="1:19" ht="15.75" x14ac:dyDescent="0.25">
      <c r="A10" s="64" t="s">
        <v>29</v>
      </c>
      <c r="B10" s="30">
        <f>C10*B20</f>
        <v>50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500</v>
      </c>
      <c r="R10" s="73"/>
      <c r="S10" s="78">
        <f>SUM(S5:S9)</f>
        <v>150</v>
      </c>
    </row>
    <row r="11" spans="1:19" x14ac:dyDescent="0.25">
      <c r="A11" s="43"/>
      <c r="B11" s="83"/>
      <c r="C11" s="80"/>
      <c r="D11" s="81">
        <f>B10*D5</f>
        <v>4</v>
      </c>
      <c r="E11" s="81">
        <f>E5*B10</f>
        <v>4.5</v>
      </c>
      <c r="F11" s="81">
        <f>B10*F5</f>
        <v>4.5</v>
      </c>
      <c r="G11" s="81">
        <f>G5*B10</f>
        <v>4.5</v>
      </c>
      <c r="H11" s="81">
        <f>H5*B10</f>
        <v>7.5</v>
      </c>
      <c r="I11" s="44">
        <f>I5*B10</f>
        <v>10</v>
      </c>
      <c r="J11" s="45">
        <f>J5*B10</f>
        <v>15</v>
      </c>
      <c r="K11" s="82"/>
      <c r="L11" s="42"/>
    </row>
    <row r="12" spans="1:19" x14ac:dyDescent="0.25">
      <c r="A12" s="29" t="s">
        <v>30</v>
      </c>
      <c r="B12" s="30">
        <f>B20*C12</f>
        <v>100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8</v>
      </c>
      <c r="E13" s="81">
        <f>E5*B12</f>
        <v>9</v>
      </c>
      <c r="F13" s="81">
        <f>B12*F5</f>
        <v>9</v>
      </c>
      <c r="G13" s="81">
        <f>B12*G5</f>
        <v>9</v>
      </c>
      <c r="H13" s="81">
        <f>H5*B12</f>
        <v>15</v>
      </c>
      <c r="I13" s="44">
        <f>I5*B12</f>
        <v>20</v>
      </c>
      <c r="J13" s="45">
        <f>J5*B12</f>
        <v>30</v>
      </c>
      <c r="K13" s="82"/>
      <c r="L13" s="42"/>
    </row>
    <row r="14" spans="1:19" x14ac:dyDescent="0.25">
      <c r="A14" s="29" t="s">
        <v>31</v>
      </c>
      <c r="B14" s="30">
        <f>B20*C14</f>
        <v>125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10</v>
      </c>
      <c r="E15" s="81">
        <f>B14*F5</f>
        <v>11.25</v>
      </c>
      <c r="F15" s="81">
        <f>B14*F5</f>
        <v>11.25</v>
      </c>
      <c r="G15" s="81">
        <f>G5*B14</f>
        <v>11.25</v>
      </c>
      <c r="H15" s="81">
        <f>H5*B14</f>
        <v>18.75</v>
      </c>
      <c r="I15" s="44">
        <f>I5*B14</f>
        <v>25</v>
      </c>
      <c r="J15" s="45">
        <f>J5*B14</f>
        <v>37.5</v>
      </c>
      <c r="K15" s="82"/>
      <c r="L15" s="42"/>
    </row>
    <row r="16" spans="1:19" x14ac:dyDescent="0.25">
      <c r="A16" s="29" t="s">
        <v>32</v>
      </c>
      <c r="B16" s="30">
        <f>C16*B20</f>
        <v>150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12</v>
      </c>
      <c r="E17" s="81">
        <f>B16*E5</f>
        <v>13.5</v>
      </c>
      <c r="F17" s="81">
        <f>B16*F5</f>
        <v>13.5</v>
      </c>
      <c r="G17" s="81">
        <f>B16*G5</f>
        <v>13.5</v>
      </c>
      <c r="H17" s="81">
        <f>B16*H5</f>
        <v>22.5</v>
      </c>
      <c r="I17" s="44">
        <f>B16*I5</f>
        <v>30</v>
      </c>
      <c r="J17" s="45">
        <f>B16*J5</f>
        <v>45</v>
      </c>
      <c r="K17" s="82"/>
      <c r="L17" s="42"/>
    </row>
    <row r="18" spans="1:17" x14ac:dyDescent="0.25">
      <c r="A18" s="29" t="s">
        <v>33</v>
      </c>
      <c r="B18" s="30">
        <f>C18*B20</f>
        <v>25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2</v>
      </c>
      <c r="E19" s="81">
        <f>E5*B18</f>
        <v>2.25</v>
      </c>
      <c r="F19" s="81">
        <f>F5*B18</f>
        <v>2.25</v>
      </c>
      <c r="G19" s="81">
        <f>G5*B18</f>
        <v>2.25</v>
      </c>
      <c r="H19" s="81">
        <f>H5*B18</f>
        <v>3.75</v>
      </c>
      <c r="I19" s="44">
        <f>I5*B18</f>
        <v>5</v>
      </c>
      <c r="J19" s="45">
        <f>J5*B18</f>
        <v>7.5</v>
      </c>
      <c r="K19" s="82"/>
      <c r="L19" s="42"/>
    </row>
    <row r="20" spans="1:17" ht="15.75" thickBot="1" x14ac:dyDescent="0.3">
      <c r="A20" s="12" t="s">
        <v>14</v>
      </c>
      <c r="B20" s="46">
        <v>500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40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120</v>
      </c>
      <c r="R5" s="75"/>
      <c r="S5" s="74">
        <f>30%*Q5</f>
        <v>36</v>
      </c>
    </row>
    <row r="6" spans="1:19" ht="15.75" x14ac:dyDescent="0.25">
      <c r="A6" s="64" t="s">
        <v>27</v>
      </c>
      <c r="B6" s="30">
        <f>B20*C6</f>
        <v>15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60</v>
      </c>
      <c r="R6" s="76"/>
      <c r="S6" s="74">
        <f t="shared" ref="S6:S9" si="0">30%*Q6</f>
        <v>18</v>
      </c>
    </row>
    <row r="7" spans="1:19" ht="16.5" thickBot="1" x14ac:dyDescent="0.3">
      <c r="A7" s="65"/>
      <c r="B7" s="79"/>
      <c r="C7" s="80"/>
      <c r="D7" s="80"/>
      <c r="E7" s="81">
        <f>B6*E5</f>
        <v>1.3499999999999999</v>
      </c>
      <c r="F7" s="81">
        <f>B6*F5</f>
        <v>1.3499999999999999</v>
      </c>
      <c r="G7" s="81">
        <f>G5*B6</f>
        <v>1.3499999999999999</v>
      </c>
      <c r="H7" s="81">
        <f>H5*B6+1</f>
        <v>3.25</v>
      </c>
      <c r="I7" s="44">
        <f>I5*B6+3</f>
        <v>6</v>
      </c>
      <c r="J7" s="45">
        <f>J5*B6</f>
        <v>4.5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45</v>
      </c>
      <c r="R7" s="77"/>
      <c r="S7" s="74">
        <f t="shared" si="0"/>
        <v>13.5</v>
      </c>
    </row>
    <row r="8" spans="1:19" ht="15.75" x14ac:dyDescent="0.25">
      <c r="A8" s="64" t="s">
        <v>28</v>
      </c>
      <c r="B8" s="30">
        <f>C8*B20</f>
        <v>15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45</v>
      </c>
      <c r="R8" s="73"/>
      <c r="S8" s="74">
        <f t="shared" si="0"/>
        <v>13.5</v>
      </c>
    </row>
    <row r="9" spans="1:19" ht="15.75" x14ac:dyDescent="0.25">
      <c r="A9" s="66"/>
      <c r="B9" s="83"/>
      <c r="C9" s="80"/>
      <c r="D9" s="81">
        <f>D5*B8</f>
        <v>1.2</v>
      </c>
      <c r="E9" s="81">
        <f>E5*B8</f>
        <v>1.3499999999999999</v>
      </c>
      <c r="F9" s="81">
        <f>F5*B8</f>
        <v>1.3499999999999999</v>
      </c>
      <c r="G9" s="81">
        <f>G5*B8</f>
        <v>1.3499999999999999</v>
      </c>
      <c r="H9" s="81">
        <f>H5*B8</f>
        <v>2.25</v>
      </c>
      <c r="I9" s="44">
        <f>I5*B8</f>
        <v>3</v>
      </c>
      <c r="J9" s="45">
        <f>J5*B8</f>
        <v>4.5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30</v>
      </c>
      <c r="R9" s="73"/>
      <c r="S9" s="74">
        <f t="shared" si="0"/>
        <v>9</v>
      </c>
    </row>
    <row r="10" spans="1:19" ht="15.75" x14ac:dyDescent="0.25">
      <c r="A10" s="64" t="s">
        <v>29</v>
      </c>
      <c r="B10" s="30">
        <f>C10*B20</f>
        <v>30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300</v>
      </c>
      <c r="R10" s="73"/>
      <c r="S10" s="78">
        <f>SUM(S5:S9)</f>
        <v>90</v>
      </c>
    </row>
    <row r="11" spans="1:19" x14ac:dyDescent="0.25">
      <c r="A11" s="43"/>
      <c r="B11" s="83"/>
      <c r="C11" s="80"/>
      <c r="D11" s="81">
        <f>B10*D5</f>
        <v>2.4</v>
      </c>
      <c r="E11" s="81">
        <f>E5*B10</f>
        <v>2.6999999999999997</v>
      </c>
      <c r="F11" s="81">
        <f>B10*F5</f>
        <v>2.6999999999999997</v>
      </c>
      <c r="G11" s="81">
        <f>G5*B10</f>
        <v>2.6999999999999997</v>
      </c>
      <c r="H11" s="81">
        <f>H5*B10</f>
        <v>4.5</v>
      </c>
      <c r="I11" s="44">
        <f>I5*B10</f>
        <v>6</v>
      </c>
      <c r="J11" s="45">
        <f>J5*B10</f>
        <v>9</v>
      </c>
      <c r="K11" s="82"/>
      <c r="L11" s="42"/>
    </row>
    <row r="12" spans="1:19" x14ac:dyDescent="0.25">
      <c r="A12" s="29" t="s">
        <v>30</v>
      </c>
      <c r="B12" s="30">
        <f>B20*C12</f>
        <v>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4.8</v>
      </c>
      <c r="E13" s="81">
        <f>E5*B12</f>
        <v>5.3999999999999995</v>
      </c>
      <c r="F13" s="81">
        <f>B12*F5</f>
        <v>5.3999999999999995</v>
      </c>
      <c r="G13" s="81">
        <f>B12*G5</f>
        <v>5.3999999999999995</v>
      </c>
      <c r="H13" s="81">
        <f>H5*B12</f>
        <v>9</v>
      </c>
      <c r="I13" s="44">
        <f>I5*B12</f>
        <v>12</v>
      </c>
      <c r="J13" s="45">
        <f>J5*B12</f>
        <v>18</v>
      </c>
      <c r="K13" s="82"/>
      <c r="L13" s="42"/>
    </row>
    <row r="14" spans="1:19" x14ac:dyDescent="0.25">
      <c r="A14" s="29" t="s">
        <v>31</v>
      </c>
      <c r="B14" s="30">
        <f>B20*C14</f>
        <v>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6</v>
      </c>
      <c r="E15" s="81">
        <f>B14*F5</f>
        <v>6.75</v>
      </c>
      <c r="F15" s="81">
        <f>B14*F5</f>
        <v>6.75</v>
      </c>
      <c r="G15" s="81">
        <f>G5*B14</f>
        <v>6.75</v>
      </c>
      <c r="H15" s="81">
        <f>H5*B14</f>
        <v>11.25</v>
      </c>
      <c r="I15" s="44">
        <f>I5*B14</f>
        <v>15</v>
      </c>
      <c r="J15" s="45">
        <f>J5*B14</f>
        <v>22.5</v>
      </c>
      <c r="K15" s="82"/>
      <c r="L15" s="42"/>
    </row>
    <row r="16" spans="1:19" x14ac:dyDescent="0.25">
      <c r="A16" s="29" t="s">
        <v>32</v>
      </c>
      <c r="B16" s="30">
        <f>C16*B20</f>
        <v>90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7.2</v>
      </c>
      <c r="E17" s="81">
        <f>B16*E5</f>
        <v>8.1</v>
      </c>
      <c r="F17" s="81">
        <f>B16*F5</f>
        <v>8.1</v>
      </c>
      <c r="G17" s="81">
        <f>B16*G5</f>
        <v>8.1</v>
      </c>
      <c r="H17" s="81">
        <f>B16*H5</f>
        <v>13.5</v>
      </c>
      <c r="I17" s="44">
        <f>B16*I5</f>
        <v>18</v>
      </c>
      <c r="J17" s="45">
        <f>B16*J5</f>
        <v>27</v>
      </c>
      <c r="K17" s="82"/>
      <c r="L17" s="42"/>
    </row>
    <row r="18" spans="1:17" x14ac:dyDescent="0.25">
      <c r="A18" s="29" t="s">
        <v>33</v>
      </c>
      <c r="B18" s="30">
        <f>C18*B20</f>
        <v>15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1.2</v>
      </c>
      <c r="E19" s="81">
        <f>E5*B18</f>
        <v>1.3499999999999999</v>
      </c>
      <c r="F19" s="81">
        <f>F5*B18</f>
        <v>1.3499999999999999</v>
      </c>
      <c r="G19" s="81">
        <f>G5*B18</f>
        <v>1.3499999999999999</v>
      </c>
      <c r="H19" s="81">
        <f>H5*B18</f>
        <v>2.25</v>
      </c>
      <c r="I19" s="44">
        <f>I5*B18</f>
        <v>3</v>
      </c>
      <c r="J19" s="45">
        <f>J5*B18</f>
        <v>4.5</v>
      </c>
      <c r="K19" s="82"/>
      <c r="L19" s="42"/>
    </row>
    <row r="20" spans="1:17" ht="15.75" thickBot="1" x14ac:dyDescent="0.3">
      <c r="A20" s="12" t="s">
        <v>14</v>
      </c>
      <c r="B20" s="46">
        <v>300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39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160</v>
      </c>
      <c r="R5" s="75"/>
      <c r="S5" s="74">
        <f>30%*Q5</f>
        <v>48</v>
      </c>
    </row>
    <row r="6" spans="1:19" ht="15.75" x14ac:dyDescent="0.25">
      <c r="A6" s="64" t="s">
        <v>27</v>
      </c>
      <c r="B6" s="30">
        <f>B20*C6</f>
        <v>20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80</v>
      </c>
      <c r="R6" s="76"/>
      <c r="S6" s="74">
        <f t="shared" ref="S6:S9" si="0">30%*Q6</f>
        <v>24</v>
      </c>
    </row>
    <row r="7" spans="1:19" ht="16.5" thickBot="1" x14ac:dyDescent="0.3">
      <c r="A7" s="65"/>
      <c r="B7" s="79"/>
      <c r="C7" s="80"/>
      <c r="D7" s="80"/>
      <c r="E7" s="81">
        <f>B6*E5</f>
        <v>1.7999999999999998</v>
      </c>
      <c r="F7" s="81">
        <f>B6*F5</f>
        <v>1.7999999999999998</v>
      </c>
      <c r="G7" s="81">
        <f>G5*B6</f>
        <v>1.7999999999999998</v>
      </c>
      <c r="H7" s="81">
        <f>H5*B6+1</f>
        <v>4</v>
      </c>
      <c r="I7" s="44">
        <f>I5*B6+3</f>
        <v>7</v>
      </c>
      <c r="J7" s="45">
        <f>J5*B6</f>
        <v>6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60</v>
      </c>
      <c r="R7" s="77"/>
      <c r="S7" s="74">
        <f t="shared" si="0"/>
        <v>18</v>
      </c>
    </row>
    <row r="8" spans="1:19" ht="15.75" x14ac:dyDescent="0.25">
      <c r="A8" s="64" t="s">
        <v>28</v>
      </c>
      <c r="B8" s="30">
        <f>C8*B20</f>
        <v>20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60</v>
      </c>
      <c r="R8" s="73"/>
      <c r="S8" s="74">
        <f t="shared" si="0"/>
        <v>18</v>
      </c>
    </row>
    <row r="9" spans="1:19" ht="15.75" x14ac:dyDescent="0.25">
      <c r="A9" s="66"/>
      <c r="B9" s="83"/>
      <c r="C9" s="80"/>
      <c r="D9" s="81">
        <f>D5*B8</f>
        <v>1.6</v>
      </c>
      <c r="E9" s="81">
        <f>E5*B8</f>
        <v>1.7999999999999998</v>
      </c>
      <c r="F9" s="81">
        <f>F5*B8</f>
        <v>1.7999999999999998</v>
      </c>
      <c r="G9" s="81">
        <f>G5*B8</f>
        <v>1.7999999999999998</v>
      </c>
      <c r="H9" s="81">
        <f>H5*B8</f>
        <v>3</v>
      </c>
      <c r="I9" s="44">
        <f>I5*B8</f>
        <v>4</v>
      </c>
      <c r="J9" s="45">
        <f>J5*B8</f>
        <v>6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40</v>
      </c>
      <c r="R9" s="73"/>
      <c r="S9" s="74">
        <f t="shared" si="0"/>
        <v>12</v>
      </c>
    </row>
    <row r="10" spans="1:19" ht="15.75" x14ac:dyDescent="0.25">
      <c r="A10" s="64" t="s">
        <v>29</v>
      </c>
      <c r="B10" s="30">
        <f>C10*B20</f>
        <v>40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400</v>
      </c>
      <c r="R10" s="73"/>
      <c r="S10" s="78">
        <f>SUM(S5:S9)</f>
        <v>120</v>
      </c>
    </row>
    <row r="11" spans="1:19" x14ac:dyDescent="0.25">
      <c r="A11" s="43"/>
      <c r="B11" s="83"/>
      <c r="C11" s="80"/>
      <c r="D11" s="81">
        <f>B10*D5</f>
        <v>3.2</v>
      </c>
      <c r="E11" s="81">
        <f>E5*B10</f>
        <v>3.5999999999999996</v>
      </c>
      <c r="F11" s="81">
        <f>B10*F5</f>
        <v>3.5999999999999996</v>
      </c>
      <c r="G11" s="81">
        <f>G5*B10</f>
        <v>3.5999999999999996</v>
      </c>
      <c r="H11" s="81">
        <f>H5*B10</f>
        <v>6</v>
      </c>
      <c r="I11" s="44">
        <f>I5*B10</f>
        <v>8</v>
      </c>
      <c r="J11" s="45">
        <f>J5*B10</f>
        <v>12</v>
      </c>
      <c r="K11" s="82"/>
      <c r="L11" s="42"/>
    </row>
    <row r="12" spans="1:19" x14ac:dyDescent="0.25">
      <c r="A12" s="29" t="s">
        <v>30</v>
      </c>
      <c r="B12" s="30">
        <f>B20*C12</f>
        <v>80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6.4</v>
      </c>
      <c r="E13" s="81">
        <f>E5*B12</f>
        <v>7.1999999999999993</v>
      </c>
      <c r="F13" s="81">
        <f>B12*F5</f>
        <v>7.1999999999999993</v>
      </c>
      <c r="G13" s="81">
        <f>B12*G5</f>
        <v>7.1999999999999993</v>
      </c>
      <c r="H13" s="81">
        <f>H5*B12</f>
        <v>12</v>
      </c>
      <c r="I13" s="44">
        <f>I5*B12</f>
        <v>16</v>
      </c>
      <c r="J13" s="45">
        <f>J5*B12</f>
        <v>24</v>
      </c>
      <c r="K13" s="82"/>
      <c r="L13" s="42"/>
    </row>
    <row r="14" spans="1:19" x14ac:dyDescent="0.25">
      <c r="A14" s="29" t="s">
        <v>31</v>
      </c>
      <c r="B14" s="30">
        <f>B20*C14</f>
        <v>100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8</v>
      </c>
      <c r="E15" s="81">
        <f>B14*F5</f>
        <v>9</v>
      </c>
      <c r="F15" s="81">
        <f>B14*F5</f>
        <v>9</v>
      </c>
      <c r="G15" s="81">
        <f>G5*B14</f>
        <v>9</v>
      </c>
      <c r="H15" s="81">
        <f>H5*B14</f>
        <v>15</v>
      </c>
      <c r="I15" s="44">
        <f>I5*B14</f>
        <v>20</v>
      </c>
      <c r="J15" s="45">
        <f>J5*B14</f>
        <v>30</v>
      </c>
      <c r="K15" s="82"/>
      <c r="L15" s="42"/>
    </row>
    <row r="16" spans="1:19" x14ac:dyDescent="0.25">
      <c r="A16" s="29" t="s">
        <v>32</v>
      </c>
      <c r="B16" s="30">
        <f>C16*B20</f>
        <v>120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9.6</v>
      </c>
      <c r="E17" s="81">
        <f>B16*E5</f>
        <v>10.799999999999999</v>
      </c>
      <c r="F17" s="81">
        <f>B16*F5</f>
        <v>10.799999999999999</v>
      </c>
      <c r="G17" s="81">
        <f>B16*G5</f>
        <v>10.799999999999999</v>
      </c>
      <c r="H17" s="81">
        <f>B16*H5</f>
        <v>18</v>
      </c>
      <c r="I17" s="44">
        <f>B16*I5</f>
        <v>24</v>
      </c>
      <c r="J17" s="45">
        <f>B16*J5</f>
        <v>36</v>
      </c>
      <c r="K17" s="82"/>
      <c r="L17" s="42"/>
    </row>
    <row r="18" spans="1:17" x14ac:dyDescent="0.25">
      <c r="A18" s="29" t="s">
        <v>33</v>
      </c>
      <c r="B18" s="30">
        <f>C18*B20</f>
        <v>20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1.6</v>
      </c>
      <c r="E19" s="81">
        <f>E5*B18</f>
        <v>1.7999999999999998</v>
      </c>
      <c r="F19" s="81">
        <f>F5*B18</f>
        <v>1.7999999999999998</v>
      </c>
      <c r="G19" s="81">
        <f>G5*B18</f>
        <v>1.7999999999999998</v>
      </c>
      <c r="H19" s="81">
        <f>H5*B18</f>
        <v>3</v>
      </c>
      <c r="I19" s="44">
        <f>I5*B18</f>
        <v>4</v>
      </c>
      <c r="J19" s="45">
        <f>J5*B18</f>
        <v>6</v>
      </c>
      <c r="K19" s="82"/>
      <c r="L19" s="42"/>
    </row>
    <row r="20" spans="1:17" ht="15.75" thickBot="1" x14ac:dyDescent="0.3">
      <c r="A20" s="12" t="s">
        <v>14</v>
      </c>
      <c r="B20" s="46">
        <v>400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2" zoomScale="110" zoomScaleNormal="110" workbookViewId="0">
      <selection activeCell="O16" sqref="O16"/>
    </sheetView>
  </sheetViews>
  <sheetFormatPr defaultRowHeight="15" x14ac:dyDescent="0.25"/>
  <cols>
    <col min="1" max="1" width="12.7109375" style="3" customWidth="1"/>
    <col min="2" max="2" width="19.28515625" style="2" customWidth="1"/>
    <col min="3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48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120</v>
      </c>
      <c r="R5" s="75"/>
      <c r="S5" s="74">
        <f>30%*Q5</f>
        <v>36</v>
      </c>
    </row>
    <row r="6" spans="1:19" ht="15.75" x14ac:dyDescent="0.25">
      <c r="A6" s="64" t="s">
        <v>27</v>
      </c>
      <c r="B6" s="30">
        <f>B20*C6</f>
        <v>15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60</v>
      </c>
      <c r="R6" s="76"/>
      <c r="S6" s="74">
        <f t="shared" ref="S6:S9" si="0">30%*Q6</f>
        <v>18</v>
      </c>
    </row>
    <row r="7" spans="1:19" ht="16.5" thickBot="1" x14ac:dyDescent="0.3">
      <c r="A7" s="65"/>
      <c r="B7" s="79"/>
      <c r="C7" s="80"/>
      <c r="D7" s="80"/>
      <c r="E7" s="81">
        <f>B6*E5</f>
        <v>1.3499999999999999</v>
      </c>
      <c r="F7" s="81">
        <f>B6*F5</f>
        <v>1.3499999999999999</v>
      </c>
      <c r="G7" s="81">
        <f>G5*B6</f>
        <v>1.3499999999999999</v>
      </c>
      <c r="H7" s="81">
        <f>H5*B6+1</f>
        <v>3.25</v>
      </c>
      <c r="I7" s="44">
        <f>I5*B6+3</f>
        <v>6</v>
      </c>
      <c r="J7" s="45">
        <f>J5*B6</f>
        <v>4.5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45</v>
      </c>
      <c r="R7" s="77"/>
      <c r="S7" s="74">
        <f t="shared" si="0"/>
        <v>13.5</v>
      </c>
    </row>
    <row r="8" spans="1:19" ht="15.75" x14ac:dyDescent="0.25">
      <c r="A8" s="64" t="s">
        <v>28</v>
      </c>
      <c r="B8" s="30">
        <f>C8*B20</f>
        <v>15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45</v>
      </c>
      <c r="R8" s="73"/>
      <c r="S8" s="74">
        <f t="shared" si="0"/>
        <v>13.5</v>
      </c>
    </row>
    <row r="9" spans="1:19" ht="15.75" x14ac:dyDescent="0.25">
      <c r="A9" s="66"/>
      <c r="B9" s="83"/>
      <c r="C9" s="80"/>
      <c r="D9" s="81">
        <f>D5*B8</f>
        <v>1.2</v>
      </c>
      <c r="E9" s="81">
        <f>E5*B8</f>
        <v>1.3499999999999999</v>
      </c>
      <c r="F9" s="81">
        <f>F5*B8</f>
        <v>1.3499999999999999</v>
      </c>
      <c r="G9" s="81">
        <f>G5*B8</f>
        <v>1.3499999999999999</v>
      </c>
      <c r="H9" s="81">
        <f>H5*B8</f>
        <v>2.25</v>
      </c>
      <c r="I9" s="44">
        <f>I5*B8</f>
        <v>3</v>
      </c>
      <c r="J9" s="45">
        <f>J5*B8</f>
        <v>4.5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30</v>
      </c>
      <c r="R9" s="73"/>
      <c r="S9" s="74">
        <f t="shared" si="0"/>
        <v>9</v>
      </c>
    </row>
    <row r="10" spans="1:19" ht="15.75" x14ac:dyDescent="0.25">
      <c r="A10" s="64" t="s">
        <v>29</v>
      </c>
      <c r="B10" s="30">
        <f>C10*B20</f>
        <v>30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300</v>
      </c>
      <c r="R10" s="73"/>
      <c r="S10" s="78">
        <f>SUM(S5:S9)</f>
        <v>90</v>
      </c>
    </row>
    <row r="11" spans="1:19" x14ac:dyDescent="0.25">
      <c r="A11" s="43"/>
      <c r="B11" s="83"/>
      <c r="C11" s="80"/>
      <c r="D11" s="81">
        <f>B10*D5</f>
        <v>2.4</v>
      </c>
      <c r="E11" s="81">
        <f>E5*B10</f>
        <v>2.6999999999999997</v>
      </c>
      <c r="F11" s="81">
        <f>B10*F5</f>
        <v>2.6999999999999997</v>
      </c>
      <c r="G11" s="81">
        <f>G5*B10</f>
        <v>2.6999999999999997</v>
      </c>
      <c r="H11" s="81">
        <f>H5*B10</f>
        <v>4.5</v>
      </c>
      <c r="I11" s="44">
        <f>I5*B10</f>
        <v>6</v>
      </c>
      <c r="J11" s="45">
        <f>J5*B10</f>
        <v>9</v>
      </c>
      <c r="K11" s="82"/>
      <c r="L11" s="42"/>
    </row>
    <row r="12" spans="1:19" x14ac:dyDescent="0.25">
      <c r="A12" s="29" t="s">
        <v>30</v>
      </c>
      <c r="B12" s="30">
        <f>B20*C12</f>
        <v>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4.8</v>
      </c>
      <c r="E13" s="81">
        <f>E5*B12</f>
        <v>5.3999999999999995</v>
      </c>
      <c r="F13" s="81">
        <f>B12*F5</f>
        <v>5.3999999999999995</v>
      </c>
      <c r="G13" s="81">
        <f>B12*G5</f>
        <v>5.3999999999999995</v>
      </c>
      <c r="H13" s="81">
        <f>H5*B12</f>
        <v>9</v>
      </c>
      <c r="I13" s="44">
        <f>I5*B12</f>
        <v>12</v>
      </c>
      <c r="J13" s="45">
        <f>J5*B12</f>
        <v>18</v>
      </c>
      <c r="K13" s="82"/>
      <c r="L13" s="42"/>
    </row>
    <row r="14" spans="1:19" x14ac:dyDescent="0.25">
      <c r="A14" s="29" t="s">
        <v>31</v>
      </c>
      <c r="B14" s="30">
        <f>B20*C14</f>
        <v>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6</v>
      </c>
      <c r="E15" s="81">
        <f>B14*F5</f>
        <v>6.75</v>
      </c>
      <c r="F15" s="81">
        <f>B14*F5</f>
        <v>6.75</v>
      </c>
      <c r="G15" s="81">
        <f>G5*B14</f>
        <v>6.75</v>
      </c>
      <c r="H15" s="81">
        <f>H5*B14</f>
        <v>11.25</v>
      </c>
      <c r="I15" s="44">
        <f>I5*B14</f>
        <v>15</v>
      </c>
      <c r="J15" s="45">
        <f>J5*B14</f>
        <v>22.5</v>
      </c>
      <c r="K15" s="82"/>
      <c r="L15" s="42"/>
    </row>
    <row r="16" spans="1:19" x14ac:dyDescent="0.25">
      <c r="A16" s="29" t="s">
        <v>32</v>
      </c>
      <c r="B16" s="30">
        <f>C16*B20</f>
        <v>90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7.2</v>
      </c>
      <c r="E17" s="81">
        <f>B16*E5</f>
        <v>8.1</v>
      </c>
      <c r="F17" s="81">
        <f>B16*F5</f>
        <v>8.1</v>
      </c>
      <c r="G17" s="81">
        <f>B16*G5</f>
        <v>8.1</v>
      </c>
      <c r="H17" s="81">
        <f>B16*H5</f>
        <v>13.5</v>
      </c>
      <c r="I17" s="44">
        <f>B16*I5</f>
        <v>18</v>
      </c>
      <c r="J17" s="45">
        <f>B16*J5</f>
        <v>27</v>
      </c>
      <c r="K17" s="82"/>
      <c r="L17" s="42"/>
    </row>
    <row r="18" spans="1:17" x14ac:dyDescent="0.25">
      <c r="A18" s="29" t="s">
        <v>33</v>
      </c>
      <c r="B18" s="30">
        <f>C18*B20</f>
        <v>15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1.2</v>
      </c>
      <c r="E19" s="81">
        <f>E5*B18</f>
        <v>1.3499999999999999</v>
      </c>
      <c r="F19" s="81">
        <f>F5*B18</f>
        <v>1.3499999999999999</v>
      </c>
      <c r="G19" s="81">
        <f>G5*B18</f>
        <v>1.3499999999999999</v>
      </c>
      <c r="H19" s="81">
        <f>H5*B18</f>
        <v>2.25</v>
      </c>
      <c r="I19" s="44">
        <f>I5*B18</f>
        <v>3</v>
      </c>
      <c r="J19" s="45">
        <f>J5*B18</f>
        <v>4.5</v>
      </c>
      <c r="K19" s="82"/>
      <c r="L19" s="42"/>
    </row>
    <row r="20" spans="1:17" ht="15.75" thickBot="1" x14ac:dyDescent="0.3">
      <c r="A20" s="12" t="s">
        <v>14</v>
      </c>
      <c r="B20" s="46">
        <v>300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1" sqref="B21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35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480</v>
      </c>
      <c r="R5" s="75"/>
      <c r="S5" s="74">
        <f>30%*Q5</f>
        <v>144</v>
      </c>
    </row>
    <row r="6" spans="1:19" ht="15.75" x14ac:dyDescent="0.25">
      <c r="A6" s="64" t="s">
        <v>27</v>
      </c>
      <c r="B6" s="30">
        <f>B20*C6</f>
        <v>60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240</v>
      </c>
      <c r="R6" s="76"/>
      <c r="S6" s="74">
        <f t="shared" ref="S6:S9" si="0">30%*Q6</f>
        <v>72</v>
      </c>
    </row>
    <row r="7" spans="1:19" ht="16.5" thickBot="1" x14ac:dyDescent="0.3">
      <c r="A7" s="65"/>
      <c r="B7" s="79"/>
      <c r="C7" s="80"/>
      <c r="D7" s="80"/>
      <c r="E7" s="81">
        <f>B6*E5</f>
        <v>5.3999999999999995</v>
      </c>
      <c r="F7" s="81">
        <f>B6*F5</f>
        <v>5.3999999999999995</v>
      </c>
      <c r="G7" s="81">
        <f>G5*B6</f>
        <v>5.3999999999999995</v>
      </c>
      <c r="H7" s="81">
        <f>H5*B6+1</f>
        <v>10</v>
      </c>
      <c r="I7" s="44">
        <f>I5*B6+3</f>
        <v>15</v>
      </c>
      <c r="J7" s="45">
        <f>J5*B6</f>
        <v>18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180</v>
      </c>
      <c r="R7" s="77"/>
      <c r="S7" s="74">
        <f t="shared" si="0"/>
        <v>54</v>
      </c>
    </row>
    <row r="8" spans="1:19" ht="15.75" x14ac:dyDescent="0.25">
      <c r="A8" s="64" t="s">
        <v>28</v>
      </c>
      <c r="B8" s="30">
        <f>C8*B20</f>
        <v>60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180</v>
      </c>
      <c r="R8" s="73"/>
      <c r="S8" s="74">
        <f t="shared" si="0"/>
        <v>54</v>
      </c>
    </row>
    <row r="9" spans="1:19" ht="15.75" x14ac:dyDescent="0.25">
      <c r="A9" s="66"/>
      <c r="B9" s="83"/>
      <c r="C9" s="80"/>
      <c r="D9" s="81">
        <f>D5*B8</f>
        <v>4.8</v>
      </c>
      <c r="E9" s="81">
        <f>E5*B8</f>
        <v>5.3999999999999995</v>
      </c>
      <c r="F9" s="81">
        <f>F5*B8</f>
        <v>5.3999999999999995</v>
      </c>
      <c r="G9" s="81">
        <f>G5*B8</f>
        <v>5.3999999999999995</v>
      </c>
      <c r="H9" s="81">
        <f>H5*B8</f>
        <v>9</v>
      </c>
      <c r="I9" s="44">
        <f>I5*B8</f>
        <v>12</v>
      </c>
      <c r="J9" s="45">
        <f>J5*B8</f>
        <v>18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120</v>
      </c>
      <c r="R9" s="73"/>
      <c r="S9" s="74">
        <f t="shared" si="0"/>
        <v>36</v>
      </c>
    </row>
    <row r="10" spans="1:19" ht="15.75" x14ac:dyDescent="0.25">
      <c r="A10" s="64" t="s">
        <v>29</v>
      </c>
      <c r="B10" s="30">
        <f>C10*B20</f>
        <v>120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1200</v>
      </c>
      <c r="R10" s="73"/>
      <c r="S10" s="78">
        <f>SUM(S5:S9)</f>
        <v>360</v>
      </c>
    </row>
    <row r="11" spans="1:19" x14ac:dyDescent="0.25">
      <c r="A11" s="43"/>
      <c r="B11" s="83"/>
      <c r="C11" s="80"/>
      <c r="D11" s="81">
        <f>B10*D5</f>
        <v>9.6</v>
      </c>
      <c r="E11" s="81">
        <f>E5*B10</f>
        <v>10.799999999999999</v>
      </c>
      <c r="F11" s="81">
        <f>B10*F5</f>
        <v>10.799999999999999</v>
      </c>
      <c r="G11" s="81">
        <f>G5*B10</f>
        <v>10.799999999999999</v>
      </c>
      <c r="H11" s="81">
        <f>H5*B10</f>
        <v>18</v>
      </c>
      <c r="I11" s="44">
        <f>I5*B10</f>
        <v>24</v>
      </c>
      <c r="J11" s="45">
        <f>J5*B10</f>
        <v>36</v>
      </c>
      <c r="K11" s="82"/>
      <c r="L11" s="42"/>
    </row>
    <row r="12" spans="1:19" x14ac:dyDescent="0.25">
      <c r="A12" s="29" t="s">
        <v>30</v>
      </c>
      <c r="B12" s="30">
        <f>B20*C12</f>
        <v>240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19.2</v>
      </c>
      <c r="E13" s="81">
        <f>E5*B12</f>
        <v>21.599999999999998</v>
      </c>
      <c r="F13" s="81">
        <f>B12*F5</f>
        <v>21.599999999999998</v>
      </c>
      <c r="G13" s="81">
        <f>B12*G5</f>
        <v>21.599999999999998</v>
      </c>
      <c r="H13" s="81">
        <f>H5*B12</f>
        <v>36</v>
      </c>
      <c r="I13" s="44">
        <f>I5*B12</f>
        <v>48</v>
      </c>
      <c r="J13" s="45">
        <f>J5*B12</f>
        <v>72</v>
      </c>
      <c r="K13" s="82"/>
      <c r="L13" s="42"/>
    </row>
    <row r="14" spans="1:19" x14ac:dyDescent="0.25">
      <c r="A14" s="29" t="s">
        <v>31</v>
      </c>
      <c r="B14" s="30">
        <f>B20*C14</f>
        <v>300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24</v>
      </c>
      <c r="E15" s="81">
        <f>B14*F5</f>
        <v>27</v>
      </c>
      <c r="F15" s="81">
        <f>B14*F5</f>
        <v>27</v>
      </c>
      <c r="G15" s="81">
        <f>G5*B14</f>
        <v>27</v>
      </c>
      <c r="H15" s="81">
        <f>H5*B14</f>
        <v>45</v>
      </c>
      <c r="I15" s="44">
        <f>I5*B14</f>
        <v>60</v>
      </c>
      <c r="J15" s="45">
        <f>J5*B14</f>
        <v>90</v>
      </c>
      <c r="K15" s="82"/>
      <c r="L15" s="42"/>
    </row>
    <row r="16" spans="1:19" x14ac:dyDescent="0.25">
      <c r="A16" s="29" t="s">
        <v>32</v>
      </c>
      <c r="B16" s="30">
        <f>C16*B20</f>
        <v>360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28.8</v>
      </c>
      <c r="E17" s="81">
        <f>B16*E5</f>
        <v>32.4</v>
      </c>
      <c r="F17" s="81">
        <f>B16*F5</f>
        <v>32.4</v>
      </c>
      <c r="G17" s="81">
        <f>B16*G5</f>
        <v>32.4</v>
      </c>
      <c r="H17" s="81">
        <f>B16*H5</f>
        <v>54</v>
      </c>
      <c r="I17" s="44">
        <f>B16*I5</f>
        <v>72</v>
      </c>
      <c r="J17" s="45">
        <f>B16*J5</f>
        <v>108</v>
      </c>
      <c r="K17" s="82"/>
      <c r="L17" s="42"/>
    </row>
    <row r="18" spans="1:17" x14ac:dyDescent="0.25">
      <c r="A18" s="29" t="s">
        <v>33</v>
      </c>
      <c r="B18" s="30">
        <f>C18*B20</f>
        <v>60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4.8</v>
      </c>
      <c r="E19" s="81">
        <f>E5*B18</f>
        <v>5.3999999999999995</v>
      </c>
      <c r="F19" s="81">
        <f>F5*B18</f>
        <v>5.3999999999999995</v>
      </c>
      <c r="G19" s="81">
        <f>G5*B18</f>
        <v>5.3999999999999995</v>
      </c>
      <c r="H19" s="81">
        <f>H5*B18</f>
        <v>9</v>
      </c>
      <c r="I19" s="44">
        <f>I5*B18</f>
        <v>12</v>
      </c>
      <c r="J19" s="45">
        <f>J5*B18</f>
        <v>18</v>
      </c>
      <c r="K19" s="82"/>
      <c r="L19" s="42"/>
    </row>
    <row r="20" spans="1:17" ht="15.75" thickBot="1" x14ac:dyDescent="0.3">
      <c r="A20" s="12" t="s">
        <v>14</v>
      </c>
      <c r="B20" s="46">
        <v>1200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E2" zoomScale="110" zoomScaleNormal="110" workbookViewId="0">
      <selection activeCell="G21" sqref="G21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36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200</v>
      </c>
      <c r="R5" s="75"/>
      <c r="S5" s="74">
        <f>30%*Q5</f>
        <v>60</v>
      </c>
    </row>
    <row r="6" spans="1:19" ht="15.75" x14ac:dyDescent="0.25">
      <c r="A6" s="64" t="s">
        <v>27</v>
      </c>
      <c r="B6" s="30">
        <f>B20*C6</f>
        <v>25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100</v>
      </c>
      <c r="R6" s="76"/>
      <c r="S6" s="74">
        <f t="shared" ref="S6:S9" si="0">30%*Q6</f>
        <v>30</v>
      </c>
    </row>
    <row r="7" spans="1:19" ht="16.5" thickBot="1" x14ac:dyDescent="0.3">
      <c r="A7" s="65"/>
      <c r="B7" s="79"/>
      <c r="C7" s="80"/>
      <c r="D7" s="80"/>
      <c r="E7" s="81">
        <f>B6*E5</f>
        <v>2.25</v>
      </c>
      <c r="F7" s="81">
        <f>B6*F5</f>
        <v>2.25</v>
      </c>
      <c r="G7" s="81">
        <f>G5*B6</f>
        <v>2.25</v>
      </c>
      <c r="H7" s="81">
        <f>H5*B6+1</f>
        <v>4.75</v>
      </c>
      <c r="I7" s="44">
        <f>I5*B6+3</f>
        <v>8</v>
      </c>
      <c r="J7" s="45">
        <f>J5*B6</f>
        <v>7.5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75</v>
      </c>
      <c r="R7" s="77"/>
      <c r="S7" s="74">
        <f t="shared" si="0"/>
        <v>22.5</v>
      </c>
    </row>
    <row r="8" spans="1:19" ht="15.75" x14ac:dyDescent="0.25">
      <c r="A8" s="64" t="s">
        <v>28</v>
      </c>
      <c r="B8" s="30">
        <f>C8*B20</f>
        <v>25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75</v>
      </c>
      <c r="R8" s="73"/>
      <c r="S8" s="74">
        <f t="shared" si="0"/>
        <v>22.5</v>
      </c>
    </row>
    <row r="9" spans="1:19" ht="15.75" x14ac:dyDescent="0.25">
      <c r="A9" s="66"/>
      <c r="B9" s="83"/>
      <c r="C9" s="80"/>
      <c r="D9" s="81">
        <f>D5*B8</f>
        <v>2</v>
      </c>
      <c r="E9" s="81">
        <f>E5*B8</f>
        <v>2.25</v>
      </c>
      <c r="F9" s="81">
        <f>F5*B8</f>
        <v>2.25</v>
      </c>
      <c r="G9" s="81">
        <f>G5*B8</f>
        <v>2.25</v>
      </c>
      <c r="H9" s="81">
        <f>H5*B8</f>
        <v>3.75</v>
      </c>
      <c r="I9" s="44">
        <f>I5*B8</f>
        <v>5</v>
      </c>
      <c r="J9" s="45">
        <f>J5*B8</f>
        <v>7.5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50</v>
      </c>
      <c r="R9" s="73"/>
      <c r="S9" s="74">
        <f t="shared" si="0"/>
        <v>15</v>
      </c>
    </row>
    <row r="10" spans="1:19" ht="15.75" x14ac:dyDescent="0.25">
      <c r="A10" s="64" t="s">
        <v>29</v>
      </c>
      <c r="B10" s="30">
        <f>C10*B20</f>
        <v>50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500</v>
      </c>
      <c r="R10" s="73"/>
      <c r="S10" s="78">
        <f>SUM(S5:S9)</f>
        <v>150</v>
      </c>
    </row>
    <row r="11" spans="1:19" x14ac:dyDescent="0.25">
      <c r="A11" s="43"/>
      <c r="B11" s="83"/>
      <c r="C11" s="80"/>
      <c r="D11" s="81">
        <f>B10*D5</f>
        <v>4</v>
      </c>
      <c r="E11" s="81">
        <f>E5*B10</f>
        <v>4.5</v>
      </c>
      <c r="F11" s="81">
        <f>B10*F5</f>
        <v>4.5</v>
      </c>
      <c r="G11" s="81">
        <f>G5*B10</f>
        <v>4.5</v>
      </c>
      <c r="H11" s="81">
        <f>H5*B10</f>
        <v>7.5</v>
      </c>
      <c r="I11" s="44">
        <f>I5*B10</f>
        <v>10</v>
      </c>
      <c r="J11" s="45">
        <f>J5*B10</f>
        <v>15</v>
      </c>
      <c r="K11" s="82"/>
      <c r="L11" s="42"/>
    </row>
    <row r="12" spans="1:19" x14ac:dyDescent="0.25">
      <c r="A12" s="29" t="s">
        <v>30</v>
      </c>
      <c r="B12" s="30">
        <f>B20*C12</f>
        <v>100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8</v>
      </c>
      <c r="E13" s="81">
        <f>E5*B12</f>
        <v>9</v>
      </c>
      <c r="F13" s="81">
        <f>B12*F5</f>
        <v>9</v>
      </c>
      <c r="G13" s="81">
        <f>B12*G5</f>
        <v>9</v>
      </c>
      <c r="H13" s="81">
        <f>H5*B12</f>
        <v>15</v>
      </c>
      <c r="I13" s="44">
        <f>I5*B12</f>
        <v>20</v>
      </c>
      <c r="J13" s="45">
        <f>J5*B12</f>
        <v>30</v>
      </c>
      <c r="K13" s="82"/>
      <c r="L13" s="42"/>
    </row>
    <row r="14" spans="1:19" x14ac:dyDescent="0.25">
      <c r="A14" s="29" t="s">
        <v>31</v>
      </c>
      <c r="B14" s="30">
        <f>B20*C14</f>
        <v>125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10</v>
      </c>
      <c r="E15" s="81">
        <f>B14*F5</f>
        <v>11.25</v>
      </c>
      <c r="F15" s="81">
        <f>B14*F5</f>
        <v>11.25</v>
      </c>
      <c r="G15" s="81">
        <f>G5*B14</f>
        <v>11.25</v>
      </c>
      <c r="H15" s="81">
        <f>H5*B14</f>
        <v>18.75</v>
      </c>
      <c r="I15" s="44">
        <f>I5*B14</f>
        <v>25</v>
      </c>
      <c r="J15" s="45">
        <f>J5*B14</f>
        <v>37.5</v>
      </c>
      <c r="K15" s="82"/>
      <c r="L15" s="42"/>
    </row>
    <row r="16" spans="1:19" x14ac:dyDescent="0.25">
      <c r="A16" s="29" t="s">
        <v>32</v>
      </c>
      <c r="B16" s="30">
        <f>C16*B20</f>
        <v>150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12</v>
      </c>
      <c r="E17" s="81">
        <f>B16*E5</f>
        <v>13.5</v>
      </c>
      <c r="F17" s="81">
        <f>B16*F5</f>
        <v>13.5</v>
      </c>
      <c r="G17" s="81">
        <f>B16*G5</f>
        <v>13.5</v>
      </c>
      <c r="H17" s="81">
        <f>B16*H5</f>
        <v>22.5</v>
      </c>
      <c r="I17" s="44">
        <f>B16*I5</f>
        <v>30</v>
      </c>
      <c r="J17" s="45">
        <f>B16*J5</f>
        <v>45</v>
      </c>
      <c r="K17" s="82"/>
      <c r="L17" s="42"/>
    </row>
    <row r="18" spans="1:17" x14ac:dyDescent="0.25">
      <c r="A18" s="29" t="s">
        <v>33</v>
      </c>
      <c r="B18" s="30">
        <f>C18*B20</f>
        <v>25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2</v>
      </c>
      <c r="E19" s="81">
        <f>E5*B18</f>
        <v>2.25</v>
      </c>
      <c r="F19" s="81">
        <f>F5*B18</f>
        <v>2.25</v>
      </c>
      <c r="G19" s="81">
        <f>G5*B18</f>
        <v>2.25</v>
      </c>
      <c r="H19" s="81">
        <f>H5*B18</f>
        <v>3.75</v>
      </c>
      <c r="I19" s="44">
        <f>I5*B18</f>
        <v>5</v>
      </c>
      <c r="J19" s="45">
        <f>J5*B18</f>
        <v>7.5</v>
      </c>
      <c r="K19" s="82"/>
      <c r="L19" s="42"/>
    </row>
    <row r="20" spans="1:17" ht="15.75" thickBot="1" x14ac:dyDescent="0.3">
      <c r="A20" s="12" t="s">
        <v>14</v>
      </c>
      <c r="B20" s="46">
        <v>500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G21" sqref="G21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37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120</v>
      </c>
      <c r="R5" s="75"/>
      <c r="S5" s="74">
        <f>30%*Q5</f>
        <v>36</v>
      </c>
    </row>
    <row r="6" spans="1:19" ht="15.75" x14ac:dyDescent="0.25">
      <c r="A6" s="64" t="s">
        <v>27</v>
      </c>
      <c r="B6" s="30">
        <f>B20*C6</f>
        <v>15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60</v>
      </c>
      <c r="R6" s="76"/>
      <c r="S6" s="74">
        <f t="shared" ref="S6:S9" si="0">30%*Q6</f>
        <v>18</v>
      </c>
    </row>
    <row r="7" spans="1:19" ht="16.5" thickBot="1" x14ac:dyDescent="0.3">
      <c r="A7" s="65"/>
      <c r="B7" s="79"/>
      <c r="C7" s="80"/>
      <c r="D7" s="80"/>
      <c r="E7" s="81">
        <f>B6*E5</f>
        <v>1.3499999999999999</v>
      </c>
      <c r="F7" s="81">
        <f>B6*F5</f>
        <v>1.3499999999999999</v>
      </c>
      <c r="G7" s="81">
        <f>G5*B6</f>
        <v>1.3499999999999999</v>
      </c>
      <c r="H7" s="81">
        <f>H5*B6+1</f>
        <v>3.25</v>
      </c>
      <c r="I7" s="44">
        <f>I5*B6+3</f>
        <v>6</v>
      </c>
      <c r="J7" s="45">
        <f>J5*B6</f>
        <v>4.5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45</v>
      </c>
      <c r="R7" s="77"/>
      <c r="S7" s="74">
        <f t="shared" si="0"/>
        <v>13.5</v>
      </c>
    </row>
    <row r="8" spans="1:19" ht="15.75" x14ac:dyDescent="0.25">
      <c r="A8" s="64" t="s">
        <v>28</v>
      </c>
      <c r="B8" s="30">
        <f>C8*B20</f>
        <v>15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45</v>
      </c>
      <c r="R8" s="73"/>
      <c r="S8" s="74">
        <f t="shared" si="0"/>
        <v>13.5</v>
      </c>
    </row>
    <row r="9" spans="1:19" ht="15.75" x14ac:dyDescent="0.25">
      <c r="A9" s="66"/>
      <c r="B9" s="83"/>
      <c r="C9" s="80"/>
      <c r="D9" s="81">
        <f>D5*B8</f>
        <v>1.2</v>
      </c>
      <c r="E9" s="81">
        <f>E5*B8</f>
        <v>1.3499999999999999</v>
      </c>
      <c r="F9" s="81">
        <f>F5*B8</f>
        <v>1.3499999999999999</v>
      </c>
      <c r="G9" s="81">
        <f>G5*B8</f>
        <v>1.3499999999999999</v>
      </c>
      <c r="H9" s="81">
        <f>H5*B8</f>
        <v>2.25</v>
      </c>
      <c r="I9" s="44">
        <f>I5*B8</f>
        <v>3</v>
      </c>
      <c r="J9" s="45">
        <f>J5*B8</f>
        <v>4.5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30</v>
      </c>
      <c r="R9" s="73"/>
      <c r="S9" s="74">
        <f t="shared" si="0"/>
        <v>9</v>
      </c>
    </row>
    <row r="10" spans="1:19" ht="15.75" x14ac:dyDescent="0.25">
      <c r="A10" s="64" t="s">
        <v>29</v>
      </c>
      <c r="B10" s="30">
        <f>C10*B20</f>
        <v>30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300</v>
      </c>
      <c r="R10" s="73"/>
      <c r="S10" s="78">
        <f>SUM(S5:S9)</f>
        <v>90</v>
      </c>
    </row>
    <row r="11" spans="1:19" x14ac:dyDescent="0.25">
      <c r="A11" s="43"/>
      <c r="B11" s="83"/>
      <c r="C11" s="80"/>
      <c r="D11" s="81">
        <f>B10*D5</f>
        <v>2.4</v>
      </c>
      <c r="E11" s="81">
        <f>E5*B10</f>
        <v>2.6999999999999997</v>
      </c>
      <c r="F11" s="81">
        <f>B10*F5</f>
        <v>2.6999999999999997</v>
      </c>
      <c r="G11" s="81">
        <f>G5*B10</f>
        <v>2.6999999999999997</v>
      </c>
      <c r="H11" s="81">
        <f>H5*B10</f>
        <v>4.5</v>
      </c>
      <c r="I11" s="44">
        <f>I5*B10</f>
        <v>6</v>
      </c>
      <c r="J11" s="45">
        <f>J5*B10</f>
        <v>9</v>
      </c>
      <c r="K11" s="82"/>
      <c r="L11" s="42"/>
    </row>
    <row r="12" spans="1:19" x14ac:dyDescent="0.25">
      <c r="A12" s="29" t="s">
        <v>30</v>
      </c>
      <c r="B12" s="30">
        <f>B20*C12</f>
        <v>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4.8</v>
      </c>
      <c r="E13" s="81">
        <f>E5*B12</f>
        <v>5.3999999999999995</v>
      </c>
      <c r="F13" s="81">
        <f>B12*F5</f>
        <v>5.3999999999999995</v>
      </c>
      <c r="G13" s="81">
        <f>B12*G5</f>
        <v>5.3999999999999995</v>
      </c>
      <c r="H13" s="81">
        <f>H5*B12</f>
        <v>9</v>
      </c>
      <c r="I13" s="44">
        <f>I5*B12</f>
        <v>12</v>
      </c>
      <c r="J13" s="45">
        <f>J5*B12</f>
        <v>18</v>
      </c>
      <c r="K13" s="82"/>
      <c r="L13" s="42"/>
    </row>
    <row r="14" spans="1:19" x14ac:dyDescent="0.25">
      <c r="A14" s="29" t="s">
        <v>31</v>
      </c>
      <c r="B14" s="30">
        <f>B20*C14</f>
        <v>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6</v>
      </c>
      <c r="E15" s="81">
        <f>B14*F5</f>
        <v>6.75</v>
      </c>
      <c r="F15" s="81">
        <f>B14*F5</f>
        <v>6.75</v>
      </c>
      <c r="G15" s="81">
        <f>G5*B14</f>
        <v>6.75</v>
      </c>
      <c r="H15" s="81">
        <f>H5*B14</f>
        <v>11.25</v>
      </c>
      <c r="I15" s="44">
        <f>I5*B14</f>
        <v>15</v>
      </c>
      <c r="J15" s="45">
        <f>J5*B14</f>
        <v>22.5</v>
      </c>
      <c r="K15" s="82"/>
      <c r="L15" s="42"/>
    </row>
    <row r="16" spans="1:19" x14ac:dyDescent="0.25">
      <c r="A16" s="29" t="s">
        <v>32</v>
      </c>
      <c r="B16" s="30">
        <f>C16*B20</f>
        <v>90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7.2</v>
      </c>
      <c r="E17" s="81">
        <f>B16*E5</f>
        <v>8.1</v>
      </c>
      <c r="F17" s="81">
        <f>B16*F5</f>
        <v>8.1</v>
      </c>
      <c r="G17" s="81">
        <f>B16*G5</f>
        <v>8.1</v>
      </c>
      <c r="H17" s="81">
        <f>B16*H5</f>
        <v>13.5</v>
      </c>
      <c r="I17" s="44">
        <f>B16*I5</f>
        <v>18</v>
      </c>
      <c r="J17" s="45">
        <f>B16*J5</f>
        <v>27</v>
      </c>
      <c r="K17" s="82"/>
      <c r="L17" s="42"/>
    </row>
    <row r="18" spans="1:17" x14ac:dyDescent="0.25">
      <c r="A18" s="29" t="s">
        <v>33</v>
      </c>
      <c r="B18" s="30">
        <f>C18*B20</f>
        <v>15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1.2</v>
      </c>
      <c r="E19" s="81">
        <f>E5*B18</f>
        <v>1.3499999999999999</v>
      </c>
      <c r="F19" s="81">
        <f>F5*B18</f>
        <v>1.3499999999999999</v>
      </c>
      <c r="G19" s="81">
        <f>G5*B18</f>
        <v>1.3499999999999999</v>
      </c>
      <c r="H19" s="81">
        <f>H5*B18</f>
        <v>2.25</v>
      </c>
      <c r="I19" s="44">
        <f>I5*B18</f>
        <v>3</v>
      </c>
      <c r="J19" s="45">
        <f>J5*B18</f>
        <v>4.5</v>
      </c>
      <c r="K19" s="82"/>
      <c r="L19" s="42"/>
    </row>
    <row r="20" spans="1:17" ht="15.75" thickBot="1" x14ac:dyDescent="0.3">
      <c r="A20" s="12" t="s">
        <v>14</v>
      </c>
      <c r="B20" s="46">
        <v>300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L19" sqref="L19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38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240</v>
      </c>
      <c r="R5" s="75"/>
      <c r="S5" s="74">
        <f>30%*Q5</f>
        <v>72</v>
      </c>
    </row>
    <row r="6" spans="1:19" ht="15.75" x14ac:dyDescent="0.25">
      <c r="A6" s="64" t="s">
        <v>27</v>
      </c>
      <c r="B6" s="30">
        <f>B20*C6</f>
        <v>30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120</v>
      </c>
      <c r="R6" s="76"/>
      <c r="S6" s="74">
        <f t="shared" ref="S6:S9" si="0">30%*Q6</f>
        <v>36</v>
      </c>
    </row>
    <row r="7" spans="1:19" ht="16.5" thickBot="1" x14ac:dyDescent="0.3">
      <c r="A7" s="65"/>
      <c r="B7" s="79"/>
      <c r="C7" s="80"/>
      <c r="D7" s="80"/>
      <c r="E7" s="81">
        <f>B6*E5</f>
        <v>2.6999999999999997</v>
      </c>
      <c r="F7" s="81">
        <f>B6*F5</f>
        <v>2.6999999999999997</v>
      </c>
      <c r="G7" s="81">
        <f>G5*B6</f>
        <v>2.6999999999999997</v>
      </c>
      <c r="H7" s="81">
        <f>H5*B6+1</f>
        <v>5.5</v>
      </c>
      <c r="I7" s="44">
        <f>I5*B6+3</f>
        <v>9</v>
      </c>
      <c r="J7" s="45">
        <f>J5*B6</f>
        <v>9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90</v>
      </c>
      <c r="R7" s="77"/>
      <c r="S7" s="74">
        <f t="shared" si="0"/>
        <v>27</v>
      </c>
    </row>
    <row r="8" spans="1:19" ht="15.75" x14ac:dyDescent="0.25">
      <c r="A8" s="64" t="s">
        <v>28</v>
      </c>
      <c r="B8" s="30">
        <f>C8*B20</f>
        <v>30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90</v>
      </c>
      <c r="R8" s="73"/>
      <c r="S8" s="74">
        <f t="shared" si="0"/>
        <v>27</v>
      </c>
    </row>
    <row r="9" spans="1:19" ht="15.75" x14ac:dyDescent="0.25">
      <c r="A9" s="66"/>
      <c r="B9" s="83"/>
      <c r="C9" s="80"/>
      <c r="D9" s="81">
        <f>D5*B8</f>
        <v>2.4</v>
      </c>
      <c r="E9" s="81">
        <f>E5*B8</f>
        <v>2.6999999999999997</v>
      </c>
      <c r="F9" s="81">
        <f>F5*B8</f>
        <v>2.6999999999999997</v>
      </c>
      <c r="G9" s="81">
        <f>G5*B8</f>
        <v>2.6999999999999997</v>
      </c>
      <c r="H9" s="81">
        <f>H5*B8</f>
        <v>4.5</v>
      </c>
      <c r="I9" s="44">
        <f>I5*B8</f>
        <v>6</v>
      </c>
      <c r="J9" s="45">
        <f>J5*B8</f>
        <v>9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60</v>
      </c>
      <c r="R9" s="73"/>
      <c r="S9" s="74">
        <f t="shared" si="0"/>
        <v>18</v>
      </c>
    </row>
    <row r="10" spans="1:19" ht="15.75" x14ac:dyDescent="0.25">
      <c r="A10" s="64" t="s">
        <v>29</v>
      </c>
      <c r="B10" s="30">
        <f>C10*B20</f>
        <v>60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600</v>
      </c>
      <c r="R10" s="73"/>
      <c r="S10" s="78">
        <f>SUM(S5:S9)</f>
        <v>180</v>
      </c>
    </row>
    <row r="11" spans="1:19" x14ac:dyDescent="0.25">
      <c r="A11" s="43"/>
      <c r="B11" s="83"/>
      <c r="C11" s="80"/>
      <c r="D11" s="81">
        <f>B10*D5</f>
        <v>4.8</v>
      </c>
      <c r="E11" s="81">
        <f>E5*B10</f>
        <v>5.3999999999999995</v>
      </c>
      <c r="F11" s="81">
        <f>B10*F5</f>
        <v>5.3999999999999995</v>
      </c>
      <c r="G11" s="81">
        <f>G5*B10</f>
        <v>5.3999999999999995</v>
      </c>
      <c r="H11" s="81">
        <f>H5*B10</f>
        <v>9</v>
      </c>
      <c r="I11" s="44">
        <f>I5*B10</f>
        <v>12</v>
      </c>
      <c r="J11" s="45">
        <f>J5*B10</f>
        <v>18</v>
      </c>
      <c r="K11" s="82"/>
      <c r="L11" s="42"/>
    </row>
    <row r="12" spans="1:19" x14ac:dyDescent="0.25">
      <c r="A12" s="29" t="s">
        <v>30</v>
      </c>
      <c r="B12" s="30">
        <f>B20*C12</f>
        <v>120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9.6</v>
      </c>
      <c r="E13" s="81">
        <f>E5*B12</f>
        <v>10.799999999999999</v>
      </c>
      <c r="F13" s="81">
        <f>B12*F5</f>
        <v>10.799999999999999</v>
      </c>
      <c r="G13" s="81">
        <f>B12*G5</f>
        <v>10.799999999999999</v>
      </c>
      <c r="H13" s="81">
        <f>H5*B12</f>
        <v>18</v>
      </c>
      <c r="I13" s="44">
        <f>I5*B12</f>
        <v>24</v>
      </c>
      <c r="J13" s="45">
        <f>J5*B12</f>
        <v>36</v>
      </c>
      <c r="K13" s="82"/>
      <c r="L13" s="42"/>
    </row>
    <row r="14" spans="1:19" x14ac:dyDescent="0.25">
      <c r="A14" s="29" t="s">
        <v>31</v>
      </c>
      <c r="B14" s="30">
        <f>B20*C14</f>
        <v>150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12</v>
      </c>
      <c r="E15" s="81">
        <f>B14*F5</f>
        <v>13.5</v>
      </c>
      <c r="F15" s="81">
        <f>B14*F5</f>
        <v>13.5</v>
      </c>
      <c r="G15" s="81">
        <f>G5*B14</f>
        <v>13.5</v>
      </c>
      <c r="H15" s="81">
        <f>H5*B14</f>
        <v>22.5</v>
      </c>
      <c r="I15" s="44">
        <f>I5*B14</f>
        <v>30</v>
      </c>
      <c r="J15" s="45">
        <f>J5*B14</f>
        <v>45</v>
      </c>
      <c r="K15" s="82"/>
      <c r="L15" s="42"/>
    </row>
    <row r="16" spans="1:19" x14ac:dyDescent="0.25">
      <c r="A16" s="29" t="s">
        <v>32</v>
      </c>
      <c r="B16" s="30">
        <f>C16*B20</f>
        <v>180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14.4</v>
      </c>
      <c r="E17" s="81">
        <f>B16*E5</f>
        <v>16.2</v>
      </c>
      <c r="F17" s="81">
        <f>B16*F5</f>
        <v>16.2</v>
      </c>
      <c r="G17" s="81">
        <f>B16*G5</f>
        <v>16.2</v>
      </c>
      <c r="H17" s="81">
        <f>B16*H5</f>
        <v>27</v>
      </c>
      <c r="I17" s="44">
        <f>B16*I5</f>
        <v>36</v>
      </c>
      <c r="J17" s="45">
        <f>B16*J5</f>
        <v>54</v>
      </c>
      <c r="K17" s="82"/>
      <c r="L17" s="42"/>
    </row>
    <row r="18" spans="1:17" x14ac:dyDescent="0.25">
      <c r="A18" s="29" t="s">
        <v>33</v>
      </c>
      <c r="B18" s="30">
        <f>C18*B20</f>
        <v>30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D5*B18+2</f>
        <v>4.4000000000000004</v>
      </c>
      <c r="E19" s="81">
        <f>E5*B18+2</f>
        <v>4.6999999999999993</v>
      </c>
      <c r="F19" s="81">
        <f>F5*B18+5</f>
        <v>7.6999999999999993</v>
      </c>
      <c r="G19" s="81">
        <f>G5*B18+5</f>
        <v>7.6999999999999993</v>
      </c>
      <c r="H19" s="81">
        <f>H5*B18</f>
        <v>4.5</v>
      </c>
      <c r="I19" s="44"/>
      <c r="J19" s="45"/>
      <c r="K19" s="82"/>
      <c r="L19" s="42"/>
    </row>
    <row r="20" spans="1:17" ht="15.75" thickBot="1" x14ac:dyDescent="0.3">
      <c r="A20" s="12" t="s">
        <v>14</v>
      </c>
      <c r="B20" s="46">
        <v>600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47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320</v>
      </c>
      <c r="R5" s="75"/>
      <c r="S5" s="74">
        <f>30%*Q5</f>
        <v>96</v>
      </c>
    </row>
    <row r="6" spans="1:19" ht="15.75" x14ac:dyDescent="0.25">
      <c r="A6" s="64" t="s">
        <v>27</v>
      </c>
      <c r="B6" s="30">
        <f>B20*C6</f>
        <v>40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160</v>
      </c>
      <c r="R6" s="76"/>
      <c r="S6" s="74">
        <f t="shared" ref="S6:S9" si="0">30%*Q6</f>
        <v>48</v>
      </c>
    </row>
    <row r="7" spans="1:19" ht="16.5" thickBot="1" x14ac:dyDescent="0.3">
      <c r="A7" s="65"/>
      <c r="B7" s="79"/>
      <c r="C7" s="80"/>
      <c r="D7" s="80"/>
      <c r="E7" s="81">
        <f>B6*E5</f>
        <v>3.5999999999999996</v>
      </c>
      <c r="F7" s="81">
        <f>B6*F5</f>
        <v>3.5999999999999996</v>
      </c>
      <c r="G7" s="81">
        <f>G5*B6</f>
        <v>3.5999999999999996</v>
      </c>
      <c r="H7" s="81">
        <f>H5*B6+1</f>
        <v>7</v>
      </c>
      <c r="I7" s="44">
        <f>I5*B6+3</f>
        <v>11</v>
      </c>
      <c r="J7" s="45">
        <f>J5*B6</f>
        <v>12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120</v>
      </c>
      <c r="R7" s="77"/>
      <c r="S7" s="74">
        <f t="shared" si="0"/>
        <v>36</v>
      </c>
    </row>
    <row r="8" spans="1:19" ht="15.75" x14ac:dyDescent="0.25">
      <c r="A8" s="64" t="s">
        <v>28</v>
      </c>
      <c r="B8" s="30">
        <f>C8*B20</f>
        <v>40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120</v>
      </c>
      <c r="R8" s="73"/>
      <c r="S8" s="74">
        <f t="shared" si="0"/>
        <v>36</v>
      </c>
    </row>
    <row r="9" spans="1:19" ht="15.75" x14ac:dyDescent="0.25">
      <c r="A9" s="66"/>
      <c r="B9" s="83"/>
      <c r="C9" s="80"/>
      <c r="D9" s="81">
        <f>D5*B8</f>
        <v>3.2</v>
      </c>
      <c r="E9" s="81">
        <f>E5*B8</f>
        <v>3.5999999999999996</v>
      </c>
      <c r="F9" s="81">
        <f>F5*B8</f>
        <v>3.5999999999999996</v>
      </c>
      <c r="G9" s="81">
        <f>G5*B8</f>
        <v>3.5999999999999996</v>
      </c>
      <c r="H9" s="81">
        <f>H5*B8</f>
        <v>6</v>
      </c>
      <c r="I9" s="44">
        <f>I5*B8</f>
        <v>8</v>
      </c>
      <c r="J9" s="45">
        <f>J5*B8</f>
        <v>12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80</v>
      </c>
      <c r="R9" s="73"/>
      <c r="S9" s="74">
        <f t="shared" si="0"/>
        <v>24</v>
      </c>
    </row>
    <row r="10" spans="1:19" ht="15.75" x14ac:dyDescent="0.25">
      <c r="A10" s="64" t="s">
        <v>29</v>
      </c>
      <c r="B10" s="30">
        <f>C10*B20</f>
        <v>80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800</v>
      </c>
      <c r="R10" s="73"/>
      <c r="S10" s="78">
        <f>SUM(S5:S9)</f>
        <v>240</v>
      </c>
    </row>
    <row r="11" spans="1:19" x14ac:dyDescent="0.25">
      <c r="A11" s="43"/>
      <c r="B11" s="83"/>
      <c r="C11" s="80"/>
      <c r="D11" s="81">
        <f>B10*D5</f>
        <v>6.4</v>
      </c>
      <c r="E11" s="81">
        <f>E5*B10</f>
        <v>7.1999999999999993</v>
      </c>
      <c r="F11" s="81">
        <f>B10*F5</f>
        <v>7.1999999999999993</v>
      </c>
      <c r="G11" s="81">
        <f>G5*B10</f>
        <v>7.1999999999999993</v>
      </c>
      <c r="H11" s="81">
        <f>H5*B10</f>
        <v>12</v>
      </c>
      <c r="I11" s="44">
        <f>I5*B10</f>
        <v>16</v>
      </c>
      <c r="J11" s="45">
        <f>J5*B10</f>
        <v>24</v>
      </c>
      <c r="K11" s="82"/>
      <c r="L11" s="42"/>
    </row>
    <row r="12" spans="1:19" x14ac:dyDescent="0.25">
      <c r="A12" s="29" t="s">
        <v>30</v>
      </c>
      <c r="B12" s="30">
        <f>B20*C12</f>
        <v>160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12.8</v>
      </c>
      <c r="E13" s="81">
        <f>E5*B12</f>
        <v>14.399999999999999</v>
      </c>
      <c r="F13" s="81">
        <f>B12*F5</f>
        <v>14.399999999999999</v>
      </c>
      <c r="G13" s="81">
        <f>B12*G5</f>
        <v>14.399999999999999</v>
      </c>
      <c r="H13" s="81">
        <f>H5*B12</f>
        <v>24</v>
      </c>
      <c r="I13" s="44">
        <f>I5*B12</f>
        <v>32</v>
      </c>
      <c r="J13" s="45">
        <f>J5*B12</f>
        <v>48</v>
      </c>
      <c r="K13" s="82"/>
      <c r="L13" s="42"/>
    </row>
    <row r="14" spans="1:19" x14ac:dyDescent="0.25">
      <c r="A14" s="29" t="s">
        <v>31</v>
      </c>
      <c r="B14" s="30">
        <f>B20*C14</f>
        <v>200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16</v>
      </c>
      <c r="E15" s="81">
        <f>B14*F5</f>
        <v>18</v>
      </c>
      <c r="F15" s="81">
        <f>B14*F5</f>
        <v>18</v>
      </c>
      <c r="G15" s="81">
        <f>G5*B14</f>
        <v>18</v>
      </c>
      <c r="H15" s="81">
        <f>H5*B14</f>
        <v>30</v>
      </c>
      <c r="I15" s="44">
        <f>I5*B14</f>
        <v>40</v>
      </c>
      <c r="J15" s="45">
        <f>J5*B14</f>
        <v>60</v>
      </c>
      <c r="K15" s="82"/>
      <c r="L15" s="42"/>
    </row>
    <row r="16" spans="1:19" x14ac:dyDescent="0.25">
      <c r="A16" s="29" t="s">
        <v>32</v>
      </c>
      <c r="B16" s="30">
        <f>C16*B20</f>
        <v>240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19.2</v>
      </c>
      <c r="E17" s="81">
        <f>B16*E5</f>
        <v>21.599999999999998</v>
      </c>
      <c r="F17" s="81">
        <f>B16*F5</f>
        <v>21.599999999999998</v>
      </c>
      <c r="G17" s="81">
        <f>B16*G5</f>
        <v>21.599999999999998</v>
      </c>
      <c r="H17" s="81">
        <f>B16*H5</f>
        <v>36</v>
      </c>
      <c r="I17" s="44">
        <f>B16*I5</f>
        <v>48</v>
      </c>
      <c r="J17" s="45">
        <f>B16*J5</f>
        <v>72</v>
      </c>
      <c r="K17" s="82"/>
      <c r="L17" s="42"/>
    </row>
    <row r="18" spans="1:17" x14ac:dyDescent="0.25">
      <c r="A18" s="29" t="s">
        <v>33</v>
      </c>
      <c r="B18" s="30">
        <f>C18*B20</f>
        <v>40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3.2</v>
      </c>
      <c r="E19" s="81">
        <f>E5*B18</f>
        <v>3.5999999999999996</v>
      </c>
      <c r="F19" s="81">
        <f>F5*B18</f>
        <v>3.5999999999999996</v>
      </c>
      <c r="G19" s="81">
        <f>G5*B18</f>
        <v>3.5999999999999996</v>
      </c>
      <c r="H19" s="81">
        <f>H5*B18</f>
        <v>6</v>
      </c>
      <c r="I19" s="44">
        <f>I5*B18</f>
        <v>8</v>
      </c>
      <c r="J19" s="45">
        <f>J5*B18</f>
        <v>12</v>
      </c>
      <c r="K19" s="82"/>
      <c r="L19" s="42"/>
    </row>
    <row r="20" spans="1:17" ht="15.75" thickBot="1" x14ac:dyDescent="0.3">
      <c r="A20" s="12" t="s">
        <v>14</v>
      </c>
      <c r="B20" s="46">
        <v>800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46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240</v>
      </c>
      <c r="R5" s="75"/>
      <c r="S5" s="74">
        <f>30%*Q5</f>
        <v>72</v>
      </c>
    </row>
    <row r="6" spans="1:19" ht="15.75" x14ac:dyDescent="0.25">
      <c r="A6" s="64" t="s">
        <v>27</v>
      </c>
      <c r="B6" s="30">
        <f>B20*C6</f>
        <v>30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120</v>
      </c>
      <c r="R6" s="76"/>
      <c r="S6" s="74">
        <f t="shared" ref="S6:S9" si="0">30%*Q6</f>
        <v>36</v>
      </c>
    </row>
    <row r="7" spans="1:19" ht="16.5" thickBot="1" x14ac:dyDescent="0.3">
      <c r="A7" s="65"/>
      <c r="B7" s="79"/>
      <c r="C7" s="80"/>
      <c r="D7" s="80"/>
      <c r="E7" s="81">
        <f>B6*E5</f>
        <v>2.6999999999999997</v>
      </c>
      <c r="F7" s="81">
        <f>B6*F5</f>
        <v>2.6999999999999997</v>
      </c>
      <c r="G7" s="81">
        <f>G5*B6</f>
        <v>2.6999999999999997</v>
      </c>
      <c r="H7" s="81">
        <f>H5*B6+1</f>
        <v>5.5</v>
      </c>
      <c r="I7" s="44">
        <f>I5*B6+3</f>
        <v>9</v>
      </c>
      <c r="J7" s="45">
        <f>J5*B6</f>
        <v>9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90</v>
      </c>
      <c r="R7" s="77"/>
      <c r="S7" s="74">
        <f t="shared" si="0"/>
        <v>27</v>
      </c>
    </row>
    <row r="8" spans="1:19" ht="15.75" x14ac:dyDescent="0.25">
      <c r="A8" s="64" t="s">
        <v>28</v>
      </c>
      <c r="B8" s="30">
        <f>C8*B20</f>
        <v>30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90</v>
      </c>
      <c r="R8" s="73"/>
      <c r="S8" s="74">
        <f t="shared" si="0"/>
        <v>27</v>
      </c>
    </row>
    <row r="9" spans="1:19" ht="15.75" x14ac:dyDescent="0.25">
      <c r="A9" s="66"/>
      <c r="B9" s="83"/>
      <c r="C9" s="80"/>
      <c r="D9" s="81">
        <f>D5*B8</f>
        <v>2.4</v>
      </c>
      <c r="E9" s="81">
        <f>E5*B8</f>
        <v>2.6999999999999997</v>
      </c>
      <c r="F9" s="81">
        <f>F5*B8</f>
        <v>2.6999999999999997</v>
      </c>
      <c r="G9" s="81">
        <f>G5*B8</f>
        <v>2.6999999999999997</v>
      </c>
      <c r="H9" s="81">
        <f>H5*B8</f>
        <v>4.5</v>
      </c>
      <c r="I9" s="44">
        <f>I5*B8</f>
        <v>6</v>
      </c>
      <c r="J9" s="45">
        <f>J5*B8</f>
        <v>9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60</v>
      </c>
      <c r="R9" s="73"/>
      <c r="S9" s="74">
        <f t="shared" si="0"/>
        <v>18</v>
      </c>
    </row>
    <row r="10" spans="1:19" ht="15.75" x14ac:dyDescent="0.25">
      <c r="A10" s="64" t="s">
        <v>29</v>
      </c>
      <c r="B10" s="30">
        <f>C10*B20</f>
        <v>60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600</v>
      </c>
      <c r="R10" s="73"/>
      <c r="S10" s="78">
        <f>SUM(S5:S9)</f>
        <v>180</v>
      </c>
    </row>
    <row r="11" spans="1:19" x14ac:dyDescent="0.25">
      <c r="A11" s="43"/>
      <c r="B11" s="83"/>
      <c r="C11" s="80"/>
      <c r="D11" s="81">
        <f>B10*D5</f>
        <v>4.8</v>
      </c>
      <c r="E11" s="81">
        <f>E5*B10</f>
        <v>5.3999999999999995</v>
      </c>
      <c r="F11" s="81">
        <f>B10*F5</f>
        <v>5.3999999999999995</v>
      </c>
      <c r="G11" s="81">
        <f>G5*B10</f>
        <v>5.3999999999999995</v>
      </c>
      <c r="H11" s="81">
        <f>H5*B10</f>
        <v>9</v>
      </c>
      <c r="I11" s="44">
        <f>I5*B10</f>
        <v>12</v>
      </c>
      <c r="J11" s="45">
        <f>J5*B10</f>
        <v>18</v>
      </c>
      <c r="K11" s="82"/>
      <c r="L11" s="42"/>
    </row>
    <row r="12" spans="1:19" x14ac:dyDescent="0.25">
      <c r="A12" s="29" t="s">
        <v>30</v>
      </c>
      <c r="B12" s="30">
        <f>B20*C12</f>
        <v>120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9.6</v>
      </c>
      <c r="E13" s="81">
        <f>E5*B12</f>
        <v>10.799999999999999</v>
      </c>
      <c r="F13" s="81">
        <f>B12*F5</f>
        <v>10.799999999999999</v>
      </c>
      <c r="G13" s="81">
        <f>B12*G5</f>
        <v>10.799999999999999</v>
      </c>
      <c r="H13" s="81">
        <f>H5*B12</f>
        <v>18</v>
      </c>
      <c r="I13" s="44">
        <f>I5*B12</f>
        <v>24</v>
      </c>
      <c r="J13" s="45">
        <f>J5*B12</f>
        <v>36</v>
      </c>
      <c r="K13" s="82"/>
      <c r="L13" s="42"/>
    </row>
    <row r="14" spans="1:19" x14ac:dyDescent="0.25">
      <c r="A14" s="29" t="s">
        <v>31</v>
      </c>
      <c r="B14" s="30">
        <f>B20*C14</f>
        <v>150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12</v>
      </c>
      <c r="E15" s="81">
        <f>B14*F5</f>
        <v>13.5</v>
      </c>
      <c r="F15" s="81">
        <f>B14*F5</f>
        <v>13.5</v>
      </c>
      <c r="G15" s="81">
        <f>G5*B14</f>
        <v>13.5</v>
      </c>
      <c r="H15" s="81">
        <f>H5*B14</f>
        <v>22.5</v>
      </c>
      <c r="I15" s="44">
        <f>I5*B14</f>
        <v>30</v>
      </c>
      <c r="J15" s="45">
        <f>J5*B14</f>
        <v>45</v>
      </c>
      <c r="K15" s="82"/>
      <c r="L15" s="42"/>
    </row>
    <row r="16" spans="1:19" x14ac:dyDescent="0.25">
      <c r="A16" s="29" t="s">
        <v>32</v>
      </c>
      <c r="B16" s="30">
        <f>C16*B20</f>
        <v>180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14.4</v>
      </c>
      <c r="E17" s="81">
        <f>B16*E5</f>
        <v>16.2</v>
      </c>
      <c r="F17" s="81">
        <f>B16*F5</f>
        <v>16.2</v>
      </c>
      <c r="G17" s="81">
        <f>B16*G5</f>
        <v>16.2</v>
      </c>
      <c r="H17" s="81">
        <f>B16*H5</f>
        <v>27</v>
      </c>
      <c r="I17" s="44">
        <f>B16*I5</f>
        <v>36</v>
      </c>
      <c r="J17" s="45">
        <f>B16*J5</f>
        <v>54</v>
      </c>
      <c r="K17" s="82"/>
      <c r="L17" s="42"/>
    </row>
    <row r="18" spans="1:17" x14ac:dyDescent="0.25">
      <c r="A18" s="29" t="s">
        <v>33</v>
      </c>
      <c r="B18" s="30">
        <f>C18*B20</f>
        <v>30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2.4</v>
      </c>
      <c r="E19" s="81">
        <f>E5*B18</f>
        <v>2.6999999999999997</v>
      </c>
      <c r="F19" s="81">
        <f>F5*B18</f>
        <v>2.6999999999999997</v>
      </c>
      <c r="G19" s="81">
        <f>G5*B18</f>
        <v>2.6999999999999997</v>
      </c>
      <c r="H19" s="81">
        <f>H5*B18</f>
        <v>4.5</v>
      </c>
      <c r="I19" s="44">
        <f>I5*B18</f>
        <v>6</v>
      </c>
      <c r="J19" s="45">
        <f>J5*B18</f>
        <v>9</v>
      </c>
      <c r="K19" s="82"/>
      <c r="L19" s="42"/>
    </row>
    <row r="20" spans="1:17" ht="15.75" thickBot="1" x14ac:dyDescent="0.3">
      <c r="A20" s="12" t="s">
        <v>14</v>
      </c>
      <c r="B20" s="46">
        <v>600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1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45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200</v>
      </c>
      <c r="R5" s="75"/>
      <c r="S5" s="74">
        <f>30%*Q5</f>
        <v>60</v>
      </c>
    </row>
    <row r="6" spans="1:19" ht="15.75" x14ac:dyDescent="0.25">
      <c r="A6" s="64" t="s">
        <v>27</v>
      </c>
      <c r="B6" s="30">
        <f>B20*C6</f>
        <v>25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100</v>
      </c>
      <c r="R6" s="76"/>
      <c r="S6" s="74">
        <f t="shared" ref="S6:S9" si="0">30%*Q6</f>
        <v>30</v>
      </c>
    </row>
    <row r="7" spans="1:19" ht="16.5" thickBot="1" x14ac:dyDescent="0.3">
      <c r="A7" s="65"/>
      <c r="B7" s="79"/>
      <c r="C7" s="80"/>
      <c r="D7" s="80"/>
      <c r="E7" s="81">
        <f>B6*E5</f>
        <v>2.25</v>
      </c>
      <c r="F7" s="81">
        <f>B6*F5</f>
        <v>2.25</v>
      </c>
      <c r="G7" s="81">
        <f>G5*B6</f>
        <v>2.25</v>
      </c>
      <c r="H7" s="81">
        <f>H5*B6+1</f>
        <v>4.75</v>
      </c>
      <c r="I7" s="44">
        <f>I5*B6+3</f>
        <v>8</v>
      </c>
      <c r="J7" s="45">
        <f>J5*B6</f>
        <v>7.5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75</v>
      </c>
      <c r="R7" s="77"/>
      <c r="S7" s="74">
        <f t="shared" si="0"/>
        <v>22.5</v>
      </c>
    </row>
    <row r="8" spans="1:19" ht="15.75" x14ac:dyDescent="0.25">
      <c r="A8" s="64" t="s">
        <v>28</v>
      </c>
      <c r="B8" s="30">
        <f>C8*B20</f>
        <v>25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75</v>
      </c>
      <c r="R8" s="73"/>
      <c r="S8" s="74">
        <f t="shared" si="0"/>
        <v>22.5</v>
      </c>
    </row>
    <row r="9" spans="1:19" ht="15.75" x14ac:dyDescent="0.25">
      <c r="A9" s="66"/>
      <c r="B9" s="83"/>
      <c r="C9" s="80"/>
      <c r="D9" s="81">
        <f>D5*B8</f>
        <v>2</v>
      </c>
      <c r="E9" s="81">
        <f>E5*B8</f>
        <v>2.25</v>
      </c>
      <c r="F9" s="81">
        <f>F5*B8</f>
        <v>2.25</v>
      </c>
      <c r="G9" s="81">
        <f>G5*B8</f>
        <v>2.25</v>
      </c>
      <c r="H9" s="81">
        <f>H5*B8</f>
        <v>3.75</v>
      </c>
      <c r="I9" s="44">
        <f>I5*B8</f>
        <v>5</v>
      </c>
      <c r="J9" s="45">
        <f>J5*B8</f>
        <v>7.5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50</v>
      </c>
      <c r="R9" s="73"/>
      <c r="S9" s="74">
        <f t="shared" si="0"/>
        <v>15</v>
      </c>
    </row>
    <row r="10" spans="1:19" ht="15.75" x14ac:dyDescent="0.25">
      <c r="A10" s="64" t="s">
        <v>29</v>
      </c>
      <c r="B10" s="30">
        <f>C10*B20</f>
        <v>50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500</v>
      </c>
      <c r="R10" s="73"/>
      <c r="S10" s="78">
        <f>SUM(S5:S9)</f>
        <v>150</v>
      </c>
    </row>
    <row r="11" spans="1:19" x14ac:dyDescent="0.25">
      <c r="A11" s="43"/>
      <c r="B11" s="83"/>
      <c r="C11" s="80"/>
      <c r="D11" s="81">
        <f>B10*D5</f>
        <v>4</v>
      </c>
      <c r="E11" s="81">
        <f>E5*B10</f>
        <v>4.5</v>
      </c>
      <c r="F11" s="81">
        <f>B10*F5</f>
        <v>4.5</v>
      </c>
      <c r="G11" s="81">
        <f>G5*B10</f>
        <v>4.5</v>
      </c>
      <c r="H11" s="81">
        <f>H5*B10</f>
        <v>7.5</v>
      </c>
      <c r="I11" s="44">
        <f>I5*B10</f>
        <v>10</v>
      </c>
      <c r="J11" s="45">
        <f>J5*B10</f>
        <v>15</v>
      </c>
      <c r="K11" s="82"/>
      <c r="L11" s="42"/>
    </row>
    <row r="12" spans="1:19" x14ac:dyDescent="0.25">
      <c r="A12" s="29" t="s">
        <v>30</v>
      </c>
      <c r="B12" s="30">
        <f>B20*C12</f>
        <v>100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8</v>
      </c>
      <c r="E13" s="81">
        <f>E5*B12</f>
        <v>9</v>
      </c>
      <c r="F13" s="81">
        <f>B12*F5</f>
        <v>9</v>
      </c>
      <c r="G13" s="81">
        <f>B12*G5</f>
        <v>9</v>
      </c>
      <c r="H13" s="81">
        <f>H5*B12</f>
        <v>15</v>
      </c>
      <c r="I13" s="44">
        <f>I5*B12</f>
        <v>20</v>
      </c>
      <c r="J13" s="45">
        <f>J5*B12</f>
        <v>30</v>
      </c>
      <c r="K13" s="82"/>
      <c r="L13" s="42"/>
    </row>
    <row r="14" spans="1:19" x14ac:dyDescent="0.25">
      <c r="A14" s="29" t="s">
        <v>31</v>
      </c>
      <c r="B14" s="30">
        <f>B20*C14</f>
        <v>125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10</v>
      </c>
      <c r="E15" s="81">
        <f>B14*F5</f>
        <v>11.25</v>
      </c>
      <c r="F15" s="81">
        <f>B14*F5</f>
        <v>11.25</v>
      </c>
      <c r="G15" s="81">
        <f>G5*B14</f>
        <v>11.25</v>
      </c>
      <c r="H15" s="81">
        <f>H5*B14</f>
        <v>18.75</v>
      </c>
      <c r="I15" s="44">
        <f>I5*B14</f>
        <v>25</v>
      </c>
      <c r="J15" s="45">
        <f>J5*B14</f>
        <v>37.5</v>
      </c>
      <c r="K15" s="82"/>
      <c r="L15" s="42"/>
    </row>
    <row r="16" spans="1:19" x14ac:dyDescent="0.25">
      <c r="A16" s="29" t="s">
        <v>32</v>
      </c>
      <c r="B16" s="30">
        <f>C16*B20</f>
        <v>150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12</v>
      </c>
      <c r="E17" s="81">
        <f>B16*E5</f>
        <v>13.5</v>
      </c>
      <c r="F17" s="81">
        <f>B16*F5</f>
        <v>13.5</v>
      </c>
      <c r="G17" s="81">
        <f>B16*G5</f>
        <v>13.5</v>
      </c>
      <c r="H17" s="81">
        <f>B16*H5</f>
        <v>22.5</v>
      </c>
      <c r="I17" s="44">
        <f>B16*I5</f>
        <v>30</v>
      </c>
      <c r="J17" s="45">
        <f>B16*J5</f>
        <v>45</v>
      </c>
      <c r="K17" s="82"/>
      <c r="L17" s="42"/>
    </row>
    <row r="18" spans="1:17" x14ac:dyDescent="0.25">
      <c r="A18" s="29" t="s">
        <v>33</v>
      </c>
      <c r="B18" s="30">
        <f>C18*B20</f>
        <v>25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2</v>
      </c>
      <c r="E19" s="81">
        <f>E5*B18</f>
        <v>2.25</v>
      </c>
      <c r="F19" s="81">
        <f>F5*B18</f>
        <v>2.25</v>
      </c>
      <c r="G19" s="81">
        <f>G5*B18</f>
        <v>2.25</v>
      </c>
      <c r="H19" s="81">
        <f>H5*B18</f>
        <v>3.75</v>
      </c>
      <c r="I19" s="44">
        <f>I5*B18</f>
        <v>5</v>
      </c>
      <c r="J19" s="45">
        <f>J5*B18</f>
        <v>7.5</v>
      </c>
      <c r="K19" s="82"/>
      <c r="L19" s="42"/>
    </row>
    <row r="20" spans="1:17" ht="15.75" thickBot="1" x14ac:dyDescent="0.3">
      <c r="A20" s="12" t="s">
        <v>14</v>
      </c>
      <c r="B20" s="46">
        <v>500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C2" zoomScale="110" zoomScaleNormal="110" workbookViewId="0">
      <selection activeCell="B2" sqref="B2"/>
    </sheetView>
  </sheetViews>
  <sheetFormatPr defaultRowHeight="15" x14ac:dyDescent="0.25"/>
  <cols>
    <col min="1" max="1" width="12.7109375" style="3" customWidth="1"/>
    <col min="2" max="3" width="12.140625" style="2" customWidth="1"/>
    <col min="4" max="4" width="10.140625" style="2" bestFit="1" customWidth="1"/>
    <col min="5" max="10" width="9.140625" style="2"/>
    <col min="11" max="11" width="9.140625" style="2" customWidth="1"/>
    <col min="12" max="12" width="9.140625" style="51" customWidth="1"/>
    <col min="13" max="13" width="3.42578125" style="2" customWidth="1"/>
    <col min="14" max="14" width="9.140625" style="3"/>
    <col min="15" max="15" width="24.85546875" style="2" customWidth="1"/>
    <col min="16" max="16" width="9.85546875" style="4" customWidth="1"/>
    <col min="17" max="17" width="10.42578125" style="3" customWidth="1"/>
    <col min="18" max="18" width="4.28515625" style="51" customWidth="1"/>
    <col min="19" max="16384" width="9.140625" style="2"/>
  </cols>
  <sheetData>
    <row r="1" spans="1:19" ht="18.75" customHeight="1" x14ac:dyDescent="0.25">
      <c r="A1" s="1" t="s">
        <v>0</v>
      </c>
      <c r="B1" s="1"/>
      <c r="C1" s="49"/>
      <c r="D1" s="49"/>
      <c r="E1" s="49"/>
      <c r="F1" s="49"/>
      <c r="G1" s="49"/>
      <c r="H1" s="49"/>
    </row>
    <row r="2" spans="1:19" ht="18.75" customHeight="1" thickBot="1" x14ac:dyDescent="0.3">
      <c r="B2" s="5" t="s">
        <v>44</v>
      </c>
      <c r="C2" s="84" t="s">
        <v>16</v>
      </c>
      <c r="D2" s="84"/>
      <c r="E2" s="84"/>
      <c r="F2" s="84"/>
      <c r="G2" s="84"/>
      <c r="H2" s="84"/>
      <c r="I2" s="6"/>
      <c r="J2" s="6"/>
      <c r="K2" s="6"/>
      <c r="L2" s="52"/>
    </row>
    <row r="3" spans="1:19" x14ac:dyDescent="0.25">
      <c r="B3" s="50" t="s">
        <v>17</v>
      </c>
      <c r="C3" s="50" t="s">
        <v>24</v>
      </c>
      <c r="D3" s="50" t="s">
        <v>23</v>
      </c>
      <c r="I3" s="7"/>
      <c r="J3" s="8"/>
      <c r="K3" s="9"/>
      <c r="L3" s="53"/>
    </row>
    <row r="4" spans="1:19" ht="16.5" thickBot="1" x14ac:dyDescent="0.3"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5"/>
      <c r="L4" s="15"/>
      <c r="N4" s="10" t="s">
        <v>2</v>
      </c>
      <c r="O4" s="10" t="s">
        <v>3</v>
      </c>
      <c r="P4" s="10" t="s">
        <v>4</v>
      </c>
      <c r="Q4" s="11" t="s">
        <v>5</v>
      </c>
      <c r="R4" s="73"/>
      <c r="S4" s="11" t="s">
        <v>34</v>
      </c>
    </row>
    <row r="5" spans="1:19" ht="15.75" x14ac:dyDescent="0.25">
      <c r="A5" s="1"/>
      <c r="B5" s="12" t="s">
        <v>5</v>
      </c>
      <c r="C5" s="12" t="s">
        <v>13</v>
      </c>
      <c r="D5" s="20">
        <v>0.08</v>
      </c>
      <c r="E5" s="20">
        <v>0.09</v>
      </c>
      <c r="F5" s="20">
        <v>0.09</v>
      </c>
      <c r="G5" s="20">
        <v>0.09</v>
      </c>
      <c r="H5" s="20">
        <v>0.15</v>
      </c>
      <c r="I5" s="21">
        <v>0.2</v>
      </c>
      <c r="J5" s="22">
        <v>0.3</v>
      </c>
      <c r="K5" s="23"/>
      <c r="L5" s="54"/>
      <c r="M5" s="7"/>
      <c r="N5" s="16">
        <v>1</v>
      </c>
      <c r="O5" s="17" t="s">
        <v>18</v>
      </c>
      <c r="P5" s="18">
        <v>0.4</v>
      </c>
      <c r="Q5" s="19">
        <f>P5*Q10</f>
        <v>600</v>
      </c>
      <c r="R5" s="75"/>
      <c r="S5" s="74">
        <f>30%*Q5</f>
        <v>180</v>
      </c>
    </row>
    <row r="6" spans="1:19" ht="15.75" x14ac:dyDescent="0.25">
      <c r="A6" s="64" t="s">
        <v>27</v>
      </c>
      <c r="B6" s="30">
        <f>B20*C6</f>
        <v>75</v>
      </c>
      <c r="C6" s="31">
        <v>0.05</v>
      </c>
      <c r="E6" s="67">
        <v>15</v>
      </c>
      <c r="F6" s="67">
        <v>16</v>
      </c>
      <c r="G6" s="67">
        <v>17</v>
      </c>
      <c r="H6" s="67">
        <v>18</v>
      </c>
      <c r="I6" s="68">
        <v>19</v>
      </c>
      <c r="J6" s="69">
        <v>20</v>
      </c>
      <c r="K6" s="32"/>
      <c r="L6" s="55"/>
      <c r="M6" s="24"/>
      <c r="N6" s="25">
        <v>2</v>
      </c>
      <c r="O6" s="26" t="s">
        <v>19</v>
      </c>
      <c r="P6" s="27">
        <v>0.2</v>
      </c>
      <c r="Q6" s="28">
        <f>P6*B20</f>
        <v>300</v>
      </c>
      <c r="R6" s="76"/>
      <c r="S6" s="74">
        <f t="shared" ref="S6:S9" si="0">30%*Q6</f>
        <v>90</v>
      </c>
    </row>
    <row r="7" spans="1:19" ht="16.5" thickBot="1" x14ac:dyDescent="0.3">
      <c r="A7" s="65"/>
      <c r="B7" s="79"/>
      <c r="C7" s="80"/>
      <c r="D7" s="80"/>
      <c r="E7" s="81">
        <f>B6*E5</f>
        <v>6.75</v>
      </c>
      <c r="F7" s="81">
        <f>B6*F5</f>
        <v>6.75</v>
      </c>
      <c r="G7" s="81">
        <f>G5*B6</f>
        <v>6.75</v>
      </c>
      <c r="H7" s="81">
        <f>H5*B6+1</f>
        <v>12.25</v>
      </c>
      <c r="I7" s="44">
        <f>I5*B6+3</f>
        <v>18</v>
      </c>
      <c r="J7" s="45">
        <f>J5*B6</f>
        <v>22.5</v>
      </c>
      <c r="K7" s="82"/>
      <c r="L7" s="42"/>
      <c r="M7" s="33"/>
      <c r="N7" s="34">
        <v>3</v>
      </c>
      <c r="O7" s="35" t="s">
        <v>20</v>
      </c>
      <c r="P7" s="36">
        <v>0.15</v>
      </c>
      <c r="Q7" s="37">
        <f>P7*B20</f>
        <v>225</v>
      </c>
      <c r="R7" s="77"/>
      <c r="S7" s="74">
        <f t="shared" si="0"/>
        <v>67.5</v>
      </c>
    </row>
    <row r="8" spans="1:19" ht="15.75" x14ac:dyDescent="0.25">
      <c r="A8" s="64" t="s">
        <v>28</v>
      </c>
      <c r="B8" s="30">
        <f>C8*B20</f>
        <v>75</v>
      </c>
      <c r="C8" s="31">
        <v>0.05</v>
      </c>
      <c r="D8" s="67">
        <v>21</v>
      </c>
      <c r="E8" s="67">
        <v>22</v>
      </c>
      <c r="F8" s="67">
        <v>23</v>
      </c>
      <c r="G8" s="67">
        <v>24</v>
      </c>
      <c r="H8" s="67">
        <v>25</v>
      </c>
      <c r="I8" s="68">
        <v>26</v>
      </c>
      <c r="J8" s="69">
        <v>27</v>
      </c>
      <c r="K8" s="42"/>
      <c r="L8" s="42"/>
      <c r="N8" s="39">
        <v>4</v>
      </c>
      <c r="O8" s="26" t="s">
        <v>21</v>
      </c>
      <c r="P8" s="40">
        <v>0.15</v>
      </c>
      <c r="Q8" s="41">
        <f>P8*B20</f>
        <v>225</v>
      </c>
      <c r="R8" s="73"/>
      <c r="S8" s="74">
        <f t="shared" si="0"/>
        <v>67.5</v>
      </c>
    </row>
    <row r="9" spans="1:19" ht="15.75" x14ac:dyDescent="0.25">
      <c r="A9" s="66"/>
      <c r="B9" s="83"/>
      <c r="C9" s="80"/>
      <c r="D9" s="81">
        <f>D5*B8</f>
        <v>6</v>
      </c>
      <c r="E9" s="81">
        <f>E5*B8</f>
        <v>6.75</v>
      </c>
      <c r="F9" s="81">
        <f>F5*B8</f>
        <v>6.75</v>
      </c>
      <c r="G9" s="81">
        <f>G5*B8</f>
        <v>6.75</v>
      </c>
      <c r="H9" s="81">
        <f>H5*B8</f>
        <v>11.25</v>
      </c>
      <c r="I9" s="44">
        <f>I5*B8</f>
        <v>15</v>
      </c>
      <c r="J9" s="45">
        <f>J5*B8</f>
        <v>22.5</v>
      </c>
      <c r="K9" s="82"/>
      <c r="L9" s="42"/>
      <c r="N9" s="39">
        <v>5</v>
      </c>
      <c r="O9" s="26" t="s">
        <v>22</v>
      </c>
      <c r="P9" s="40">
        <v>0.1</v>
      </c>
      <c r="Q9" s="41">
        <f>P9*B20</f>
        <v>150</v>
      </c>
      <c r="R9" s="73"/>
      <c r="S9" s="74">
        <f t="shared" si="0"/>
        <v>45</v>
      </c>
    </row>
    <row r="10" spans="1:19" ht="15.75" x14ac:dyDescent="0.25">
      <c r="A10" s="64" t="s">
        <v>29</v>
      </c>
      <c r="B10" s="30">
        <f>C10*B20</f>
        <v>150</v>
      </c>
      <c r="C10" s="31">
        <v>0.1</v>
      </c>
      <c r="D10" s="67">
        <v>28</v>
      </c>
      <c r="E10" s="67">
        <v>29</v>
      </c>
      <c r="F10" s="67">
        <v>30</v>
      </c>
      <c r="G10" s="59">
        <v>1</v>
      </c>
      <c r="H10" s="59">
        <v>2</v>
      </c>
      <c r="I10" s="60">
        <v>3</v>
      </c>
      <c r="J10" s="61">
        <v>4</v>
      </c>
      <c r="K10" s="42"/>
      <c r="L10" s="42"/>
      <c r="N10" s="85" t="s">
        <v>15</v>
      </c>
      <c r="O10" s="85"/>
      <c r="P10" s="47">
        <f>SUM(P5:P9)</f>
        <v>1.0000000000000002</v>
      </c>
      <c r="Q10" s="48">
        <f>B20</f>
        <v>1500</v>
      </c>
      <c r="R10" s="73"/>
      <c r="S10" s="78">
        <f>SUM(S5:S9)</f>
        <v>450</v>
      </c>
    </row>
    <row r="11" spans="1:19" x14ac:dyDescent="0.25">
      <c r="A11" s="43"/>
      <c r="B11" s="83"/>
      <c r="C11" s="80"/>
      <c r="D11" s="81">
        <f>B10*D5</f>
        <v>12</v>
      </c>
      <c r="E11" s="81">
        <f>E5*B10</f>
        <v>13.5</v>
      </c>
      <c r="F11" s="81">
        <f>B10*F5</f>
        <v>13.5</v>
      </c>
      <c r="G11" s="81">
        <f>G5*B10</f>
        <v>13.5</v>
      </c>
      <c r="H11" s="81">
        <f>H5*B10</f>
        <v>22.5</v>
      </c>
      <c r="I11" s="44">
        <f>I5*B10</f>
        <v>30</v>
      </c>
      <c r="J11" s="45">
        <f>J5*B10</f>
        <v>45</v>
      </c>
      <c r="K11" s="82"/>
      <c r="L11" s="42"/>
    </row>
    <row r="12" spans="1:19" x14ac:dyDescent="0.25">
      <c r="A12" s="29" t="s">
        <v>30</v>
      </c>
      <c r="B12" s="30">
        <f>B20*C12</f>
        <v>300</v>
      </c>
      <c r="C12" s="31">
        <v>0.2</v>
      </c>
      <c r="D12" s="59">
        <v>5</v>
      </c>
      <c r="E12" s="59">
        <v>6</v>
      </c>
      <c r="F12" s="59">
        <v>7</v>
      </c>
      <c r="G12" s="59">
        <v>8</v>
      </c>
      <c r="H12" s="70">
        <v>9</v>
      </c>
      <c r="I12" s="71">
        <v>10</v>
      </c>
      <c r="J12" s="72">
        <v>11</v>
      </c>
      <c r="K12" s="42"/>
      <c r="L12" s="42"/>
      <c r="N12" s="56" t="s">
        <v>25</v>
      </c>
      <c r="O12" s="57" t="s">
        <v>26</v>
      </c>
      <c r="P12" s="58"/>
      <c r="Q12" s="56"/>
    </row>
    <row r="13" spans="1:19" x14ac:dyDescent="0.25">
      <c r="A13" s="43"/>
      <c r="B13" s="79"/>
      <c r="C13" s="80"/>
      <c r="D13" s="81">
        <f>B12*D5</f>
        <v>24</v>
      </c>
      <c r="E13" s="81">
        <f>E5*B12</f>
        <v>27</v>
      </c>
      <c r="F13" s="81">
        <f>B12*F5</f>
        <v>27</v>
      </c>
      <c r="G13" s="81">
        <f>B12*G5</f>
        <v>27</v>
      </c>
      <c r="H13" s="81">
        <f>H5*B12</f>
        <v>45</v>
      </c>
      <c r="I13" s="44">
        <f>I5*B12</f>
        <v>60</v>
      </c>
      <c r="J13" s="45">
        <f>J5*B12</f>
        <v>90</v>
      </c>
      <c r="K13" s="82"/>
      <c r="L13" s="42"/>
    </row>
    <row r="14" spans="1:19" x14ac:dyDescent="0.25">
      <c r="A14" s="29" t="s">
        <v>31</v>
      </c>
      <c r="B14" s="30">
        <f>B20*C14</f>
        <v>375</v>
      </c>
      <c r="C14" s="31">
        <v>0.25</v>
      </c>
      <c r="D14" s="59">
        <v>12</v>
      </c>
      <c r="E14" s="59">
        <v>13</v>
      </c>
      <c r="F14" s="59">
        <v>14</v>
      </c>
      <c r="G14" s="59">
        <v>15</v>
      </c>
      <c r="H14" s="70">
        <v>16</v>
      </c>
      <c r="I14" s="71">
        <v>17</v>
      </c>
      <c r="J14" s="72">
        <v>18</v>
      </c>
      <c r="K14" s="42"/>
      <c r="L14" s="42"/>
      <c r="N14" s="56"/>
      <c r="O14" s="57"/>
      <c r="P14" s="58"/>
      <c r="Q14" s="56"/>
    </row>
    <row r="15" spans="1:19" x14ac:dyDescent="0.25">
      <c r="A15" s="43"/>
      <c r="B15" s="79"/>
      <c r="C15" s="80"/>
      <c r="D15" s="81">
        <f>B14*D5</f>
        <v>30</v>
      </c>
      <c r="E15" s="81">
        <f>B14*F5</f>
        <v>33.75</v>
      </c>
      <c r="F15" s="81">
        <f>B14*F5</f>
        <v>33.75</v>
      </c>
      <c r="G15" s="81">
        <f>G5*B14</f>
        <v>33.75</v>
      </c>
      <c r="H15" s="81">
        <f>H5*B14</f>
        <v>56.25</v>
      </c>
      <c r="I15" s="44">
        <f>I5*B14</f>
        <v>75</v>
      </c>
      <c r="J15" s="45">
        <f>J5*B14</f>
        <v>112.5</v>
      </c>
      <c r="K15" s="82"/>
      <c r="L15" s="42"/>
    </row>
    <row r="16" spans="1:19" x14ac:dyDescent="0.25">
      <c r="A16" s="29" t="s">
        <v>32</v>
      </c>
      <c r="B16" s="30">
        <f>C16*B20</f>
        <v>450</v>
      </c>
      <c r="C16" s="31">
        <v>0.3</v>
      </c>
      <c r="D16" s="59">
        <v>19</v>
      </c>
      <c r="E16" s="59">
        <v>20</v>
      </c>
      <c r="F16" s="59">
        <v>21</v>
      </c>
      <c r="G16" s="59">
        <v>22</v>
      </c>
      <c r="H16" s="70">
        <v>23</v>
      </c>
      <c r="I16" s="62">
        <v>24</v>
      </c>
      <c r="J16" s="63">
        <v>25</v>
      </c>
      <c r="K16" s="42"/>
      <c r="L16" s="42"/>
      <c r="N16" s="56"/>
      <c r="O16" s="57"/>
      <c r="P16" s="58"/>
      <c r="Q16" s="56"/>
    </row>
    <row r="17" spans="1:17" x14ac:dyDescent="0.25">
      <c r="A17" s="43"/>
      <c r="B17" s="79"/>
      <c r="C17" s="80"/>
      <c r="D17" s="81">
        <f>B16*D5</f>
        <v>36</v>
      </c>
      <c r="E17" s="81">
        <f>B16*E5</f>
        <v>40.5</v>
      </c>
      <c r="F17" s="81">
        <f>B16*F5</f>
        <v>40.5</v>
      </c>
      <c r="G17" s="81">
        <f>B16*G5</f>
        <v>40.5</v>
      </c>
      <c r="H17" s="81">
        <f>B16*H5</f>
        <v>67.5</v>
      </c>
      <c r="I17" s="44">
        <f>B16*I5</f>
        <v>90</v>
      </c>
      <c r="J17" s="45">
        <f>B16*J5</f>
        <v>135</v>
      </c>
      <c r="K17" s="82"/>
      <c r="L17" s="42"/>
    </row>
    <row r="18" spans="1:17" x14ac:dyDescent="0.25">
      <c r="A18" s="29" t="s">
        <v>33</v>
      </c>
      <c r="B18" s="30">
        <f>C18*B20</f>
        <v>75</v>
      </c>
      <c r="C18" s="31">
        <v>0.05</v>
      </c>
      <c r="D18" s="59">
        <v>26</v>
      </c>
      <c r="E18" s="59">
        <v>27</v>
      </c>
      <c r="F18" s="59">
        <v>28</v>
      </c>
      <c r="G18" s="59">
        <v>29</v>
      </c>
      <c r="H18" s="70">
        <v>30</v>
      </c>
      <c r="I18" s="71"/>
      <c r="J18" s="72"/>
      <c r="K18" s="42"/>
      <c r="L18" s="42"/>
      <c r="N18" s="56"/>
      <c r="O18" s="57"/>
      <c r="P18" s="58"/>
      <c r="Q18" s="56"/>
    </row>
    <row r="19" spans="1:17" x14ac:dyDescent="0.25">
      <c r="A19" s="43"/>
      <c r="B19" s="79"/>
      <c r="C19" s="80"/>
      <c r="D19" s="81">
        <f>D5*B18</f>
        <v>6</v>
      </c>
      <c r="E19" s="81">
        <f>E5*B18</f>
        <v>6.75</v>
      </c>
      <c r="F19" s="81">
        <f>F5*B18</f>
        <v>6.75</v>
      </c>
      <c r="G19" s="81">
        <f>G5*B18</f>
        <v>6.75</v>
      </c>
      <c r="H19" s="81">
        <f>H5*B18</f>
        <v>11.25</v>
      </c>
      <c r="I19" s="44">
        <f>I5*B18</f>
        <v>15</v>
      </c>
      <c r="J19" s="45">
        <f>J5*B18</f>
        <v>22.5</v>
      </c>
      <c r="K19" s="82"/>
      <c r="L19" s="42"/>
    </row>
    <row r="20" spans="1:17" ht="15.75" thickBot="1" x14ac:dyDescent="0.3">
      <c r="A20" s="12" t="s">
        <v>14</v>
      </c>
      <c r="B20" s="46">
        <v>1500</v>
      </c>
      <c r="C20" s="31">
        <f>SUM(C6:C19)</f>
        <v>1</v>
      </c>
      <c r="I20" s="33"/>
      <c r="J20" s="38"/>
      <c r="K20" s="9"/>
      <c r="L20" s="53"/>
    </row>
    <row r="25" spans="1:17" ht="15" customHeight="1" x14ac:dyDescent="0.25"/>
  </sheetData>
  <mergeCells count="2">
    <mergeCell ref="C2:H2"/>
    <mergeCell ref="N10:O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VINCOM</vt:lpstr>
      <vt:lpstr>CRESCENT</vt:lpstr>
      <vt:lpstr>AEON TAN PHU</vt:lpstr>
      <vt:lpstr>CỘNG HÒA</vt:lpstr>
      <vt:lpstr>CANTAVIL</vt:lpstr>
      <vt:lpstr>AEON LB</vt:lpstr>
      <vt:lpstr>VŨNG TÀU</vt:lpstr>
      <vt:lpstr>BIÊN HÒA</vt:lpstr>
      <vt:lpstr>SAIGON CENTRE</vt:lpstr>
      <vt:lpstr>VIVO</vt:lpstr>
      <vt:lpstr>AEON BT</vt:lpstr>
      <vt:lpstr>VRC</vt:lpstr>
      <vt:lpstr>PXL</vt:lpstr>
      <vt:lpstr>TQD</vt:lpstr>
      <vt:lpstr>NTP</vt:lpstr>
      <vt:lpstr>QUANG TRUNG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P.THANH</cp:lastModifiedBy>
  <dcterms:created xsi:type="dcterms:W3CDTF">2016-11-05T01:41:18Z</dcterms:created>
  <dcterms:modified xsi:type="dcterms:W3CDTF">2016-11-05T05:03:06Z</dcterms:modified>
</cp:coreProperties>
</file>