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/>
  </bookViews>
  <sheets>
    <sheet name="Menu A" sheetId="1" r:id="rId1"/>
  </sheets>
  <definedNames>
    <definedName name="_xlnm._FilterDatabase" localSheetId="0" hidden="1">'Menu A'!$A$7:$G$194</definedName>
    <definedName name="_xlnm.Print_Area" localSheetId="0">'Menu A'!$D$7:$F$194</definedName>
    <definedName name="_xlnm.Print_Titles" localSheetId="0">'Menu A'!$B:$E,'Menu A'!$7:$7</definedName>
  </definedNames>
  <calcPr calcId="162913"/>
</workbook>
</file>

<file path=xl/calcChain.xml><?xml version="1.0" encoding="utf-8"?>
<calcChain xmlns="http://schemas.openxmlformats.org/spreadsheetml/2006/main">
  <c r="T44" i="1" l="1"/>
  <c r="O45" i="1"/>
  <c r="O4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11" i="1"/>
  <c r="G155" i="1"/>
  <c r="P76" i="1"/>
  <c r="P77" i="1"/>
  <c r="L46" i="1"/>
  <c r="N46" i="1"/>
  <c r="M46" i="1"/>
  <c r="K141" i="1" l="1"/>
  <c r="J141" i="1" s="1"/>
  <c r="P141" i="1"/>
  <c r="O141" i="1" s="1"/>
  <c r="U141" i="1"/>
  <c r="T141" i="1" s="1"/>
  <c r="G191" i="1" l="1"/>
  <c r="G181" i="1"/>
  <c r="G178" i="1"/>
  <c r="G167" i="1"/>
  <c r="K156" i="1"/>
  <c r="G156" i="1"/>
  <c r="T154" i="1"/>
  <c r="O154" i="1"/>
  <c r="K154" i="1"/>
  <c r="J154" i="1" s="1"/>
  <c r="U153" i="1"/>
  <c r="T153" i="1" s="1"/>
  <c r="P153" i="1"/>
  <c r="O153" i="1" s="1"/>
  <c r="K153" i="1"/>
  <c r="J153" i="1" s="1"/>
  <c r="U152" i="1"/>
  <c r="T152" i="1" s="1"/>
  <c r="P152" i="1"/>
  <c r="O152" i="1" s="1"/>
  <c r="K152" i="1"/>
  <c r="J152" i="1" s="1"/>
  <c r="X151" i="1"/>
  <c r="W151" i="1"/>
  <c r="V151" i="1"/>
  <c r="S151" i="1"/>
  <c r="R151" i="1"/>
  <c r="Q151" i="1"/>
  <c r="N151" i="1"/>
  <c r="M151" i="1"/>
  <c r="L151" i="1"/>
  <c r="G151" i="1"/>
  <c r="U150" i="1"/>
  <c r="T150" i="1" s="1"/>
  <c r="P150" i="1"/>
  <c r="O150" i="1" s="1"/>
  <c r="K150" i="1"/>
  <c r="J150" i="1" s="1"/>
  <c r="U149" i="1"/>
  <c r="T149" i="1" s="1"/>
  <c r="P149" i="1"/>
  <c r="O149" i="1" s="1"/>
  <c r="K149" i="1"/>
  <c r="J149" i="1" s="1"/>
  <c r="U148" i="1"/>
  <c r="T148" i="1" s="1"/>
  <c r="P148" i="1"/>
  <c r="O148" i="1" s="1"/>
  <c r="K148" i="1"/>
  <c r="J148" i="1" s="1"/>
  <c r="U147" i="1"/>
  <c r="T147" i="1" s="1"/>
  <c r="P147" i="1"/>
  <c r="O147" i="1" s="1"/>
  <c r="K147" i="1"/>
  <c r="J147" i="1" s="1"/>
  <c r="U146" i="1"/>
  <c r="T146" i="1" s="1"/>
  <c r="P146" i="1"/>
  <c r="O146" i="1" s="1"/>
  <c r="K146" i="1"/>
  <c r="J146" i="1" s="1"/>
  <c r="U145" i="1"/>
  <c r="T145" i="1" s="1"/>
  <c r="P145" i="1"/>
  <c r="O145" i="1" s="1"/>
  <c r="K145" i="1"/>
  <c r="J145" i="1" s="1"/>
  <c r="U144" i="1"/>
  <c r="T144" i="1" s="1"/>
  <c r="P144" i="1"/>
  <c r="O144" i="1" s="1"/>
  <c r="K144" i="1"/>
  <c r="J144" i="1" s="1"/>
  <c r="U143" i="1"/>
  <c r="T143" i="1" s="1"/>
  <c r="P143" i="1"/>
  <c r="O143" i="1" s="1"/>
  <c r="K143" i="1"/>
  <c r="J143" i="1" s="1"/>
  <c r="U142" i="1"/>
  <c r="T142" i="1" s="1"/>
  <c r="P142" i="1"/>
  <c r="O142" i="1" s="1"/>
  <c r="K142" i="1"/>
  <c r="J142" i="1" s="1"/>
  <c r="U140" i="1"/>
  <c r="T140" i="1" s="1"/>
  <c r="P140" i="1"/>
  <c r="O140" i="1" s="1"/>
  <c r="K140" i="1"/>
  <c r="J140" i="1" s="1"/>
  <c r="U139" i="1"/>
  <c r="T139" i="1" s="1"/>
  <c r="P139" i="1"/>
  <c r="O139" i="1" s="1"/>
  <c r="K139" i="1"/>
  <c r="J139" i="1" s="1"/>
  <c r="U138" i="1"/>
  <c r="T138" i="1" s="1"/>
  <c r="P138" i="1"/>
  <c r="O138" i="1" s="1"/>
  <c r="K138" i="1"/>
  <c r="J138" i="1" s="1"/>
  <c r="U137" i="1"/>
  <c r="T137" i="1" s="1"/>
  <c r="P137" i="1"/>
  <c r="O137" i="1" s="1"/>
  <c r="K137" i="1"/>
  <c r="J137" i="1" s="1"/>
  <c r="X136" i="1"/>
  <c r="W136" i="1"/>
  <c r="V136" i="1"/>
  <c r="S136" i="1"/>
  <c r="R136" i="1"/>
  <c r="Q136" i="1"/>
  <c r="N136" i="1"/>
  <c r="M136" i="1"/>
  <c r="L136" i="1"/>
  <c r="G136" i="1"/>
  <c r="U135" i="1"/>
  <c r="T135" i="1" s="1"/>
  <c r="P135" i="1"/>
  <c r="O135" i="1" s="1"/>
  <c r="K135" i="1"/>
  <c r="J135" i="1" s="1"/>
  <c r="U134" i="1"/>
  <c r="T134" i="1" s="1"/>
  <c r="P134" i="1"/>
  <c r="O134" i="1" s="1"/>
  <c r="K134" i="1"/>
  <c r="J134" i="1" s="1"/>
  <c r="U133" i="1"/>
  <c r="T133" i="1" s="1"/>
  <c r="P133" i="1"/>
  <c r="O133" i="1" s="1"/>
  <c r="K133" i="1"/>
  <c r="J133" i="1" s="1"/>
  <c r="U132" i="1"/>
  <c r="T132" i="1" s="1"/>
  <c r="P132" i="1"/>
  <c r="O132" i="1" s="1"/>
  <c r="K132" i="1"/>
  <c r="J132" i="1" s="1"/>
  <c r="U131" i="1"/>
  <c r="T131" i="1" s="1"/>
  <c r="P131" i="1"/>
  <c r="O131" i="1" s="1"/>
  <c r="K131" i="1"/>
  <c r="J131" i="1" s="1"/>
  <c r="U130" i="1"/>
  <c r="T130" i="1" s="1"/>
  <c r="P130" i="1"/>
  <c r="O130" i="1" s="1"/>
  <c r="K130" i="1"/>
  <c r="J130" i="1" s="1"/>
  <c r="X129" i="1"/>
  <c r="W129" i="1"/>
  <c r="V129" i="1"/>
  <c r="S129" i="1"/>
  <c r="R129" i="1"/>
  <c r="Q129" i="1"/>
  <c r="G129" i="1"/>
  <c r="U128" i="1"/>
  <c r="T128" i="1" s="1"/>
  <c r="P128" i="1"/>
  <c r="O128" i="1" s="1"/>
  <c r="K128" i="1"/>
  <c r="J128" i="1" s="1"/>
  <c r="U127" i="1"/>
  <c r="T127" i="1" s="1"/>
  <c r="P127" i="1"/>
  <c r="O127" i="1" s="1"/>
  <c r="K127" i="1"/>
  <c r="J127" i="1" s="1"/>
  <c r="U126" i="1"/>
  <c r="T126" i="1" s="1"/>
  <c r="P126" i="1"/>
  <c r="O126" i="1" s="1"/>
  <c r="K126" i="1"/>
  <c r="J126" i="1" s="1"/>
  <c r="U125" i="1"/>
  <c r="T125" i="1" s="1"/>
  <c r="P125" i="1"/>
  <c r="O125" i="1" s="1"/>
  <c r="K125" i="1"/>
  <c r="J125" i="1" s="1"/>
  <c r="U124" i="1"/>
  <c r="T124" i="1" s="1"/>
  <c r="P124" i="1"/>
  <c r="O124" i="1" s="1"/>
  <c r="K124" i="1"/>
  <c r="J124" i="1" s="1"/>
  <c r="U123" i="1"/>
  <c r="T123" i="1" s="1"/>
  <c r="P123" i="1"/>
  <c r="O123" i="1" s="1"/>
  <c r="K123" i="1"/>
  <c r="J123" i="1" s="1"/>
  <c r="U122" i="1"/>
  <c r="T122" i="1" s="1"/>
  <c r="P122" i="1"/>
  <c r="O122" i="1" s="1"/>
  <c r="K122" i="1"/>
  <c r="J122" i="1" s="1"/>
  <c r="U121" i="1"/>
  <c r="T121" i="1" s="1"/>
  <c r="P121" i="1"/>
  <c r="O121" i="1" s="1"/>
  <c r="K121" i="1"/>
  <c r="J121" i="1" s="1"/>
  <c r="U120" i="1"/>
  <c r="T120" i="1" s="1"/>
  <c r="P120" i="1"/>
  <c r="O120" i="1" s="1"/>
  <c r="K120" i="1"/>
  <c r="J120" i="1" s="1"/>
  <c r="U119" i="1"/>
  <c r="T119" i="1" s="1"/>
  <c r="P119" i="1"/>
  <c r="O119" i="1" s="1"/>
  <c r="K119" i="1"/>
  <c r="J119" i="1" s="1"/>
  <c r="U118" i="1"/>
  <c r="T118" i="1" s="1"/>
  <c r="P118" i="1"/>
  <c r="O118" i="1" s="1"/>
  <c r="K118" i="1"/>
  <c r="J118" i="1" s="1"/>
  <c r="U117" i="1"/>
  <c r="T117" i="1" s="1"/>
  <c r="P117" i="1"/>
  <c r="O117" i="1" s="1"/>
  <c r="K117" i="1"/>
  <c r="J117" i="1" s="1"/>
  <c r="U116" i="1"/>
  <c r="T116" i="1" s="1"/>
  <c r="P116" i="1"/>
  <c r="O116" i="1" s="1"/>
  <c r="K116" i="1"/>
  <c r="J116" i="1" s="1"/>
  <c r="U115" i="1"/>
  <c r="T115" i="1" s="1"/>
  <c r="P115" i="1"/>
  <c r="O115" i="1" s="1"/>
  <c r="K115" i="1"/>
  <c r="J115" i="1" s="1"/>
  <c r="U114" i="1"/>
  <c r="T114" i="1" s="1"/>
  <c r="P114" i="1"/>
  <c r="O114" i="1" s="1"/>
  <c r="K114" i="1"/>
  <c r="J114" i="1" s="1"/>
  <c r="U113" i="1"/>
  <c r="T113" i="1" s="1"/>
  <c r="P113" i="1"/>
  <c r="O113" i="1" s="1"/>
  <c r="K113" i="1"/>
  <c r="J113" i="1" s="1"/>
  <c r="U112" i="1"/>
  <c r="T112" i="1" s="1"/>
  <c r="P112" i="1"/>
  <c r="O112" i="1" s="1"/>
  <c r="K112" i="1"/>
  <c r="J112" i="1" s="1"/>
  <c r="U111" i="1"/>
  <c r="T111" i="1" s="1"/>
  <c r="P111" i="1"/>
  <c r="O111" i="1" s="1"/>
  <c r="K111" i="1"/>
  <c r="J111" i="1" s="1"/>
  <c r="U110" i="1"/>
  <c r="T110" i="1" s="1"/>
  <c r="P110" i="1"/>
  <c r="O110" i="1" s="1"/>
  <c r="K110" i="1"/>
  <c r="J110" i="1" s="1"/>
  <c r="U109" i="1"/>
  <c r="T109" i="1" s="1"/>
  <c r="P109" i="1"/>
  <c r="O109" i="1" s="1"/>
  <c r="K109" i="1"/>
  <c r="J109" i="1" s="1"/>
  <c r="U108" i="1"/>
  <c r="T108" i="1" s="1"/>
  <c r="P108" i="1"/>
  <c r="O108" i="1" s="1"/>
  <c r="K108" i="1"/>
  <c r="J108" i="1" s="1"/>
  <c r="U107" i="1"/>
  <c r="T107" i="1" s="1"/>
  <c r="P107" i="1"/>
  <c r="O107" i="1" s="1"/>
  <c r="K107" i="1"/>
  <c r="J107" i="1" s="1"/>
  <c r="U106" i="1"/>
  <c r="T106" i="1" s="1"/>
  <c r="P106" i="1"/>
  <c r="O106" i="1" s="1"/>
  <c r="K106" i="1"/>
  <c r="J106" i="1" s="1"/>
  <c r="U105" i="1"/>
  <c r="T105" i="1" s="1"/>
  <c r="P105" i="1"/>
  <c r="O105" i="1" s="1"/>
  <c r="K105" i="1"/>
  <c r="J105" i="1" s="1"/>
  <c r="U104" i="1"/>
  <c r="T104" i="1" s="1"/>
  <c r="P104" i="1"/>
  <c r="O104" i="1" s="1"/>
  <c r="K104" i="1"/>
  <c r="J104" i="1" s="1"/>
  <c r="U103" i="1"/>
  <c r="T103" i="1" s="1"/>
  <c r="P103" i="1"/>
  <c r="O103" i="1" s="1"/>
  <c r="K103" i="1"/>
  <c r="J103" i="1" s="1"/>
  <c r="U102" i="1"/>
  <c r="T102" i="1" s="1"/>
  <c r="P102" i="1"/>
  <c r="O102" i="1" s="1"/>
  <c r="K102" i="1"/>
  <c r="J102" i="1" s="1"/>
  <c r="U101" i="1"/>
  <c r="T101" i="1" s="1"/>
  <c r="P101" i="1"/>
  <c r="O101" i="1" s="1"/>
  <c r="K101" i="1"/>
  <c r="J101" i="1" s="1"/>
  <c r="U100" i="1"/>
  <c r="T100" i="1" s="1"/>
  <c r="P100" i="1"/>
  <c r="O100" i="1" s="1"/>
  <c r="K100" i="1"/>
  <c r="J100" i="1" s="1"/>
  <c r="U99" i="1"/>
  <c r="T99" i="1" s="1"/>
  <c r="P99" i="1"/>
  <c r="O99" i="1" s="1"/>
  <c r="K99" i="1"/>
  <c r="J99" i="1" s="1"/>
  <c r="U98" i="1"/>
  <c r="T98" i="1" s="1"/>
  <c r="P98" i="1"/>
  <c r="O98" i="1" s="1"/>
  <c r="K98" i="1"/>
  <c r="J98" i="1" s="1"/>
  <c r="X97" i="1"/>
  <c r="W97" i="1"/>
  <c r="V97" i="1"/>
  <c r="S97" i="1"/>
  <c r="R97" i="1"/>
  <c r="Q97" i="1"/>
  <c r="N97" i="1"/>
  <c r="M97" i="1"/>
  <c r="L97" i="1"/>
  <c r="G97" i="1"/>
  <c r="T96" i="1"/>
  <c r="U95" i="1"/>
  <c r="T95" i="1" s="1"/>
  <c r="P95" i="1"/>
  <c r="O95" i="1" s="1"/>
  <c r="K95" i="1"/>
  <c r="J95" i="1" s="1"/>
  <c r="U94" i="1"/>
  <c r="T94" i="1" s="1"/>
  <c r="P94" i="1"/>
  <c r="O94" i="1" s="1"/>
  <c r="K94" i="1"/>
  <c r="J94" i="1" s="1"/>
  <c r="U93" i="1"/>
  <c r="T93" i="1" s="1"/>
  <c r="P93" i="1"/>
  <c r="O93" i="1" s="1"/>
  <c r="K93" i="1"/>
  <c r="J93" i="1" s="1"/>
  <c r="U92" i="1"/>
  <c r="T92" i="1" s="1"/>
  <c r="P92" i="1"/>
  <c r="O92" i="1" s="1"/>
  <c r="K92" i="1"/>
  <c r="J92" i="1" s="1"/>
  <c r="J91" i="1" s="1"/>
  <c r="X91" i="1"/>
  <c r="W91" i="1"/>
  <c r="V91" i="1"/>
  <c r="S91" i="1"/>
  <c r="R91" i="1"/>
  <c r="Q91" i="1"/>
  <c r="N91" i="1"/>
  <c r="M91" i="1"/>
  <c r="L91" i="1"/>
  <c r="G91" i="1"/>
  <c r="U90" i="1"/>
  <c r="T90" i="1" s="1"/>
  <c r="P90" i="1"/>
  <c r="O90" i="1" s="1"/>
  <c r="K90" i="1"/>
  <c r="J90" i="1" s="1"/>
  <c r="U89" i="1"/>
  <c r="T89" i="1" s="1"/>
  <c r="P89" i="1"/>
  <c r="O89" i="1" s="1"/>
  <c r="K89" i="1"/>
  <c r="J89" i="1" s="1"/>
  <c r="U88" i="1"/>
  <c r="T88" i="1" s="1"/>
  <c r="P88" i="1"/>
  <c r="O88" i="1" s="1"/>
  <c r="K88" i="1"/>
  <c r="J88" i="1" s="1"/>
  <c r="U87" i="1"/>
  <c r="T87" i="1" s="1"/>
  <c r="P87" i="1"/>
  <c r="O87" i="1" s="1"/>
  <c r="K87" i="1"/>
  <c r="J87" i="1" s="1"/>
  <c r="U86" i="1"/>
  <c r="T86" i="1" s="1"/>
  <c r="P86" i="1"/>
  <c r="O86" i="1" s="1"/>
  <c r="K86" i="1"/>
  <c r="J86" i="1" s="1"/>
  <c r="U85" i="1"/>
  <c r="T85" i="1" s="1"/>
  <c r="P85" i="1"/>
  <c r="O85" i="1" s="1"/>
  <c r="K85" i="1"/>
  <c r="J85" i="1" s="1"/>
  <c r="U84" i="1"/>
  <c r="T84" i="1" s="1"/>
  <c r="P84" i="1"/>
  <c r="O84" i="1" s="1"/>
  <c r="K84" i="1"/>
  <c r="J84" i="1" s="1"/>
  <c r="U83" i="1"/>
  <c r="T83" i="1" s="1"/>
  <c r="P83" i="1"/>
  <c r="O83" i="1" s="1"/>
  <c r="K83" i="1"/>
  <c r="J83" i="1" s="1"/>
  <c r="U82" i="1"/>
  <c r="T82" i="1" s="1"/>
  <c r="P82" i="1"/>
  <c r="O82" i="1" s="1"/>
  <c r="K82" i="1"/>
  <c r="J82" i="1" s="1"/>
  <c r="U81" i="1"/>
  <c r="T81" i="1" s="1"/>
  <c r="P81" i="1"/>
  <c r="O81" i="1" s="1"/>
  <c r="K81" i="1"/>
  <c r="J81" i="1" s="1"/>
  <c r="J80" i="1" s="1"/>
  <c r="X80" i="1"/>
  <c r="W80" i="1"/>
  <c r="V80" i="1"/>
  <c r="S80" i="1"/>
  <c r="R80" i="1"/>
  <c r="Q80" i="1"/>
  <c r="N80" i="1"/>
  <c r="M80" i="1"/>
  <c r="L80" i="1"/>
  <c r="G80" i="1"/>
  <c r="G63" i="1" s="1"/>
  <c r="U79" i="1"/>
  <c r="T79" i="1" s="1"/>
  <c r="P79" i="1"/>
  <c r="O79" i="1" s="1"/>
  <c r="K79" i="1"/>
  <c r="J79" i="1" s="1"/>
  <c r="U78" i="1"/>
  <c r="T78" i="1" s="1"/>
  <c r="O78" i="1"/>
  <c r="K78" i="1"/>
  <c r="J78" i="1" s="1"/>
  <c r="U77" i="1"/>
  <c r="T77" i="1" s="1"/>
  <c r="O77" i="1"/>
  <c r="K77" i="1"/>
  <c r="J77" i="1" s="1"/>
  <c r="U76" i="1"/>
  <c r="T76" i="1" s="1"/>
  <c r="K76" i="1"/>
  <c r="J76" i="1" s="1"/>
  <c r="U75" i="1"/>
  <c r="T75" i="1" s="1"/>
  <c r="P75" i="1"/>
  <c r="O75" i="1" s="1"/>
  <c r="K75" i="1"/>
  <c r="J75" i="1" s="1"/>
  <c r="U74" i="1"/>
  <c r="T74" i="1" s="1"/>
  <c r="P74" i="1"/>
  <c r="O74" i="1" s="1"/>
  <c r="K74" i="1"/>
  <c r="J74" i="1" s="1"/>
  <c r="U73" i="1"/>
  <c r="T73" i="1" s="1"/>
  <c r="P73" i="1"/>
  <c r="O73" i="1" s="1"/>
  <c r="K73" i="1"/>
  <c r="J73" i="1" s="1"/>
  <c r="N72" i="1"/>
  <c r="L72" i="1"/>
  <c r="G72" i="1"/>
  <c r="U71" i="1"/>
  <c r="T71" i="1" s="1"/>
  <c r="P71" i="1"/>
  <c r="O71" i="1" s="1"/>
  <c r="K71" i="1"/>
  <c r="J71" i="1" s="1"/>
  <c r="U70" i="1"/>
  <c r="T70" i="1" s="1"/>
  <c r="P70" i="1"/>
  <c r="O70" i="1" s="1"/>
  <c r="K70" i="1"/>
  <c r="J70" i="1" s="1"/>
  <c r="U69" i="1"/>
  <c r="T69" i="1" s="1"/>
  <c r="P69" i="1"/>
  <c r="O69" i="1" s="1"/>
  <c r="K69" i="1"/>
  <c r="J69" i="1" s="1"/>
  <c r="U68" i="1"/>
  <c r="T68" i="1" s="1"/>
  <c r="P68" i="1"/>
  <c r="O68" i="1" s="1"/>
  <c r="K68" i="1"/>
  <c r="J68" i="1" s="1"/>
  <c r="U67" i="1"/>
  <c r="T67" i="1" s="1"/>
  <c r="P67" i="1"/>
  <c r="O67" i="1" s="1"/>
  <c r="K67" i="1"/>
  <c r="J67" i="1" s="1"/>
  <c r="J63" i="1" s="1"/>
  <c r="U66" i="1"/>
  <c r="T66" i="1" s="1"/>
  <c r="P66" i="1"/>
  <c r="O66" i="1" s="1"/>
  <c r="K66" i="1"/>
  <c r="J66" i="1" s="1"/>
  <c r="U65" i="1"/>
  <c r="T65" i="1" s="1"/>
  <c r="P65" i="1"/>
  <c r="O65" i="1" s="1"/>
  <c r="K65" i="1"/>
  <c r="J65" i="1" s="1"/>
  <c r="U64" i="1"/>
  <c r="T64" i="1" s="1"/>
  <c r="P64" i="1"/>
  <c r="O64" i="1" s="1"/>
  <c r="K64" i="1"/>
  <c r="J64" i="1" s="1"/>
  <c r="X63" i="1"/>
  <c r="W63" i="1"/>
  <c r="V63" i="1"/>
  <c r="S63" i="1"/>
  <c r="R63" i="1"/>
  <c r="Q63" i="1"/>
  <c r="N63" i="1"/>
  <c r="M63" i="1"/>
  <c r="L63" i="1"/>
  <c r="U62" i="1"/>
  <c r="T62" i="1" s="1"/>
  <c r="P62" i="1"/>
  <c r="O62" i="1" s="1"/>
  <c r="K62" i="1"/>
  <c r="J62" i="1" s="1"/>
  <c r="U61" i="1"/>
  <c r="T61" i="1" s="1"/>
  <c r="P61" i="1"/>
  <c r="O61" i="1" s="1"/>
  <c r="K61" i="1"/>
  <c r="J61" i="1" s="1"/>
  <c r="U60" i="1"/>
  <c r="T60" i="1" s="1"/>
  <c r="P60" i="1"/>
  <c r="O60" i="1" s="1"/>
  <c r="K60" i="1"/>
  <c r="J60" i="1" s="1"/>
  <c r="X59" i="1"/>
  <c r="W59" i="1"/>
  <c r="V59" i="1"/>
  <c r="S59" i="1"/>
  <c r="R59" i="1"/>
  <c r="Q59" i="1"/>
  <c r="N59" i="1"/>
  <c r="M59" i="1"/>
  <c r="L59" i="1"/>
  <c r="U58" i="1"/>
  <c r="T58" i="1" s="1"/>
  <c r="P58" i="1"/>
  <c r="O58" i="1" s="1"/>
  <c r="K58" i="1"/>
  <c r="J58" i="1" s="1"/>
  <c r="U57" i="1"/>
  <c r="T57" i="1" s="1"/>
  <c r="P57" i="1"/>
  <c r="O57" i="1" s="1"/>
  <c r="K57" i="1"/>
  <c r="J57" i="1" s="1"/>
  <c r="U56" i="1"/>
  <c r="T56" i="1" s="1"/>
  <c r="P56" i="1"/>
  <c r="O56" i="1" s="1"/>
  <c r="K56" i="1"/>
  <c r="J56" i="1" s="1"/>
  <c r="U55" i="1"/>
  <c r="T55" i="1" s="1"/>
  <c r="P55" i="1"/>
  <c r="O55" i="1" s="1"/>
  <c r="K55" i="1"/>
  <c r="J55" i="1" s="1"/>
  <c r="U54" i="1"/>
  <c r="T54" i="1" s="1"/>
  <c r="P54" i="1"/>
  <c r="O54" i="1" s="1"/>
  <c r="K54" i="1"/>
  <c r="J54" i="1" s="1"/>
  <c r="U53" i="1"/>
  <c r="T53" i="1" s="1"/>
  <c r="P53" i="1"/>
  <c r="O53" i="1" s="1"/>
  <c r="K53" i="1"/>
  <c r="J53" i="1" s="1"/>
  <c r="U52" i="1"/>
  <c r="T52" i="1" s="1"/>
  <c r="P52" i="1"/>
  <c r="O52" i="1" s="1"/>
  <c r="K52" i="1"/>
  <c r="J52" i="1" s="1"/>
  <c r="U51" i="1"/>
  <c r="T51" i="1" s="1"/>
  <c r="P51" i="1"/>
  <c r="O51" i="1" s="1"/>
  <c r="K51" i="1"/>
  <c r="J51" i="1" s="1"/>
  <c r="U50" i="1"/>
  <c r="T50" i="1" s="1"/>
  <c r="P50" i="1"/>
  <c r="O50" i="1" s="1"/>
  <c r="K50" i="1"/>
  <c r="J50" i="1" s="1"/>
  <c r="U49" i="1"/>
  <c r="T49" i="1" s="1"/>
  <c r="P49" i="1"/>
  <c r="K49" i="1"/>
  <c r="J49" i="1" s="1"/>
  <c r="U48" i="1"/>
  <c r="T48" i="1" s="1"/>
  <c r="P48" i="1"/>
  <c r="K48" i="1"/>
  <c r="U47" i="1"/>
  <c r="T47" i="1" s="1"/>
  <c r="P47" i="1"/>
  <c r="K47" i="1"/>
  <c r="X46" i="1"/>
  <c r="W46" i="1"/>
  <c r="V46" i="1"/>
  <c r="S46" i="1"/>
  <c r="R46" i="1"/>
  <c r="Q46" i="1"/>
  <c r="G46" i="1"/>
  <c r="U45" i="1"/>
  <c r="T45" i="1" s="1"/>
  <c r="P45" i="1"/>
  <c r="K45" i="1"/>
  <c r="K44" i="1"/>
  <c r="U43" i="1"/>
  <c r="T43" i="1" s="1"/>
  <c r="P43" i="1"/>
  <c r="O43" i="1" s="1"/>
  <c r="K43" i="1"/>
  <c r="U42" i="1"/>
  <c r="T42" i="1" s="1"/>
  <c r="P42" i="1"/>
  <c r="O42" i="1" s="1"/>
  <c r="K42" i="1"/>
  <c r="U41" i="1"/>
  <c r="T41" i="1" s="1"/>
  <c r="P41" i="1"/>
  <c r="O41" i="1" s="1"/>
  <c r="K41" i="1"/>
  <c r="U40" i="1"/>
  <c r="T40" i="1" s="1"/>
  <c r="P40" i="1"/>
  <c r="O40" i="1" s="1"/>
  <c r="K40" i="1"/>
  <c r="U39" i="1"/>
  <c r="T39" i="1" s="1"/>
  <c r="P39" i="1"/>
  <c r="O39" i="1" s="1"/>
  <c r="K39" i="1"/>
  <c r="U38" i="1"/>
  <c r="T38" i="1" s="1"/>
  <c r="P38" i="1"/>
  <c r="O38" i="1" s="1"/>
  <c r="K38" i="1"/>
  <c r="U37" i="1"/>
  <c r="T37" i="1" s="1"/>
  <c r="P37" i="1"/>
  <c r="O37" i="1" s="1"/>
  <c r="K37" i="1"/>
  <c r="U36" i="1"/>
  <c r="T36" i="1" s="1"/>
  <c r="P36" i="1"/>
  <c r="O36" i="1" s="1"/>
  <c r="K36" i="1"/>
  <c r="U35" i="1"/>
  <c r="T35" i="1" s="1"/>
  <c r="P35" i="1"/>
  <c r="O35" i="1" s="1"/>
  <c r="K35" i="1"/>
  <c r="U34" i="1"/>
  <c r="T34" i="1" s="1"/>
  <c r="P34" i="1"/>
  <c r="O34" i="1" s="1"/>
  <c r="K34" i="1"/>
  <c r="U33" i="1"/>
  <c r="T33" i="1" s="1"/>
  <c r="P33" i="1"/>
  <c r="O33" i="1" s="1"/>
  <c r="K33" i="1"/>
  <c r="J33" i="1" s="1"/>
  <c r="U32" i="1"/>
  <c r="T32" i="1" s="1"/>
  <c r="P32" i="1"/>
  <c r="O32" i="1" s="1"/>
  <c r="K32" i="1"/>
  <c r="U31" i="1"/>
  <c r="T31" i="1" s="1"/>
  <c r="P31" i="1"/>
  <c r="O31" i="1" s="1"/>
  <c r="K31" i="1"/>
  <c r="U30" i="1"/>
  <c r="T30" i="1" s="1"/>
  <c r="P30" i="1"/>
  <c r="O30" i="1" s="1"/>
  <c r="K30" i="1"/>
  <c r="U29" i="1"/>
  <c r="T29" i="1" s="1"/>
  <c r="P29" i="1"/>
  <c r="O29" i="1" s="1"/>
  <c r="K29" i="1"/>
  <c r="U28" i="1"/>
  <c r="T28" i="1" s="1"/>
  <c r="P28" i="1"/>
  <c r="O28" i="1" s="1"/>
  <c r="K28" i="1"/>
  <c r="U27" i="1"/>
  <c r="T27" i="1" s="1"/>
  <c r="P27" i="1"/>
  <c r="O27" i="1" s="1"/>
  <c r="K27" i="1"/>
  <c r="U26" i="1"/>
  <c r="T26" i="1" s="1"/>
  <c r="P26" i="1"/>
  <c r="O26" i="1" s="1"/>
  <c r="K26" i="1"/>
  <c r="U25" i="1"/>
  <c r="T25" i="1" s="1"/>
  <c r="P25" i="1"/>
  <c r="O25" i="1" s="1"/>
  <c r="K25" i="1"/>
  <c r="U24" i="1"/>
  <c r="T24" i="1" s="1"/>
  <c r="P24" i="1"/>
  <c r="O24" i="1" s="1"/>
  <c r="K24" i="1"/>
  <c r="U23" i="1"/>
  <c r="T23" i="1" s="1"/>
  <c r="P23" i="1"/>
  <c r="O23" i="1" s="1"/>
  <c r="K23" i="1"/>
  <c r="U22" i="1"/>
  <c r="T22" i="1" s="1"/>
  <c r="P22" i="1"/>
  <c r="O22" i="1" s="1"/>
  <c r="K22" i="1"/>
  <c r="U21" i="1"/>
  <c r="T21" i="1" s="1"/>
  <c r="P21" i="1"/>
  <c r="O21" i="1" s="1"/>
  <c r="K21" i="1"/>
  <c r="U20" i="1"/>
  <c r="T20" i="1" s="1"/>
  <c r="P20" i="1"/>
  <c r="O20" i="1" s="1"/>
  <c r="K20" i="1"/>
  <c r="U19" i="1"/>
  <c r="T19" i="1" s="1"/>
  <c r="P19" i="1"/>
  <c r="O19" i="1" s="1"/>
  <c r="K19" i="1"/>
  <c r="U18" i="1"/>
  <c r="T18" i="1" s="1"/>
  <c r="P18" i="1"/>
  <c r="O18" i="1" s="1"/>
  <c r="K18" i="1"/>
  <c r="U17" i="1"/>
  <c r="T17" i="1" s="1"/>
  <c r="P17" i="1"/>
  <c r="O17" i="1" s="1"/>
  <c r="K17" i="1"/>
  <c r="U16" i="1"/>
  <c r="T16" i="1" s="1"/>
  <c r="P16" i="1"/>
  <c r="O16" i="1" s="1"/>
  <c r="K16" i="1"/>
  <c r="U15" i="1"/>
  <c r="T15" i="1" s="1"/>
  <c r="P15" i="1"/>
  <c r="O15" i="1" s="1"/>
  <c r="K15" i="1"/>
  <c r="U14" i="1"/>
  <c r="T14" i="1" s="1"/>
  <c r="P14" i="1"/>
  <c r="O14" i="1" s="1"/>
  <c r="K14" i="1"/>
  <c r="U13" i="1"/>
  <c r="T13" i="1" s="1"/>
  <c r="P13" i="1"/>
  <c r="O13" i="1" s="1"/>
  <c r="K13" i="1"/>
  <c r="U12" i="1"/>
  <c r="T12" i="1" s="1"/>
  <c r="P12" i="1"/>
  <c r="O12" i="1" s="1"/>
  <c r="K12" i="1"/>
  <c r="U11" i="1"/>
  <c r="T11" i="1" s="1"/>
  <c r="P11" i="1"/>
  <c r="O11" i="1" s="1"/>
  <c r="K11" i="1"/>
  <c r="U10" i="1"/>
  <c r="P10" i="1"/>
  <c r="K10" i="1"/>
  <c r="J10" i="1" s="1"/>
  <c r="X9" i="1"/>
  <c r="W9" i="1"/>
  <c r="V9" i="1"/>
  <c r="S9" i="1"/>
  <c r="R9" i="1"/>
  <c r="Q9" i="1"/>
  <c r="N9" i="1"/>
  <c r="M9" i="1"/>
  <c r="L9" i="1"/>
  <c r="I9" i="1"/>
  <c r="H9" i="1"/>
  <c r="G9" i="1"/>
  <c r="J72" i="1" l="1"/>
  <c r="J59" i="1"/>
  <c r="O46" i="1"/>
  <c r="J46" i="1"/>
  <c r="O76" i="1"/>
  <c r="O72" i="1" s="1"/>
  <c r="G96" i="1"/>
  <c r="G177" i="1"/>
  <c r="T91" i="1"/>
  <c r="G59" i="1"/>
  <c r="U136" i="1"/>
  <c r="U63" i="1"/>
  <c r="P136" i="1"/>
  <c r="U80" i="1"/>
  <c r="K46" i="1"/>
  <c r="P80" i="1"/>
  <c r="U91" i="1"/>
  <c r="K129" i="1"/>
  <c r="K136" i="1"/>
  <c r="T80" i="1"/>
  <c r="U46" i="1"/>
  <c r="U151" i="1"/>
  <c r="P9" i="1"/>
  <c r="P6" i="1" s="1"/>
  <c r="U59" i="1"/>
  <c r="K151" i="1"/>
  <c r="T136" i="1"/>
  <c r="T10" i="1"/>
  <c r="P59" i="1"/>
  <c r="K9" i="1"/>
  <c r="K6" i="1" s="1"/>
  <c r="K97" i="1"/>
  <c r="K63" i="1"/>
  <c r="T63" i="1"/>
  <c r="P72" i="1"/>
  <c r="P151" i="1"/>
  <c r="O151" i="1"/>
  <c r="U9" i="1"/>
  <c r="U6" i="1" s="1"/>
  <c r="T59" i="1"/>
  <c r="P63" i="1"/>
  <c r="K91" i="1"/>
  <c r="J97" i="1"/>
  <c r="T151" i="1"/>
  <c r="T97" i="1"/>
  <c r="T46" i="1"/>
  <c r="K59" i="1"/>
  <c r="K72" i="1"/>
  <c r="U72" i="1"/>
  <c r="K80" i="1"/>
  <c r="P91" i="1"/>
  <c r="O97" i="1"/>
  <c r="J151" i="1"/>
  <c r="O59" i="1"/>
  <c r="P46" i="1"/>
  <c r="O63" i="1"/>
  <c r="T72" i="1"/>
  <c r="O80" i="1"/>
  <c r="O91" i="1"/>
  <c r="O129" i="1"/>
  <c r="J136" i="1"/>
  <c r="T129" i="1"/>
  <c r="O136" i="1"/>
  <c r="J129" i="1"/>
  <c r="F8" i="1" l="1"/>
  <c r="O9" i="1"/>
  <c r="O7" i="1" s="1"/>
  <c r="T9" i="1"/>
  <c r="T7" i="1" s="1"/>
  <c r="J9" i="1"/>
  <c r="J7" i="1" s="1"/>
</calcChain>
</file>

<file path=xl/comments1.xml><?xml version="1.0" encoding="utf-8"?>
<comments xmlns="http://schemas.openxmlformats.org/spreadsheetml/2006/main">
  <authors>
    <author>sale</author>
    <author>AEHN</author>
    <author>PhuongThanh Tran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S14" authorId="1">
      <text>
        <r>
          <rPr>
            <b/>
            <sz val="9"/>
            <color indexed="81"/>
            <rFont val="Tahoma"/>
            <family val="2"/>
          </rPr>
          <t>AEHN:</t>
        </r>
        <r>
          <rPr>
            <sz val="9"/>
            <color indexed="81"/>
            <rFont val="Tahoma"/>
            <family val="2"/>
          </rPr>
          <t xml:space="preserve">
CHƯA LÀM NÊN CẦN HỖ TRỢ 
</t>
        </r>
      </text>
    </comment>
    <comment ref="X14" authorId="1">
      <text>
        <r>
          <rPr>
            <b/>
            <sz val="9"/>
            <color indexed="81"/>
            <rFont val="Tahoma"/>
            <family val="2"/>
          </rPr>
          <t>AEHN:</t>
        </r>
        <r>
          <rPr>
            <sz val="9"/>
            <color indexed="81"/>
            <rFont val="Tahoma"/>
            <family val="2"/>
          </rPr>
          <t xml:space="preserve">
CHƯA LÀM NÊN CẦN HỖ TRỢ 
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R47" authorId="1">
      <text>
        <r>
          <rPr>
            <b/>
            <sz val="9"/>
            <color indexed="81"/>
            <rFont val="Tahoma"/>
            <family val="2"/>
          </rPr>
          <t>AEHN:</t>
        </r>
        <r>
          <rPr>
            <sz val="9"/>
            <color indexed="81"/>
            <rFont val="Tahoma"/>
            <family val="2"/>
          </rPr>
          <t xml:space="preserve">
HẾT QUẢ DARK CHERRY 
</t>
        </r>
      </text>
    </comment>
    <comment ref="G60" authorId="2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61" authorId="2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I7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</commentList>
</comments>
</file>

<file path=xl/sharedStrings.xml><?xml version="1.0" encoding="utf-8"?>
<sst xmlns="http://schemas.openxmlformats.org/spreadsheetml/2006/main" count="221" uniqueCount="208">
  <si>
    <t>MENU ENGINEERING</t>
  </si>
  <si>
    <t xml:space="preserve">KẾ HOẠCH SẢN XUẤT </t>
  </si>
  <si>
    <t>Final Decision</t>
  </si>
  <si>
    <t>Rounding, other disc</t>
  </si>
  <si>
    <t>Total</t>
  </si>
  <si>
    <t>Old Code</t>
  </si>
  <si>
    <t>No.</t>
  </si>
  <si>
    <t>Code</t>
  </si>
  <si>
    <t>Item</t>
  </si>
  <si>
    <t>Price</t>
  </si>
  <si>
    <t>Menu A</t>
  </si>
  <si>
    <t>Menu B</t>
  </si>
  <si>
    <t>Menu C</t>
  </si>
  <si>
    <t>Thứ 2 - Thứ 6</t>
  </si>
  <si>
    <t>Thứ 7</t>
  </si>
  <si>
    <t>Chủ Nhật</t>
  </si>
  <si>
    <t>Bun</t>
  </si>
  <si>
    <t>Revenue</t>
  </si>
  <si>
    <t>8am - 11am</t>
  </si>
  <si>
    <t>12am - 3pm</t>
  </si>
  <si>
    <t xml:space="preserve">4pm - 7pm </t>
  </si>
  <si>
    <t>Bread</t>
  </si>
  <si>
    <t>Bacon Cheese Earthquake</t>
  </si>
  <si>
    <t>Big Eye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</si>
  <si>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</si>
  <si>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</si>
  <si>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</si>
  <si>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</si>
  <si>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</si>
  <si>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</si>
  <si>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</si>
  <si>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</si>
  <si>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</si>
  <si>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</si>
  <si>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</si>
  <si>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</si>
  <si>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</si>
  <si>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</si>
  <si>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</si>
  <si>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</si>
  <si>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</si>
  <si>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</si>
  <si>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</si>
  <si>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</si>
  <si>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</si>
  <si>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</si>
  <si>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</si>
  <si>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</si>
  <si>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>Mushroom &amp; cheese</t>
  </si>
  <si>
    <t>Pillow Raisin</t>
  </si>
  <si>
    <t>Pork Ribs</t>
  </si>
  <si>
    <t>Raisin Cream Cheese</t>
  </si>
  <si>
    <t>Sausage Standard</t>
  </si>
  <si>
    <t>Smart Aleck</t>
  </si>
  <si>
    <t>Spring In The City</t>
  </si>
  <si>
    <t>T Cures of Golden Flower</t>
  </si>
  <si>
    <t>Sweetcorn Cheese Bread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</si>
  <si>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</si>
  <si>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</si>
  <si>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</si>
  <si>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</si>
  <si>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</si>
  <si>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</si>
  <si>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</si>
  <si>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</si>
  <si>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</si>
  <si>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</si>
  <si>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</si>
  <si>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</si>
  <si>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</si>
  <si>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</si>
  <si>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</si>
  <si>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</si>
  <si>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</si>
  <si>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</si>
  <si>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</si>
  <si>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</si>
  <si>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</si>
  <si>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</si>
  <si>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</si>
  <si>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</si>
  <si>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</si>
  <si>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</si>
  <si>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</si>
  <si>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</si>
  <si>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</si>
  <si>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</si>
  <si>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</si>
  <si>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</si>
  <si>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</si>
  <si>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</si>
  <si>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</si>
  <si>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</si>
  <si>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</si>
  <si>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</si>
  <si>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</si>
  <si>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</si>
  <si>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</si>
  <si>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</si>
  <si>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</si>
  <si>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</si>
  <si>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Gourmet Fruit Loaf (Half)</t>
  </si>
  <si>
    <t>PUDDING</t>
  </si>
  <si>
    <t>Peach Pudding</t>
  </si>
  <si>
    <t>Tiramisu Pudding</t>
  </si>
  <si>
    <t>Strawbery  Pudding</t>
  </si>
  <si>
    <t>Lychee- coconut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</si>
  <si>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</si>
  <si>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</si>
  <si>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</si>
  <si>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</si>
  <si>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</si>
  <si>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</si>
  <si>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</si>
  <si>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</si>
  <si>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</si>
  <si>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</si>
  <si>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</si>
  <si>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</si>
  <si>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</si>
  <si>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</si>
  <si>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</si>
  <si>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</si>
  <si>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</si>
  <si>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</si>
  <si>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</si>
  <si>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</si>
  <si>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</si>
  <si>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</si>
  <si>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</si>
  <si>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</si>
  <si>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</si>
  <si>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</si>
  <si>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</si>
  <si>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</si>
  <si>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</si>
  <si>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</si>
  <si>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</si>
  <si>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</si>
  <si>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</si>
  <si>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</si>
  <si>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</si>
  <si>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</si>
  <si>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</si>
  <si>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Les Opera Slice</t>
  </si>
  <si>
    <t>Macha Macha</t>
  </si>
  <si>
    <t>Tiramisu Slice</t>
  </si>
  <si>
    <t>DRY CAKE</t>
  </si>
  <si>
    <t>Crater Cheese Honey Cake</t>
  </si>
  <si>
    <t>Honey Marble</t>
  </si>
  <si>
    <t>Japan Light Cheese</t>
  </si>
  <si>
    <t>SR Parmesan Cheese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</si>
  <si>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</si>
  <si>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</si>
  <si>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</si>
  <si>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</si>
  <si>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</si>
  <si>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</si>
  <si>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</si>
  <si>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</si>
  <si>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</si>
  <si>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</si>
  <si>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</si>
  <si>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</si>
  <si>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</si>
  <si>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</si>
  <si>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</si>
  <si>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</si>
  <si>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</si>
  <si>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Peach Tea</t>
  </si>
  <si>
    <t>Tac (Kumquat) Chill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</si>
  <si>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</si>
  <si>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</si>
  <si>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</si>
  <si>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</si>
  <si>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</si>
  <si>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</si>
  <si>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</si>
  <si>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</si>
  <si>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</si>
  <si>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</si>
  <si>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</si>
  <si>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</si>
  <si>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</si>
  <si>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</si>
  <si>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</si>
  <si>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</si>
  <si>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</si>
  <si>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</si>
  <si>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</si>
  <si>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</si>
  <si>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</si>
  <si>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</si>
  <si>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</si>
  <si>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</si>
  <si>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</si>
  <si>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</si>
  <si>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</si>
  <si>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</si>
  <si>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</si>
  <si>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</si>
  <si>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</si>
  <si>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OTHER (promotion, event, test…)</t>
  </si>
  <si>
    <t>Cake Topping</t>
  </si>
  <si>
    <t>Edible-photo print</t>
  </si>
  <si>
    <t>Ice Cup</t>
  </si>
  <si>
    <t>August, 2018</t>
  </si>
  <si>
    <t>Golden Pumkin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</si>
</sst>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0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b/>
      <sz val="12"/>
      <color rgb="FFF4740A"/>
      <name val="Arial"/>
      <family val="2"/>
    </font>
    <font>
      <b/>
      <sz val="12"/>
      <color rgb="FFFF0000"/>
      <name val="Arial"/>
      <family val="2"/>
    </font>
    <font>
      <b/>
      <sz val="22"/>
      <color theme="1"/>
      <name val="Cambria"/>
      <family val="1"/>
      <charset val="163"/>
      <scheme val="major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  <charset val="163"/>
    </font>
    <font>
      <b/>
      <sz val="10"/>
      <color rgb="FFF06E0A"/>
      <name val="Arial"/>
      <family val="2"/>
    </font>
    <font>
      <b/>
      <sz val="10"/>
      <color rgb="FFFF000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  <charset val="163"/>
    </font>
    <font>
      <b/>
      <sz val="9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color rgb="FF0070C0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color rgb="FFFF0000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1" fillId="0" borderId="0"/>
    <xf numFmtId="0" fontId="24" fillId="0" borderId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5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17" fontId="6" fillId="0" borderId="0" xfId="0" applyNumberFormat="1" applyFont="1" applyAlignment="1">
      <alignment vertical="center"/>
    </xf>
    <xf numFmtId="164" fontId="7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164" fontId="13" fillId="5" borderId="3" xfId="1" applyNumberFormat="1" applyFont="1" applyFill="1" applyBorder="1" applyAlignment="1">
      <alignment vertical="center"/>
    </xf>
    <xf numFmtId="164" fontId="13" fillId="5" borderId="3" xfId="1" applyNumberFormat="1" applyFont="1" applyFill="1" applyBorder="1" applyAlignment="1">
      <alignment horizontal="center" vertical="center"/>
    </xf>
    <xf numFmtId="164" fontId="12" fillId="5" borderId="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quotePrefix="1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164" fontId="15" fillId="0" borderId="8" xfId="1" applyNumberFormat="1" applyFont="1" applyBorder="1" applyAlignment="1">
      <alignment vertical="center"/>
    </xf>
    <xf numFmtId="164" fontId="16" fillId="0" borderId="8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164" fontId="8" fillId="0" borderId="11" xfId="1" applyNumberFormat="1" applyFont="1" applyBorder="1" applyAlignment="1">
      <alignment vertical="center"/>
    </xf>
    <xf numFmtId="164" fontId="8" fillId="0" borderId="11" xfId="1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8" fillId="0" borderId="14" xfId="1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vertical="center"/>
    </xf>
    <xf numFmtId="164" fontId="8" fillId="0" borderId="11" xfId="1" applyNumberFormat="1" applyFont="1" applyFill="1" applyBorder="1" applyAlignment="1">
      <alignment vertical="center"/>
    </xf>
    <xf numFmtId="164" fontId="8" fillId="0" borderId="11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13" fillId="0" borderId="11" xfId="1" applyNumberFormat="1" applyFont="1" applyBorder="1" applyAlignment="1">
      <alignment horizontal="center" vertical="center"/>
    </xf>
    <xf numFmtId="164" fontId="17" fillId="5" borderId="3" xfId="1" applyNumberFormat="1" applyFont="1" applyFill="1" applyBorder="1" applyAlignment="1">
      <alignment vertical="center"/>
    </xf>
    <xf numFmtId="164" fontId="17" fillId="5" borderId="3" xfId="1" applyNumberFormat="1" applyFont="1" applyFill="1" applyBorder="1" applyAlignment="1">
      <alignment horizontal="center" vertical="center"/>
    </xf>
    <xf numFmtId="164" fontId="6" fillId="5" borderId="3" xfId="1" applyNumberFormat="1" applyFont="1" applyFill="1" applyBorder="1" applyAlignment="1">
      <alignment vertical="center"/>
    </xf>
    <xf numFmtId="164" fontId="6" fillId="5" borderId="3" xfId="1" applyNumberFormat="1" applyFont="1" applyFill="1" applyBorder="1" applyAlignment="1">
      <alignment horizontal="center" vertical="center"/>
    </xf>
    <xf numFmtId="164" fontId="17" fillId="5" borderId="3" xfId="1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64" fontId="8" fillId="0" borderId="8" xfId="1" applyNumberFormat="1" applyFont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164" fontId="11" fillId="5" borderId="3" xfId="1" applyNumberFormat="1" applyFont="1" applyFill="1" applyBorder="1" applyAlignment="1">
      <alignment vertical="center"/>
    </xf>
    <xf numFmtId="164" fontId="11" fillId="5" borderId="3" xfId="1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164" fontId="2" fillId="0" borderId="8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164" fontId="11" fillId="0" borderId="20" xfId="1" applyNumberFormat="1" applyFont="1" applyBorder="1" applyAlignment="1">
      <alignment vertical="center"/>
    </xf>
    <xf numFmtId="164" fontId="11" fillId="0" borderId="20" xfId="1" applyNumberFormat="1" applyFont="1" applyBorder="1" applyAlignment="1">
      <alignment horizontal="center" vertical="center"/>
    </xf>
    <xf numFmtId="164" fontId="11" fillId="0" borderId="21" xfId="1" applyNumberFormat="1" applyFont="1" applyBorder="1" applyAlignment="1">
      <alignment horizontal="center" vertical="center"/>
    </xf>
    <xf numFmtId="164" fontId="11" fillId="0" borderId="22" xfId="1" applyNumberFormat="1" applyFont="1" applyBorder="1" applyAlignment="1">
      <alignment horizontal="center" vertical="center"/>
    </xf>
    <xf numFmtId="164" fontId="8" fillId="5" borderId="3" xfId="1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64" fontId="18" fillId="0" borderId="11" xfId="1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164" fontId="14" fillId="5" borderId="3" xfId="1" applyNumberFormat="1" applyFont="1" applyFill="1" applyBorder="1" applyAlignment="1">
      <alignment vertical="center"/>
    </xf>
    <xf numFmtId="164" fontId="14" fillId="5" borderId="3" xfId="1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164" fontId="8" fillId="0" borderId="24" xfId="1" applyNumberFormat="1" applyFont="1" applyBorder="1" applyAlignment="1">
      <alignment vertical="center"/>
    </xf>
    <xf numFmtId="164" fontId="8" fillId="0" borderId="24" xfId="1" applyNumberFormat="1" applyFont="1" applyBorder="1" applyAlignment="1">
      <alignment horizontal="center" vertical="center"/>
    </xf>
    <xf numFmtId="164" fontId="13" fillId="0" borderId="24" xfId="1" applyNumberFormat="1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27" xfId="1" applyNumberFormat="1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5" borderId="28" xfId="0" applyFont="1" applyFill="1" applyBorder="1" applyAlignment="1">
      <alignment vertical="center"/>
    </xf>
    <xf numFmtId="164" fontId="19" fillId="5" borderId="28" xfId="1" applyNumberFormat="1" applyFont="1" applyFill="1" applyBorder="1" applyAlignment="1">
      <alignment vertical="center"/>
    </xf>
    <xf numFmtId="164" fontId="19" fillId="5" borderId="28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19" fillId="5" borderId="3" xfId="0" applyFont="1" applyFill="1" applyBorder="1" applyAlignment="1">
      <alignment vertical="center"/>
    </xf>
    <xf numFmtId="164" fontId="19" fillId="5" borderId="3" xfId="1" applyNumberFormat="1" applyFont="1" applyFill="1" applyBorder="1" applyAlignment="1">
      <alignment vertical="center"/>
    </xf>
    <xf numFmtId="164" fontId="19" fillId="5" borderId="3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64" fontId="20" fillId="0" borderId="8" xfId="1" applyNumberFormat="1" applyFont="1" applyBorder="1" applyAlignment="1">
      <alignment vertical="center"/>
    </xf>
    <xf numFmtId="164" fontId="20" fillId="0" borderId="8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164" fontId="20" fillId="0" borderId="11" xfId="1" applyNumberFormat="1" applyFont="1" applyBorder="1" applyAlignment="1">
      <alignment vertical="center"/>
    </xf>
    <xf numFmtId="164" fontId="20" fillId="0" borderId="11" xfId="1" applyNumberFormat="1" applyFont="1" applyBorder="1" applyAlignment="1">
      <alignment horizontal="center" vertical="center"/>
    </xf>
    <xf numFmtId="164" fontId="20" fillId="0" borderId="14" xfId="1" applyNumberFormat="1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64" fontId="2" fillId="0" borderId="16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164" fontId="9" fillId="2" borderId="33" xfId="1" applyNumberFormat="1" applyFont="1" applyFill="1" applyBorder="1" applyAlignment="1">
      <alignment horizontal="center" vertical="center" wrapText="1"/>
    </xf>
    <xf numFmtId="164" fontId="9" fillId="3" borderId="34" xfId="1" applyNumberFormat="1" applyFont="1" applyFill="1" applyBorder="1" applyAlignment="1">
      <alignment horizontal="center" vertical="center" wrapText="1"/>
    </xf>
    <xf numFmtId="164" fontId="9" fillId="3" borderId="35" xfId="1" applyNumberFormat="1" applyFont="1" applyFill="1" applyBorder="1" applyAlignment="1">
      <alignment horizontal="center" vertical="center" wrapText="1"/>
    </xf>
    <xf numFmtId="164" fontId="9" fillId="3" borderId="33" xfId="1" applyNumberFormat="1" applyFont="1" applyFill="1" applyBorder="1" applyAlignment="1">
      <alignment horizontal="center" vertical="center" wrapText="1"/>
    </xf>
    <xf numFmtId="164" fontId="10" fillId="4" borderId="36" xfId="1" applyNumberFormat="1" applyFont="1" applyFill="1" applyBorder="1" applyAlignment="1">
      <alignment vertical="center"/>
    </xf>
    <xf numFmtId="164" fontId="10" fillId="4" borderId="35" xfId="1" applyNumberFormat="1" applyFont="1" applyFill="1" applyBorder="1" applyAlignment="1">
      <alignment vertical="center"/>
    </xf>
    <xf numFmtId="0" fontId="10" fillId="4" borderId="35" xfId="0" applyFont="1" applyFill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164" fontId="11" fillId="0" borderId="15" xfId="1" applyNumberFormat="1" applyFont="1" applyBorder="1" applyAlignment="1">
      <alignment vertical="center"/>
    </xf>
    <xf numFmtId="164" fontId="11" fillId="0" borderId="15" xfId="1" applyNumberFormat="1" applyFont="1" applyBorder="1" applyAlignment="1">
      <alignment horizontal="center" vertical="center"/>
    </xf>
    <xf numFmtId="164" fontId="12" fillId="2" borderId="38" xfId="1" applyNumberFormat="1" applyFont="1" applyFill="1" applyBorder="1" applyAlignment="1">
      <alignment horizontal="center" vertical="center"/>
    </xf>
    <xf numFmtId="164" fontId="12" fillId="2" borderId="38" xfId="1" applyNumberFormat="1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wrapText="1"/>
    </xf>
    <xf numFmtId="0" fontId="26" fillId="0" borderId="7" xfId="0" applyFont="1" applyBorder="1" applyAlignment="1">
      <alignment wrapText="1"/>
    </xf>
    <xf numFmtId="0" fontId="25" fillId="0" borderId="10" xfId="0" applyFont="1" applyBorder="1" applyAlignment="1">
      <alignment horizontal="center" wrapText="1"/>
    </xf>
    <xf numFmtId="0" fontId="25" fillId="0" borderId="23" xfId="0" applyFont="1" applyBorder="1" applyAlignment="1">
      <alignment horizontal="center" wrapText="1"/>
    </xf>
    <xf numFmtId="0" fontId="26" fillId="0" borderId="23" xfId="0" applyFont="1" applyBorder="1" applyAlignment="1">
      <alignment wrapText="1"/>
    </xf>
  </cellXfs>
  <cellStyles count="7">
    <cellStyle name="Comma" xfId="1" builtinId="3"/>
    <cellStyle name="Comma 2 2" xfId="2"/>
    <cellStyle name="Normal" xfId="0" builtinId="0"/>
    <cellStyle name="Normal 14 3 2 2" xfId="3"/>
    <cellStyle name="Normal 2" xfId="4"/>
    <cellStyle name="Normal 2 2" xfId="5"/>
    <cellStyle name="ปกติ_Function costin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95251</xdr:colOff>
      <xdr:row>1</xdr:row>
      <xdr:rowOff>85726</xdr:rowOff>
    </xdr:from>
    <xdr:to>
      <xdr:col>4</xdr:col>
      <xdr:colOff>104775</xdr:colOff>
      <xdr:row>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3619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4"/>
  <sheetViews>
    <sheetView tabSelected="1" topLeftCell="D1" zoomScaleNormal="100" workbookViewId="0">
      <pane xSplit="10" ySplit="10" topLeftCell="N11" activePane="bottomRight" state="frozen"/>
      <selection activeCell="D1" sqref="D1"/>
      <selection pane="topRight" activeCell="L1" sqref="L1"/>
      <selection pane="bottomLeft" activeCell="D12" sqref="D12"/>
      <selection pane="bottomRight" activeCell="O18" sqref="O18"/>
    </sheetView>
  </sheetViews>
  <sheetFormatPr defaultRowHeight="12.75" x14ac:dyDescent="0.2"/>
  <cols>
    <col min="1" max="1" width="5.85546875" style="2" hidden="1" customWidth="1"/>
    <col min="2" max="2" width="6.42578125" style="2" hidden="1" customWidth="1"/>
    <col min="3" max="3" width="6.42578125" style="3" hidden="1" customWidth="1"/>
    <col min="4" max="4" width="9.7109375" style="2" customWidth="1"/>
    <col min="5" max="5" width="28.42578125" style="2" customWidth="1"/>
    <col min="6" max="6" width="10.28515625" style="5" customWidth="1"/>
    <col min="7" max="7" width="7.42578125" style="6" customWidth="1"/>
    <col min="8" max="9" width="7.42578125" style="6" hidden="1" customWidth="1"/>
    <col min="10" max="10" width="13.7109375" style="6" customWidth="1"/>
    <col min="11" max="11" width="8.85546875" style="6" customWidth="1"/>
    <col min="12" max="14" width="6.85546875" style="6" customWidth="1"/>
    <col min="15" max="15" width="13.7109375" style="6" customWidth="1"/>
    <col min="16" max="16" width="8.85546875" style="6" customWidth="1"/>
    <col min="17" max="19" width="6.85546875" style="6" customWidth="1"/>
    <col min="20" max="20" width="13.7109375" style="6" customWidth="1"/>
    <col min="21" max="21" width="8.85546875" style="6" customWidth="1"/>
    <col min="22" max="24" width="6.85546875" style="6" customWidth="1"/>
    <col min="25" max="16384" width="9.140625" style="7"/>
  </cols>
  <sheetData>
    <row r="1" spans="1:24" ht="21.75" hidden="1" customHeight="1" x14ac:dyDescent="0.2">
      <c r="A1" s="1"/>
      <c r="D1" s="4" t="s">
        <v>0</v>
      </c>
    </row>
    <row r="2" spans="1:24" ht="30" hidden="1" customHeight="1" x14ac:dyDescent="0.2">
      <c r="A2" s="1"/>
      <c r="D2" s="4"/>
      <c r="F2" s="8" t="s">
        <v>1</v>
      </c>
      <c r="J2" s="9"/>
    </row>
    <row r="3" spans="1:24" ht="13.5" hidden="1" thickBot="1" x14ac:dyDescent="0.25">
      <c r="D3" s="10" t="s">
        <v>2</v>
      </c>
      <c r="G3" s="11"/>
      <c r="H3" s="11"/>
      <c r="I3" s="11"/>
      <c r="J3" s="11"/>
      <c r="K3" s="9"/>
      <c r="L3" s="9"/>
      <c r="M3" s="9"/>
      <c r="N3" s="9"/>
      <c r="O3" s="11"/>
      <c r="P3" s="9"/>
      <c r="Q3" s="9"/>
      <c r="R3" s="9"/>
      <c r="S3" s="9"/>
      <c r="T3" s="11"/>
      <c r="U3" s="9"/>
      <c r="V3" s="9"/>
      <c r="W3" s="9"/>
      <c r="X3" s="9"/>
    </row>
    <row r="4" spans="1:24" ht="13.5" hidden="1" thickBot="1" x14ac:dyDescent="0.25">
      <c r="D4" s="12" t="s">
        <v>206</v>
      </c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3.5" hidden="1" thickBot="1" x14ac:dyDescent="0.25">
      <c r="K5" s="6" t="s">
        <v>4</v>
      </c>
      <c r="P5" s="6" t="s">
        <v>4</v>
      </c>
      <c r="U5" s="6" t="s">
        <v>4</v>
      </c>
    </row>
    <row r="6" spans="1:24" ht="13.5" hidden="1" thickBot="1" x14ac:dyDescent="0.25">
      <c r="A6" s="15"/>
      <c r="B6" s="15"/>
      <c r="C6" s="16"/>
      <c r="D6" s="15"/>
      <c r="E6" s="15"/>
      <c r="F6" s="17"/>
      <c r="G6" s="18"/>
      <c r="H6" s="18"/>
      <c r="I6" s="18"/>
      <c r="J6" s="18"/>
      <c r="K6" s="18">
        <f>SUM(K7:K45)</f>
        <v>440</v>
      </c>
      <c r="L6" s="18"/>
      <c r="M6" s="18"/>
      <c r="N6" s="18"/>
      <c r="O6" s="18"/>
      <c r="P6" s="18">
        <f>SUM(P7:P45)</f>
        <v>720</v>
      </c>
      <c r="Q6" s="18"/>
      <c r="R6" s="18"/>
      <c r="S6" s="18"/>
      <c r="T6" s="18"/>
      <c r="U6" s="18">
        <f>SUM(U7:U45)</f>
        <v>782</v>
      </c>
      <c r="V6" s="18"/>
      <c r="W6" s="18"/>
      <c r="X6" s="18"/>
    </row>
    <row r="7" spans="1:24" s="21" customFormat="1" ht="34.5" customHeight="1" thickBot="1" x14ac:dyDescent="0.25">
      <c r="A7" s="19" t="s">
        <v>5</v>
      </c>
      <c r="B7" s="19" t="s">
        <v>6</v>
      </c>
      <c r="C7" s="20"/>
      <c r="D7" s="134" t="s">
        <v>7</v>
      </c>
      <c r="E7" s="135" t="s">
        <v>8</v>
      </c>
      <c r="F7" s="136" t="s">
        <v>9</v>
      </c>
      <c r="G7" s="137" t="s">
        <v>10</v>
      </c>
      <c r="H7" s="138" t="s">
        <v>11</v>
      </c>
      <c r="I7" s="139" t="s">
        <v>12</v>
      </c>
      <c r="J7" s="140">
        <f>J9+J46+J59+J63+J72+J80+J91+J97+J129+J136+J151+J156+J167+J177</f>
        <v>8934000</v>
      </c>
      <c r="K7" s="141" t="s">
        <v>13</v>
      </c>
      <c r="L7" s="142"/>
      <c r="M7" s="142"/>
      <c r="N7" s="142"/>
      <c r="O7" s="140">
        <f>O9+O46+O59+O63+O72+O80+O91+O97+O129+O136+O151+O156+O167+O177</f>
        <v>13543000</v>
      </c>
      <c r="P7" s="141" t="s">
        <v>14</v>
      </c>
      <c r="Q7" s="142"/>
      <c r="R7" s="142"/>
      <c r="S7" s="142"/>
      <c r="T7" s="140">
        <f>T9+T46+T59+T63+T72+T80+T91+T97+T129+T136+T151+T156+T167+T177</f>
        <v>16413000</v>
      </c>
      <c r="U7" s="141" t="s">
        <v>15</v>
      </c>
      <c r="V7" s="142"/>
      <c r="W7" s="142"/>
      <c r="X7" s="142"/>
    </row>
    <row r="8" spans="1:24" s="25" customFormat="1" ht="27" customHeight="1" thickBot="1" x14ac:dyDescent="0.25">
      <c r="A8" s="22"/>
      <c r="B8" s="22"/>
      <c r="C8" s="23"/>
      <c r="D8" s="143"/>
      <c r="E8" s="144" t="s">
        <v>16</v>
      </c>
      <c r="F8" s="145">
        <f>K9+K59+K63+K72</f>
        <v>250</v>
      </c>
      <c r="G8" s="146"/>
      <c r="H8" s="146"/>
      <c r="I8" s="146"/>
      <c r="J8" s="147" t="s">
        <v>17</v>
      </c>
      <c r="K8" s="148" t="s">
        <v>4</v>
      </c>
      <c r="L8" s="149" t="s">
        <v>18</v>
      </c>
      <c r="M8" s="149" t="s">
        <v>19</v>
      </c>
      <c r="N8" s="149" t="s">
        <v>20</v>
      </c>
      <c r="O8" s="147" t="s">
        <v>17</v>
      </c>
      <c r="P8" s="148" t="s">
        <v>4</v>
      </c>
      <c r="Q8" s="149" t="s">
        <v>18</v>
      </c>
      <c r="R8" s="149" t="s">
        <v>19</v>
      </c>
      <c r="S8" s="149" t="s">
        <v>20</v>
      </c>
      <c r="T8" s="147" t="s">
        <v>17</v>
      </c>
      <c r="U8" s="148" t="s">
        <v>4</v>
      </c>
      <c r="V8" s="149" t="s">
        <v>18</v>
      </c>
      <c r="W8" s="149" t="s">
        <v>19</v>
      </c>
      <c r="X8" s="24" t="s">
        <v>20</v>
      </c>
    </row>
    <row r="9" spans="1:24" s="32" customFormat="1" ht="18.75" customHeight="1" thickBot="1" x14ac:dyDescent="0.25">
      <c r="A9" s="26"/>
      <c r="B9" s="26"/>
      <c r="C9" s="27"/>
      <c r="D9" s="28"/>
      <c r="E9" s="28" t="s">
        <v>21</v>
      </c>
      <c r="F9" s="29"/>
      <c r="G9" s="30">
        <f>SUM(G11:G45)</f>
        <v>35</v>
      </c>
      <c r="H9" s="30">
        <f t="shared" ref="H9:I9" si="0">SUM(H11:H45)</f>
        <v>32</v>
      </c>
      <c r="I9" s="30">
        <f t="shared" si="0"/>
        <v>27</v>
      </c>
      <c r="J9" s="31">
        <f>SUM(J10:J45)</f>
        <v>5962000</v>
      </c>
      <c r="K9" s="31">
        <f t="shared" ref="K9:K40" si="1">SUM(L9:N9)</f>
        <v>220</v>
      </c>
      <c r="L9" s="31">
        <f t="shared" ref="L9:O9" si="2">SUM(L10:L45)</f>
        <v>152</v>
      </c>
      <c r="M9" s="31">
        <f t="shared" si="2"/>
        <v>48</v>
      </c>
      <c r="N9" s="31">
        <f t="shared" si="2"/>
        <v>20</v>
      </c>
      <c r="O9" s="31">
        <f t="shared" si="2"/>
        <v>9477000</v>
      </c>
      <c r="P9" s="31">
        <f t="shared" ref="P9:P43" si="3">SUM(Q9:S9)</f>
        <v>365</v>
      </c>
      <c r="Q9" s="31">
        <f t="shared" ref="Q9:T9" si="4">SUM(Q10:Q45)</f>
        <v>196</v>
      </c>
      <c r="R9" s="31">
        <f t="shared" si="4"/>
        <v>145</v>
      </c>
      <c r="S9" s="31">
        <f t="shared" si="4"/>
        <v>24</v>
      </c>
      <c r="T9" s="31">
        <f t="shared" si="4"/>
        <v>10439000</v>
      </c>
      <c r="U9" s="31">
        <f t="shared" ref="U9:U43" si="5">SUM(V9:X9)</f>
        <v>397</v>
      </c>
      <c r="V9" s="31">
        <f>SUM(V10:V45)</f>
        <v>222</v>
      </c>
      <c r="W9" s="31">
        <f>SUM(W10:W45)</f>
        <v>151</v>
      </c>
      <c r="X9" s="31">
        <f>SUM(X10:X45)</f>
        <v>24</v>
      </c>
    </row>
    <row r="10" spans="1:24" s="39" customFormat="1" ht="17.25" customHeight="1" x14ac:dyDescent="0.2">
      <c r="A10" s="33"/>
      <c r="B10" s="33">
        <v>1</v>
      </c>
      <c r="C10" s="34">
        <v>1</v>
      </c>
      <c r="D10" s="35">
        <v>1500316</v>
      </c>
      <c r="E10" s="36" t="s">
        <v>22</v>
      </c>
      <c r="F10" s="37">
        <v>38000</v>
      </c>
      <c r="G10" s="38">
        <v>1</v>
      </c>
      <c r="H10" s="38">
        <v>1</v>
      </c>
      <c r="I10" s="38"/>
      <c r="J10" s="38">
        <f t="shared" ref="J10" si="6">K10*F10</f>
        <v>76000</v>
      </c>
      <c r="K10" s="38">
        <f t="shared" si="1"/>
        <v>2</v>
      </c>
      <c r="L10" s="150"/>
      <c r="M10" s="150"/>
      <c r="N10" s="150">
        <v>2</v>
      </c>
      <c r="O10" s="151"/>
      <c r="P10" s="38">
        <f t="shared" si="3"/>
        <v>4</v>
      </c>
      <c r="Q10" s="150"/>
      <c r="R10" s="150"/>
      <c r="S10" s="150">
        <v>4</v>
      </c>
      <c r="T10" s="38">
        <f t="shared" ref="T10" si="7">U10*F10</f>
        <v>152000</v>
      </c>
      <c r="U10" s="38">
        <f t="shared" si="5"/>
        <v>4</v>
      </c>
      <c r="V10" s="150"/>
      <c r="W10" s="150"/>
      <c r="X10" s="150">
        <v>4</v>
      </c>
    </row>
    <row r="11" spans="1:24" s="15" customFormat="1" ht="17.25" customHeight="1" x14ac:dyDescent="0.2">
      <c r="A11" s="40"/>
      <c r="B11" s="40">
        <v>2</v>
      </c>
      <c r="C11" s="41">
        <v>2</v>
      </c>
      <c r="D11" s="42">
        <v>1500300</v>
      </c>
      <c r="E11" s="40" t="s">
        <v>23</v>
      </c>
      <c r="F11" s="43">
        <v>27000</v>
      </c>
      <c r="G11" s="44">
        <v>1</v>
      </c>
      <c r="H11" s="44">
        <v>1</v>
      </c>
      <c r="I11" s="44">
        <v>1</v>
      </c>
      <c r="J11" s="46">
        <f>$F$11*K11</f>
        <v>162000</v>
      </c>
      <c r="K11" s="46">
        <f t="shared" si="1"/>
        <v>6</v>
      </c>
      <c r="L11" s="152">
        <v>6</v>
      </c>
      <c r="M11" s="152"/>
      <c r="N11" s="152"/>
      <c r="O11" s="46">
        <f>$F$11*P11</f>
        <v>270000</v>
      </c>
      <c r="P11" s="46">
        <f t="shared" si="3"/>
        <v>10</v>
      </c>
      <c r="Q11" s="152">
        <v>10</v>
      </c>
      <c r="R11" s="152"/>
      <c r="S11" s="152"/>
      <c r="T11" s="46">
        <f>$F$11*U11</f>
        <v>324000</v>
      </c>
      <c r="U11" s="46">
        <f t="shared" si="5"/>
        <v>12</v>
      </c>
      <c r="V11" s="152">
        <v>12</v>
      </c>
      <c r="W11" s="152"/>
      <c r="X11" s="152"/>
    </row>
    <row r="12" spans="1:24" s="15" customFormat="1" ht="17.25" customHeight="1" x14ac:dyDescent="0.2">
      <c r="A12" s="40"/>
      <c r="B12" s="40">
        <v>4</v>
      </c>
      <c r="C12" s="41">
        <v>3</v>
      </c>
      <c r="D12" s="42">
        <v>1500304</v>
      </c>
      <c r="E12" s="40" t="s">
        <v>24</v>
      </c>
      <c r="F12" s="43">
        <v>18000</v>
      </c>
      <c r="G12" s="44">
        <v>1</v>
      </c>
      <c r="H12" s="44">
        <v>1</v>
      </c>
      <c r="I12" s="44">
        <v>1</v>
      </c>
      <c r="J12" s="46">
        <f t="shared" ref="J12:J45" si="8">$F$11*K12</f>
        <v>162000</v>
      </c>
      <c r="K12" s="46">
        <f t="shared" si="1"/>
        <v>6</v>
      </c>
      <c r="L12" s="152">
        <v>6</v>
      </c>
      <c r="M12" s="152"/>
      <c r="N12" s="152"/>
      <c r="O12" s="46">
        <f t="shared" ref="O12:O45" si="9">$F$11*P12</f>
        <v>270000</v>
      </c>
      <c r="P12" s="46">
        <f t="shared" si="3"/>
        <v>10</v>
      </c>
      <c r="Q12" s="152">
        <v>10</v>
      </c>
      <c r="R12" s="152"/>
      <c r="S12" s="152"/>
      <c r="T12" s="46">
        <f t="shared" ref="T12:T45" si="10">$F$11*U12</f>
        <v>324000</v>
      </c>
      <c r="U12" s="46">
        <f t="shared" si="5"/>
        <v>12</v>
      </c>
      <c r="V12" s="152">
        <v>12</v>
      </c>
      <c r="W12" s="152"/>
      <c r="X12" s="152"/>
    </row>
    <row r="13" spans="1:24" s="15" customFormat="1" ht="17.25" customHeight="1" x14ac:dyDescent="0.2">
      <c r="A13" s="40"/>
      <c r="B13" s="40">
        <v>5</v>
      </c>
      <c r="C13" s="41">
        <v>4</v>
      </c>
      <c r="D13" s="42">
        <v>1500023</v>
      </c>
      <c r="E13" s="40" t="s">
        <v>25</v>
      </c>
      <c r="F13" s="43">
        <v>17000</v>
      </c>
      <c r="G13" s="44">
        <v>1</v>
      </c>
      <c r="H13" s="44">
        <v>1</v>
      </c>
      <c r="I13" s="44">
        <v>1</v>
      </c>
      <c r="J13" s="46">
        <f t="shared" si="8"/>
        <v>162000</v>
      </c>
      <c r="K13" s="46">
        <f t="shared" si="1"/>
        <v>6</v>
      </c>
      <c r="L13" s="152">
        <v>6</v>
      </c>
      <c r="M13" s="152"/>
      <c r="N13" s="152"/>
      <c r="O13" s="46">
        <f t="shared" si="9"/>
        <v>216000</v>
      </c>
      <c r="P13" s="46">
        <f t="shared" si="3"/>
        <v>8</v>
      </c>
      <c r="Q13" s="152">
        <v>8</v>
      </c>
      <c r="R13" s="152"/>
      <c r="S13" s="152"/>
      <c r="T13" s="46">
        <f t="shared" si="10"/>
        <v>216000</v>
      </c>
      <c r="U13" s="46">
        <f t="shared" si="5"/>
        <v>8</v>
      </c>
      <c r="V13" s="152">
        <v>8</v>
      </c>
      <c r="W13" s="152"/>
      <c r="X13" s="152"/>
    </row>
    <row r="14" spans="1:24" s="15" customFormat="1" ht="17.25" hidden="1" customHeight="1" x14ac:dyDescent="0.2">
      <c r="A14" s="40"/>
      <c r="B14" s="40">
        <v>4</v>
      </c>
      <c r="C14" s="41">
        <v>43</v>
      </c>
      <c r="D14" s="42">
        <v>1520042</v>
      </c>
      <c r="E14" s="40" t="s">
        <v>26</v>
      </c>
      <c r="F14" s="43">
        <v>48000</v>
      </c>
      <c r="G14" s="44">
        <v>1</v>
      </c>
      <c r="H14" s="44">
        <v>1</v>
      </c>
      <c r="I14" s="44"/>
      <c r="J14" s="46">
        <f t="shared" si="8"/>
        <v>162000</v>
      </c>
      <c r="K14" s="46">
        <f t="shared" si="1"/>
        <v>6</v>
      </c>
      <c r="L14" s="152">
        <v>6</v>
      </c>
      <c r="M14" s="152"/>
      <c r="N14" s="152"/>
      <c r="O14" s="46">
        <f t="shared" si="9"/>
        <v>162000</v>
      </c>
      <c r="P14" s="46">
        <f t="shared" si="3"/>
        <v>6</v>
      </c>
      <c r="Q14" s="152">
        <v>6</v>
      </c>
      <c r="R14" s="152"/>
      <c r="S14" s="152"/>
      <c r="T14" s="46">
        <f t="shared" si="10"/>
        <v>162000</v>
      </c>
      <c r="U14" s="46">
        <f t="shared" si="5"/>
        <v>6</v>
      </c>
      <c r="V14" s="152">
        <v>6</v>
      </c>
      <c r="W14" s="152"/>
      <c r="X14" s="152"/>
    </row>
    <row r="15" spans="1:24" s="15" customFormat="1" ht="17.25" customHeight="1" x14ac:dyDescent="0.2">
      <c r="A15" s="40"/>
      <c r="B15" s="40">
        <v>6</v>
      </c>
      <c r="C15" s="41">
        <v>5</v>
      </c>
      <c r="D15" s="42">
        <v>1500022</v>
      </c>
      <c r="E15" s="40" t="s">
        <v>27</v>
      </c>
      <c r="F15" s="43">
        <v>19000</v>
      </c>
      <c r="G15" s="44">
        <v>1</v>
      </c>
      <c r="H15" s="44">
        <v>1</v>
      </c>
      <c r="I15" s="44">
        <v>1</v>
      </c>
      <c r="J15" s="46">
        <f t="shared" si="8"/>
        <v>162000</v>
      </c>
      <c r="K15" s="46">
        <f t="shared" si="1"/>
        <v>6</v>
      </c>
      <c r="L15" s="152">
        <v>6</v>
      </c>
      <c r="M15" s="152"/>
      <c r="N15" s="152"/>
      <c r="O15" s="46">
        <f t="shared" si="9"/>
        <v>270000</v>
      </c>
      <c r="P15" s="46">
        <f t="shared" si="3"/>
        <v>10</v>
      </c>
      <c r="Q15" s="152">
        <v>10</v>
      </c>
      <c r="R15" s="152"/>
      <c r="S15" s="152"/>
      <c r="T15" s="46">
        <f t="shared" si="10"/>
        <v>324000</v>
      </c>
      <c r="U15" s="46">
        <f t="shared" si="5"/>
        <v>12</v>
      </c>
      <c r="V15" s="152">
        <v>12</v>
      </c>
      <c r="W15" s="152"/>
      <c r="X15" s="152"/>
    </row>
    <row r="16" spans="1:24" s="15" customFormat="1" ht="17.25" customHeight="1" x14ac:dyDescent="0.2">
      <c r="A16" s="40"/>
      <c r="B16" s="40">
        <v>7</v>
      </c>
      <c r="C16" s="41">
        <v>7</v>
      </c>
      <c r="D16" s="42">
        <v>1500134</v>
      </c>
      <c r="E16" s="40" t="s">
        <v>28</v>
      </c>
      <c r="F16" s="43">
        <v>24000</v>
      </c>
      <c r="G16" s="44">
        <v>1</v>
      </c>
      <c r="H16" s="44">
        <v>1</v>
      </c>
      <c r="I16" s="44">
        <v>1</v>
      </c>
      <c r="J16" s="46">
        <f t="shared" si="8"/>
        <v>162000</v>
      </c>
      <c r="K16" s="46">
        <f t="shared" si="1"/>
        <v>6</v>
      </c>
      <c r="L16" s="152">
        <v>6</v>
      </c>
      <c r="M16" s="152"/>
      <c r="N16" s="152"/>
      <c r="O16" s="46">
        <f t="shared" si="9"/>
        <v>270000</v>
      </c>
      <c r="P16" s="46">
        <f t="shared" si="3"/>
        <v>10</v>
      </c>
      <c r="Q16" s="152">
        <v>10</v>
      </c>
      <c r="R16" s="152"/>
      <c r="S16" s="152"/>
      <c r="T16" s="46">
        <f t="shared" si="10"/>
        <v>324000</v>
      </c>
      <c r="U16" s="46">
        <f t="shared" si="5"/>
        <v>12</v>
      </c>
      <c r="V16" s="152">
        <v>12</v>
      </c>
      <c r="W16" s="152"/>
      <c r="X16" s="152"/>
    </row>
    <row r="17" spans="1:24" s="15" customFormat="1" ht="17.25" customHeight="1" x14ac:dyDescent="0.2">
      <c r="A17" s="40"/>
      <c r="B17" s="40">
        <v>8</v>
      </c>
      <c r="C17" s="41">
        <v>8</v>
      </c>
      <c r="D17" s="42">
        <v>1500003</v>
      </c>
      <c r="E17" s="40" t="s">
        <v>29</v>
      </c>
      <c r="F17" s="43">
        <v>24000</v>
      </c>
      <c r="G17" s="44">
        <v>1</v>
      </c>
      <c r="H17" s="44">
        <v>1</v>
      </c>
      <c r="I17" s="44">
        <v>1</v>
      </c>
      <c r="J17" s="46">
        <f t="shared" si="8"/>
        <v>162000</v>
      </c>
      <c r="K17" s="46">
        <f t="shared" si="1"/>
        <v>6</v>
      </c>
      <c r="L17" s="152">
        <v>6</v>
      </c>
      <c r="M17" s="152"/>
      <c r="N17" s="152"/>
      <c r="O17" s="46">
        <f t="shared" si="9"/>
        <v>270000</v>
      </c>
      <c r="P17" s="46">
        <f t="shared" si="3"/>
        <v>10</v>
      </c>
      <c r="Q17" s="152">
        <v>10</v>
      </c>
      <c r="R17" s="152"/>
      <c r="S17" s="152"/>
      <c r="T17" s="46">
        <f t="shared" si="10"/>
        <v>324000</v>
      </c>
      <c r="U17" s="46">
        <f t="shared" si="5"/>
        <v>12</v>
      </c>
      <c r="V17" s="152">
        <v>12</v>
      </c>
      <c r="W17" s="152"/>
      <c r="X17" s="152"/>
    </row>
    <row r="18" spans="1:24" s="15" customFormat="1" ht="17.25" customHeight="1" x14ac:dyDescent="0.2">
      <c r="A18" s="40"/>
      <c r="B18" s="40">
        <v>9</v>
      </c>
      <c r="C18" s="41">
        <v>10</v>
      </c>
      <c r="D18" s="42">
        <v>1500081</v>
      </c>
      <c r="E18" s="40" t="s">
        <v>30</v>
      </c>
      <c r="F18" s="43">
        <v>27000</v>
      </c>
      <c r="G18" s="44">
        <v>1</v>
      </c>
      <c r="H18" s="44">
        <v>1</v>
      </c>
      <c r="I18" s="44">
        <v>1</v>
      </c>
      <c r="J18" s="46">
        <f t="shared" si="8"/>
        <v>162000</v>
      </c>
      <c r="K18" s="46">
        <f t="shared" si="1"/>
        <v>6</v>
      </c>
      <c r="L18" s="152">
        <v>6</v>
      </c>
      <c r="M18" s="152"/>
      <c r="N18" s="152"/>
      <c r="O18" s="46">
        <f t="shared" si="9"/>
        <v>270000</v>
      </c>
      <c r="P18" s="46">
        <f t="shared" si="3"/>
        <v>10</v>
      </c>
      <c r="Q18" s="152">
        <v>10</v>
      </c>
      <c r="R18" s="152"/>
      <c r="S18" s="152"/>
      <c r="T18" s="46">
        <f t="shared" si="10"/>
        <v>324000</v>
      </c>
      <c r="U18" s="46">
        <f t="shared" si="5"/>
        <v>12</v>
      </c>
      <c r="V18" s="152">
        <v>12</v>
      </c>
      <c r="W18" s="152"/>
      <c r="X18" s="152"/>
    </row>
    <row r="19" spans="1:24" s="15" customFormat="1" ht="18" customHeight="1" x14ac:dyDescent="0.2">
      <c r="A19" s="40"/>
      <c r="B19" s="40"/>
      <c r="C19" s="48"/>
      <c r="D19" s="42">
        <v>1500434</v>
      </c>
      <c r="E19" s="40" t="s">
        <v>31</v>
      </c>
      <c r="F19" s="43">
        <v>15000</v>
      </c>
      <c r="G19" s="44">
        <v>1</v>
      </c>
      <c r="H19" s="44">
        <v>1</v>
      </c>
      <c r="I19" s="44">
        <v>1</v>
      </c>
      <c r="J19" s="46">
        <f t="shared" si="8"/>
        <v>162000</v>
      </c>
      <c r="K19" s="46">
        <f t="shared" si="1"/>
        <v>6</v>
      </c>
      <c r="L19" s="152"/>
      <c r="M19" s="152">
        <v>6</v>
      </c>
      <c r="N19" s="152"/>
      <c r="O19" s="46">
        <f t="shared" si="9"/>
        <v>162000</v>
      </c>
      <c r="P19" s="46">
        <f t="shared" si="3"/>
        <v>6</v>
      </c>
      <c r="Q19" s="152"/>
      <c r="R19" s="152">
        <v>6</v>
      </c>
      <c r="S19" s="152"/>
      <c r="T19" s="46">
        <f t="shared" si="10"/>
        <v>162000</v>
      </c>
      <c r="U19" s="46">
        <f t="shared" si="5"/>
        <v>6</v>
      </c>
      <c r="V19" s="152"/>
      <c r="W19" s="152">
        <v>6</v>
      </c>
      <c r="X19" s="152"/>
    </row>
    <row r="20" spans="1:24" s="15" customFormat="1" ht="18" customHeight="1" x14ac:dyDescent="0.2">
      <c r="A20" s="40"/>
      <c r="B20" s="40"/>
      <c r="C20" s="48"/>
      <c r="D20" s="42">
        <v>1500032</v>
      </c>
      <c r="E20" s="40" t="s">
        <v>32</v>
      </c>
      <c r="F20" s="43">
        <v>18000</v>
      </c>
      <c r="G20" s="44">
        <v>1</v>
      </c>
      <c r="H20" s="44">
        <v>1</v>
      </c>
      <c r="I20" s="44">
        <v>1</v>
      </c>
      <c r="J20" s="46">
        <f t="shared" si="8"/>
        <v>108000</v>
      </c>
      <c r="K20" s="46">
        <f t="shared" si="1"/>
        <v>4</v>
      </c>
      <c r="L20" s="152">
        <v>4</v>
      </c>
      <c r="M20" s="152"/>
      <c r="N20" s="152"/>
      <c r="O20" s="46">
        <f t="shared" si="9"/>
        <v>162000</v>
      </c>
      <c r="P20" s="46">
        <f t="shared" si="3"/>
        <v>6</v>
      </c>
      <c r="Q20" s="152">
        <v>6</v>
      </c>
      <c r="R20" s="152"/>
      <c r="S20" s="152"/>
      <c r="T20" s="46">
        <f t="shared" si="10"/>
        <v>162000</v>
      </c>
      <c r="U20" s="46">
        <f t="shared" si="5"/>
        <v>6</v>
      </c>
      <c r="V20" s="152">
        <v>6</v>
      </c>
      <c r="W20" s="152"/>
      <c r="X20" s="152"/>
    </row>
    <row r="21" spans="1:24" s="15" customFormat="1" ht="17.25" customHeight="1" x14ac:dyDescent="0.2">
      <c r="A21" s="40"/>
      <c r="B21" s="40">
        <v>11</v>
      </c>
      <c r="C21" s="41">
        <v>12</v>
      </c>
      <c r="D21" s="42">
        <v>1500008</v>
      </c>
      <c r="E21" s="40" t="s">
        <v>33</v>
      </c>
      <c r="F21" s="43">
        <v>25000</v>
      </c>
      <c r="G21" s="44">
        <v>1</v>
      </c>
      <c r="H21" s="44">
        <v>1</v>
      </c>
      <c r="I21" s="44">
        <v>1</v>
      </c>
      <c r="J21" s="46">
        <f t="shared" si="8"/>
        <v>162000</v>
      </c>
      <c r="K21" s="46">
        <f t="shared" si="1"/>
        <v>6</v>
      </c>
      <c r="L21" s="152">
        <v>6</v>
      </c>
      <c r="M21" s="152"/>
      <c r="N21" s="152"/>
      <c r="O21" s="46">
        <f t="shared" si="9"/>
        <v>270000</v>
      </c>
      <c r="P21" s="46">
        <f t="shared" si="3"/>
        <v>10</v>
      </c>
      <c r="Q21" s="152">
        <v>10</v>
      </c>
      <c r="R21" s="152"/>
      <c r="S21" s="152"/>
      <c r="T21" s="46">
        <f t="shared" si="10"/>
        <v>324000</v>
      </c>
      <c r="U21" s="46">
        <f t="shared" si="5"/>
        <v>12</v>
      </c>
      <c r="V21" s="152">
        <v>12</v>
      </c>
      <c r="W21" s="152"/>
      <c r="X21" s="152"/>
    </row>
    <row r="22" spans="1:24" s="15" customFormat="1" ht="17.25" customHeight="1" x14ac:dyDescent="0.2">
      <c r="A22" s="40"/>
      <c r="B22" s="40">
        <v>15</v>
      </c>
      <c r="C22" s="41">
        <v>14</v>
      </c>
      <c r="D22" s="42">
        <v>1500024</v>
      </c>
      <c r="E22" s="40" t="s">
        <v>34</v>
      </c>
      <c r="F22" s="43">
        <v>21000</v>
      </c>
      <c r="G22" s="44">
        <v>1</v>
      </c>
      <c r="H22" s="44">
        <v>1</v>
      </c>
      <c r="I22" s="44">
        <v>1</v>
      </c>
      <c r="J22" s="46">
        <f t="shared" si="8"/>
        <v>324000</v>
      </c>
      <c r="K22" s="46">
        <f t="shared" si="1"/>
        <v>12</v>
      </c>
      <c r="L22" s="152"/>
      <c r="M22" s="152"/>
      <c r="N22" s="152">
        <v>12</v>
      </c>
      <c r="O22" s="46">
        <f t="shared" si="9"/>
        <v>324000</v>
      </c>
      <c r="P22" s="46">
        <f t="shared" si="3"/>
        <v>12</v>
      </c>
      <c r="Q22" s="152"/>
      <c r="R22" s="152"/>
      <c r="S22" s="152">
        <v>12</v>
      </c>
      <c r="T22" s="46">
        <f t="shared" si="10"/>
        <v>324000</v>
      </c>
      <c r="U22" s="46">
        <f t="shared" si="5"/>
        <v>12</v>
      </c>
      <c r="V22" s="152"/>
      <c r="W22" s="152"/>
      <c r="X22" s="152">
        <v>12</v>
      </c>
    </row>
    <row r="23" spans="1:24" s="15" customFormat="1" ht="17.25" customHeight="1" x14ac:dyDescent="0.2">
      <c r="A23" s="40"/>
      <c r="B23" s="40">
        <v>20</v>
      </c>
      <c r="C23" s="41">
        <v>16</v>
      </c>
      <c r="D23" s="42">
        <v>1500010</v>
      </c>
      <c r="E23" s="40" t="s">
        <v>35</v>
      </c>
      <c r="F23" s="43">
        <v>20000</v>
      </c>
      <c r="G23" s="44">
        <v>1</v>
      </c>
      <c r="H23" s="44">
        <v>1</v>
      </c>
      <c r="I23" s="44"/>
      <c r="J23" s="46">
        <f t="shared" si="8"/>
        <v>162000</v>
      </c>
      <c r="K23" s="46">
        <f t="shared" si="1"/>
        <v>6</v>
      </c>
      <c r="L23" s="152">
        <v>6</v>
      </c>
      <c r="M23" s="152"/>
      <c r="N23" s="152"/>
      <c r="O23" s="46">
        <f t="shared" si="9"/>
        <v>270000</v>
      </c>
      <c r="P23" s="46">
        <f t="shared" si="3"/>
        <v>10</v>
      </c>
      <c r="Q23" s="152">
        <v>10</v>
      </c>
      <c r="R23" s="152"/>
      <c r="S23" s="152"/>
      <c r="T23" s="46">
        <f t="shared" si="10"/>
        <v>324000</v>
      </c>
      <c r="U23" s="46">
        <f t="shared" si="5"/>
        <v>12</v>
      </c>
      <c r="V23" s="152">
        <v>12</v>
      </c>
      <c r="W23" s="152"/>
      <c r="X23" s="152"/>
    </row>
    <row r="24" spans="1:24" s="15" customFormat="1" ht="17.25" customHeight="1" x14ac:dyDescent="0.2">
      <c r="A24" s="40"/>
      <c r="B24" s="40">
        <v>21</v>
      </c>
      <c r="C24" s="41">
        <v>17</v>
      </c>
      <c r="D24" s="42">
        <v>1500005</v>
      </c>
      <c r="E24" s="40" t="s">
        <v>36</v>
      </c>
      <c r="F24" s="43">
        <v>36000</v>
      </c>
      <c r="G24" s="44">
        <v>1</v>
      </c>
      <c r="H24" s="44">
        <v>1</v>
      </c>
      <c r="I24" s="44">
        <v>1</v>
      </c>
      <c r="J24" s="46">
        <f t="shared" si="8"/>
        <v>162000</v>
      </c>
      <c r="K24" s="46">
        <f t="shared" si="1"/>
        <v>6</v>
      </c>
      <c r="L24" s="152"/>
      <c r="M24" s="152"/>
      <c r="N24" s="152">
        <v>6</v>
      </c>
      <c r="O24" s="46">
        <f t="shared" si="9"/>
        <v>216000</v>
      </c>
      <c r="P24" s="46">
        <f t="shared" si="3"/>
        <v>8</v>
      </c>
      <c r="Q24" s="152"/>
      <c r="R24" s="152"/>
      <c r="S24" s="152">
        <v>8</v>
      </c>
      <c r="T24" s="46">
        <f t="shared" si="10"/>
        <v>216000</v>
      </c>
      <c r="U24" s="46">
        <f t="shared" si="5"/>
        <v>8</v>
      </c>
      <c r="V24" s="152"/>
      <c r="W24" s="152"/>
      <c r="X24" s="152">
        <v>8</v>
      </c>
    </row>
    <row r="25" spans="1:24" s="15" customFormat="1" ht="17.25" customHeight="1" x14ac:dyDescent="0.2">
      <c r="A25" s="40"/>
      <c r="B25" s="40"/>
      <c r="C25" s="41">
        <v>19</v>
      </c>
      <c r="D25" s="42">
        <v>1500377</v>
      </c>
      <c r="E25" s="40" t="s">
        <v>37</v>
      </c>
      <c r="F25" s="43">
        <v>13000</v>
      </c>
      <c r="G25" s="44">
        <v>1</v>
      </c>
      <c r="H25" s="44">
        <v>1</v>
      </c>
      <c r="I25" s="44">
        <v>1</v>
      </c>
      <c r="J25" s="46">
        <f t="shared" si="8"/>
        <v>0</v>
      </c>
      <c r="K25" s="46">
        <f t="shared" si="1"/>
        <v>0</v>
      </c>
      <c r="L25" s="152"/>
      <c r="M25" s="152"/>
      <c r="N25" s="152"/>
      <c r="O25" s="46">
        <f t="shared" si="9"/>
        <v>0</v>
      </c>
      <c r="P25" s="46">
        <f t="shared" si="3"/>
        <v>0</v>
      </c>
      <c r="Q25" s="152"/>
      <c r="R25" s="152"/>
      <c r="S25" s="152"/>
      <c r="T25" s="46">
        <f t="shared" si="10"/>
        <v>0</v>
      </c>
      <c r="U25" s="46">
        <f t="shared" si="5"/>
        <v>0</v>
      </c>
      <c r="V25" s="152"/>
      <c r="W25" s="152"/>
      <c r="X25" s="152"/>
    </row>
    <row r="26" spans="1:24" s="15" customFormat="1" ht="17.25" customHeight="1" x14ac:dyDescent="0.2">
      <c r="A26" s="40"/>
      <c r="B26" s="40"/>
      <c r="C26" s="41">
        <v>20</v>
      </c>
      <c r="D26" s="42">
        <v>1500327</v>
      </c>
      <c r="E26" s="40" t="s">
        <v>38</v>
      </c>
      <c r="F26" s="43">
        <v>13000</v>
      </c>
      <c r="G26" s="44">
        <v>1</v>
      </c>
      <c r="H26" s="44">
        <v>1</v>
      </c>
      <c r="I26" s="44">
        <v>1</v>
      </c>
      <c r="J26" s="46">
        <f t="shared" si="8"/>
        <v>216000</v>
      </c>
      <c r="K26" s="46">
        <f t="shared" si="1"/>
        <v>8</v>
      </c>
      <c r="L26" s="152"/>
      <c r="M26" s="152">
        <v>8</v>
      </c>
      <c r="N26" s="152"/>
      <c r="O26" s="46">
        <f t="shared" si="9"/>
        <v>405000</v>
      </c>
      <c r="P26" s="46">
        <f t="shared" si="3"/>
        <v>15</v>
      </c>
      <c r="Q26" s="152"/>
      <c r="R26" s="152">
        <v>15</v>
      </c>
      <c r="S26" s="152"/>
      <c r="T26" s="46">
        <f t="shared" si="10"/>
        <v>405000</v>
      </c>
      <c r="U26" s="46">
        <f t="shared" si="5"/>
        <v>15</v>
      </c>
      <c r="V26" s="152"/>
      <c r="W26" s="152">
        <v>15</v>
      </c>
      <c r="X26" s="152"/>
    </row>
    <row r="27" spans="1:24" s="15" customFormat="1" ht="17.25" customHeight="1" x14ac:dyDescent="0.2">
      <c r="A27" s="40"/>
      <c r="B27" s="40"/>
      <c r="C27" s="41">
        <v>21</v>
      </c>
      <c r="D27" s="42">
        <v>1500330</v>
      </c>
      <c r="E27" s="40" t="s">
        <v>39</v>
      </c>
      <c r="F27" s="43">
        <v>13000</v>
      </c>
      <c r="G27" s="44">
        <v>1</v>
      </c>
      <c r="H27" s="44">
        <v>1</v>
      </c>
      <c r="I27" s="44">
        <v>1</v>
      </c>
      <c r="J27" s="46">
        <f t="shared" si="8"/>
        <v>216000</v>
      </c>
      <c r="K27" s="46">
        <f t="shared" si="1"/>
        <v>8</v>
      </c>
      <c r="L27" s="152"/>
      <c r="M27" s="152">
        <v>8</v>
      </c>
      <c r="N27" s="152"/>
      <c r="O27" s="46">
        <f t="shared" si="9"/>
        <v>405000</v>
      </c>
      <c r="P27" s="46">
        <f t="shared" si="3"/>
        <v>15</v>
      </c>
      <c r="Q27" s="152"/>
      <c r="R27" s="152">
        <v>15</v>
      </c>
      <c r="S27" s="152"/>
      <c r="T27" s="46">
        <f t="shared" si="10"/>
        <v>405000</v>
      </c>
      <c r="U27" s="46">
        <f t="shared" si="5"/>
        <v>15</v>
      </c>
      <c r="V27" s="152"/>
      <c r="W27" s="152">
        <v>15</v>
      </c>
      <c r="X27" s="152"/>
    </row>
    <row r="28" spans="1:24" s="15" customFormat="1" ht="17.25" customHeight="1" x14ac:dyDescent="0.2">
      <c r="A28" s="40"/>
      <c r="B28" s="40"/>
      <c r="C28" s="41">
        <v>22</v>
      </c>
      <c r="D28" s="42">
        <v>1500331</v>
      </c>
      <c r="E28" s="40" t="s">
        <v>40</v>
      </c>
      <c r="F28" s="43">
        <v>13000</v>
      </c>
      <c r="G28" s="44">
        <v>1</v>
      </c>
      <c r="H28" s="44">
        <v>1</v>
      </c>
      <c r="I28" s="44">
        <v>1</v>
      </c>
      <c r="J28" s="46">
        <f t="shared" si="8"/>
        <v>216000</v>
      </c>
      <c r="K28" s="46">
        <f t="shared" si="1"/>
        <v>8</v>
      </c>
      <c r="L28" s="152"/>
      <c r="M28" s="152">
        <v>8</v>
      </c>
      <c r="N28" s="152"/>
      <c r="O28" s="46">
        <f t="shared" si="9"/>
        <v>405000</v>
      </c>
      <c r="P28" s="46">
        <f t="shared" si="3"/>
        <v>15</v>
      </c>
      <c r="Q28" s="152"/>
      <c r="R28" s="152">
        <v>15</v>
      </c>
      <c r="S28" s="152"/>
      <c r="T28" s="46">
        <f t="shared" si="10"/>
        <v>405000</v>
      </c>
      <c r="U28" s="46">
        <f t="shared" si="5"/>
        <v>15</v>
      </c>
      <c r="V28" s="152"/>
      <c r="W28" s="152">
        <v>15</v>
      </c>
      <c r="X28" s="152"/>
    </row>
    <row r="29" spans="1:24" s="15" customFormat="1" ht="17.25" customHeight="1" x14ac:dyDescent="0.2">
      <c r="A29" s="40"/>
      <c r="B29" s="40">
        <v>25</v>
      </c>
      <c r="C29" s="41">
        <v>23</v>
      </c>
      <c r="D29" s="42">
        <v>1500228</v>
      </c>
      <c r="E29" s="40" t="s">
        <v>41</v>
      </c>
      <c r="F29" s="43">
        <v>20000</v>
      </c>
      <c r="G29" s="44">
        <v>1</v>
      </c>
      <c r="H29" s="44">
        <v>1</v>
      </c>
      <c r="I29" s="44"/>
      <c r="J29" s="46">
        <f t="shared" si="8"/>
        <v>162000</v>
      </c>
      <c r="K29" s="46">
        <f t="shared" si="1"/>
        <v>6</v>
      </c>
      <c r="L29" s="152">
        <v>6</v>
      </c>
      <c r="M29" s="152"/>
      <c r="N29" s="152"/>
      <c r="O29" s="46">
        <f t="shared" si="9"/>
        <v>270000</v>
      </c>
      <c r="P29" s="46">
        <f t="shared" si="3"/>
        <v>10</v>
      </c>
      <c r="Q29" s="152">
        <v>10</v>
      </c>
      <c r="R29" s="152"/>
      <c r="S29" s="152"/>
      <c r="T29" s="46">
        <f t="shared" si="10"/>
        <v>324000</v>
      </c>
      <c r="U29" s="46">
        <f t="shared" si="5"/>
        <v>12</v>
      </c>
      <c r="V29" s="152">
        <v>12</v>
      </c>
      <c r="W29" s="152"/>
      <c r="X29" s="152"/>
    </row>
    <row r="30" spans="1:24" s="15" customFormat="1" ht="17.25" customHeight="1" x14ac:dyDescent="0.2">
      <c r="A30" s="40"/>
      <c r="B30" s="40">
        <v>26</v>
      </c>
      <c r="C30" s="41">
        <v>24</v>
      </c>
      <c r="D30" s="42">
        <v>1500004</v>
      </c>
      <c r="E30" s="40" t="s">
        <v>42</v>
      </c>
      <c r="F30" s="43">
        <v>30000</v>
      </c>
      <c r="G30" s="44">
        <v>1</v>
      </c>
      <c r="H30" s="44">
        <v>1</v>
      </c>
      <c r="I30" s="44">
        <v>1</v>
      </c>
      <c r="J30" s="46">
        <f t="shared" si="8"/>
        <v>243000</v>
      </c>
      <c r="K30" s="46">
        <f t="shared" si="1"/>
        <v>9</v>
      </c>
      <c r="L30" s="152">
        <v>9</v>
      </c>
      <c r="M30" s="152"/>
      <c r="N30" s="152"/>
      <c r="O30" s="46">
        <f t="shared" si="9"/>
        <v>648000</v>
      </c>
      <c r="P30" s="46">
        <f t="shared" si="3"/>
        <v>24</v>
      </c>
      <c r="Q30" s="152">
        <v>12</v>
      </c>
      <c r="R30" s="152">
        <v>12</v>
      </c>
      <c r="S30" s="152"/>
      <c r="T30" s="46">
        <f t="shared" si="10"/>
        <v>648000</v>
      </c>
      <c r="U30" s="46">
        <f t="shared" si="5"/>
        <v>24</v>
      </c>
      <c r="V30" s="152">
        <v>12</v>
      </c>
      <c r="W30" s="152">
        <v>12</v>
      </c>
      <c r="X30" s="152"/>
    </row>
    <row r="31" spans="1:24" s="15" customFormat="1" ht="17.25" customHeight="1" x14ac:dyDescent="0.2">
      <c r="A31" s="40"/>
      <c r="B31" s="40">
        <v>27</v>
      </c>
      <c r="C31" s="41">
        <v>25</v>
      </c>
      <c r="D31" s="42">
        <v>1500001</v>
      </c>
      <c r="E31" s="40" t="s">
        <v>43</v>
      </c>
      <c r="F31" s="43">
        <v>30000</v>
      </c>
      <c r="G31" s="44">
        <v>1</v>
      </c>
      <c r="H31" s="44">
        <v>1</v>
      </c>
      <c r="I31" s="44">
        <v>1</v>
      </c>
      <c r="J31" s="46">
        <f t="shared" si="8"/>
        <v>243000</v>
      </c>
      <c r="K31" s="46">
        <f t="shared" si="1"/>
        <v>9</v>
      </c>
      <c r="L31" s="152">
        <v>9</v>
      </c>
      <c r="M31" s="152"/>
      <c r="N31" s="152"/>
      <c r="O31" s="46">
        <f t="shared" si="9"/>
        <v>648000</v>
      </c>
      <c r="P31" s="46">
        <f t="shared" si="3"/>
        <v>24</v>
      </c>
      <c r="Q31" s="152">
        <v>12</v>
      </c>
      <c r="R31" s="152">
        <v>12</v>
      </c>
      <c r="S31" s="152"/>
      <c r="T31" s="46">
        <f t="shared" si="10"/>
        <v>648000</v>
      </c>
      <c r="U31" s="46">
        <f t="shared" si="5"/>
        <v>24</v>
      </c>
      <c r="V31" s="152">
        <v>12</v>
      </c>
      <c r="W31" s="152">
        <v>12</v>
      </c>
      <c r="X31" s="152"/>
    </row>
    <row r="32" spans="1:24" s="15" customFormat="1" ht="17.25" customHeight="1" x14ac:dyDescent="0.2">
      <c r="A32" s="40"/>
      <c r="B32" s="40">
        <v>28</v>
      </c>
      <c r="C32" s="41">
        <v>26</v>
      </c>
      <c r="D32" s="42">
        <v>1500026</v>
      </c>
      <c r="E32" s="40" t="s">
        <v>44</v>
      </c>
      <c r="F32" s="43">
        <v>21000</v>
      </c>
      <c r="G32" s="44">
        <v>1</v>
      </c>
      <c r="H32" s="44">
        <v>1</v>
      </c>
      <c r="I32" s="44">
        <v>1</v>
      </c>
      <c r="J32" s="46">
        <f t="shared" si="8"/>
        <v>162000</v>
      </c>
      <c r="K32" s="46">
        <f t="shared" si="1"/>
        <v>6</v>
      </c>
      <c r="L32" s="152">
        <v>6</v>
      </c>
      <c r="M32" s="152"/>
      <c r="N32" s="152"/>
      <c r="O32" s="46">
        <f t="shared" si="9"/>
        <v>270000</v>
      </c>
      <c r="P32" s="46">
        <f t="shared" si="3"/>
        <v>10</v>
      </c>
      <c r="Q32" s="152">
        <v>10</v>
      </c>
      <c r="R32" s="152"/>
      <c r="S32" s="152"/>
      <c r="T32" s="46">
        <f t="shared" si="10"/>
        <v>324000</v>
      </c>
      <c r="U32" s="46">
        <f t="shared" si="5"/>
        <v>12</v>
      </c>
      <c r="V32" s="152">
        <v>12</v>
      </c>
      <c r="W32" s="152"/>
      <c r="X32" s="152"/>
    </row>
    <row r="33" spans="1:24" s="15" customFormat="1" ht="17.25" customHeight="1" x14ac:dyDescent="0.2">
      <c r="A33" s="40"/>
      <c r="B33" s="40">
        <v>29</v>
      </c>
      <c r="C33" s="41">
        <v>27</v>
      </c>
      <c r="D33" s="42">
        <v>1505009</v>
      </c>
      <c r="E33" s="40" t="s">
        <v>45</v>
      </c>
      <c r="F33" s="43">
        <v>20000</v>
      </c>
      <c r="G33" s="44">
        <v>1</v>
      </c>
      <c r="H33" s="44">
        <v>1</v>
      </c>
      <c r="I33" s="44">
        <v>1</v>
      </c>
      <c r="J33" s="46">
        <f t="shared" si="8"/>
        <v>162000</v>
      </c>
      <c r="K33" s="46">
        <f t="shared" si="1"/>
        <v>6</v>
      </c>
      <c r="L33" s="152"/>
      <c r="M33" s="152">
        <v>6</v>
      </c>
      <c r="N33" s="152"/>
      <c r="O33" s="46">
        <f t="shared" si="9"/>
        <v>216000</v>
      </c>
      <c r="P33" s="46">
        <f t="shared" si="3"/>
        <v>8</v>
      </c>
      <c r="Q33" s="152"/>
      <c r="R33" s="152">
        <v>8</v>
      </c>
      <c r="S33" s="152"/>
      <c r="T33" s="46">
        <f t="shared" si="10"/>
        <v>216000</v>
      </c>
      <c r="U33" s="46">
        <f t="shared" si="5"/>
        <v>8</v>
      </c>
      <c r="V33" s="152"/>
      <c r="W33" s="152">
        <v>8</v>
      </c>
      <c r="X33" s="152"/>
    </row>
    <row r="34" spans="1:24" s="15" customFormat="1" ht="17.25" customHeight="1" x14ac:dyDescent="0.2">
      <c r="A34" s="40"/>
      <c r="B34" s="40">
        <v>31</v>
      </c>
      <c r="C34" s="41">
        <v>28</v>
      </c>
      <c r="D34" s="42">
        <v>1500007</v>
      </c>
      <c r="E34" s="40" t="s">
        <v>46</v>
      </c>
      <c r="F34" s="43">
        <v>20000</v>
      </c>
      <c r="G34" s="44">
        <v>1</v>
      </c>
      <c r="H34" s="44">
        <v>1</v>
      </c>
      <c r="I34" s="44">
        <v>1</v>
      </c>
      <c r="J34" s="46">
        <f t="shared" si="8"/>
        <v>162000</v>
      </c>
      <c r="K34" s="46">
        <f t="shared" si="1"/>
        <v>6</v>
      </c>
      <c r="L34" s="152">
        <v>6</v>
      </c>
      <c r="M34" s="152"/>
      <c r="N34" s="152"/>
      <c r="O34" s="46">
        <f t="shared" si="9"/>
        <v>270000</v>
      </c>
      <c r="P34" s="46">
        <f t="shared" si="3"/>
        <v>10</v>
      </c>
      <c r="Q34" s="152">
        <v>10</v>
      </c>
      <c r="R34" s="152"/>
      <c r="S34" s="152"/>
      <c r="T34" s="46">
        <f t="shared" si="10"/>
        <v>324000</v>
      </c>
      <c r="U34" s="46">
        <f t="shared" si="5"/>
        <v>12</v>
      </c>
      <c r="V34" s="152">
        <v>12</v>
      </c>
      <c r="W34" s="152"/>
      <c r="X34" s="152"/>
    </row>
    <row r="35" spans="1:24" s="15" customFormat="1" ht="17.25" hidden="1" customHeight="1" x14ac:dyDescent="0.2">
      <c r="A35" s="40"/>
      <c r="B35" s="40">
        <v>33</v>
      </c>
      <c r="C35" s="41">
        <v>29</v>
      </c>
      <c r="D35" s="42">
        <v>1500047</v>
      </c>
      <c r="E35" s="40" t="s">
        <v>47</v>
      </c>
      <c r="F35" s="43">
        <v>32000</v>
      </c>
      <c r="G35" s="44">
        <v>1</v>
      </c>
      <c r="H35" s="44"/>
      <c r="I35" s="44"/>
      <c r="J35" s="46">
        <f t="shared" si="8"/>
        <v>0</v>
      </c>
      <c r="K35" s="46">
        <f t="shared" si="1"/>
        <v>0</v>
      </c>
      <c r="L35" s="152"/>
      <c r="M35" s="152"/>
      <c r="N35" s="152"/>
      <c r="O35" s="46">
        <f t="shared" si="9"/>
        <v>0</v>
      </c>
      <c r="P35" s="46">
        <f t="shared" si="3"/>
        <v>0</v>
      </c>
      <c r="Q35" s="152"/>
      <c r="R35" s="152"/>
      <c r="S35" s="152"/>
      <c r="T35" s="46">
        <f t="shared" si="10"/>
        <v>0</v>
      </c>
      <c r="U35" s="46">
        <f t="shared" si="5"/>
        <v>0</v>
      </c>
      <c r="V35" s="152"/>
      <c r="W35" s="152"/>
      <c r="X35" s="152"/>
    </row>
    <row r="36" spans="1:24" s="54" customFormat="1" ht="17.25" hidden="1" customHeight="1" x14ac:dyDescent="0.2">
      <c r="A36" s="49"/>
      <c r="B36" s="49">
        <v>40</v>
      </c>
      <c r="C36" s="50">
        <v>30</v>
      </c>
      <c r="D36" s="51">
        <v>1502021</v>
      </c>
      <c r="E36" s="49" t="s">
        <v>48</v>
      </c>
      <c r="F36" s="52">
        <v>25000</v>
      </c>
      <c r="G36" s="53">
        <v>1</v>
      </c>
      <c r="H36" s="53"/>
      <c r="I36" s="53"/>
      <c r="J36" s="46">
        <f t="shared" si="8"/>
        <v>162000</v>
      </c>
      <c r="K36" s="46">
        <f t="shared" si="1"/>
        <v>6</v>
      </c>
      <c r="L36" s="152">
        <v>6</v>
      </c>
      <c r="M36" s="152"/>
      <c r="N36" s="152"/>
      <c r="O36" s="46">
        <f t="shared" si="9"/>
        <v>162000</v>
      </c>
      <c r="P36" s="46">
        <f t="shared" si="3"/>
        <v>6</v>
      </c>
      <c r="Q36" s="152">
        <v>6</v>
      </c>
      <c r="R36" s="152"/>
      <c r="S36" s="152"/>
      <c r="T36" s="46">
        <f t="shared" si="10"/>
        <v>162000</v>
      </c>
      <c r="U36" s="46">
        <f t="shared" si="5"/>
        <v>6</v>
      </c>
      <c r="V36" s="152">
        <v>6</v>
      </c>
      <c r="W36" s="152"/>
      <c r="X36" s="152"/>
    </row>
    <row r="37" spans="1:24" s="15" customFormat="1" ht="17.25" customHeight="1" x14ac:dyDescent="0.2">
      <c r="A37" s="40"/>
      <c r="B37" s="40">
        <v>49</v>
      </c>
      <c r="C37" s="41">
        <v>32</v>
      </c>
      <c r="D37" s="42">
        <v>1500021</v>
      </c>
      <c r="E37" s="40" t="s">
        <v>49</v>
      </c>
      <c r="F37" s="43">
        <v>19000</v>
      </c>
      <c r="G37" s="44">
        <v>1</v>
      </c>
      <c r="H37" s="44">
        <v>1</v>
      </c>
      <c r="I37" s="44">
        <v>1</v>
      </c>
      <c r="J37" s="46">
        <f t="shared" si="8"/>
        <v>162000</v>
      </c>
      <c r="K37" s="46">
        <f t="shared" si="1"/>
        <v>6</v>
      </c>
      <c r="L37" s="152">
        <v>6</v>
      </c>
      <c r="M37" s="152"/>
      <c r="N37" s="152"/>
      <c r="O37" s="46">
        <f t="shared" si="9"/>
        <v>216000</v>
      </c>
      <c r="P37" s="46">
        <f t="shared" si="3"/>
        <v>8</v>
      </c>
      <c r="Q37" s="152"/>
      <c r="R37" s="152">
        <v>8</v>
      </c>
      <c r="S37" s="152"/>
      <c r="T37" s="46">
        <f t="shared" si="10"/>
        <v>216000</v>
      </c>
      <c r="U37" s="46">
        <f t="shared" si="5"/>
        <v>8</v>
      </c>
      <c r="V37" s="152"/>
      <c r="W37" s="152">
        <v>8</v>
      </c>
      <c r="X37" s="152"/>
    </row>
    <row r="38" spans="1:24" s="15" customFormat="1" ht="17.25" customHeight="1" x14ac:dyDescent="0.2">
      <c r="A38" s="40"/>
      <c r="B38" s="40">
        <v>51</v>
      </c>
      <c r="C38" s="41">
        <v>34</v>
      </c>
      <c r="D38" s="42">
        <v>1500301</v>
      </c>
      <c r="E38" s="40" t="s">
        <v>50</v>
      </c>
      <c r="F38" s="43">
        <v>20000</v>
      </c>
      <c r="G38" s="44">
        <v>1</v>
      </c>
      <c r="H38" s="44">
        <v>1</v>
      </c>
      <c r="I38" s="44"/>
      <c r="J38" s="46">
        <f t="shared" si="8"/>
        <v>162000</v>
      </c>
      <c r="K38" s="46">
        <f t="shared" si="1"/>
        <v>6</v>
      </c>
      <c r="L38" s="152">
        <v>6</v>
      </c>
      <c r="M38" s="152"/>
      <c r="N38" s="152"/>
      <c r="O38" s="46">
        <f t="shared" si="9"/>
        <v>216000</v>
      </c>
      <c r="P38" s="46">
        <f t="shared" si="3"/>
        <v>8</v>
      </c>
      <c r="Q38" s="152"/>
      <c r="R38" s="152">
        <v>8</v>
      </c>
      <c r="S38" s="152"/>
      <c r="T38" s="46">
        <f t="shared" si="10"/>
        <v>216000</v>
      </c>
      <c r="U38" s="46">
        <f t="shared" si="5"/>
        <v>8</v>
      </c>
      <c r="V38" s="152"/>
      <c r="W38" s="152">
        <v>8</v>
      </c>
      <c r="X38" s="152"/>
    </row>
    <row r="39" spans="1:24" s="15" customFormat="1" ht="14.25" x14ac:dyDescent="0.2">
      <c r="A39" s="40"/>
      <c r="B39" s="40">
        <v>55</v>
      </c>
      <c r="C39" s="48"/>
      <c r="D39" s="42">
        <v>1500089</v>
      </c>
      <c r="E39" s="40" t="s">
        <v>51</v>
      </c>
      <c r="F39" s="43">
        <v>20000</v>
      </c>
      <c r="G39" s="44">
        <v>1</v>
      </c>
      <c r="H39" s="44">
        <v>1</v>
      </c>
      <c r="I39" s="44">
        <v>1</v>
      </c>
      <c r="J39" s="46">
        <f t="shared" si="8"/>
        <v>162000</v>
      </c>
      <c r="K39" s="46">
        <f t="shared" si="1"/>
        <v>6</v>
      </c>
      <c r="L39" s="152">
        <v>6</v>
      </c>
      <c r="M39" s="152"/>
      <c r="N39" s="152"/>
      <c r="O39" s="46">
        <f t="shared" si="9"/>
        <v>270000</v>
      </c>
      <c r="P39" s="46">
        <f t="shared" si="3"/>
        <v>10</v>
      </c>
      <c r="Q39" s="152">
        <v>10</v>
      </c>
      <c r="R39" s="152"/>
      <c r="S39" s="152"/>
      <c r="T39" s="46">
        <f t="shared" si="10"/>
        <v>324000</v>
      </c>
      <c r="U39" s="46">
        <f t="shared" si="5"/>
        <v>12</v>
      </c>
      <c r="V39" s="152">
        <v>12</v>
      </c>
      <c r="W39" s="152"/>
      <c r="X39" s="152"/>
    </row>
    <row r="40" spans="1:24" s="15" customFormat="1" ht="17.25" customHeight="1" x14ac:dyDescent="0.2">
      <c r="A40" s="40"/>
      <c r="B40" s="40">
        <v>58</v>
      </c>
      <c r="C40" s="41">
        <v>36</v>
      </c>
      <c r="D40" s="42">
        <v>1500002</v>
      </c>
      <c r="E40" s="40" t="s">
        <v>52</v>
      </c>
      <c r="F40" s="43">
        <v>19000</v>
      </c>
      <c r="G40" s="44">
        <v>1</v>
      </c>
      <c r="H40" s="44">
        <v>1</v>
      </c>
      <c r="I40" s="44">
        <v>1</v>
      </c>
      <c r="J40" s="46">
        <f t="shared" si="8"/>
        <v>162000</v>
      </c>
      <c r="K40" s="46">
        <f t="shared" si="1"/>
        <v>6</v>
      </c>
      <c r="L40" s="152">
        <v>6</v>
      </c>
      <c r="M40" s="152"/>
      <c r="N40" s="152"/>
      <c r="O40" s="46">
        <f t="shared" si="9"/>
        <v>270000</v>
      </c>
      <c r="P40" s="46">
        <f t="shared" si="3"/>
        <v>10</v>
      </c>
      <c r="Q40" s="152">
        <v>10</v>
      </c>
      <c r="R40" s="152"/>
      <c r="S40" s="152"/>
      <c r="T40" s="46">
        <f t="shared" si="10"/>
        <v>324000</v>
      </c>
      <c r="U40" s="46">
        <f t="shared" si="5"/>
        <v>12</v>
      </c>
      <c r="V40" s="152">
        <v>12</v>
      </c>
      <c r="W40" s="152"/>
      <c r="X40" s="152"/>
    </row>
    <row r="41" spans="1:24" s="15" customFormat="1" ht="17.25" customHeight="1" x14ac:dyDescent="0.2">
      <c r="A41" s="40"/>
      <c r="B41" s="40">
        <v>59</v>
      </c>
      <c r="C41" s="41">
        <v>37</v>
      </c>
      <c r="D41" s="42">
        <v>1500028</v>
      </c>
      <c r="E41" s="40" t="s">
        <v>53</v>
      </c>
      <c r="F41" s="43">
        <v>22000</v>
      </c>
      <c r="G41" s="44">
        <v>1</v>
      </c>
      <c r="H41" s="44">
        <v>1</v>
      </c>
      <c r="I41" s="44">
        <v>1</v>
      </c>
      <c r="J41" s="46">
        <f t="shared" si="8"/>
        <v>162000</v>
      </c>
      <c r="K41" s="46">
        <f t="shared" ref="K41:K72" si="11">SUM(L41:N41)</f>
        <v>6</v>
      </c>
      <c r="L41" s="152"/>
      <c r="M41" s="152">
        <v>6</v>
      </c>
      <c r="N41" s="152"/>
      <c r="O41" s="46">
        <f t="shared" si="9"/>
        <v>270000</v>
      </c>
      <c r="P41" s="46">
        <f t="shared" si="3"/>
        <v>10</v>
      </c>
      <c r="Q41" s="152"/>
      <c r="R41" s="152">
        <v>10</v>
      </c>
      <c r="S41" s="152"/>
      <c r="T41" s="46">
        <f t="shared" si="10"/>
        <v>324000</v>
      </c>
      <c r="U41" s="46">
        <f t="shared" si="5"/>
        <v>12</v>
      </c>
      <c r="V41" s="152"/>
      <c r="W41" s="152">
        <v>12</v>
      </c>
      <c r="X41" s="152"/>
    </row>
    <row r="42" spans="1:24" s="15" customFormat="1" ht="17.25" customHeight="1" x14ac:dyDescent="0.2">
      <c r="A42" s="40"/>
      <c r="B42" s="40">
        <v>62</v>
      </c>
      <c r="C42" s="41">
        <v>38</v>
      </c>
      <c r="D42" s="42">
        <v>1500013</v>
      </c>
      <c r="E42" s="40" t="s">
        <v>54</v>
      </c>
      <c r="F42" s="43">
        <v>32000</v>
      </c>
      <c r="G42" s="44">
        <v>1</v>
      </c>
      <c r="H42" s="44">
        <v>1</v>
      </c>
      <c r="I42" s="44">
        <v>1</v>
      </c>
      <c r="J42" s="46">
        <f t="shared" si="8"/>
        <v>432000</v>
      </c>
      <c r="K42" s="46">
        <f t="shared" si="11"/>
        <v>16</v>
      </c>
      <c r="L42" s="152">
        <v>16</v>
      </c>
      <c r="M42" s="152"/>
      <c r="N42" s="152"/>
      <c r="O42" s="46">
        <f t="shared" si="9"/>
        <v>864000</v>
      </c>
      <c r="P42" s="46">
        <f t="shared" si="3"/>
        <v>32</v>
      </c>
      <c r="Q42" s="152">
        <v>16</v>
      </c>
      <c r="R42" s="152">
        <v>16</v>
      </c>
      <c r="S42" s="152"/>
      <c r="T42" s="46">
        <f t="shared" si="10"/>
        <v>864000</v>
      </c>
      <c r="U42" s="46">
        <f t="shared" si="5"/>
        <v>32</v>
      </c>
      <c r="V42" s="152">
        <v>16</v>
      </c>
      <c r="W42" s="152">
        <v>16</v>
      </c>
      <c r="X42" s="152"/>
    </row>
    <row r="43" spans="1:24" s="15" customFormat="1" ht="17.25" customHeight="1" x14ac:dyDescent="0.2">
      <c r="A43" s="40"/>
      <c r="B43" s="40">
        <v>66</v>
      </c>
      <c r="C43" s="41">
        <v>39</v>
      </c>
      <c r="D43" s="42">
        <v>1500006</v>
      </c>
      <c r="E43" s="40" t="s">
        <v>55</v>
      </c>
      <c r="F43" s="43">
        <v>30000</v>
      </c>
      <c r="G43" s="44">
        <v>1</v>
      </c>
      <c r="H43" s="44">
        <v>1</v>
      </c>
      <c r="I43" s="44">
        <v>1</v>
      </c>
      <c r="J43" s="46">
        <f t="shared" si="8"/>
        <v>162000</v>
      </c>
      <c r="K43" s="46">
        <f t="shared" si="11"/>
        <v>6</v>
      </c>
      <c r="L43" s="153"/>
      <c r="M43" s="153">
        <v>6</v>
      </c>
      <c r="N43" s="153"/>
      <c r="O43" s="46">
        <f t="shared" si="9"/>
        <v>270000</v>
      </c>
      <c r="P43" s="46">
        <f t="shared" si="3"/>
        <v>10</v>
      </c>
      <c r="Q43" s="152"/>
      <c r="R43" s="152">
        <v>10</v>
      </c>
      <c r="S43" s="152"/>
      <c r="T43" s="46">
        <f t="shared" si="10"/>
        <v>324000</v>
      </c>
      <c r="U43" s="46">
        <f t="shared" si="5"/>
        <v>12</v>
      </c>
      <c r="V43" s="152"/>
      <c r="W43" s="152">
        <v>12</v>
      </c>
      <c r="X43" s="152"/>
    </row>
    <row r="44" spans="1:24" s="15" customFormat="1" ht="14.25" x14ac:dyDescent="0.2">
      <c r="A44" s="40"/>
      <c r="B44" s="40"/>
      <c r="C44" s="41"/>
      <c r="D44" s="42">
        <v>8510069</v>
      </c>
      <c r="E44" s="40" t="s">
        <v>207</v>
      </c>
      <c r="F44" s="43">
        <v>25000</v>
      </c>
      <c r="G44" s="44">
        <v>1</v>
      </c>
      <c r="H44" s="44"/>
      <c r="I44" s="44"/>
      <c r="J44" s="46">
        <f t="shared" si="8"/>
        <v>162000</v>
      </c>
      <c r="K44" s="46">
        <f t="shared" si="11"/>
        <v>6</v>
      </c>
      <c r="L44" s="153">
        <v>6</v>
      </c>
      <c r="M44" s="153"/>
      <c r="N44" s="153"/>
      <c r="O44" s="46">
        <f t="shared" si="9"/>
        <v>0</v>
      </c>
      <c r="P44" s="46"/>
      <c r="Q44" s="152"/>
      <c r="R44" s="152">
        <v>10</v>
      </c>
      <c r="S44" s="152"/>
      <c r="T44" s="46">
        <f t="shared" si="10"/>
        <v>0</v>
      </c>
      <c r="U44" s="46"/>
      <c r="V44" s="152"/>
      <c r="W44" s="152">
        <v>12</v>
      </c>
      <c r="X44" s="152"/>
    </row>
    <row r="45" spans="1:24" s="15" customFormat="1" ht="17.25" customHeight="1" thickBot="1" x14ac:dyDescent="0.25">
      <c r="A45" s="40"/>
      <c r="B45" s="40">
        <v>15</v>
      </c>
      <c r="C45" s="41">
        <v>44</v>
      </c>
      <c r="D45" s="42">
        <v>1520041</v>
      </c>
      <c r="E45" s="40" t="s">
        <v>56</v>
      </c>
      <c r="F45" s="43">
        <v>32000</v>
      </c>
      <c r="G45" s="44">
        <v>1</v>
      </c>
      <c r="H45" s="44">
        <v>1</v>
      </c>
      <c r="I45" s="44"/>
      <c r="J45" s="46">
        <f t="shared" si="8"/>
        <v>0</v>
      </c>
      <c r="K45" s="44">
        <f t="shared" si="11"/>
        <v>0</v>
      </c>
      <c r="L45" s="153"/>
      <c r="M45" s="153"/>
      <c r="N45" s="153"/>
      <c r="O45" s="46">
        <f t="shared" si="9"/>
        <v>0</v>
      </c>
      <c r="P45" s="44">
        <f t="shared" ref="P45:P75" si="12">SUM(Q45:S45)</f>
        <v>0</v>
      </c>
      <c r="Q45" s="44"/>
      <c r="R45" s="44"/>
      <c r="S45" s="44"/>
      <c r="T45" s="46">
        <f t="shared" si="10"/>
        <v>0</v>
      </c>
      <c r="U45" s="44">
        <f t="shared" ref="U45:U76" si="13">SUM(V45:X45)</f>
        <v>0</v>
      </c>
      <c r="V45" s="44"/>
      <c r="W45" s="44"/>
      <c r="X45" s="44"/>
    </row>
    <row r="46" spans="1:24" s="32" customFormat="1" ht="22.5" customHeight="1" thickBot="1" x14ac:dyDescent="0.25">
      <c r="A46" s="26"/>
      <c r="B46" s="26"/>
      <c r="C46" s="27"/>
      <c r="D46" s="28"/>
      <c r="E46" s="28" t="s">
        <v>57</v>
      </c>
      <c r="F46" s="29"/>
      <c r="G46" s="30">
        <f>SUM(G47:G58)</f>
        <v>12</v>
      </c>
      <c r="H46" s="30">
        <v>12</v>
      </c>
      <c r="I46" s="30">
        <v>10</v>
      </c>
      <c r="J46" s="56">
        <f>SUM(J47:J58)</f>
        <v>1814000</v>
      </c>
      <c r="K46" s="31">
        <f t="shared" si="11"/>
        <v>122</v>
      </c>
      <c r="L46" s="57">
        <f>SUM(L47:L58)</f>
        <v>100</v>
      </c>
      <c r="M46" s="57">
        <f>SUM(M47:M58)</f>
        <v>22</v>
      </c>
      <c r="N46" s="57">
        <f>SUM(N47:N58)</f>
        <v>0</v>
      </c>
      <c r="O46" s="56">
        <f>SUM(O47:O58)</f>
        <v>2412000</v>
      </c>
      <c r="P46" s="57">
        <f t="shared" si="12"/>
        <v>236</v>
      </c>
      <c r="Q46" s="57">
        <f>SUM(Q47:Q58)</f>
        <v>200</v>
      </c>
      <c r="R46" s="57">
        <f>SUM(R47:R58)</f>
        <v>36</v>
      </c>
      <c r="S46" s="57">
        <f>SUM(S47:S58)</f>
        <v>0</v>
      </c>
      <c r="T46" s="56">
        <f>SUM(T47:T58)</f>
        <v>3628000</v>
      </c>
      <c r="U46" s="57">
        <f t="shared" si="13"/>
        <v>244</v>
      </c>
      <c r="V46" s="57">
        <f>SUM(V47:V58)</f>
        <v>200</v>
      </c>
      <c r="W46" s="57">
        <f>SUM(W47:W58)</f>
        <v>44</v>
      </c>
      <c r="X46" s="57">
        <f>SUM(X47:X58)</f>
        <v>0</v>
      </c>
    </row>
    <row r="47" spans="1:24" s="15" customFormat="1" ht="14.25" hidden="1" x14ac:dyDescent="0.2">
      <c r="A47" s="40"/>
      <c r="B47" s="40">
        <v>2</v>
      </c>
      <c r="C47" s="48"/>
      <c r="D47" s="42">
        <v>1520005</v>
      </c>
      <c r="E47" s="49" t="s">
        <v>58</v>
      </c>
      <c r="F47" s="43">
        <v>25000</v>
      </c>
      <c r="G47" s="44">
        <v>1</v>
      </c>
      <c r="H47" s="44">
        <v>1</v>
      </c>
      <c r="I47" s="44">
        <v>1</v>
      </c>
      <c r="J47" s="55">
        <f t="shared" ref="J47:J58" si="14">K47*F47</f>
        <v>0</v>
      </c>
      <c r="K47" s="44">
        <f t="shared" si="11"/>
        <v>0</v>
      </c>
      <c r="L47" s="153"/>
      <c r="M47" s="153"/>
      <c r="N47" s="153"/>
      <c r="O47" s="154"/>
      <c r="P47" s="44">
        <f t="shared" si="12"/>
        <v>0</v>
      </c>
      <c r="Q47" s="44"/>
      <c r="R47" s="44"/>
      <c r="S47" s="44"/>
      <c r="T47" s="55">
        <f t="shared" ref="T47:T58" si="15">U47*F47</f>
        <v>0</v>
      </c>
      <c r="U47" s="44">
        <f t="shared" si="13"/>
        <v>0</v>
      </c>
      <c r="V47" s="44"/>
      <c r="W47" s="44"/>
      <c r="X47" s="47"/>
    </row>
    <row r="48" spans="1:24" s="15" customFormat="1" ht="17.25" hidden="1" customHeight="1" x14ac:dyDescent="0.2">
      <c r="A48" s="40"/>
      <c r="B48" s="40">
        <v>5</v>
      </c>
      <c r="C48" s="41">
        <v>1</v>
      </c>
      <c r="D48" s="42">
        <v>1520020</v>
      </c>
      <c r="E48" s="49" t="s">
        <v>59</v>
      </c>
      <c r="F48" s="43">
        <v>22000</v>
      </c>
      <c r="G48" s="44">
        <v>1</v>
      </c>
      <c r="H48" s="44"/>
      <c r="I48" s="44"/>
      <c r="J48" s="55">
        <f t="shared" si="14"/>
        <v>0</v>
      </c>
      <c r="K48" s="44">
        <f t="shared" si="11"/>
        <v>0</v>
      </c>
      <c r="L48" s="153"/>
      <c r="M48" s="153"/>
      <c r="N48" s="153"/>
      <c r="O48" s="154"/>
      <c r="P48" s="44">
        <f t="shared" si="12"/>
        <v>0</v>
      </c>
      <c r="Q48" s="44"/>
      <c r="R48" s="44"/>
      <c r="S48" s="44"/>
      <c r="T48" s="55">
        <f t="shared" si="15"/>
        <v>0</v>
      </c>
      <c r="U48" s="44">
        <f t="shared" si="13"/>
        <v>0</v>
      </c>
      <c r="V48" s="44"/>
      <c r="W48" s="44"/>
      <c r="X48" s="47"/>
    </row>
    <row r="49" spans="1:24" s="15" customFormat="1" ht="17.25" customHeight="1" x14ac:dyDescent="0.2">
      <c r="A49" s="40"/>
      <c r="B49" s="40"/>
      <c r="C49" s="41">
        <v>2</v>
      </c>
      <c r="D49" s="42">
        <v>1520062</v>
      </c>
      <c r="E49" s="49" t="s">
        <v>60</v>
      </c>
      <c r="F49" s="43">
        <v>13000</v>
      </c>
      <c r="G49" s="44">
        <v>1</v>
      </c>
      <c r="H49" s="44">
        <v>1</v>
      </c>
      <c r="I49" s="44">
        <v>1</v>
      </c>
      <c r="J49" s="55">
        <f t="shared" si="14"/>
        <v>520000</v>
      </c>
      <c r="K49" s="44">
        <f t="shared" si="11"/>
        <v>40</v>
      </c>
      <c r="L49" s="153">
        <v>40</v>
      </c>
      <c r="M49" s="153"/>
      <c r="N49" s="153"/>
      <c r="O49" s="154"/>
      <c r="P49" s="44">
        <f t="shared" si="12"/>
        <v>80</v>
      </c>
      <c r="Q49" s="153">
        <v>80</v>
      </c>
      <c r="R49" s="153"/>
      <c r="S49" s="153"/>
      <c r="T49" s="55">
        <f t="shared" si="15"/>
        <v>1040000</v>
      </c>
      <c r="U49" s="44">
        <f t="shared" si="13"/>
        <v>80</v>
      </c>
      <c r="V49" s="153">
        <v>80</v>
      </c>
      <c r="W49" s="153"/>
      <c r="X49" s="153"/>
    </row>
    <row r="50" spans="1:24" s="15" customFormat="1" ht="17.25" customHeight="1" x14ac:dyDescent="0.2">
      <c r="A50" s="40"/>
      <c r="B50" s="40"/>
      <c r="C50" s="48"/>
      <c r="D50" s="42">
        <v>1523101</v>
      </c>
      <c r="E50" s="40" t="s">
        <v>61</v>
      </c>
      <c r="F50" s="43">
        <v>13000</v>
      </c>
      <c r="G50" s="44">
        <v>1</v>
      </c>
      <c r="H50" s="44">
        <v>1</v>
      </c>
      <c r="I50" s="44">
        <v>1</v>
      </c>
      <c r="J50" s="55">
        <f t="shared" si="14"/>
        <v>260000</v>
      </c>
      <c r="K50" s="44">
        <f t="shared" si="11"/>
        <v>20</v>
      </c>
      <c r="L50" s="153">
        <v>20</v>
      </c>
      <c r="M50" s="153"/>
      <c r="N50" s="153"/>
      <c r="O50" s="55">
        <f t="shared" ref="O50:O58" si="16">P50*F50</f>
        <v>520000</v>
      </c>
      <c r="P50" s="44">
        <f t="shared" si="12"/>
        <v>40</v>
      </c>
      <c r="Q50" s="153">
        <v>40</v>
      </c>
      <c r="R50" s="153"/>
      <c r="S50" s="153"/>
      <c r="T50" s="55">
        <f t="shared" si="15"/>
        <v>520000</v>
      </c>
      <c r="U50" s="44">
        <f t="shared" si="13"/>
        <v>40</v>
      </c>
      <c r="V50" s="153">
        <v>40</v>
      </c>
      <c r="W50" s="153"/>
      <c r="X50" s="153"/>
    </row>
    <row r="51" spans="1:24" s="15" customFormat="1" ht="17.25" customHeight="1" x14ac:dyDescent="0.2">
      <c r="A51" s="40"/>
      <c r="B51" s="40">
        <v>7</v>
      </c>
      <c r="C51" s="41">
        <v>4</v>
      </c>
      <c r="D51" s="42">
        <v>1523008</v>
      </c>
      <c r="E51" s="40" t="s">
        <v>62</v>
      </c>
      <c r="F51" s="43">
        <v>13000</v>
      </c>
      <c r="G51" s="44">
        <v>1</v>
      </c>
      <c r="H51" s="44">
        <v>1</v>
      </c>
      <c r="I51" s="44">
        <v>1</v>
      </c>
      <c r="J51" s="55">
        <f t="shared" si="14"/>
        <v>520000</v>
      </c>
      <c r="K51" s="44">
        <f t="shared" si="11"/>
        <v>40</v>
      </c>
      <c r="L51" s="153">
        <v>40</v>
      </c>
      <c r="M51" s="153"/>
      <c r="N51" s="153"/>
      <c r="O51" s="55">
        <f t="shared" si="16"/>
        <v>1040000</v>
      </c>
      <c r="P51" s="44">
        <f t="shared" si="12"/>
        <v>80</v>
      </c>
      <c r="Q51" s="153">
        <v>80</v>
      </c>
      <c r="R51" s="153"/>
      <c r="S51" s="153"/>
      <c r="T51" s="55">
        <f t="shared" si="15"/>
        <v>1040000</v>
      </c>
      <c r="U51" s="44">
        <f t="shared" si="13"/>
        <v>80</v>
      </c>
      <c r="V51" s="153">
        <v>80</v>
      </c>
      <c r="W51" s="153"/>
      <c r="X51" s="153"/>
    </row>
    <row r="52" spans="1:24" s="15" customFormat="1" ht="17.25" hidden="1" customHeight="1" x14ac:dyDescent="0.2">
      <c r="A52" s="40"/>
      <c r="B52" s="40">
        <v>8</v>
      </c>
      <c r="C52" s="41"/>
      <c r="D52" s="42">
        <v>1520050</v>
      </c>
      <c r="E52" s="40" t="s">
        <v>63</v>
      </c>
      <c r="F52" s="43">
        <v>35000</v>
      </c>
      <c r="G52" s="44">
        <v>1</v>
      </c>
      <c r="H52" s="44">
        <v>1</v>
      </c>
      <c r="I52" s="44">
        <v>1</v>
      </c>
      <c r="J52" s="55">
        <f t="shared" si="14"/>
        <v>0</v>
      </c>
      <c r="K52" s="44">
        <f t="shared" si="11"/>
        <v>0</v>
      </c>
      <c r="L52" s="153"/>
      <c r="M52" s="153"/>
      <c r="N52" s="153"/>
      <c r="O52" s="55">
        <f t="shared" si="16"/>
        <v>0</v>
      </c>
      <c r="P52" s="44">
        <f t="shared" si="12"/>
        <v>0</v>
      </c>
      <c r="Q52" s="153"/>
      <c r="R52" s="153"/>
      <c r="S52" s="153"/>
      <c r="T52" s="55">
        <f t="shared" si="15"/>
        <v>0</v>
      </c>
      <c r="U52" s="44">
        <f t="shared" si="13"/>
        <v>0</v>
      </c>
      <c r="V52" s="153"/>
      <c r="W52" s="153"/>
      <c r="X52" s="153"/>
    </row>
    <row r="53" spans="1:24" s="15" customFormat="1" ht="17.25" hidden="1" customHeight="1" x14ac:dyDescent="0.2">
      <c r="A53" s="40"/>
      <c r="B53" s="40">
        <v>9</v>
      </c>
      <c r="C53" s="41"/>
      <c r="D53" s="42">
        <v>1520051</v>
      </c>
      <c r="E53" s="40" t="s">
        <v>64</v>
      </c>
      <c r="F53" s="43">
        <v>55000</v>
      </c>
      <c r="G53" s="44">
        <v>1</v>
      </c>
      <c r="H53" s="44">
        <v>1</v>
      </c>
      <c r="I53" s="44">
        <v>1</v>
      </c>
      <c r="J53" s="55">
        <f t="shared" si="14"/>
        <v>0</v>
      </c>
      <c r="K53" s="44">
        <f t="shared" si="11"/>
        <v>0</v>
      </c>
      <c r="L53" s="153"/>
      <c r="M53" s="153"/>
      <c r="N53" s="153"/>
      <c r="O53" s="55">
        <f t="shared" si="16"/>
        <v>0</v>
      </c>
      <c r="P53" s="44">
        <f t="shared" si="12"/>
        <v>0</v>
      </c>
      <c r="Q53" s="153"/>
      <c r="R53" s="153"/>
      <c r="S53" s="153"/>
      <c r="T53" s="55">
        <f t="shared" si="15"/>
        <v>0</v>
      </c>
      <c r="U53" s="44">
        <f t="shared" si="13"/>
        <v>0</v>
      </c>
      <c r="V53" s="153"/>
      <c r="W53" s="153"/>
      <c r="X53" s="153"/>
    </row>
    <row r="54" spans="1:24" s="15" customFormat="1" ht="17.25" customHeight="1" x14ac:dyDescent="0.2">
      <c r="A54" s="40"/>
      <c r="B54" s="40">
        <v>13</v>
      </c>
      <c r="C54" s="41">
        <v>5</v>
      </c>
      <c r="D54" s="42">
        <v>1520004</v>
      </c>
      <c r="E54" s="40" t="s">
        <v>65</v>
      </c>
      <c r="F54" s="43">
        <v>25000</v>
      </c>
      <c r="G54" s="44">
        <v>1</v>
      </c>
      <c r="H54" s="44">
        <v>1</v>
      </c>
      <c r="I54" s="44">
        <v>1</v>
      </c>
      <c r="J54" s="55">
        <f t="shared" si="14"/>
        <v>125000</v>
      </c>
      <c r="K54" s="44">
        <f t="shared" si="11"/>
        <v>5</v>
      </c>
      <c r="L54" s="153"/>
      <c r="M54" s="153">
        <v>5</v>
      </c>
      <c r="N54" s="153"/>
      <c r="O54" s="55">
        <f t="shared" si="16"/>
        <v>250000</v>
      </c>
      <c r="P54" s="44">
        <f t="shared" si="12"/>
        <v>10</v>
      </c>
      <c r="Q54" s="153"/>
      <c r="R54" s="153">
        <v>10</v>
      </c>
      <c r="S54" s="153"/>
      <c r="T54" s="55">
        <f t="shared" si="15"/>
        <v>250000</v>
      </c>
      <c r="U54" s="44">
        <f t="shared" si="13"/>
        <v>10</v>
      </c>
      <c r="V54" s="153"/>
      <c r="W54" s="153">
        <v>10</v>
      </c>
      <c r="X54" s="153"/>
    </row>
    <row r="55" spans="1:24" s="15" customFormat="1" ht="17.25" customHeight="1" x14ac:dyDescent="0.2">
      <c r="A55" s="40"/>
      <c r="B55" s="40">
        <v>16</v>
      </c>
      <c r="C55" s="41">
        <v>6</v>
      </c>
      <c r="D55" s="42">
        <v>1522008</v>
      </c>
      <c r="E55" s="40" t="s">
        <v>66</v>
      </c>
      <c r="F55" s="43">
        <v>25000</v>
      </c>
      <c r="G55" s="44">
        <v>1</v>
      </c>
      <c r="H55" s="44">
        <v>1</v>
      </c>
      <c r="I55" s="44"/>
      <c r="J55" s="55">
        <f t="shared" si="14"/>
        <v>125000</v>
      </c>
      <c r="K55" s="44">
        <f t="shared" si="11"/>
        <v>5</v>
      </c>
      <c r="L55" s="153"/>
      <c r="M55" s="153">
        <v>5</v>
      </c>
      <c r="N55" s="153"/>
      <c r="O55" s="55">
        <f t="shared" si="16"/>
        <v>250000</v>
      </c>
      <c r="P55" s="44">
        <f t="shared" si="12"/>
        <v>10</v>
      </c>
      <c r="Q55" s="153"/>
      <c r="R55" s="153">
        <v>10</v>
      </c>
      <c r="S55" s="153"/>
      <c r="T55" s="55">
        <f t="shared" si="15"/>
        <v>250000</v>
      </c>
      <c r="U55" s="44">
        <f t="shared" si="13"/>
        <v>10</v>
      </c>
      <c r="V55" s="153"/>
      <c r="W55" s="153">
        <v>10</v>
      </c>
      <c r="X55" s="153"/>
    </row>
    <row r="56" spans="1:24" s="15" customFormat="1" ht="17.25" customHeight="1" x14ac:dyDescent="0.2">
      <c r="A56" s="40"/>
      <c r="B56" s="40">
        <v>18</v>
      </c>
      <c r="C56" s="41">
        <v>1</v>
      </c>
      <c r="D56" s="42">
        <v>1522009</v>
      </c>
      <c r="E56" s="40" t="s">
        <v>67</v>
      </c>
      <c r="F56" s="43">
        <v>25000</v>
      </c>
      <c r="G56" s="44">
        <v>1</v>
      </c>
      <c r="H56" s="44">
        <v>1</v>
      </c>
      <c r="I56" s="44">
        <v>1</v>
      </c>
      <c r="J56" s="55">
        <f t="shared" si="14"/>
        <v>0</v>
      </c>
      <c r="K56" s="44">
        <f t="shared" si="11"/>
        <v>0</v>
      </c>
      <c r="L56" s="153"/>
      <c r="M56" s="153"/>
      <c r="N56" s="153"/>
      <c r="O56" s="55">
        <f t="shared" si="16"/>
        <v>0</v>
      </c>
      <c r="P56" s="44">
        <f t="shared" si="12"/>
        <v>0</v>
      </c>
      <c r="Q56" s="153"/>
      <c r="R56" s="153"/>
      <c r="S56" s="153"/>
      <c r="T56" s="55">
        <f t="shared" si="15"/>
        <v>0</v>
      </c>
      <c r="U56" s="44">
        <f t="shared" si="13"/>
        <v>0</v>
      </c>
      <c r="V56" s="153"/>
      <c r="W56" s="153"/>
      <c r="X56" s="153"/>
    </row>
    <row r="57" spans="1:24" s="15" customFormat="1" ht="17.25" customHeight="1" x14ac:dyDescent="0.2">
      <c r="A57" s="40"/>
      <c r="B57" s="40"/>
      <c r="C57" s="41">
        <v>2</v>
      </c>
      <c r="D57" s="42">
        <v>1523011</v>
      </c>
      <c r="E57" s="40" t="s">
        <v>68</v>
      </c>
      <c r="F57" s="43">
        <v>22000</v>
      </c>
      <c r="G57" s="44">
        <v>1</v>
      </c>
      <c r="H57" s="44">
        <v>1</v>
      </c>
      <c r="I57" s="44">
        <v>1</v>
      </c>
      <c r="J57" s="55">
        <f t="shared" si="14"/>
        <v>132000</v>
      </c>
      <c r="K57" s="44">
        <f t="shared" si="11"/>
        <v>6</v>
      </c>
      <c r="L57" s="153"/>
      <c r="M57" s="153">
        <v>6</v>
      </c>
      <c r="N57" s="153"/>
      <c r="O57" s="55">
        <f t="shared" si="16"/>
        <v>176000</v>
      </c>
      <c r="P57" s="44">
        <f t="shared" si="12"/>
        <v>8</v>
      </c>
      <c r="Q57" s="153"/>
      <c r="R57" s="153">
        <v>8</v>
      </c>
      <c r="S57" s="153"/>
      <c r="T57" s="55">
        <f t="shared" si="15"/>
        <v>264000</v>
      </c>
      <c r="U57" s="44">
        <f t="shared" si="13"/>
        <v>12</v>
      </c>
      <c r="V57" s="153"/>
      <c r="W57" s="153">
        <v>12</v>
      </c>
      <c r="X57" s="153"/>
    </row>
    <row r="58" spans="1:24" s="15" customFormat="1" ht="17.25" customHeight="1" thickBot="1" x14ac:dyDescent="0.25">
      <c r="A58" s="40"/>
      <c r="B58" s="40"/>
      <c r="C58" s="41">
        <v>3</v>
      </c>
      <c r="D58" s="42">
        <v>1523012</v>
      </c>
      <c r="E58" s="40" t="s">
        <v>69</v>
      </c>
      <c r="F58" s="43">
        <v>22000</v>
      </c>
      <c r="G58" s="44">
        <v>1</v>
      </c>
      <c r="H58" s="44">
        <v>1</v>
      </c>
      <c r="I58" s="44">
        <v>1</v>
      </c>
      <c r="J58" s="55">
        <f t="shared" si="14"/>
        <v>132000</v>
      </c>
      <c r="K58" s="44">
        <f t="shared" si="11"/>
        <v>6</v>
      </c>
      <c r="L58" s="153"/>
      <c r="M58" s="153">
        <v>6</v>
      </c>
      <c r="N58" s="153"/>
      <c r="O58" s="55">
        <f t="shared" si="16"/>
        <v>176000</v>
      </c>
      <c r="P58" s="44">
        <f t="shared" si="12"/>
        <v>8</v>
      </c>
      <c r="Q58" s="153"/>
      <c r="R58" s="153">
        <v>8</v>
      </c>
      <c r="S58" s="153"/>
      <c r="T58" s="55">
        <f t="shared" si="15"/>
        <v>264000</v>
      </c>
      <c r="U58" s="44">
        <f t="shared" si="13"/>
        <v>12</v>
      </c>
      <c r="V58" s="153"/>
      <c r="W58" s="153">
        <v>12</v>
      </c>
      <c r="X58" s="153"/>
    </row>
    <row r="59" spans="1:24" s="32" customFormat="1" ht="21" customHeight="1" thickBot="1" x14ac:dyDescent="0.25">
      <c r="A59" s="26"/>
      <c r="B59" s="26"/>
      <c r="C59" s="27"/>
      <c r="D59" s="28"/>
      <c r="E59" s="28" t="s">
        <v>70</v>
      </c>
      <c r="F59" s="29"/>
      <c r="G59" s="30">
        <f>SUM(G60:G95)</f>
        <v>70</v>
      </c>
      <c r="H59" s="30">
        <v>68</v>
      </c>
      <c r="I59" s="30">
        <v>48</v>
      </c>
      <c r="J59" s="58">
        <f>SUM(J60:J62)</f>
        <v>0</v>
      </c>
      <c r="K59" s="31">
        <f t="shared" si="11"/>
        <v>0</v>
      </c>
      <c r="L59" s="59">
        <f t="shared" ref="L59:O59" si="17">SUM(L60:L62)</f>
        <v>0</v>
      </c>
      <c r="M59" s="59">
        <f t="shared" si="17"/>
        <v>0</v>
      </c>
      <c r="N59" s="59">
        <f t="shared" si="17"/>
        <v>0</v>
      </c>
      <c r="O59" s="58">
        <f t="shared" si="17"/>
        <v>0</v>
      </c>
      <c r="P59" s="59">
        <f t="shared" si="12"/>
        <v>0</v>
      </c>
      <c r="Q59" s="59">
        <f>SUM(Q60:Q62)</f>
        <v>0</v>
      </c>
      <c r="R59" s="59">
        <f>SUM(R60:R62)</f>
        <v>0</v>
      </c>
      <c r="S59" s="59">
        <f>SUM(S60:S62)</f>
        <v>0</v>
      </c>
      <c r="T59" s="58">
        <f>SUM(T60:T62)</f>
        <v>0</v>
      </c>
      <c r="U59" s="59">
        <f t="shared" si="13"/>
        <v>0</v>
      </c>
      <c r="V59" s="59">
        <f>SUM(V60:V62)</f>
        <v>0</v>
      </c>
      <c r="W59" s="59">
        <f>SUM(W60:W62)</f>
        <v>0</v>
      </c>
      <c r="X59" s="59">
        <f>SUM(X60:X62)</f>
        <v>0</v>
      </c>
    </row>
    <row r="60" spans="1:24" s="15" customFormat="1" ht="16.5" customHeight="1" x14ac:dyDescent="0.2">
      <c r="A60" s="40"/>
      <c r="B60" s="40"/>
      <c r="C60" s="48"/>
      <c r="D60" s="42">
        <v>1540036</v>
      </c>
      <c r="E60" s="40" t="s">
        <v>71</v>
      </c>
      <c r="F60" s="43">
        <v>9000</v>
      </c>
      <c r="G60" s="44">
        <v>1</v>
      </c>
      <c r="H60" s="44">
        <v>1</v>
      </c>
      <c r="I60" s="44"/>
      <c r="J60" s="55">
        <f>K60*F60</f>
        <v>0</v>
      </c>
      <c r="K60" s="44">
        <f t="shared" si="11"/>
        <v>0</v>
      </c>
      <c r="L60" s="153"/>
      <c r="M60" s="153"/>
      <c r="N60" s="153"/>
      <c r="O60" s="55">
        <f>P60*F60</f>
        <v>0</v>
      </c>
      <c r="P60" s="44">
        <f t="shared" si="12"/>
        <v>0</v>
      </c>
      <c r="Q60" s="153"/>
      <c r="R60" s="153"/>
      <c r="S60" s="153"/>
      <c r="T60" s="55">
        <f>U60*F60</f>
        <v>0</v>
      </c>
      <c r="U60" s="44">
        <f t="shared" si="13"/>
        <v>0</v>
      </c>
      <c r="V60" s="153"/>
      <c r="W60" s="153"/>
      <c r="X60" s="153"/>
    </row>
    <row r="61" spans="1:24" s="15" customFormat="1" ht="16.5" customHeight="1" x14ac:dyDescent="0.2">
      <c r="A61" s="40"/>
      <c r="B61" s="40"/>
      <c r="C61" s="48"/>
      <c r="D61" s="42">
        <v>1540037</v>
      </c>
      <c r="E61" s="40" t="s">
        <v>72</v>
      </c>
      <c r="F61" s="43">
        <v>12000</v>
      </c>
      <c r="G61" s="44">
        <v>1</v>
      </c>
      <c r="H61" s="44"/>
      <c r="I61" s="44"/>
      <c r="J61" s="55">
        <f>K61*F61</f>
        <v>0</v>
      </c>
      <c r="K61" s="44">
        <f t="shared" si="11"/>
        <v>0</v>
      </c>
      <c r="L61" s="153"/>
      <c r="M61" s="153"/>
      <c r="N61" s="153"/>
      <c r="O61" s="55">
        <f>P61*F61</f>
        <v>0</v>
      </c>
      <c r="P61" s="44">
        <f t="shared" si="12"/>
        <v>0</v>
      </c>
      <c r="Q61" s="153"/>
      <c r="R61" s="153"/>
      <c r="S61" s="153"/>
      <c r="T61" s="55">
        <f>U61*F61</f>
        <v>0</v>
      </c>
      <c r="U61" s="44">
        <f t="shared" si="13"/>
        <v>0</v>
      </c>
      <c r="V61" s="153"/>
      <c r="W61" s="153"/>
      <c r="X61" s="153"/>
    </row>
    <row r="62" spans="1:24" s="15" customFormat="1" ht="16.5" customHeight="1" thickBot="1" x14ac:dyDescent="0.25">
      <c r="A62" s="40"/>
      <c r="B62" s="40">
        <v>2</v>
      </c>
      <c r="C62" s="41">
        <v>1</v>
      </c>
      <c r="D62" s="42">
        <v>1540034</v>
      </c>
      <c r="E62" s="40" t="s">
        <v>73</v>
      </c>
      <c r="F62" s="43">
        <v>16000</v>
      </c>
      <c r="G62" s="44">
        <v>1</v>
      </c>
      <c r="H62" s="44">
        <v>1</v>
      </c>
      <c r="I62" s="44">
        <v>1</v>
      </c>
      <c r="J62" s="55">
        <f>K62*F62</f>
        <v>0</v>
      </c>
      <c r="K62" s="44">
        <f t="shared" si="11"/>
        <v>0</v>
      </c>
      <c r="L62" s="153"/>
      <c r="M62" s="153"/>
      <c r="N62" s="153"/>
      <c r="O62" s="55">
        <f>P62*F62</f>
        <v>0</v>
      </c>
      <c r="P62" s="44">
        <f t="shared" si="12"/>
        <v>0</v>
      </c>
      <c r="Q62" s="153"/>
      <c r="R62" s="153"/>
      <c r="S62" s="153"/>
      <c r="T62" s="55">
        <f>U62*F62</f>
        <v>0</v>
      </c>
      <c r="U62" s="44">
        <f t="shared" si="13"/>
        <v>0</v>
      </c>
      <c r="V62" s="153"/>
      <c r="W62" s="153"/>
      <c r="X62" s="153"/>
    </row>
    <row r="63" spans="1:24" s="32" customFormat="1" ht="24.75" customHeight="1" thickBot="1" x14ac:dyDescent="0.25">
      <c r="A63" s="26"/>
      <c r="B63" s="26"/>
      <c r="C63" s="27"/>
      <c r="D63" s="28"/>
      <c r="E63" s="28" t="s">
        <v>74</v>
      </c>
      <c r="F63" s="29"/>
      <c r="G63" s="30">
        <f>SUM(G80:G89)</f>
        <v>18</v>
      </c>
      <c r="H63" s="30">
        <v>18</v>
      </c>
      <c r="I63" s="30">
        <v>16</v>
      </c>
      <c r="J63" s="60">
        <f>SUM(J64:J71)</f>
        <v>632000</v>
      </c>
      <c r="K63" s="31">
        <f t="shared" si="11"/>
        <v>12</v>
      </c>
      <c r="L63" s="60">
        <f t="shared" ref="L63:O63" si="18">SUM(L64:L71)</f>
        <v>0</v>
      </c>
      <c r="M63" s="60">
        <f t="shared" si="18"/>
        <v>12</v>
      </c>
      <c r="N63" s="60">
        <f t="shared" si="18"/>
        <v>0</v>
      </c>
      <c r="O63" s="60">
        <f t="shared" si="18"/>
        <v>632000</v>
      </c>
      <c r="P63" s="60">
        <f t="shared" si="12"/>
        <v>12</v>
      </c>
      <c r="Q63" s="60">
        <f>SUM(Q64:Q71)</f>
        <v>0</v>
      </c>
      <c r="R63" s="60">
        <f>SUM(R64:R71)</f>
        <v>12</v>
      </c>
      <c r="S63" s="60">
        <f>SUM(S64:S71)</f>
        <v>0</v>
      </c>
      <c r="T63" s="60">
        <f>SUM(T64:T71)</f>
        <v>904000</v>
      </c>
      <c r="U63" s="60">
        <f t="shared" si="13"/>
        <v>16</v>
      </c>
      <c r="V63" s="60">
        <f>SUM(V64:V71)</f>
        <v>0</v>
      </c>
      <c r="W63" s="60">
        <f>SUM(W64:W71)</f>
        <v>16</v>
      </c>
      <c r="X63" s="60">
        <f>SUM(X64:X71)</f>
        <v>0</v>
      </c>
    </row>
    <row r="64" spans="1:24" s="15" customFormat="1" ht="19.5" customHeight="1" x14ac:dyDescent="0.2">
      <c r="A64" s="40"/>
      <c r="B64" s="40">
        <v>4</v>
      </c>
      <c r="C64" s="48"/>
      <c r="D64" s="42">
        <v>1540030</v>
      </c>
      <c r="E64" s="40" t="s">
        <v>75</v>
      </c>
      <c r="F64" s="43">
        <v>68000</v>
      </c>
      <c r="G64" s="44">
        <v>1</v>
      </c>
      <c r="H64" s="44">
        <v>1</v>
      </c>
      <c r="I64" s="44"/>
      <c r="J64" s="55">
        <f t="shared" ref="J64:J71" si="19">K64*F64</f>
        <v>68000</v>
      </c>
      <c r="K64" s="44">
        <f t="shared" si="11"/>
        <v>1</v>
      </c>
      <c r="L64" s="153"/>
      <c r="M64" s="153">
        <v>1</v>
      </c>
      <c r="N64" s="153"/>
      <c r="O64" s="55">
        <f t="shared" ref="O64:O71" si="20">P64*F64</f>
        <v>68000</v>
      </c>
      <c r="P64" s="44">
        <f t="shared" si="12"/>
        <v>1</v>
      </c>
      <c r="Q64" s="153"/>
      <c r="R64" s="153">
        <v>1</v>
      </c>
      <c r="S64" s="153"/>
      <c r="T64" s="55">
        <f t="shared" ref="T64:T71" si="21">U64*F64</f>
        <v>136000</v>
      </c>
      <c r="U64" s="44">
        <f t="shared" si="13"/>
        <v>2</v>
      </c>
      <c r="V64" s="153"/>
      <c r="W64" s="153">
        <v>2</v>
      </c>
      <c r="X64" s="153"/>
    </row>
    <row r="65" spans="1:24" s="15" customFormat="1" ht="19.5" customHeight="1" x14ac:dyDescent="0.2">
      <c r="A65" s="40"/>
      <c r="B65" s="40"/>
      <c r="C65" s="48"/>
      <c r="D65" s="42">
        <v>1540040</v>
      </c>
      <c r="E65" s="40" t="s">
        <v>76</v>
      </c>
      <c r="F65" s="43">
        <v>45000</v>
      </c>
      <c r="G65" s="44">
        <v>1</v>
      </c>
      <c r="H65" s="44"/>
      <c r="I65" s="44"/>
      <c r="J65" s="55">
        <f t="shared" si="19"/>
        <v>90000</v>
      </c>
      <c r="K65" s="44">
        <f t="shared" si="11"/>
        <v>2</v>
      </c>
      <c r="L65" s="153"/>
      <c r="M65" s="153">
        <v>2</v>
      </c>
      <c r="N65" s="153"/>
      <c r="O65" s="55">
        <f t="shared" si="20"/>
        <v>90000</v>
      </c>
      <c r="P65" s="44">
        <f t="shared" si="12"/>
        <v>2</v>
      </c>
      <c r="Q65" s="153"/>
      <c r="R65" s="153">
        <v>2</v>
      </c>
      <c r="S65" s="153"/>
      <c r="T65" s="55">
        <f t="shared" si="21"/>
        <v>90000</v>
      </c>
      <c r="U65" s="44">
        <f t="shared" si="13"/>
        <v>2</v>
      </c>
      <c r="V65" s="153"/>
      <c r="W65" s="153">
        <v>2</v>
      </c>
      <c r="X65" s="153"/>
    </row>
    <row r="66" spans="1:24" s="15" customFormat="1" ht="19.5" customHeight="1" x14ac:dyDescent="0.2">
      <c r="A66" s="40"/>
      <c r="B66" s="40"/>
      <c r="C66" s="48"/>
      <c r="D66" s="42">
        <v>1540031</v>
      </c>
      <c r="E66" s="40" t="s">
        <v>77</v>
      </c>
      <c r="F66" s="43">
        <v>68000</v>
      </c>
      <c r="G66" s="44">
        <v>1</v>
      </c>
      <c r="H66" s="44"/>
      <c r="I66" s="44"/>
      <c r="J66" s="55">
        <f t="shared" si="19"/>
        <v>68000</v>
      </c>
      <c r="K66" s="44">
        <f t="shared" si="11"/>
        <v>1</v>
      </c>
      <c r="L66" s="153"/>
      <c r="M66" s="153">
        <v>1</v>
      </c>
      <c r="N66" s="153"/>
      <c r="O66" s="55">
        <f t="shared" si="20"/>
        <v>68000</v>
      </c>
      <c r="P66" s="44">
        <f t="shared" si="12"/>
        <v>1</v>
      </c>
      <c r="Q66" s="153"/>
      <c r="R66" s="153">
        <v>1</v>
      </c>
      <c r="S66" s="153"/>
      <c r="T66" s="55">
        <f t="shared" si="21"/>
        <v>136000</v>
      </c>
      <c r="U66" s="44">
        <f t="shared" si="13"/>
        <v>2</v>
      </c>
      <c r="V66" s="153"/>
      <c r="W66" s="153">
        <v>2</v>
      </c>
      <c r="X66" s="153"/>
    </row>
    <row r="67" spans="1:24" s="15" customFormat="1" ht="19.5" customHeight="1" x14ac:dyDescent="0.2">
      <c r="A67" s="40"/>
      <c r="B67" s="40"/>
      <c r="C67" s="48"/>
      <c r="D67" s="42">
        <v>1540041</v>
      </c>
      <c r="E67" s="40" t="s">
        <v>78</v>
      </c>
      <c r="F67" s="43">
        <v>45000</v>
      </c>
      <c r="G67" s="44">
        <v>1</v>
      </c>
      <c r="H67" s="44"/>
      <c r="I67" s="44"/>
      <c r="J67" s="55">
        <f t="shared" si="19"/>
        <v>90000</v>
      </c>
      <c r="K67" s="44">
        <f t="shared" si="11"/>
        <v>2</v>
      </c>
      <c r="L67" s="153"/>
      <c r="M67" s="153">
        <v>2</v>
      </c>
      <c r="N67" s="153"/>
      <c r="O67" s="55">
        <f t="shared" si="20"/>
        <v>90000</v>
      </c>
      <c r="P67" s="44">
        <f t="shared" si="12"/>
        <v>2</v>
      </c>
      <c r="Q67" s="153"/>
      <c r="R67" s="153">
        <v>2</v>
      </c>
      <c r="S67" s="153"/>
      <c r="T67" s="55">
        <f t="shared" si="21"/>
        <v>90000</v>
      </c>
      <c r="U67" s="44">
        <f t="shared" si="13"/>
        <v>2</v>
      </c>
      <c r="V67" s="153"/>
      <c r="W67" s="153">
        <v>2</v>
      </c>
      <c r="X67" s="153"/>
    </row>
    <row r="68" spans="1:24" s="15" customFormat="1" ht="19.5" customHeight="1" x14ac:dyDescent="0.2">
      <c r="A68" s="40"/>
      <c r="B68" s="40"/>
      <c r="C68" s="48"/>
      <c r="D68" s="42">
        <v>1540042</v>
      </c>
      <c r="E68" s="40" t="s">
        <v>79</v>
      </c>
      <c r="F68" s="43">
        <v>68000</v>
      </c>
      <c r="G68" s="44">
        <v>1</v>
      </c>
      <c r="H68" s="44"/>
      <c r="I68" s="44"/>
      <c r="J68" s="55">
        <f t="shared" si="19"/>
        <v>68000</v>
      </c>
      <c r="K68" s="44">
        <f t="shared" si="11"/>
        <v>1</v>
      </c>
      <c r="L68" s="153"/>
      <c r="M68" s="153">
        <v>1</v>
      </c>
      <c r="N68" s="153"/>
      <c r="O68" s="55">
        <f t="shared" si="20"/>
        <v>68000</v>
      </c>
      <c r="P68" s="44">
        <f t="shared" si="12"/>
        <v>1</v>
      </c>
      <c r="Q68" s="153"/>
      <c r="R68" s="153">
        <v>1</v>
      </c>
      <c r="S68" s="153"/>
      <c r="T68" s="55">
        <f t="shared" si="21"/>
        <v>136000</v>
      </c>
      <c r="U68" s="44">
        <f t="shared" si="13"/>
        <v>2</v>
      </c>
      <c r="V68" s="153"/>
      <c r="W68" s="153">
        <v>2</v>
      </c>
      <c r="X68" s="153"/>
    </row>
    <row r="69" spans="1:24" s="15" customFormat="1" ht="19.5" customHeight="1" x14ac:dyDescent="0.2">
      <c r="A69" s="40"/>
      <c r="B69" s="40"/>
      <c r="C69" s="48"/>
      <c r="D69" s="42">
        <v>1540043</v>
      </c>
      <c r="E69" s="40" t="s">
        <v>80</v>
      </c>
      <c r="F69" s="43">
        <v>45000</v>
      </c>
      <c r="G69" s="44">
        <v>1</v>
      </c>
      <c r="H69" s="44"/>
      <c r="I69" s="44"/>
      <c r="J69" s="55">
        <f t="shared" si="19"/>
        <v>90000</v>
      </c>
      <c r="K69" s="44">
        <f t="shared" si="11"/>
        <v>2</v>
      </c>
      <c r="L69" s="153"/>
      <c r="M69" s="153">
        <v>2</v>
      </c>
      <c r="N69" s="153"/>
      <c r="O69" s="55">
        <f t="shared" si="20"/>
        <v>90000</v>
      </c>
      <c r="P69" s="44">
        <f t="shared" si="12"/>
        <v>2</v>
      </c>
      <c r="Q69" s="153"/>
      <c r="R69" s="153">
        <v>2</v>
      </c>
      <c r="S69" s="153"/>
      <c r="T69" s="55">
        <f t="shared" si="21"/>
        <v>90000</v>
      </c>
      <c r="U69" s="44">
        <f t="shared" si="13"/>
        <v>2</v>
      </c>
      <c r="V69" s="153"/>
      <c r="W69" s="153">
        <v>2</v>
      </c>
      <c r="X69" s="153"/>
    </row>
    <row r="70" spans="1:24" s="15" customFormat="1" ht="19.5" customHeight="1" x14ac:dyDescent="0.2">
      <c r="A70" s="40"/>
      <c r="B70" s="40">
        <v>6</v>
      </c>
      <c r="C70" s="41">
        <v>1</v>
      </c>
      <c r="D70" s="42">
        <v>1540033</v>
      </c>
      <c r="E70" s="40" t="s">
        <v>81</v>
      </c>
      <c r="F70" s="43">
        <v>68000</v>
      </c>
      <c r="G70" s="44">
        <v>1</v>
      </c>
      <c r="H70" s="44">
        <v>1</v>
      </c>
      <c r="I70" s="44">
        <v>1</v>
      </c>
      <c r="J70" s="55">
        <f t="shared" si="19"/>
        <v>68000</v>
      </c>
      <c r="K70" s="44">
        <f t="shared" si="11"/>
        <v>1</v>
      </c>
      <c r="L70" s="153"/>
      <c r="M70" s="153">
        <v>1</v>
      </c>
      <c r="N70" s="153"/>
      <c r="O70" s="55">
        <f t="shared" si="20"/>
        <v>68000</v>
      </c>
      <c r="P70" s="44">
        <f t="shared" si="12"/>
        <v>1</v>
      </c>
      <c r="Q70" s="153"/>
      <c r="R70" s="153">
        <v>1</v>
      </c>
      <c r="S70" s="153"/>
      <c r="T70" s="55">
        <f t="shared" si="21"/>
        <v>136000</v>
      </c>
      <c r="U70" s="44">
        <f t="shared" si="13"/>
        <v>2</v>
      </c>
      <c r="V70" s="153"/>
      <c r="W70" s="153">
        <v>2</v>
      </c>
      <c r="X70" s="153"/>
    </row>
    <row r="71" spans="1:24" s="15" customFormat="1" ht="19.5" customHeight="1" thickBot="1" x14ac:dyDescent="0.25">
      <c r="A71" s="40"/>
      <c r="B71" s="40">
        <v>7</v>
      </c>
      <c r="C71" s="41">
        <v>2</v>
      </c>
      <c r="D71" s="42">
        <v>1540044</v>
      </c>
      <c r="E71" s="40" t="s">
        <v>82</v>
      </c>
      <c r="F71" s="43">
        <v>45000</v>
      </c>
      <c r="G71" s="44">
        <v>1</v>
      </c>
      <c r="H71" s="44">
        <v>1</v>
      </c>
      <c r="I71" s="44">
        <v>1</v>
      </c>
      <c r="J71" s="55">
        <f t="shared" si="19"/>
        <v>90000</v>
      </c>
      <c r="K71" s="44">
        <f t="shared" si="11"/>
        <v>2</v>
      </c>
      <c r="L71" s="153"/>
      <c r="M71" s="153">
        <v>2</v>
      </c>
      <c r="N71" s="153"/>
      <c r="O71" s="55">
        <f t="shared" si="20"/>
        <v>90000</v>
      </c>
      <c r="P71" s="44">
        <f t="shared" si="12"/>
        <v>2</v>
      </c>
      <c r="Q71" s="153"/>
      <c r="R71" s="153">
        <v>2</v>
      </c>
      <c r="S71" s="153"/>
      <c r="T71" s="55">
        <f t="shared" si="21"/>
        <v>90000</v>
      </c>
      <c r="U71" s="44">
        <f t="shared" si="13"/>
        <v>2</v>
      </c>
      <c r="V71" s="153"/>
      <c r="W71" s="153">
        <v>2</v>
      </c>
      <c r="X71" s="153"/>
    </row>
    <row r="72" spans="1:24" s="32" customFormat="1" ht="19.5" customHeight="1" thickBot="1" x14ac:dyDescent="0.25">
      <c r="A72" s="26"/>
      <c r="B72" s="26"/>
      <c r="C72" s="27"/>
      <c r="D72" s="28"/>
      <c r="E72" s="28" t="s">
        <v>83</v>
      </c>
      <c r="F72" s="29"/>
      <c r="G72" s="30">
        <f>SUM(G73:G79)</f>
        <v>7</v>
      </c>
      <c r="H72" s="30">
        <v>7</v>
      </c>
      <c r="I72" s="30">
        <v>6</v>
      </c>
      <c r="J72" s="58">
        <f>SUM(J73:J79)</f>
        <v>526000</v>
      </c>
      <c r="K72" s="31">
        <f t="shared" si="11"/>
        <v>18</v>
      </c>
      <c r="L72" s="59">
        <f>SUM(L73:L79)</f>
        <v>18</v>
      </c>
      <c r="M72" s="59"/>
      <c r="N72" s="59">
        <f>SUM(N73:N79)</f>
        <v>0</v>
      </c>
      <c r="O72" s="58">
        <f>SUM(O73:O79)</f>
        <v>1022000</v>
      </c>
      <c r="P72" s="59">
        <f t="shared" si="12"/>
        <v>0</v>
      </c>
      <c r="Q72" s="59"/>
      <c r="R72" s="59"/>
      <c r="S72" s="59"/>
      <c r="T72" s="58">
        <f>SUM(T73:T79)</f>
        <v>1442000</v>
      </c>
      <c r="U72" s="59">
        <f t="shared" si="13"/>
        <v>0</v>
      </c>
      <c r="V72" s="59"/>
      <c r="W72" s="59"/>
      <c r="X72" s="59"/>
    </row>
    <row r="73" spans="1:24" s="15" customFormat="1" ht="17.25" customHeight="1" x14ac:dyDescent="0.2">
      <c r="A73" s="40"/>
      <c r="B73" s="40">
        <v>1</v>
      </c>
      <c r="C73" s="41">
        <v>1</v>
      </c>
      <c r="D73" s="61">
        <v>1560006</v>
      </c>
      <c r="E73" s="62" t="s">
        <v>84</v>
      </c>
      <c r="F73" s="63">
        <v>30000</v>
      </c>
      <c r="G73" s="45">
        <v>1</v>
      </c>
      <c r="H73" s="45"/>
      <c r="I73" s="45">
        <v>1</v>
      </c>
      <c r="J73" s="46">
        <f t="shared" ref="J73:J79" si="22">K73*F73</f>
        <v>0</v>
      </c>
      <c r="K73" s="44">
        <f t="shared" ref="K73:K95" si="23">SUM(L73:N73)</f>
        <v>0</v>
      </c>
      <c r="L73" s="153"/>
      <c r="M73" s="153"/>
      <c r="N73" s="153"/>
      <c r="O73" s="46">
        <f t="shared" ref="O73:O79" si="24">P73*F73</f>
        <v>0</v>
      </c>
      <c r="P73" s="45">
        <f t="shared" si="12"/>
        <v>0</v>
      </c>
      <c r="Q73" s="153"/>
      <c r="R73" s="153"/>
      <c r="S73" s="153"/>
      <c r="T73" s="46">
        <f t="shared" ref="T73:T79" si="25">U73*F73</f>
        <v>0</v>
      </c>
      <c r="U73" s="45">
        <f t="shared" si="13"/>
        <v>0</v>
      </c>
      <c r="V73" s="153"/>
      <c r="W73" s="153"/>
      <c r="X73" s="153"/>
    </row>
    <row r="74" spans="1:24" s="15" customFormat="1" ht="17.25" customHeight="1" x14ac:dyDescent="0.2">
      <c r="A74" s="40"/>
      <c r="B74" s="40">
        <v>2</v>
      </c>
      <c r="C74" s="41">
        <v>2</v>
      </c>
      <c r="D74" s="42">
        <v>1560002</v>
      </c>
      <c r="E74" s="40" t="s">
        <v>85</v>
      </c>
      <c r="F74" s="43">
        <v>30000</v>
      </c>
      <c r="G74" s="44">
        <v>1</v>
      </c>
      <c r="H74" s="44">
        <v>1</v>
      </c>
      <c r="I74" s="44">
        <v>1</v>
      </c>
      <c r="J74" s="55">
        <f t="shared" si="22"/>
        <v>120000</v>
      </c>
      <c r="K74" s="44">
        <f t="shared" si="23"/>
        <v>4</v>
      </c>
      <c r="L74" s="153">
        <v>4</v>
      </c>
      <c r="M74" s="153"/>
      <c r="N74" s="153"/>
      <c r="O74" s="46">
        <f t="shared" si="24"/>
        <v>210000</v>
      </c>
      <c r="P74" s="44">
        <f t="shared" si="12"/>
        <v>7</v>
      </c>
      <c r="Q74" s="153">
        <v>7</v>
      </c>
      <c r="R74" s="153"/>
      <c r="S74" s="153"/>
      <c r="T74" s="46">
        <f t="shared" si="25"/>
        <v>210000</v>
      </c>
      <c r="U74" s="45">
        <f t="shared" si="13"/>
        <v>7</v>
      </c>
      <c r="V74" s="153">
        <v>7</v>
      </c>
      <c r="W74" s="153"/>
      <c r="X74" s="153"/>
    </row>
    <row r="75" spans="1:24" s="15" customFormat="1" ht="17.25" customHeight="1" x14ac:dyDescent="0.2">
      <c r="A75" s="40"/>
      <c r="B75" s="40">
        <v>3</v>
      </c>
      <c r="C75" s="41">
        <v>3</v>
      </c>
      <c r="D75" s="42">
        <v>1560048</v>
      </c>
      <c r="E75" s="40" t="s">
        <v>86</v>
      </c>
      <c r="F75" s="43">
        <v>30000</v>
      </c>
      <c r="G75" s="44">
        <v>1</v>
      </c>
      <c r="H75" s="44">
        <v>1</v>
      </c>
      <c r="I75" s="44">
        <v>1</v>
      </c>
      <c r="J75" s="55">
        <f t="shared" si="22"/>
        <v>0</v>
      </c>
      <c r="K75" s="44">
        <f t="shared" si="23"/>
        <v>0</v>
      </c>
      <c r="L75" s="153"/>
      <c r="M75" s="153"/>
      <c r="N75" s="153"/>
      <c r="O75" s="46">
        <f t="shared" si="24"/>
        <v>0</v>
      </c>
      <c r="P75" s="44">
        <f t="shared" si="12"/>
        <v>0</v>
      </c>
      <c r="Q75" s="153"/>
      <c r="R75" s="153"/>
      <c r="S75" s="153"/>
      <c r="T75" s="46">
        <f t="shared" si="25"/>
        <v>420000</v>
      </c>
      <c r="U75" s="45">
        <f t="shared" si="13"/>
        <v>14</v>
      </c>
      <c r="V75" s="153">
        <v>14</v>
      </c>
      <c r="W75" s="153"/>
      <c r="X75" s="153"/>
    </row>
    <row r="76" spans="1:24" s="15" customFormat="1" ht="17.25" customHeight="1" x14ac:dyDescent="0.2">
      <c r="A76" s="40"/>
      <c r="B76" s="40">
        <v>4</v>
      </c>
      <c r="C76" s="41">
        <v>4</v>
      </c>
      <c r="D76" s="42">
        <v>1560008</v>
      </c>
      <c r="E76" s="40" t="s">
        <v>87</v>
      </c>
      <c r="F76" s="43">
        <v>30000</v>
      </c>
      <c r="G76" s="44">
        <v>1</v>
      </c>
      <c r="H76" s="44">
        <v>1</v>
      </c>
      <c r="I76" s="44">
        <v>1</v>
      </c>
      <c r="J76" s="55">
        <f t="shared" si="22"/>
        <v>210000</v>
      </c>
      <c r="K76" s="44">
        <f t="shared" si="23"/>
        <v>7</v>
      </c>
      <c r="L76" s="153">
        <v>7</v>
      </c>
      <c r="M76" s="153"/>
      <c r="N76" s="153"/>
      <c r="O76" s="46">
        <f t="shared" si="24"/>
        <v>420000</v>
      </c>
      <c r="P76" s="44">
        <f>SUM(Q76:S76)</f>
        <v>14</v>
      </c>
      <c r="Q76" s="153">
        <v>14</v>
      </c>
      <c r="R76" s="153"/>
      <c r="S76" s="153"/>
      <c r="T76" s="46">
        <f t="shared" si="25"/>
        <v>420000</v>
      </c>
      <c r="U76" s="45">
        <f t="shared" si="13"/>
        <v>14</v>
      </c>
      <c r="V76" s="153">
        <v>14</v>
      </c>
      <c r="W76" s="153"/>
      <c r="X76" s="153"/>
    </row>
    <row r="77" spans="1:24" s="15" customFormat="1" ht="17.25" customHeight="1" x14ac:dyDescent="0.2">
      <c r="A77" s="40"/>
      <c r="B77" s="40">
        <v>7</v>
      </c>
      <c r="C77" s="48"/>
      <c r="D77" s="42">
        <v>1500308</v>
      </c>
      <c r="E77" s="40" t="s">
        <v>88</v>
      </c>
      <c r="F77" s="43">
        <v>19000</v>
      </c>
      <c r="G77" s="44">
        <v>1</v>
      </c>
      <c r="H77" s="44">
        <v>1</v>
      </c>
      <c r="I77" s="44"/>
      <c r="J77" s="55">
        <f t="shared" si="22"/>
        <v>0</v>
      </c>
      <c r="K77" s="44">
        <f t="shared" si="23"/>
        <v>0</v>
      </c>
      <c r="L77" s="153"/>
      <c r="M77" s="153"/>
      <c r="N77" s="153"/>
      <c r="O77" s="46">
        <f t="shared" si="24"/>
        <v>0</v>
      </c>
      <c r="P77" s="44">
        <f>SUM(Q77:S77)</f>
        <v>0</v>
      </c>
      <c r="Q77" s="153"/>
      <c r="R77" s="153"/>
      <c r="S77" s="153"/>
      <c r="T77" s="46">
        <f t="shared" si="25"/>
        <v>0</v>
      </c>
      <c r="U77" s="45">
        <f t="shared" ref="U77:U95" si="26">SUM(V77:X77)</f>
        <v>0</v>
      </c>
      <c r="V77" s="153"/>
      <c r="W77" s="153"/>
      <c r="X77" s="153"/>
    </row>
    <row r="78" spans="1:24" s="15" customFormat="1" ht="17.25" customHeight="1" x14ac:dyDescent="0.2">
      <c r="A78" s="40"/>
      <c r="B78" s="40">
        <v>8</v>
      </c>
      <c r="C78" s="48"/>
      <c r="D78" s="42">
        <v>1560050</v>
      </c>
      <c r="E78" s="40" t="s">
        <v>89</v>
      </c>
      <c r="F78" s="43">
        <v>30000</v>
      </c>
      <c r="G78" s="44">
        <v>1</v>
      </c>
      <c r="H78" s="44">
        <v>1</v>
      </c>
      <c r="I78" s="44"/>
      <c r="J78" s="55">
        <f t="shared" si="22"/>
        <v>0</v>
      </c>
      <c r="K78" s="44">
        <f t="shared" si="23"/>
        <v>0</v>
      </c>
      <c r="L78" s="153"/>
      <c r="M78" s="153"/>
      <c r="N78" s="153"/>
      <c r="O78" s="46">
        <f t="shared" si="24"/>
        <v>0</v>
      </c>
      <c r="P78" s="44"/>
      <c r="Q78" s="153"/>
      <c r="R78" s="153"/>
      <c r="S78" s="153"/>
      <c r="T78" s="46">
        <f t="shared" si="25"/>
        <v>0</v>
      </c>
      <c r="U78" s="45">
        <f t="shared" si="26"/>
        <v>0</v>
      </c>
      <c r="V78" s="153"/>
      <c r="W78" s="153"/>
      <c r="X78" s="153"/>
    </row>
    <row r="79" spans="1:24" s="15" customFormat="1" ht="17.25" customHeight="1" thickBot="1" x14ac:dyDescent="0.25">
      <c r="A79" s="40"/>
      <c r="B79" s="40">
        <v>11</v>
      </c>
      <c r="C79" s="41">
        <v>5</v>
      </c>
      <c r="D79" s="42">
        <v>1560001</v>
      </c>
      <c r="E79" s="40" t="s">
        <v>90</v>
      </c>
      <c r="F79" s="43">
        <v>28000</v>
      </c>
      <c r="G79" s="44">
        <v>1</v>
      </c>
      <c r="H79" s="44">
        <v>1</v>
      </c>
      <c r="I79" s="44">
        <v>1</v>
      </c>
      <c r="J79" s="55">
        <f t="shared" si="22"/>
        <v>196000</v>
      </c>
      <c r="K79" s="44">
        <f t="shared" si="23"/>
        <v>7</v>
      </c>
      <c r="L79" s="153">
        <v>7</v>
      </c>
      <c r="M79" s="153"/>
      <c r="N79" s="153"/>
      <c r="O79" s="46">
        <f t="shared" si="24"/>
        <v>392000</v>
      </c>
      <c r="P79" s="44">
        <f t="shared" ref="P79:P95" si="27">SUM(Q79:S79)</f>
        <v>14</v>
      </c>
      <c r="Q79" s="153">
        <v>14</v>
      </c>
      <c r="R79" s="153"/>
      <c r="S79" s="153"/>
      <c r="T79" s="46">
        <f t="shared" si="25"/>
        <v>392000</v>
      </c>
      <c r="U79" s="45">
        <f t="shared" si="26"/>
        <v>14</v>
      </c>
      <c r="V79" s="153">
        <v>14</v>
      </c>
      <c r="W79" s="153"/>
      <c r="X79" s="153"/>
    </row>
    <row r="80" spans="1:24" s="25" customFormat="1" ht="21" customHeight="1" thickBot="1" x14ac:dyDescent="0.25">
      <c r="A80" s="22"/>
      <c r="B80" s="22"/>
      <c r="C80" s="23"/>
      <c r="D80" s="64"/>
      <c r="E80" s="64" t="s">
        <v>91</v>
      </c>
      <c r="F80" s="65"/>
      <c r="G80" s="66">
        <f>SUM(G81:G89)</f>
        <v>9</v>
      </c>
      <c r="H80" s="66">
        <v>9</v>
      </c>
      <c r="I80" s="66">
        <v>8</v>
      </c>
      <c r="J80" s="58">
        <f>SUM(J81:J90)</f>
        <v>0</v>
      </c>
      <c r="K80" s="59">
        <f t="shared" si="23"/>
        <v>0</v>
      </c>
      <c r="L80" s="59">
        <f t="shared" ref="L80:O80" si="28">SUM(L81:L90)</f>
        <v>0</v>
      </c>
      <c r="M80" s="59">
        <f t="shared" si="28"/>
        <v>0</v>
      </c>
      <c r="N80" s="59">
        <f t="shared" si="28"/>
        <v>0</v>
      </c>
      <c r="O80" s="58">
        <f t="shared" si="28"/>
        <v>0</v>
      </c>
      <c r="P80" s="59">
        <f t="shared" si="27"/>
        <v>0</v>
      </c>
      <c r="Q80" s="59">
        <f>SUM(Q81:Q90)</f>
        <v>0</v>
      </c>
      <c r="R80" s="59">
        <f>SUM(R81:R90)</f>
        <v>0</v>
      </c>
      <c r="S80" s="59">
        <f>SUM(S81:S90)</f>
        <v>0</v>
      </c>
      <c r="T80" s="58">
        <f>SUM(T81:T90)</f>
        <v>0</v>
      </c>
      <c r="U80" s="59">
        <f t="shared" si="26"/>
        <v>0</v>
      </c>
      <c r="V80" s="59">
        <f>SUM(V81:V90)</f>
        <v>0</v>
      </c>
      <c r="W80" s="59">
        <f>SUM(W81:W90)</f>
        <v>0</v>
      </c>
      <c r="X80" s="59">
        <f>SUM(X81:X90)</f>
        <v>0</v>
      </c>
    </row>
    <row r="81" spans="1:24" s="15" customFormat="1" ht="17.25" customHeight="1" x14ac:dyDescent="0.2">
      <c r="A81" s="40"/>
      <c r="B81" s="40">
        <v>2</v>
      </c>
      <c r="C81" s="41">
        <v>1</v>
      </c>
      <c r="D81" s="42">
        <v>1510060</v>
      </c>
      <c r="E81" s="40" t="s">
        <v>92</v>
      </c>
      <c r="F81" s="43">
        <v>55000</v>
      </c>
      <c r="G81" s="44">
        <v>1</v>
      </c>
      <c r="H81" s="44">
        <v>1</v>
      </c>
      <c r="I81" s="44">
        <v>1</v>
      </c>
      <c r="J81" s="55">
        <f t="shared" ref="J81:J90" si="29">K81*F81</f>
        <v>0</v>
      </c>
      <c r="K81" s="44">
        <f t="shared" si="23"/>
        <v>0</v>
      </c>
      <c r="L81" s="153"/>
      <c r="M81" s="153"/>
      <c r="N81" s="153"/>
      <c r="O81" s="55">
        <f t="shared" ref="O81:O90" si="30">P81*F81</f>
        <v>0</v>
      </c>
      <c r="P81" s="44">
        <f t="shared" si="27"/>
        <v>0</v>
      </c>
      <c r="Q81" s="153"/>
      <c r="R81" s="153"/>
      <c r="S81" s="153"/>
      <c r="T81" s="55">
        <f t="shared" ref="T81:T90" si="31">U81*F81</f>
        <v>0</v>
      </c>
      <c r="U81" s="44">
        <f t="shared" si="26"/>
        <v>0</v>
      </c>
      <c r="V81" s="153"/>
      <c r="W81" s="153"/>
      <c r="X81" s="153"/>
    </row>
    <row r="82" spans="1:24" s="15" customFormat="1" ht="17.25" customHeight="1" x14ac:dyDescent="0.2">
      <c r="A82" s="40"/>
      <c r="B82" s="40">
        <v>6</v>
      </c>
      <c r="C82" s="41">
        <v>2</v>
      </c>
      <c r="D82" s="42">
        <v>1510009</v>
      </c>
      <c r="E82" s="40" t="s">
        <v>93</v>
      </c>
      <c r="F82" s="43">
        <v>35000</v>
      </c>
      <c r="G82" s="44">
        <v>1</v>
      </c>
      <c r="H82" s="44">
        <v>1</v>
      </c>
      <c r="I82" s="44">
        <v>1</v>
      </c>
      <c r="J82" s="55">
        <f t="shared" si="29"/>
        <v>0</v>
      </c>
      <c r="K82" s="44">
        <f t="shared" si="23"/>
        <v>0</v>
      </c>
      <c r="L82" s="153"/>
      <c r="M82" s="153"/>
      <c r="N82" s="153"/>
      <c r="O82" s="55">
        <f t="shared" si="30"/>
        <v>0</v>
      </c>
      <c r="P82" s="44">
        <f t="shared" si="27"/>
        <v>0</v>
      </c>
      <c r="Q82" s="153"/>
      <c r="R82" s="153"/>
      <c r="S82" s="153"/>
      <c r="T82" s="55">
        <f t="shared" si="31"/>
        <v>0</v>
      </c>
      <c r="U82" s="44">
        <f t="shared" si="26"/>
        <v>0</v>
      </c>
      <c r="V82" s="153"/>
      <c r="W82" s="153"/>
      <c r="X82" s="153"/>
    </row>
    <row r="83" spans="1:24" s="15" customFormat="1" ht="17.25" customHeight="1" x14ac:dyDescent="0.2">
      <c r="A83" s="40"/>
      <c r="B83" s="40"/>
      <c r="C83" s="41"/>
      <c r="D83" s="42">
        <v>1512015</v>
      </c>
      <c r="E83" s="40" t="s">
        <v>94</v>
      </c>
      <c r="F83" s="43">
        <v>35000</v>
      </c>
      <c r="G83" s="44">
        <v>1</v>
      </c>
      <c r="H83" s="44">
        <v>1</v>
      </c>
      <c r="I83" s="44">
        <v>1</v>
      </c>
      <c r="J83" s="55">
        <f t="shared" si="29"/>
        <v>0</v>
      </c>
      <c r="K83" s="44">
        <f t="shared" si="23"/>
        <v>0</v>
      </c>
      <c r="L83" s="153"/>
      <c r="M83" s="153"/>
      <c r="N83" s="153"/>
      <c r="O83" s="55">
        <f t="shared" si="30"/>
        <v>0</v>
      </c>
      <c r="P83" s="44">
        <f t="shared" si="27"/>
        <v>0</v>
      </c>
      <c r="Q83" s="153"/>
      <c r="R83" s="153"/>
      <c r="S83" s="153"/>
      <c r="T83" s="55">
        <f t="shared" si="31"/>
        <v>0</v>
      </c>
      <c r="U83" s="44">
        <f t="shared" si="26"/>
        <v>0</v>
      </c>
      <c r="V83" s="153"/>
      <c r="W83" s="153"/>
      <c r="X83" s="153"/>
    </row>
    <row r="84" spans="1:24" s="15" customFormat="1" ht="17.25" customHeight="1" x14ac:dyDescent="0.2">
      <c r="A84" s="40"/>
      <c r="B84" s="40">
        <v>8</v>
      </c>
      <c r="C84" s="41">
        <v>3</v>
      </c>
      <c r="D84" s="42">
        <v>1510021</v>
      </c>
      <c r="E84" s="40" t="s">
        <v>95</v>
      </c>
      <c r="F84" s="43">
        <v>38000</v>
      </c>
      <c r="G84" s="44">
        <v>1</v>
      </c>
      <c r="H84" s="44">
        <v>1</v>
      </c>
      <c r="I84" s="44">
        <v>1</v>
      </c>
      <c r="J84" s="55">
        <f t="shared" si="29"/>
        <v>0</v>
      </c>
      <c r="K84" s="44">
        <f t="shared" si="23"/>
        <v>0</v>
      </c>
      <c r="L84" s="153"/>
      <c r="M84" s="153"/>
      <c r="N84" s="153"/>
      <c r="O84" s="55">
        <f t="shared" si="30"/>
        <v>0</v>
      </c>
      <c r="P84" s="44">
        <f t="shared" si="27"/>
        <v>0</v>
      </c>
      <c r="Q84" s="153"/>
      <c r="R84" s="153"/>
      <c r="S84" s="153"/>
      <c r="T84" s="55">
        <f t="shared" si="31"/>
        <v>0</v>
      </c>
      <c r="U84" s="44">
        <f t="shared" si="26"/>
        <v>0</v>
      </c>
      <c r="V84" s="153"/>
      <c r="W84" s="153"/>
      <c r="X84" s="153"/>
    </row>
    <row r="85" spans="1:24" s="15" customFormat="1" ht="17.25" customHeight="1" x14ac:dyDescent="0.2">
      <c r="A85" s="40"/>
      <c r="B85" s="40">
        <v>10</v>
      </c>
      <c r="C85" s="41">
        <v>4</v>
      </c>
      <c r="D85" s="42">
        <v>1510053</v>
      </c>
      <c r="E85" s="40" t="s">
        <v>96</v>
      </c>
      <c r="F85" s="43">
        <v>38000</v>
      </c>
      <c r="G85" s="44">
        <v>1</v>
      </c>
      <c r="H85" s="44">
        <v>1</v>
      </c>
      <c r="I85" s="44">
        <v>1</v>
      </c>
      <c r="J85" s="55">
        <f t="shared" si="29"/>
        <v>0</v>
      </c>
      <c r="K85" s="44">
        <f t="shared" si="23"/>
        <v>0</v>
      </c>
      <c r="L85" s="153"/>
      <c r="M85" s="153"/>
      <c r="N85" s="153"/>
      <c r="O85" s="55">
        <f t="shared" si="30"/>
        <v>0</v>
      </c>
      <c r="P85" s="44">
        <f t="shared" si="27"/>
        <v>0</v>
      </c>
      <c r="Q85" s="153"/>
      <c r="R85" s="153"/>
      <c r="S85" s="153"/>
      <c r="T85" s="55">
        <f t="shared" si="31"/>
        <v>0</v>
      </c>
      <c r="U85" s="44">
        <f t="shared" si="26"/>
        <v>0</v>
      </c>
      <c r="V85" s="153"/>
      <c r="W85" s="153"/>
      <c r="X85" s="153"/>
    </row>
    <row r="86" spans="1:24" s="15" customFormat="1" ht="17.25" customHeight="1" x14ac:dyDescent="0.2">
      <c r="A86" s="40"/>
      <c r="B86" s="40">
        <v>12</v>
      </c>
      <c r="C86" s="41">
        <v>5</v>
      </c>
      <c r="D86" s="42">
        <v>1510006</v>
      </c>
      <c r="E86" s="40" t="s">
        <v>97</v>
      </c>
      <c r="F86" s="43">
        <v>38000</v>
      </c>
      <c r="G86" s="44">
        <v>1</v>
      </c>
      <c r="H86" s="44">
        <v>1</v>
      </c>
      <c r="I86" s="44">
        <v>1</v>
      </c>
      <c r="J86" s="55">
        <f t="shared" si="29"/>
        <v>0</v>
      </c>
      <c r="K86" s="44">
        <f t="shared" si="23"/>
        <v>0</v>
      </c>
      <c r="L86" s="153"/>
      <c r="M86" s="153"/>
      <c r="N86" s="153"/>
      <c r="O86" s="55">
        <f t="shared" si="30"/>
        <v>0</v>
      </c>
      <c r="P86" s="44">
        <f t="shared" si="27"/>
        <v>0</v>
      </c>
      <c r="Q86" s="153"/>
      <c r="R86" s="153"/>
      <c r="S86" s="153"/>
      <c r="T86" s="55">
        <f t="shared" si="31"/>
        <v>0</v>
      </c>
      <c r="U86" s="44">
        <f t="shared" si="26"/>
        <v>0</v>
      </c>
      <c r="V86" s="153"/>
      <c r="W86" s="153"/>
      <c r="X86" s="153"/>
    </row>
    <row r="87" spans="1:24" s="15" customFormat="1" ht="17.25" customHeight="1" x14ac:dyDescent="0.2">
      <c r="A87" s="40"/>
      <c r="B87" s="40">
        <v>14</v>
      </c>
      <c r="C87" s="41">
        <v>6</v>
      </c>
      <c r="D87" s="42">
        <v>1510024</v>
      </c>
      <c r="E87" s="40" t="s">
        <v>98</v>
      </c>
      <c r="F87" s="43">
        <v>39000</v>
      </c>
      <c r="G87" s="44">
        <v>1</v>
      </c>
      <c r="H87" s="44">
        <v>1</v>
      </c>
      <c r="I87" s="44"/>
      <c r="J87" s="55">
        <f t="shared" si="29"/>
        <v>0</v>
      </c>
      <c r="K87" s="44">
        <f t="shared" si="23"/>
        <v>0</v>
      </c>
      <c r="L87" s="153"/>
      <c r="M87" s="153"/>
      <c r="N87" s="153"/>
      <c r="O87" s="55">
        <f t="shared" si="30"/>
        <v>0</v>
      </c>
      <c r="P87" s="44">
        <f t="shared" si="27"/>
        <v>0</v>
      </c>
      <c r="Q87" s="153"/>
      <c r="R87" s="153"/>
      <c r="S87" s="153"/>
      <c r="T87" s="55">
        <f t="shared" si="31"/>
        <v>0</v>
      </c>
      <c r="U87" s="44">
        <f t="shared" si="26"/>
        <v>0</v>
      </c>
      <c r="V87" s="153"/>
      <c r="W87" s="153"/>
      <c r="X87" s="153"/>
    </row>
    <row r="88" spans="1:24" s="15" customFormat="1" ht="17.25" customHeight="1" x14ac:dyDescent="0.2">
      <c r="A88" s="40"/>
      <c r="B88" s="40">
        <v>16</v>
      </c>
      <c r="C88" s="41">
        <v>7</v>
      </c>
      <c r="D88" s="42">
        <v>1510002</v>
      </c>
      <c r="E88" s="40" t="s">
        <v>99</v>
      </c>
      <c r="F88" s="43">
        <v>30000</v>
      </c>
      <c r="G88" s="44">
        <v>1</v>
      </c>
      <c r="H88" s="44">
        <v>1</v>
      </c>
      <c r="I88" s="44">
        <v>1</v>
      </c>
      <c r="J88" s="55">
        <f t="shared" si="29"/>
        <v>0</v>
      </c>
      <c r="K88" s="44">
        <f t="shared" si="23"/>
        <v>0</v>
      </c>
      <c r="L88" s="153"/>
      <c r="M88" s="153"/>
      <c r="N88" s="153"/>
      <c r="O88" s="55">
        <f t="shared" si="30"/>
        <v>0</v>
      </c>
      <c r="P88" s="44">
        <f t="shared" si="27"/>
        <v>0</v>
      </c>
      <c r="Q88" s="153"/>
      <c r="R88" s="153"/>
      <c r="S88" s="153"/>
      <c r="T88" s="55">
        <f t="shared" si="31"/>
        <v>0</v>
      </c>
      <c r="U88" s="44">
        <f t="shared" si="26"/>
        <v>0</v>
      </c>
      <c r="V88" s="153"/>
      <c r="W88" s="153"/>
      <c r="X88" s="153"/>
    </row>
    <row r="89" spans="1:24" s="15" customFormat="1" ht="17.25" customHeight="1" x14ac:dyDescent="0.2">
      <c r="A89" s="40"/>
      <c r="B89" s="40">
        <v>18</v>
      </c>
      <c r="C89" s="41">
        <v>8</v>
      </c>
      <c r="D89" s="42">
        <v>1510039</v>
      </c>
      <c r="E89" s="40" t="s">
        <v>100</v>
      </c>
      <c r="F89" s="43">
        <v>35000</v>
      </c>
      <c r="G89" s="44">
        <v>1</v>
      </c>
      <c r="H89" s="44">
        <v>1</v>
      </c>
      <c r="I89" s="44">
        <v>1</v>
      </c>
      <c r="J89" s="55">
        <f t="shared" si="29"/>
        <v>0</v>
      </c>
      <c r="K89" s="44">
        <f t="shared" si="23"/>
        <v>0</v>
      </c>
      <c r="L89" s="153"/>
      <c r="M89" s="153"/>
      <c r="N89" s="153"/>
      <c r="O89" s="55">
        <f t="shared" si="30"/>
        <v>0</v>
      </c>
      <c r="P89" s="44">
        <f t="shared" si="27"/>
        <v>0</v>
      </c>
      <c r="Q89" s="153"/>
      <c r="R89" s="153"/>
      <c r="S89" s="153"/>
      <c r="T89" s="55">
        <f t="shared" si="31"/>
        <v>0</v>
      </c>
      <c r="U89" s="44">
        <f t="shared" si="26"/>
        <v>0</v>
      </c>
      <c r="V89" s="153"/>
      <c r="W89" s="153"/>
      <c r="X89" s="153"/>
    </row>
    <row r="90" spans="1:24" s="15" customFormat="1" ht="17.25" customHeight="1" thickBot="1" x14ac:dyDescent="0.25">
      <c r="A90" s="40"/>
      <c r="B90" s="40">
        <v>19</v>
      </c>
      <c r="C90" s="41">
        <v>9</v>
      </c>
      <c r="D90" s="42">
        <v>1532013</v>
      </c>
      <c r="E90" s="40" t="s">
        <v>101</v>
      </c>
      <c r="F90" s="43">
        <v>89000</v>
      </c>
      <c r="G90" s="44">
        <v>1</v>
      </c>
      <c r="H90" s="44">
        <v>1</v>
      </c>
      <c r="I90" s="44">
        <v>1</v>
      </c>
      <c r="J90" s="55">
        <f t="shared" si="29"/>
        <v>0</v>
      </c>
      <c r="K90" s="44">
        <f t="shared" si="23"/>
        <v>0</v>
      </c>
      <c r="L90" s="153"/>
      <c r="M90" s="153"/>
      <c r="N90" s="153"/>
      <c r="O90" s="55">
        <f t="shared" si="30"/>
        <v>0</v>
      </c>
      <c r="P90" s="44">
        <f t="shared" si="27"/>
        <v>0</v>
      </c>
      <c r="Q90" s="153"/>
      <c r="R90" s="153"/>
      <c r="S90" s="153"/>
      <c r="T90" s="55">
        <f t="shared" si="31"/>
        <v>0</v>
      </c>
      <c r="U90" s="44">
        <f t="shared" si="26"/>
        <v>0</v>
      </c>
      <c r="V90" s="153"/>
      <c r="W90" s="153"/>
      <c r="X90" s="153"/>
    </row>
    <row r="91" spans="1:24" s="25" customFormat="1" ht="27.75" customHeight="1" thickBot="1" x14ac:dyDescent="0.25">
      <c r="A91" s="22"/>
      <c r="B91" s="22"/>
      <c r="C91" s="23"/>
      <c r="D91" s="64"/>
      <c r="E91" s="64" t="s">
        <v>102</v>
      </c>
      <c r="F91" s="65"/>
      <c r="G91" s="66">
        <f>SUM(G92:G95)</f>
        <v>4</v>
      </c>
      <c r="H91" s="66">
        <v>6</v>
      </c>
      <c r="I91" s="66">
        <v>0</v>
      </c>
      <c r="J91" s="58">
        <f>SUM(J92:J95)</f>
        <v>0</v>
      </c>
      <c r="K91" s="59">
        <f t="shared" si="23"/>
        <v>0</v>
      </c>
      <c r="L91" s="59">
        <f t="shared" ref="L91:O91" si="32">SUM(L92:L95)</f>
        <v>0</v>
      </c>
      <c r="M91" s="59">
        <f t="shared" si="32"/>
        <v>0</v>
      </c>
      <c r="N91" s="59">
        <f t="shared" si="32"/>
        <v>0</v>
      </c>
      <c r="O91" s="58">
        <f t="shared" si="32"/>
        <v>0</v>
      </c>
      <c r="P91" s="59">
        <f t="shared" si="27"/>
        <v>0</v>
      </c>
      <c r="Q91" s="59">
        <f>SUM(Q92:Q95)</f>
        <v>0</v>
      </c>
      <c r="R91" s="59">
        <f>SUM(R92:R95)</f>
        <v>0</v>
      </c>
      <c r="S91" s="59">
        <f>SUM(S92:S95)</f>
        <v>0</v>
      </c>
      <c r="T91" s="58">
        <f>SUM(T92:T95)</f>
        <v>0</v>
      </c>
      <c r="U91" s="59">
        <f t="shared" si="26"/>
        <v>0</v>
      </c>
      <c r="V91" s="59">
        <f>SUM(V92:V95)</f>
        <v>0</v>
      </c>
      <c r="W91" s="59">
        <f>SUM(W92:W95)</f>
        <v>0</v>
      </c>
      <c r="X91" s="59">
        <f>SUM(X92:X95)</f>
        <v>0</v>
      </c>
    </row>
    <row r="92" spans="1:24" ht="18" customHeight="1" x14ac:dyDescent="0.2">
      <c r="A92" s="67"/>
      <c r="B92" s="67">
        <v>1</v>
      </c>
      <c r="C92" s="68"/>
      <c r="D92" s="69">
        <v>5530014</v>
      </c>
      <c r="E92" s="70" t="s">
        <v>103</v>
      </c>
      <c r="F92" s="71">
        <v>32000</v>
      </c>
      <c r="G92" s="72">
        <v>1</v>
      </c>
      <c r="H92" s="72">
        <v>1</v>
      </c>
      <c r="I92" s="72"/>
      <c r="J92" s="46">
        <f>K92*F92</f>
        <v>0</v>
      </c>
      <c r="K92" s="72">
        <f t="shared" si="23"/>
        <v>0</v>
      </c>
      <c r="L92" s="153"/>
      <c r="M92" s="153"/>
      <c r="N92" s="153"/>
      <c r="O92" s="46">
        <f>P92*F92</f>
        <v>0</v>
      </c>
      <c r="P92" s="72">
        <f t="shared" si="27"/>
        <v>0</v>
      </c>
      <c r="Q92" s="153"/>
      <c r="R92" s="153"/>
      <c r="S92" s="153"/>
      <c r="T92" s="46">
        <f>U92*F92</f>
        <v>0</v>
      </c>
      <c r="U92" s="72">
        <f t="shared" si="26"/>
        <v>0</v>
      </c>
      <c r="V92" s="153"/>
      <c r="W92" s="153"/>
      <c r="X92" s="153"/>
    </row>
    <row r="93" spans="1:24" ht="18" customHeight="1" x14ac:dyDescent="0.2">
      <c r="A93" s="67"/>
      <c r="B93" s="67">
        <v>2</v>
      </c>
      <c r="C93" s="68"/>
      <c r="D93" s="73">
        <v>5530015</v>
      </c>
      <c r="E93" s="74" t="s">
        <v>104</v>
      </c>
      <c r="F93" s="75">
        <v>32000</v>
      </c>
      <c r="G93" s="76">
        <v>1</v>
      </c>
      <c r="H93" s="76">
        <v>1</v>
      </c>
      <c r="I93" s="76"/>
      <c r="J93" s="55">
        <f>K93*F93</f>
        <v>0</v>
      </c>
      <c r="K93" s="76">
        <f t="shared" si="23"/>
        <v>0</v>
      </c>
      <c r="L93" s="153"/>
      <c r="M93" s="153"/>
      <c r="N93" s="153"/>
      <c r="O93" s="46">
        <f>P93*F93</f>
        <v>0</v>
      </c>
      <c r="P93" s="76">
        <f t="shared" si="27"/>
        <v>0</v>
      </c>
      <c r="Q93" s="153"/>
      <c r="R93" s="153"/>
      <c r="S93" s="153"/>
      <c r="T93" s="46">
        <f>U93*F93</f>
        <v>0</v>
      </c>
      <c r="U93" s="76">
        <f t="shared" si="26"/>
        <v>0</v>
      </c>
      <c r="V93" s="153"/>
      <c r="W93" s="153"/>
      <c r="X93" s="153"/>
    </row>
    <row r="94" spans="1:24" s="15" customFormat="1" ht="18" customHeight="1" x14ac:dyDescent="0.2">
      <c r="A94" s="40"/>
      <c r="B94" s="40">
        <v>4</v>
      </c>
      <c r="C94" s="48"/>
      <c r="D94" s="42">
        <v>5530019</v>
      </c>
      <c r="E94" s="40" t="s">
        <v>105</v>
      </c>
      <c r="F94" s="43">
        <v>32000</v>
      </c>
      <c r="G94" s="44">
        <v>1</v>
      </c>
      <c r="H94" s="44">
        <v>1</v>
      </c>
      <c r="I94" s="44"/>
      <c r="J94" s="55">
        <f>K94*F94</f>
        <v>0</v>
      </c>
      <c r="K94" s="44">
        <f t="shared" si="23"/>
        <v>0</v>
      </c>
      <c r="L94" s="153"/>
      <c r="M94" s="153"/>
      <c r="N94" s="153"/>
      <c r="O94" s="46">
        <f>P94*F94</f>
        <v>0</v>
      </c>
      <c r="P94" s="44">
        <f t="shared" si="27"/>
        <v>0</v>
      </c>
      <c r="Q94" s="153"/>
      <c r="R94" s="153"/>
      <c r="S94" s="153"/>
      <c r="T94" s="46">
        <f>U94*F94</f>
        <v>0</v>
      </c>
      <c r="U94" s="44">
        <f t="shared" si="26"/>
        <v>0</v>
      </c>
      <c r="V94" s="153"/>
      <c r="W94" s="153"/>
      <c r="X94" s="153"/>
    </row>
    <row r="95" spans="1:24" s="15" customFormat="1" ht="18" customHeight="1" x14ac:dyDescent="0.2">
      <c r="A95" s="40"/>
      <c r="B95" s="40">
        <v>5</v>
      </c>
      <c r="C95" s="48"/>
      <c r="D95" s="42">
        <v>5530016</v>
      </c>
      <c r="E95" s="40" t="s">
        <v>106</v>
      </c>
      <c r="F95" s="43">
        <v>32000</v>
      </c>
      <c r="G95" s="44">
        <v>1</v>
      </c>
      <c r="H95" s="44">
        <v>1</v>
      </c>
      <c r="I95" s="44"/>
      <c r="J95" s="55">
        <f>K95*F95</f>
        <v>0</v>
      </c>
      <c r="K95" s="44">
        <f t="shared" si="23"/>
        <v>0</v>
      </c>
      <c r="L95" s="153"/>
      <c r="M95" s="153"/>
      <c r="N95" s="153"/>
      <c r="O95" s="46">
        <f>P95*F95</f>
        <v>0</v>
      </c>
      <c r="P95" s="44">
        <f t="shared" si="27"/>
        <v>0</v>
      </c>
      <c r="Q95" s="153"/>
      <c r="R95" s="153"/>
      <c r="S95" s="153"/>
      <c r="T95" s="46">
        <f>U95*F95</f>
        <v>0</v>
      </c>
      <c r="U95" s="44">
        <f t="shared" si="26"/>
        <v>0</v>
      </c>
      <c r="V95" s="153"/>
      <c r="W95" s="153"/>
      <c r="X95" s="153"/>
    </row>
    <row r="96" spans="1:24" s="25" customFormat="1" ht="13.5" thickBot="1" x14ac:dyDescent="0.25">
      <c r="A96" s="22"/>
      <c r="B96" s="22"/>
      <c r="C96" s="23"/>
      <c r="D96" s="78"/>
      <c r="E96" s="79" t="s">
        <v>107</v>
      </c>
      <c r="F96" s="80"/>
      <c r="G96" s="81">
        <f>+G97+G129+G136+G151</f>
        <v>53</v>
      </c>
      <c r="H96" s="81">
        <v>57</v>
      </c>
      <c r="I96" s="81">
        <v>45</v>
      </c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46">
        <f>U96*F96</f>
        <v>0</v>
      </c>
      <c r="U96" s="82"/>
      <c r="V96" s="82"/>
      <c r="W96" s="82"/>
      <c r="X96" s="83"/>
    </row>
    <row r="97" spans="1:24" s="32" customFormat="1" ht="30.75" customHeight="1" thickBot="1" x14ac:dyDescent="0.25">
      <c r="A97" s="26"/>
      <c r="B97" s="26"/>
      <c r="C97" s="27"/>
      <c r="D97" s="28"/>
      <c r="E97" s="28" t="s">
        <v>108</v>
      </c>
      <c r="F97" s="29"/>
      <c r="G97" s="30">
        <f>SUM(G98:G128)</f>
        <v>31</v>
      </c>
      <c r="H97" s="30">
        <v>31</v>
      </c>
      <c r="I97" s="30">
        <v>25</v>
      </c>
      <c r="J97" s="84">
        <f t="shared" ref="J97:O97" si="33">SUM(J98:J128)</f>
        <v>0</v>
      </c>
      <c r="K97" s="84">
        <f t="shared" si="33"/>
        <v>0</v>
      </c>
      <c r="L97" s="85">
        <f t="shared" si="33"/>
        <v>0</v>
      </c>
      <c r="M97" s="85">
        <f t="shared" si="33"/>
        <v>0</v>
      </c>
      <c r="N97" s="85">
        <f t="shared" si="33"/>
        <v>0</v>
      </c>
      <c r="O97" s="84">
        <f t="shared" si="33"/>
        <v>0</v>
      </c>
      <c r="P97" s="85"/>
      <c r="Q97" s="85">
        <f>SUM(Q98:Q128)</f>
        <v>0</v>
      </c>
      <c r="R97" s="85">
        <f>SUM(R98:R128)</f>
        <v>0</v>
      </c>
      <c r="S97" s="85">
        <f>SUM(S98:S128)</f>
        <v>0</v>
      </c>
      <c r="T97" s="84">
        <f>SUM(T98:T128)</f>
        <v>0</v>
      </c>
      <c r="U97" s="85"/>
      <c r="V97" s="85">
        <f>SUM(V98:V128)</f>
        <v>0</v>
      </c>
      <c r="W97" s="85">
        <f>SUM(W98:W128)</f>
        <v>0</v>
      </c>
      <c r="X97" s="85">
        <f>SUM(X98:X128)</f>
        <v>0</v>
      </c>
    </row>
    <row r="98" spans="1:24" s="15" customFormat="1" ht="17.25" customHeight="1" x14ac:dyDescent="0.2">
      <c r="A98" s="40"/>
      <c r="B98" s="40">
        <v>2</v>
      </c>
      <c r="C98" s="41"/>
      <c r="D98" s="42">
        <v>3500003</v>
      </c>
      <c r="E98" s="40" t="s">
        <v>109</v>
      </c>
      <c r="F98" s="43">
        <v>420000</v>
      </c>
      <c r="G98" s="44">
        <v>1</v>
      </c>
      <c r="H98" s="44">
        <v>1</v>
      </c>
      <c r="I98" s="44">
        <v>1</v>
      </c>
      <c r="J98" s="55">
        <f t="shared" ref="J98:J128" si="34">K98*F98</f>
        <v>0</v>
      </c>
      <c r="K98" s="44">
        <f>SUM(L98:N98)</f>
        <v>0</v>
      </c>
      <c r="L98" s="152"/>
      <c r="M98" s="152"/>
      <c r="N98" s="152"/>
      <c r="O98" s="55">
        <f t="shared" ref="O98:O128" si="35">P98*F98</f>
        <v>0</v>
      </c>
      <c r="P98" s="44">
        <f t="shared" ref="P98:P128" si="36">SUM(Q98:S98)</f>
        <v>0</v>
      </c>
      <c r="Q98" s="152"/>
      <c r="R98" s="152"/>
      <c r="S98" s="152"/>
      <c r="T98" s="55">
        <f t="shared" ref="T98:T128" si="37">U98*F98</f>
        <v>0</v>
      </c>
      <c r="U98" s="44">
        <f>SUM(V98:X98)</f>
        <v>0</v>
      </c>
      <c r="V98" s="152"/>
      <c r="W98" s="152"/>
      <c r="X98" s="152"/>
    </row>
    <row r="99" spans="1:24" s="15" customFormat="1" ht="17.25" customHeight="1" x14ac:dyDescent="0.2">
      <c r="A99" s="40"/>
      <c r="B99" s="40">
        <v>3</v>
      </c>
      <c r="C99" s="41"/>
      <c r="D99" s="42">
        <v>3500004</v>
      </c>
      <c r="E99" s="40" t="s">
        <v>110</v>
      </c>
      <c r="F99" s="43">
        <v>300000</v>
      </c>
      <c r="G99" s="44">
        <v>1</v>
      </c>
      <c r="H99" s="44">
        <v>1</v>
      </c>
      <c r="I99" s="44">
        <v>1</v>
      </c>
      <c r="J99" s="55">
        <f t="shared" si="34"/>
        <v>0</v>
      </c>
      <c r="K99" s="44">
        <f t="shared" ref="K99:K135" si="38">SUM(L99:N99)</f>
        <v>0</v>
      </c>
      <c r="L99" s="152"/>
      <c r="M99" s="152"/>
      <c r="N99" s="152"/>
      <c r="O99" s="55">
        <f t="shared" si="35"/>
        <v>0</v>
      </c>
      <c r="P99" s="44">
        <f t="shared" si="36"/>
        <v>0</v>
      </c>
      <c r="Q99" s="152"/>
      <c r="R99" s="152"/>
      <c r="S99" s="152"/>
      <c r="T99" s="55">
        <f t="shared" si="37"/>
        <v>0</v>
      </c>
      <c r="U99" s="44">
        <f t="shared" ref="U99:U128" si="39">SUM(V99:X99)</f>
        <v>0</v>
      </c>
      <c r="V99" s="152"/>
      <c r="W99" s="152"/>
      <c r="X99" s="152"/>
    </row>
    <row r="100" spans="1:24" s="15" customFormat="1" ht="17.25" customHeight="1" x14ac:dyDescent="0.2">
      <c r="A100" s="40"/>
      <c r="B100" s="40">
        <v>4</v>
      </c>
      <c r="C100" s="41"/>
      <c r="D100" s="42">
        <v>3500009</v>
      </c>
      <c r="E100" s="40" t="s">
        <v>111</v>
      </c>
      <c r="F100" s="43">
        <v>420000</v>
      </c>
      <c r="G100" s="44">
        <v>1</v>
      </c>
      <c r="H100" s="44">
        <v>1</v>
      </c>
      <c r="I100" s="44">
        <v>1</v>
      </c>
      <c r="J100" s="55">
        <f t="shared" si="34"/>
        <v>0</v>
      </c>
      <c r="K100" s="44">
        <f t="shared" si="38"/>
        <v>0</v>
      </c>
      <c r="L100" s="152"/>
      <c r="M100" s="152"/>
      <c r="N100" s="152"/>
      <c r="O100" s="55">
        <f t="shared" si="35"/>
        <v>0</v>
      </c>
      <c r="P100" s="44">
        <f t="shared" si="36"/>
        <v>0</v>
      </c>
      <c r="Q100" s="152"/>
      <c r="R100" s="152"/>
      <c r="S100" s="152"/>
      <c r="T100" s="55">
        <f t="shared" si="37"/>
        <v>0</v>
      </c>
      <c r="U100" s="44">
        <f t="shared" si="39"/>
        <v>0</v>
      </c>
      <c r="V100" s="152"/>
      <c r="W100" s="152"/>
      <c r="X100" s="152"/>
    </row>
    <row r="101" spans="1:24" s="15" customFormat="1" ht="17.25" customHeight="1" x14ac:dyDescent="0.2">
      <c r="A101" s="40"/>
      <c r="B101" s="40">
        <v>5</v>
      </c>
      <c r="C101" s="41"/>
      <c r="D101" s="42">
        <v>3500010</v>
      </c>
      <c r="E101" s="40" t="s">
        <v>112</v>
      </c>
      <c r="F101" s="43">
        <v>300000</v>
      </c>
      <c r="G101" s="44">
        <v>1</v>
      </c>
      <c r="H101" s="44">
        <v>1</v>
      </c>
      <c r="I101" s="44">
        <v>1</v>
      </c>
      <c r="J101" s="55">
        <f t="shared" si="34"/>
        <v>0</v>
      </c>
      <c r="K101" s="44">
        <f t="shared" si="38"/>
        <v>0</v>
      </c>
      <c r="L101" s="152"/>
      <c r="M101" s="152"/>
      <c r="N101" s="152"/>
      <c r="O101" s="55">
        <f t="shared" si="35"/>
        <v>0</v>
      </c>
      <c r="P101" s="44">
        <f t="shared" si="36"/>
        <v>0</v>
      </c>
      <c r="Q101" s="152"/>
      <c r="R101" s="152"/>
      <c r="S101" s="152"/>
      <c r="T101" s="55">
        <f t="shared" si="37"/>
        <v>0</v>
      </c>
      <c r="U101" s="44">
        <f t="shared" si="39"/>
        <v>0</v>
      </c>
      <c r="V101" s="152"/>
      <c r="W101" s="152"/>
      <c r="X101" s="152"/>
    </row>
    <row r="102" spans="1:24" s="89" customFormat="1" ht="17.25" customHeight="1" x14ac:dyDescent="0.2">
      <c r="A102" s="86"/>
      <c r="B102" s="86"/>
      <c r="C102" s="87"/>
      <c r="D102" s="42"/>
      <c r="E102" s="40" t="s">
        <v>113</v>
      </c>
      <c r="F102" s="43">
        <v>490000</v>
      </c>
      <c r="G102" s="88">
        <v>1</v>
      </c>
      <c r="H102" s="88">
        <v>1</v>
      </c>
      <c r="I102" s="88">
        <v>1</v>
      </c>
      <c r="J102" s="55">
        <f t="shared" si="34"/>
        <v>0</v>
      </c>
      <c r="K102" s="44">
        <f t="shared" si="38"/>
        <v>0</v>
      </c>
      <c r="L102" s="152"/>
      <c r="M102" s="152"/>
      <c r="N102" s="152"/>
      <c r="O102" s="55">
        <f t="shared" si="35"/>
        <v>0</v>
      </c>
      <c r="P102" s="44">
        <f t="shared" si="36"/>
        <v>0</v>
      </c>
      <c r="Q102" s="152"/>
      <c r="R102" s="152"/>
      <c r="S102" s="152"/>
      <c r="T102" s="55">
        <f t="shared" si="37"/>
        <v>0</v>
      </c>
      <c r="U102" s="44">
        <f t="shared" si="39"/>
        <v>0</v>
      </c>
      <c r="V102" s="152"/>
      <c r="W102" s="152"/>
      <c r="X102" s="152"/>
    </row>
    <row r="103" spans="1:24" s="89" customFormat="1" ht="17.25" customHeight="1" x14ac:dyDescent="0.2">
      <c r="A103" s="86"/>
      <c r="B103" s="86"/>
      <c r="C103" s="87"/>
      <c r="D103" s="42">
        <v>3500008</v>
      </c>
      <c r="E103" s="40" t="s">
        <v>114</v>
      </c>
      <c r="F103" s="43">
        <v>350000</v>
      </c>
      <c r="G103" s="88">
        <v>1</v>
      </c>
      <c r="H103" s="88">
        <v>1</v>
      </c>
      <c r="I103" s="88">
        <v>1</v>
      </c>
      <c r="J103" s="55">
        <f t="shared" si="34"/>
        <v>0</v>
      </c>
      <c r="K103" s="44">
        <f t="shared" si="38"/>
        <v>0</v>
      </c>
      <c r="L103" s="152"/>
      <c r="M103" s="152"/>
      <c r="N103" s="152"/>
      <c r="O103" s="55">
        <f t="shared" si="35"/>
        <v>0</v>
      </c>
      <c r="P103" s="44">
        <f t="shared" si="36"/>
        <v>0</v>
      </c>
      <c r="Q103" s="152"/>
      <c r="R103" s="152"/>
      <c r="S103" s="152"/>
      <c r="T103" s="55">
        <f t="shared" si="37"/>
        <v>0</v>
      </c>
      <c r="U103" s="44">
        <f t="shared" si="39"/>
        <v>0</v>
      </c>
      <c r="V103" s="152"/>
      <c r="W103" s="152"/>
      <c r="X103" s="152"/>
    </row>
    <row r="104" spans="1:24" s="89" customFormat="1" ht="17.25" customHeight="1" x14ac:dyDescent="0.2">
      <c r="A104" s="86"/>
      <c r="B104" s="86"/>
      <c r="C104" s="87"/>
      <c r="D104" s="42"/>
      <c r="E104" s="40" t="s">
        <v>115</v>
      </c>
      <c r="F104" s="43">
        <v>490000</v>
      </c>
      <c r="G104" s="88">
        <v>1</v>
      </c>
      <c r="H104" s="88">
        <v>1</v>
      </c>
      <c r="I104" s="88">
        <v>1</v>
      </c>
      <c r="J104" s="55">
        <f t="shared" si="34"/>
        <v>0</v>
      </c>
      <c r="K104" s="44">
        <f t="shared" si="38"/>
        <v>0</v>
      </c>
      <c r="L104" s="152"/>
      <c r="M104" s="152"/>
      <c r="N104" s="152"/>
      <c r="O104" s="55">
        <f t="shared" si="35"/>
        <v>0</v>
      </c>
      <c r="P104" s="44">
        <f t="shared" si="36"/>
        <v>0</v>
      </c>
      <c r="Q104" s="152"/>
      <c r="R104" s="152"/>
      <c r="S104" s="152"/>
      <c r="T104" s="55">
        <f t="shared" si="37"/>
        <v>0</v>
      </c>
      <c r="U104" s="44">
        <f t="shared" si="39"/>
        <v>0</v>
      </c>
      <c r="V104" s="152"/>
      <c r="W104" s="152"/>
      <c r="X104" s="152"/>
    </row>
    <row r="105" spans="1:24" s="89" customFormat="1" ht="17.25" customHeight="1" x14ac:dyDescent="0.2">
      <c r="A105" s="86"/>
      <c r="B105" s="86"/>
      <c r="C105" s="87"/>
      <c r="D105" s="42">
        <v>3502042</v>
      </c>
      <c r="E105" s="40" t="s">
        <v>116</v>
      </c>
      <c r="F105" s="43">
        <v>350000</v>
      </c>
      <c r="G105" s="88">
        <v>1</v>
      </c>
      <c r="H105" s="88">
        <v>1</v>
      </c>
      <c r="I105" s="88">
        <v>1</v>
      </c>
      <c r="J105" s="55">
        <f t="shared" si="34"/>
        <v>0</v>
      </c>
      <c r="K105" s="44">
        <f t="shared" si="38"/>
        <v>0</v>
      </c>
      <c r="L105" s="152"/>
      <c r="M105" s="152"/>
      <c r="N105" s="152"/>
      <c r="O105" s="55">
        <f t="shared" si="35"/>
        <v>0</v>
      </c>
      <c r="P105" s="44">
        <f t="shared" si="36"/>
        <v>0</v>
      </c>
      <c r="Q105" s="152"/>
      <c r="R105" s="152"/>
      <c r="S105" s="152"/>
      <c r="T105" s="55">
        <f t="shared" si="37"/>
        <v>0</v>
      </c>
      <c r="U105" s="44">
        <f t="shared" si="39"/>
        <v>0</v>
      </c>
      <c r="V105" s="152"/>
      <c r="W105" s="152"/>
      <c r="X105" s="152"/>
    </row>
    <row r="106" spans="1:24" s="15" customFormat="1" ht="17.25" customHeight="1" x14ac:dyDescent="0.2">
      <c r="A106" s="40"/>
      <c r="B106" s="40"/>
      <c r="C106" s="41"/>
      <c r="D106" s="42">
        <v>3500182</v>
      </c>
      <c r="E106" s="40" t="s">
        <v>117</v>
      </c>
      <c r="F106" s="43">
        <v>390000</v>
      </c>
      <c r="G106" s="44">
        <v>1</v>
      </c>
      <c r="H106" s="44">
        <v>1</v>
      </c>
      <c r="I106" s="44">
        <v>1</v>
      </c>
      <c r="J106" s="55">
        <f t="shared" si="34"/>
        <v>0</v>
      </c>
      <c r="K106" s="44">
        <f t="shared" si="38"/>
        <v>0</v>
      </c>
      <c r="L106" s="152"/>
      <c r="M106" s="152"/>
      <c r="N106" s="152"/>
      <c r="O106" s="55">
        <f t="shared" si="35"/>
        <v>0</v>
      </c>
      <c r="P106" s="44">
        <f t="shared" si="36"/>
        <v>0</v>
      </c>
      <c r="Q106" s="152"/>
      <c r="R106" s="152"/>
      <c r="S106" s="152"/>
      <c r="T106" s="55">
        <f t="shared" si="37"/>
        <v>0</v>
      </c>
      <c r="U106" s="44">
        <f t="shared" si="39"/>
        <v>0</v>
      </c>
      <c r="V106" s="152"/>
      <c r="W106" s="152"/>
      <c r="X106" s="152"/>
    </row>
    <row r="107" spans="1:24" s="15" customFormat="1" ht="17.25" customHeight="1" x14ac:dyDescent="0.2">
      <c r="A107" s="40"/>
      <c r="B107" s="40"/>
      <c r="C107" s="41"/>
      <c r="D107" s="42">
        <v>3500181</v>
      </c>
      <c r="E107" s="40" t="s">
        <v>118</v>
      </c>
      <c r="F107" s="43">
        <v>300000</v>
      </c>
      <c r="G107" s="44">
        <v>1</v>
      </c>
      <c r="H107" s="44">
        <v>1</v>
      </c>
      <c r="I107" s="44">
        <v>1</v>
      </c>
      <c r="J107" s="55">
        <f t="shared" si="34"/>
        <v>0</v>
      </c>
      <c r="K107" s="44">
        <f t="shared" si="38"/>
        <v>0</v>
      </c>
      <c r="L107" s="152"/>
      <c r="M107" s="152"/>
      <c r="N107" s="152"/>
      <c r="O107" s="55">
        <f t="shared" si="35"/>
        <v>0</v>
      </c>
      <c r="P107" s="44">
        <f t="shared" si="36"/>
        <v>0</v>
      </c>
      <c r="Q107" s="152"/>
      <c r="R107" s="152"/>
      <c r="S107" s="152"/>
      <c r="T107" s="55">
        <f t="shared" si="37"/>
        <v>0</v>
      </c>
      <c r="U107" s="44">
        <f t="shared" si="39"/>
        <v>0</v>
      </c>
      <c r="V107" s="152"/>
      <c r="W107" s="152"/>
      <c r="X107" s="152"/>
    </row>
    <row r="108" spans="1:24" s="15" customFormat="1" ht="14.25" x14ac:dyDescent="0.2">
      <c r="A108" s="40"/>
      <c r="B108" s="40">
        <v>7</v>
      </c>
      <c r="C108" s="48"/>
      <c r="D108" s="42">
        <v>3500143</v>
      </c>
      <c r="E108" s="40" t="s">
        <v>119</v>
      </c>
      <c r="F108" s="43">
        <v>220000</v>
      </c>
      <c r="G108" s="44">
        <v>1</v>
      </c>
      <c r="H108" s="44">
        <v>1</v>
      </c>
      <c r="I108" s="44">
        <v>1</v>
      </c>
      <c r="J108" s="55">
        <f t="shared" si="34"/>
        <v>0</v>
      </c>
      <c r="K108" s="44">
        <f t="shared" si="38"/>
        <v>0</v>
      </c>
      <c r="L108" s="152"/>
      <c r="M108" s="152"/>
      <c r="N108" s="152"/>
      <c r="O108" s="55">
        <f t="shared" si="35"/>
        <v>0</v>
      </c>
      <c r="P108" s="44">
        <f t="shared" si="36"/>
        <v>0</v>
      </c>
      <c r="Q108" s="152"/>
      <c r="R108" s="152"/>
      <c r="S108" s="152"/>
      <c r="T108" s="55">
        <f t="shared" si="37"/>
        <v>0</v>
      </c>
      <c r="U108" s="44">
        <f t="shared" si="39"/>
        <v>0</v>
      </c>
      <c r="V108" s="152"/>
      <c r="W108" s="152"/>
      <c r="X108" s="152"/>
    </row>
    <row r="109" spans="1:24" s="15" customFormat="1" ht="17.25" customHeight="1" x14ac:dyDescent="0.2">
      <c r="A109" s="40"/>
      <c r="B109" s="40">
        <v>8</v>
      </c>
      <c r="C109" s="41"/>
      <c r="D109" s="42">
        <v>3500144</v>
      </c>
      <c r="E109" s="40" t="s">
        <v>120</v>
      </c>
      <c r="F109" s="43">
        <v>300000</v>
      </c>
      <c r="G109" s="44">
        <v>1</v>
      </c>
      <c r="H109" s="44">
        <v>1</v>
      </c>
      <c r="I109" s="44">
        <v>1</v>
      </c>
      <c r="J109" s="55">
        <f t="shared" si="34"/>
        <v>0</v>
      </c>
      <c r="K109" s="44">
        <f t="shared" si="38"/>
        <v>0</v>
      </c>
      <c r="L109" s="152"/>
      <c r="M109" s="152"/>
      <c r="N109" s="152"/>
      <c r="O109" s="55">
        <f t="shared" si="35"/>
        <v>0</v>
      </c>
      <c r="P109" s="44">
        <f t="shared" si="36"/>
        <v>0</v>
      </c>
      <c r="Q109" s="152"/>
      <c r="R109" s="152"/>
      <c r="S109" s="152"/>
      <c r="T109" s="55">
        <f t="shared" si="37"/>
        <v>0</v>
      </c>
      <c r="U109" s="44">
        <f t="shared" si="39"/>
        <v>0</v>
      </c>
      <c r="V109" s="152"/>
      <c r="W109" s="152"/>
      <c r="X109" s="152"/>
    </row>
    <row r="110" spans="1:24" s="15" customFormat="1" ht="17.25" customHeight="1" x14ac:dyDescent="0.2">
      <c r="A110" s="40"/>
      <c r="B110" s="40">
        <v>9</v>
      </c>
      <c r="C110" s="41"/>
      <c r="D110" s="42">
        <v>3500145</v>
      </c>
      <c r="E110" s="40" t="s">
        <v>121</v>
      </c>
      <c r="F110" s="43">
        <v>380000</v>
      </c>
      <c r="G110" s="44">
        <v>1</v>
      </c>
      <c r="H110" s="44">
        <v>1</v>
      </c>
      <c r="I110" s="44"/>
      <c r="J110" s="55">
        <f t="shared" si="34"/>
        <v>0</v>
      </c>
      <c r="K110" s="44">
        <f t="shared" si="38"/>
        <v>0</v>
      </c>
      <c r="L110" s="152"/>
      <c r="M110" s="152"/>
      <c r="N110" s="152"/>
      <c r="O110" s="55">
        <f t="shared" si="35"/>
        <v>0</v>
      </c>
      <c r="P110" s="44">
        <f t="shared" si="36"/>
        <v>0</v>
      </c>
      <c r="Q110" s="152"/>
      <c r="R110" s="152"/>
      <c r="S110" s="152"/>
      <c r="T110" s="55">
        <f t="shared" si="37"/>
        <v>0</v>
      </c>
      <c r="U110" s="44">
        <f t="shared" si="39"/>
        <v>0</v>
      </c>
      <c r="V110" s="152"/>
      <c r="W110" s="152"/>
      <c r="X110" s="152"/>
    </row>
    <row r="111" spans="1:24" s="15" customFormat="1" ht="17.25" customHeight="1" x14ac:dyDescent="0.2">
      <c r="A111" s="40"/>
      <c r="B111" s="40">
        <v>10</v>
      </c>
      <c r="C111" s="41"/>
      <c r="D111" s="42">
        <v>3500147</v>
      </c>
      <c r="E111" s="40" t="s">
        <v>122</v>
      </c>
      <c r="F111" s="43">
        <v>480000</v>
      </c>
      <c r="G111" s="44">
        <v>1</v>
      </c>
      <c r="H111" s="44">
        <v>1</v>
      </c>
      <c r="I111" s="44">
        <v>1</v>
      </c>
      <c r="J111" s="55">
        <f t="shared" si="34"/>
        <v>0</v>
      </c>
      <c r="K111" s="44">
        <f t="shared" si="38"/>
        <v>0</v>
      </c>
      <c r="L111" s="152"/>
      <c r="M111" s="152"/>
      <c r="N111" s="152"/>
      <c r="O111" s="55">
        <f t="shared" si="35"/>
        <v>0</v>
      </c>
      <c r="P111" s="44">
        <f t="shared" si="36"/>
        <v>0</v>
      </c>
      <c r="Q111" s="152"/>
      <c r="R111" s="152"/>
      <c r="S111" s="152"/>
      <c r="T111" s="55">
        <f t="shared" si="37"/>
        <v>0</v>
      </c>
      <c r="U111" s="44">
        <f t="shared" si="39"/>
        <v>0</v>
      </c>
      <c r="V111" s="152"/>
      <c r="W111" s="152"/>
      <c r="X111" s="152"/>
    </row>
    <row r="112" spans="1:24" s="15" customFormat="1" ht="17.25" customHeight="1" x14ac:dyDescent="0.2">
      <c r="A112" s="40"/>
      <c r="B112" s="40">
        <v>11</v>
      </c>
      <c r="C112" s="41"/>
      <c r="D112" s="42">
        <v>3500139</v>
      </c>
      <c r="E112" s="40" t="s">
        <v>123</v>
      </c>
      <c r="F112" s="43">
        <v>390000</v>
      </c>
      <c r="G112" s="44">
        <v>1</v>
      </c>
      <c r="H112" s="44">
        <v>1</v>
      </c>
      <c r="I112" s="44">
        <v>1</v>
      </c>
      <c r="J112" s="55">
        <f t="shared" si="34"/>
        <v>0</v>
      </c>
      <c r="K112" s="44">
        <f t="shared" si="38"/>
        <v>0</v>
      </c>
      <c r="L112" s="152"/>
      <c r="M112" s="152"/>
      <c r="N112" s="152"/>
      <c r="O112" s="55">
        <f t="shared" si="35"/>
        <v>0</v>
      </c>
      <c r="P112" s="44">
        <f t="shared" si="36"/>
        <v>0</v>
      </c>
      <c r="Q112" s="152"/>
      <c r="R112" s="152"/>
      <c r="S112" s="152"/>
      <c r="T112" s="55">
        <f t="shared" si="37"/>
        <v>0</v>
      </c>
      <c r="U112" s="44">
        <f t="shared" si="39"/>
        <v>0</v>
      </c>
      <c r="V112" s="152"/>
      <c r="W112" s="152"/>
      <c r="X112" s="152"/>
    </row>
    <row r="113" spans="1:24" s="15" customFormat="1" ht="17.25" customHeight="1" x14ac:dyDescent="0.2">
      <c r="A113" s="40"/>
      <c r="B113" s="40">
        <v>12</v>
      </c>
      <c r="C113" s="41"/>
      <c r="D113" s="42">
        <v>3500140</v>
      </c>
      <c r="E113" s="40" t="s">
        <v>124</v>
      </c>
      <c r="F113" s="43">
        <v>300000</v>
      </c>
      <c r="G113" s="44">
        <v>1</v>
      </c>
      <c r="H113" s="44">
        <v>1</v>
      </c>
      <c r="I113" s="44">
        <v>1</v>
      </c>
      <c r="J113" s="55">
        <f t="shared" si="34"/>
        <v>0</v>
      </c>
      <c r="K113" s="44">
        <f t="shared" si="38"/>
        <v>0</v>
      </c>
      <c r="L113" s="152"/>
      <c r="M113" s="152"/>
      <c r="N113" s="152"/>
      <c r="O113" s="55">
        <f t="shared" si="35"/>
        <v>0</v>
      </c>
      <c r="P113" s="44">
        <f t="shared" si="36"/>
        <v>0</v>
      </c>
      <c r="Q113" s="152"/>
      <c r="R113" s="152"/>
      <c r="S113" s="152"/>
      <c r="T113" s="55">
        <f t="shared" si="37"/>
        <v>0</v>
      </c>
      <c r="U113" s="44">
        <f t="shared" si="39"/>
        <v>0</v>
      </c>
      <c r="V113" s="152"/>
      <c r="W113" s="152"/>
      <c r="X113" s="152"/>
    </row>
    <row r="114" spans="1:24" s="15" customFormat="1" ht="17.25" customHeight="1" x14ac:dyDescent="0.2">
      <c r="A114" s="40"/>
      <c r="B114" s="40">
        <v>13</v>
      </c>
      <c r="C114" s="41"/>
      <c r="D114" s="42">
        <v>3500142</v>
      </c>
      <c r="E114" s="40" t="s">
        <v>125</v>
      </c>
      <c r="F114" s="43">
        <v>450000</v>
      </c>
      <c r="G114" s="44">
        <v>1</v>
      </c>
      <c r="H114" s="44">
        <v>1</v>
      </c>
      <c r="I114" s="44">
        <v>1</v>
      </c>
      <c r="J114" s="55">
        <f t="shared" si="34"/>
        <v>0</v>
      </c>
      <c r="K114" s="44">
        <f t="shared" si="38"/>
        <v>0</v>
      </c>
      <c r="L114" s="152"/>
      <c r="M114" s="152"/>
      <c r="N114" s="152"/>
      <c r="O114" s="55">
        <f t="shared" si="35"/>
        <v>0</v>
      </c>
      <c r="P114" s="44">
        <f t="shared" si="36"/>
        <v>0</v>
      </c>
      <c r="Q114" s="152"/>
      <c r="R114" s="152"/>
      <c r="S114" s="152"/>
      <c r="T114" s="55">
        <f t="shared" si="37"/>
        <v>0</v>
      </c>
      <c r="U114" s="44">
        <f t="shared" si="39"/>
        <v>0</v>
      </c>
      <c r="V114" s="152"/>
      <c r="W114" s="152"/>
      <c r="X114" s="152"/>
    </row>
    <row r="115" spans="1:24" s="15" customFormat="1" ht="17.25" customHeight="1" x14ac:dyDescent="0.2">
      <c r="A115" s="40"/>
      <c r="B115" s="40">
        <v>14</v>
      </c>
      <c r="C115" s="41"/>
      <c r="D115" s="42">
        <v>3500141</v>
      </c>
      <c r="E115" s="40" t="s">
        <v>126</v>
      </c>
      <c r="F115" s="43">
        <v>320000</v>
      </c>
      <c r="G115" s="44">
        <v>1</v>
      </c>
      <c r="H115" s="44">
        <v>1</v>
      </c>
      <c r="I115" s="44">
        <v>1</v>
      </c>
      <c r="J115" s="55">
        <f t="shared" si="34"/>
        <v>0</v>
      </c>
      <c r="K115" s="44">
        <f t="shared" si="38"/>
        <v>0</v>
      </c>
      <c r="L115" s="152"/>
      <c r="M115" s="152"/>
      <c r="N115" s="152"/>
      <c r="O115" s="55">
        <f t="shared" si="35"/>
        <v>0</v>
      </c>
      <c r="P115" s="44">
        <f t="shared" si="36"/>
        <v>0</v>
      </c>
      <c r="Q115" s="152"/>
      <c r="R115" s="152"/>
      <c r="S115" s="152"/>
      <c r="T115" s="55">
        <f t="shared" si="37"/>
        <v>0</v>
      </c>
      <c r="U115" s="44">
        <f t="shared" si="39"/>
        <v>0</v>
      </c>
      <c r="V115" s="152"/>
      <c r="W115" s="152"/>
      <c r="X115" s="152"/>
    </row>
    <row r="116" spans="1:24" s="15" customFormat="1" ht="17.25" customHeight="1" x14ac:dyDescent="0.2">
      <c r="A116" s="40"/>
      <c r="B116" s="40">
        <v>15</v>
      </c>
      <c r="C116" s="41"/>
      <c r="D116" s="42">
        <v>3500021</v>
      </c>
      <c r="E116" s="40" t="s">
        <v>127</v>
      </c>
      <c r="F116" s="43">
        <v>420000</v>
      </c>
      <c r="G116" s="44">
        <v>1</v>
      </c>
      <c r="H116" s="44">
        <v>1</v>
      </c>
      <c r="I116" s="44">
        <v>1</v>
      </c>
      <c r="J116" s="55">
        <f t="shared" si="34"/>
        <v>0</v>
      </c>
      <c r="K116" s="44">
        <f t="shared" si="38"/>
        <v>0</v>
      </c>
      <c r="L116" s="152"/>
      <c r="M116" s="152"/>
      <c r="N116" s="152"/>
      <c r="O116" s="55">
        <f t="shared" si="35"/>
        <v>0</v>
      </c>
      <c r="P116" s="44">
        <f t="shared" si="36"/>
        <v>0</v>
      </c>
      <c r="Q116" s="152"/>
      <c r="R116" s="152"/>
      <c r="S116" s="152"/>
      <c r="T116" s="55">
        <f t="shared" si="37"/>
        <v>0</v>
      </c>
      <c r="U116" s="44">
        <f t="shared" si="39"/>
        <v>0</v>
      </c>
      <c r="V116" s="152"/>
      <c r="W116" s="152"/>
      <c r="X116" s="152"/>
    </row>
    <row r="117" spans="1:24" s="15" customFormat="1" ht="17.25" customHeight="1" x14ac:dyDescent="0.2">
      <c r="A117" s="40"/>
      <c r="B117" s="40">
        <v>16</v>
      </c>
      <c r="C117" s="41"/>
      <c r="D117" s="42">
        <v>3500022</v>
      </c>
      <c r="E117" s="40" t="s">
        <v>128</v>
      </c>
      <c r="F117" s="43">
        <v>300000</v>
      </c>
      <c r="G117" s="44">
        <v>1</v>
      </c>
      <c r="H117" s="44">
        <v>1</v>
      </c>
      <c r="I117" s="44">
        <v>1</v>
      </c>
      <c r="J117" s="55">
        <f t="shared" si="34"/>
        <v>0</v>
      </c>
      <c r="K117" s="44">
        <f t="shared" si="38"/>
        <v>0</v>
      </c>
      <c r="L117" s="152"/>
      <c r="M117" s="152"/>
      <c r="N117" s="152"/>
      <c r="O117" s="55">
        <f t="shared" si="35"/>
        <v>0</v>
      </c>
      <c r="P117" s="44">
        <f t="shared" si="36"/>
        <v>0</v>
      </c>
      <c r="Q117" s="152"/>
      <c r="R117" s="152"/>
      <c r="S117" s="152"/>
      <c r="T117" s="55">
        <f t="shared" si="37"/>
        <v>0</v>
      </c>
      <c r="U117" s="44">
        <f t="shared" si="39"/>
        <v>0</v>
      </c>
      <c r="V117" s="152"/>
      <c r="W117" s="152"/>
      <c r="X117" s="152"/>
    </row>
    <row r="118" spans="1:24" s="15" customFormat="1" ht="17.25" customHeight="1" x14ac:dyDescent="0.2">
      <c r="A118" s="40"/>
      <c r="B118" s="40">
        <v>17</v>
      </c>
      <c r="C118" s="41"/>
      <c r="D118" s="42">
        <v>3500152</v>
      </c>
      <c r="E118" s="40" t="s">
        <v>129</v>
      </c>
      <c r="F118" s="43">
        <v>390000</v>
      </c>
      <c r="G118" s="44">
        <v>1</v>
      </c>
      <c r="H118" s="44">
        <v>1</v>
      </c>
      <c r="I118" s="44">
        <v>1</v>
      </c>
      <c r="J118" s="55">
        <f t="shared" si="34"/>
        <v>0</v>
      </c>
      <c r="K118" s="44">
        <f t="shared" si="38"/>
        <v>0</v>
      </c>
      <c r="L118" s="152"/>
      <c r="M118" s="152"/>
      <c r="N118" s="152"/>
      <c r="O118" s="55">
        <f t="shared" si="35"/>
        <v>0</v>
      </c>
      <c r="P118" s="44">
        <f t="shared" si="36"/>
        <v>0</v>
      </c>
      <c r="Q118" s="152"/>
      <c r="R118" s="152"/>
      <c r="S118" s="152"/>
      <c r="T118" s="55">
        <f t="shared" si="37"/>
        <v>0</v>
      </c>
      <c r="U118" s="44">
        <f t="shared" si="39"/>
        <v>0</v>
      </c>
      <c r="V118" s="152"/>
      <c r="W118" s="152"/>
      <c r="X118" s="152"/>
    </row>
    <row r="119" spans="1:24" s="15" customFormat="1" ht="17.25" customHeight="1" x14ac:dyDescent="0.2">
      <c r="A119" s="40"/>
      <c r="B119" s="40">
        <v>18</v>
      </c>
      <c r="C119" s="41"/>
      <c r="D119" s="42">
        <v>3500049</v>
      </c>
      <c r="E119" s="40" t="s">
        <v>130</v>
      </c>
      <c r="F119" s="43">
        <v>390000</v>
      </c>
      <c r="G119" s="44">
        <v>1</v>
      </c>
      <c r="H119" s="44">
        <v>1</v>
      </c>
      <c r="I119" s="44">
        <v>1</v>
      </c>
      <c r="J119" s="55">
        <f t="shared" si="34"/>
        <v>0</v>
      </c>
      <c r="K119" s="44">
        <f t="shared" si="38"/>
        <v>0</v>
      </c>
      <c r="L119" s="152"/>
      <c r="M119" s="152"/>
      <c r="N119" s="152"/>
      <c r="O119" s="55">
        <f t="shared" si="35"/>
        <v>0</v>
      </c>
      <c r="P119" s="44">
        <f t="shared" si="36"/>
        <v>0</v>
      </c>
      <c r="Q119" s="152"/>
      <c r="R119" s="152"/>
      <c r="S119" s="152"/>
      <c r="T119" s="55">
        <f t="shared" si="37"/>
        <v>0</v>
      </c>
      <c r="U119" s="44">
        <f t="shared" si="39"/>
        <v>0</v>
      </c>
      <c r="V119" s="152"/>
      <c r="W119" s="152"/>
      <c r="X119" s="152"/>
    </row>
    <row r="120" spans="1:24" s="15" customFormat="1" ht="17.25" customHeight="1" x14ac:dyDescent="0.2">
      <c r="A120" s="40"/>
      <c r="B120" s="40">
        <v>21</v>
      </c>
      <c r="C120" s="41"/>
      <c r="D120" s="42">
        <v>3500156</v>
      </c>
      <c r="E120" s="40" t="s">
        <v>131</v>
      </c>
      <c r="F120" s="43">
        <v>390000</v>
      </c>
      <c r="G120" s="44">
        <v>1</v>
      </c>
      <c r="H120" s="44">
        <v>1</v>
      </c>
      <c r="I120" s="44">
        <v>1</v>
      </c>
      <c r="J120" s="55">
        <f t="shared" si="34"/>
        <v>0</v>
      </c>
      <c r="K120" s="44">
        <f t="shared" si="38"/>
        <v>0</v>
      </c>
      <c r="L120" s="152"/>
      <c r="M120" s="152"/>
      <c r="N120" s="152"/>
      <c r="O120" s="55">
        <f t="shared" si="35"/>
        <v>0</v>
      </c>
      <c r="P120" s="44">
        <f t="shared" si="36"/>
        <v>0</v>
      </c>
      <c r="Q120" s="152"/>
      <c r="R120" s="152"/>
      <c r="S120" s="152"/>
      <c r="T120" s="55">
        <f t="shared" si="37"/>
        <v>0</v>
      </c>
      <c r="U120" s="44">
        <f t="shared" si="39"/>
        <v>0</v>
      </c>
      <c r="V120" s="152"/>
      <c r="W120" s="152"/>
      <c r="X120" s="152"/>
    </row>
    <row r="121" spans="1:24" s="15" customFormat="1" ht="17.25" customHeight="1" x14ac:dyDescent="0.2">
      <c r="A121" s="40"/>
      <c r="B121" s="40">
        <v>22</v>
      </c>
      <c r="C121" s="41"/>
      <c r="D121" s="42">
        <v>3500155</v>
      </c>
      <c r="E121" s="40" t="s">
        <v>132</v>
      </c>
      <c r="F121" s="43">
        <v>300000</v>
      </c>
      <c r="G121" s="44">
        <v>1</v>
      </c>
      <c r="H121" s="44">
        <v>1</v>
      </c>
      <c r="I121" s="44">
        <v>1</v>
      </c>
      <c r="J121" s="55">
        <f t="shared" si="34"/>
        <v>0</v>
      </c>
      <c r="K121" s="44">
        <f t="shared" si="38"/>
        <v>0</v>
      </c>
      <c r="L121" s="152"/>
      <c r="M121" s="152"/>
      <c r="N121" s="152"/>
      <c r="O121" s="55">
        <f t="shared" si="35"/>
        <v>0</v>
      </c>
      <c r="P121" s="44">
        <f t="shared" si="36"/>
        <v>0</v>
      </c>
      <c r="Q121" s="152"/>
      <c r="R121" s="152"/>
      <c r="S121" s="152"/>
      <c r="T121" s="55">
        <f t="shared" si="37"/>
        <v>0</v>
      </c>
      <c r="U121" s="44">
        <f t="shared" si="39"/>
        <v>0</v>
      </c>
      <c r="V121" s="152"/>
      <c r="W121" s="152"/>
      <c r="X121" s="152"/>
    </row>
    <row r="122" spans="1:24" s="15" customFormat="1" ht="17.25" customHeight="1" x14ac:dyDescent="0.2">
      <c r="A122" s="40"/>
      <c r="B122" s="40">
        <v>23</v>
      </c>
      <c r="C122" s="41"/>
      <c r="D122" s="42">
        <v>3500029</v>
      </c>
      <c r="E122" s="40" t="s">
        <v>133</v>
      </c>
      <c r="F122" s="43">
        <v>420000</v>
      </c>
      <c r="G122" s="44">
        <v>1</v>
      </c>
      <c r="H122" s="44">
        <v>1</v>
      </c>
      <c r="I122" s="44">
        <v>1</v>
      </c>
      <c r="J122" s="55">
        <f t="shared" si="34"/>
        <v>0</v>
      </c>
      <c r="K122" s="44">
        <f t="shared" si="38"/>
        <v>0</v>
      </c>
      <c r="L122" s="152"/>
      <c r="M122" s="152"/>
      <c r="N122" s="152"/>
      <c r="O122" s="55">
        <f t="shared" si="35"/>
        <v>0</v>
      </c>
      <c r="P122" s="44">
        <f t="shared" si="36"/>
        <v>0</v>
      </c>
      <c r="Q122" s="152"/>
      <c r="R122" s="152"/>
      <c r="S122" s="152"/>
      <c r="T122" s="55">
        <f t="shared" si="37"/>
        <v>0</v>
      </c>
      <c r="U122" s="44">
        <f t="shared" si="39"/>
        <v>0</v>
      </c>
      <c r="V122" s="152"/>
      <c r="W122" s="152"/>
      <c r="X122" s="152"/>
    </row>
    <row r="123" spans="1:24" s="15" customFormat="1" ht="17.25" customHeight="1" x14ac:dyDescent="0.2">
      <c r="A123" s="40"/>
      <c r="B123" s="40">
        <v>24</v>
      </c>
      <c r="C123" s="41"/>
      <c r="D123" s="42">
        <v>3500030</v>
      </c>
      <c r="E123" s="40" t="s">
        <v>134</v>
      </c>
      <c r="F123" s="43">
        <v>300000</v>
      </c>
      <c r="G123" s="44">
        <v>1</v>
      </c>
      <c r="H123" s="44">
        <v>1</v>
      </c>
      <c r="I123" s="44">
        <v>1</v>
      </c>
      <c r="J123" s="55">
        <f t="shared" si="34"/>
        <v>0</v>
      </c>
      <c r="K123" s="44">
        <f t="shared" si="38"/>
        <v>0</v>
      </c>
      <c r="L123" s="152"/>
      <c r="M123" s="152"/>
      <c r="N123" s="152"/>
      <c r="O123" s="55">
        <f t="shared" si="35"/>
        <v>0</v>
      </c>
      <c r="P123" s="44">
        <f t="shared" si="36"/>
        <v>0</v>
      </c>
      <c r="Q123" s="152"/>
      <c r="R123" s="152"/>
      <c r="S123" s="152"/>
      <c r="T123" s="55">
        <f t="shared" si="37"/>
        <v>0</v>
      </c>
      <c r="U123" s="44">
        <f t="shared" si="39"/>
        <v>0</v>
      </c>
      <c r="V123" s="152"/>
      <c r="W123" s="152"/>
      <c r="X123" s="152"/>
    </row>
    <row r="124" spans="1:24" s="15" customFormat="1" ht="17.25" customHeight="1" x14ac:dyDescent="0.2">
      <c r="A124" s="40"/>
      <c r="B124" s="40"/>
      <c r="C124" s="41"/>
      <c r="D124" s="42">
        <v>3500186</v>
      </c>
      <c r="E124" s="40" t="s">
        <v>135</v>
      </c>
      <c r="F124" s="43">
        <v>480000</v>
      </c>
      <c r="G124" s="44">
        <v>1</v>
      </c>
      <c r="H124" s="44">
        <v>1</v>
      </c>
      <c r="I124" s="44"/>
      <c r="J124" s="55">
        <f t="shared" si="34"/>
        <v>0</v>
      </c>
      <c r="K124" s="44">
        <f t="shared" si="38"/>
        <v>0</v>
      </c>
      <c r="L124" s="152"/>
      <c r="M124" s="152"/>
      <c r="N124" s="152"/>
      <c r="O124" s="55">
        <f t="shared" si="35"/>
        <v>0</v>
      </c>
      <c r="P124" s="44">
        <f t="shared" si="36"/>
        <v>0</v>
      </c>
      <c r="Q124" s="152"/>
      <c r="R124" s="152"/>
      <c r="S124" s="152"/>
      <c r="T124" s="55">
        <f t="shared" si="37"/>
        <v>0</v>
      </c>
      <c r="U124" s="44">
        <f t="shared" si="39"/>
        <v>0</v>
      </c>
      <c r="V124" s="152"/>
      <c r="W124" s="152"/>
      <c r="X124" s="152"/>
    </row>
    <row r="125" spans="1:24" s="15" customFormat="1" ht="17.25" customHeight="1" x14ac:dyDescent="0.2">
      <c r="A125" s="40"/>
      <c r="B125" s="40"/>
      <c r="C125" s="41"/>
      <c r="D125" s="42">
        <v>3500184</v>
      </c>
      <c r="E125" s="40" t="s">
        <v>136</v>
      </c>
      <c r="F125" s="43">
        <v>350000</v>
      </c>
      <c r="G125" s="44">
        <v>1</v>
      </c>
      <c r="H125" s="44">
        <v>1</v>
      </c>
      <c r="I125" s="44"/>
      <c r="J125" s="55">
        <f t="shared" si="34"/>
        <v>0</v>
      </c>
      <c r="K125" s="44">
        <f t="shared" si="38"/>
        <v>0</v>
      </c>
      <c r="L125" s="152"/>
      <c r="M125" s="152"/>
      <c r="N125" s="152"/>
      <c r="O125" s="55">
        <f t="shared" si="35"/>
        <v>0</v>
      </c>
      <c r="P125" s="44">
        <f t="shared" si="36"/>
        <v>0</v>
      </c>
      <c r="Q125" s="152"/>
      <c r="R125" s="152"/>
      <c r="S125" s="152"/>
      <c r="T125" s="55">
        <f t="shared" si="37"/>
        <v>0</v>
      </c>
      <c r="U125" s="44">
        <f t="shared" si="39"/>
        <v>0</v>
      </c>
      <c r="V125" s="152"/>
      <c r="W125" s="152"/>
      <c r="X125" s="152"/>
    </row>
    <row r="126" spans="1:24" s="15" customFormat="1" ht="17.25" customHeight="1" x14ac:dyDescent="0.2">
      <c r="A126" s="40"/>
      <c r="B126" s="40"/>
      <c r="C126" s="41"/>
      <c r="D126" s="42">
        <v>3503021</v>
      </c>
      <c r="E126" s="40" t="s">
        <v>137</v>
      </c>
      <c r="F126" s="43">
        <v>420000</v>
      </c>
      <c r="G126" s="44">
        <v>1</v>
      </c>
      <c r="H126" s="44">
        <v>1</v>
      </c>
      <c r="I126" s="44"/>
      <c r="J126" s="55">
        <f t="shared" si="34"/>
        <v>0</v>
      </c>
      <c r="K126" s="44">
        <f t="shared" si="38"/>
        <v>0</v>
      </c>
      <c r="L126" s="152"/>
      <c r="M126" s="152"/>
      <c r="N126" s="152"/>
      <c r="O126" s="55">
        <f t="shared" si="35"/>
        <v>0</v>
      </c>
      <c r="P126" s="44">
        <f t="shared" si="36"/>
        <v>0</v>
      </c>
      <c r="Q126" s="152"/>
      <c r="R126" s="152"/>
      <c r="S126" s="152"/>
      <c r="T126" s="55">
        <f t="shared" si="37"/>
        <v>0</v>
      </c>
      <c r="U126" s="44">
        <f t="shared" si="39"/>
        <v>0</v>
      </c>
      <c r="V126" s="152"/>
      <c r="W126" s="152"/>
      <c r="X126" s="152"/>
    </row>
    <row r="127" spans="1:24" s="15" customFormat="1" ht="17.25" customHeight="1" x14ac:dyDescent="0.2">
      <c r="A127" s="40"/>
      <c r="B127" s="40"/>
      <c r="C127" s="41"/>
      <c r="D127" s="42">
        <v>3500200</v>
      </c>
      <c r="E127" s="40" t="s">
        <v>138</v>
      </c>
      <c r="F127" s="43">
        <v>3000000</v>
      </c>
      <c r="G127" s="44">
        <v>1</v>
      </c>
      <c r="H127" s="44">
        <v>1</v>
      </c>
      <c r="I127" s="44"/>
      <c r="J127" s="55">
        <f t="shared" si="34"/>
        <v>0</v>
      </c>
      <c r="K127" s="44">
        <f t="shared" si="38"/>
        <v>0</v>
      </c>
      <c r="L127" s="152"/>
      <c r="M127" s="152"/>
      <c r="N127" s="152"/>
      <c r="O127" s="55">
        <f t="shared" si="35"/>
        <v>0</v>
      </c>
      <c r="P127" s="44">
        <f t="shared" si="36"/>
        <v>0</v>
      </c>
      <c r="Q127" s="152"/>
      <c r="R127" s="152"/>
      <c r="S127" s="152"/>
      <c r="T127" s="55">
        <f t="shared" si="37"/>
        <v>0</v>
      </c>
      <c r="U127" s="44">
        <f t="shared" si="39"/>
        <v>0</v>
      </c>
      <c r="V127" s="152"/>
      <c r="W127" s="152"/>
      <c r="X127" s="152"/>
    </row>
    <row r="128" spans="1:24" s="15" customFormat="1" ht="17.25" customHeight="1" thickBot="1" x14ac:dyDescent="0.25">
      <c r="A128" s="40"/>
      <c r="B128" s="40"/>
      <c r="C128" s="41"/>
      <c r="D128" s="42">
        <v>3503022</v>
      </c>
      <c r="E128" s="40" t="s">
        <v>139</v>
      </c>
      <c r="F128" s="43">
        <v>150000</v>
      </c>
      <c r="G128" s="44">
        <v>1</v>
      </c>
      <c r="H128" s="44">
        <v>1</v>
      </c>
      <c r="I128" s="44"/>
      <c r="J128" s="55">
        <f t="shared" si="34"/>
        <v>0</v>
      </c>
      <c r="K128" s="44">
        <f t="shared" si="38"/>
        <v>0</v>
      </c>
      <c r="L128" s="152"/>
      <c r="M128" s="152"/>
      <c r="N128" s="152"/>
      <c r="O128" s="55">
        <f t="shared" si="35"/>
        <v>0</v>
      </c>
      <c r="P128" s="44">
        <f t="shared" si="36"/>
        <v>0</v>
      </c>
      <c r="Q128" s="152"/>
      <c r="R128" s="152"/>
      <c r="S128" s="152"/>
      <c r="T128" s="55">
        <f t="shared" si="37"/>
        <v>0</v>
      </c>
      <c r="U128" s="44">
        <f t="shared" si="39"/>
        <v>0</v>
      </c>
      <c r="V128" s="152"/>
      <c r="W128" s="152"/>
      <c r="X128" s="152"/>
    </row>
    <row r="129" spans="1:24" s="32" customFormat="1" ht="25.5" customHeight="1" thickBot="1" x14ac:dyDescent="0.25">
      <c r="A129" s="26"/>
      <c r="B129" s="26"/>
      <c r="C129" s="27"/>
      <c r="D129" s="28"/>
      <c r="E129" s="28" t="s">
        <v>140</v>
      </c>
      <c r="F129" s="29"/>
      <c r="G129" s="30">
        <f>SUM(G130:G135)</f>
        <v>6</v>
      </c>
      <c r="H129" s="30">
        <v>7</v>
      </c>
      <c r="I129" s="30">
        <v>5</v>
      </c>
      <c r="J129" s="58">
        <f>SUM(J130:J135)</f>
        <v>0</v>
      </c>
      <c r="K129" s="31">
        <f>SUM(L129:N129)</f>
        <v>0</v>
      </c>
      <c r="L129" s="59"/>
      <c r="M129" s="59"/>
      <c r="N129" s="59"/>
      <c r="O129" s="58">
        <f t="shared" ref="O129" si="40">SUM(O130:O135)</f>
        <v>0</v>
      </c>
      <c r="P129" s="59"/>
      <c r="Q129" s="59">
        <f>SUM(Q130:Q135)</f>
        <v>0</v>
      </c>
      <c r="R129" s="59">
        <f>SUM(R130:R135)</f>
        <v>0</v>
      </c>
      <c r="S129" s="59">
        <f>SUM(S130:S135)</f>
        <v>0</v>
      </c>
      <c r="T129" s="58">
        <f>SUM(T130:T135)</f>
        <v>0</v>
      </c>
      <c r="U129" s="59"/>
      <c r="V129" s="59">
        <f>SUM(V130:V135)</f>
        <v>0</v>
      </c>
      <c r="W129" s="59">
        <f>SUM(W130:W135)</f>
        <v>0</v>
      </c>
      <c r="X129" s="59">
        <f>SUM(X130:X135)</f>
        <v>0</v>
      </c>
    </row>
    <row r="130" spans="1:24" s="15" customFormat="1" ht="19.5" customHeight="1" x14ac:dyDescent="0.2">
      <c r="A130" s="40"/>
      <c r="B130" s="40">
        <v>4</v>
      </c>
      <c r="C130" s="48"/>
      <c r="D130" s="42">
        <v>3510004</v>
      </c>
      <c r="E130" s="40" t="s">
        <v>141</v>
      </c>
      <c r="F130" s="43">
        <v>48000</v>
      </c>
      <c r="G130" s="44">
        <v>1</v>
      </c>
      <c r="H130" s="44">
        <v>1</v>
      </c>
      <c r="I130" s="44">
        <v>1</v>
      </c>
      <c r="J130" s="55">
        <f t="shared" ref="J130:J135" si="41">K130*F130</f>
        <v>0</v>
      </c>
      <c r="K130" s="44">
        <f t="shared" si="38"/>
        <v>0</v>
      </c>
      <c r="L130" s="152"/>
      <c r="M130" s="152"/>
      <c r="N130" s="152"/>
      <c r="O130" s="55">
        <f t="shared" ref="O130:O135" si="42">P130*F130</f>
        <v>0</v>
      </c>
      <c r="P130" s="44">
        <f t="shared" ref="P130:P135" si="43">SUM(R130:S130)</f>
        <v>0</v>
      </c>
      <c r="Q130" s="152"/>
      <c r="R130" s="152"/>
      <c r="S130" s="152"/>
      <c r="T130" s="55">
        <f t="shared" ref="T130:T135" si="44">U130*F130</f>
        <v>0</v>
      </c>
      <c r="U130" s="44">
        <f>SUM(W130)</f>
        <v>0</v>
      </c>
      <c r="V130" s="152"/>
      <c r="W130" s="152"/>
      <c r="X130" s="152"/>
    </row>
    <row r="131" spans="1:24" s="15" customFormat="1" ht="19.5" customHeight="1" x14ac:dyDescent="0.2">
      <c r="A131" s="40"/>
      <c r="B131" s="40">
        <v>7</v>
      </c>
      <c r="C131" s="48"/>
      <c r="D131" s="42">
        <v>3512008</v>
      </c>
      <c r="E131" s="40" t="s">
        <v>142</v>
      </c>
      <c r="F131" s="43">
        <v>48000</v>
      </c>
      <c r="G131" s="44">
        <v>1</v>
      </c>
      <c r="H131" s="44">
        <v>1</v>
      </c>
      <c r="I131" s="44"/>
      <c r="J131" s="55">
        <f t="shared" si="41"/>
        <v>0</v>
      </c>
      <c r="K131" s="44">
        <f t="shared" si="38"/>
        <v>0</v>
      </c>
      <c r="L131" s="152"/>
      <c r="M131" s="152"/>
      <c r="N131" s="152"/>
      <c r="O131" s="55">
        <f t="shared" si="42"/>
        <v>0</v>
      </c>
      <c r="P131" s="44">
        <f t="shared" si="43"/>
        <v>0</v>
      </c>
      <c r="Q131" s="152"/>
      <c r="R131" s="152"/>
      <c r="S131" s="152"/>
      <c r="T131" s="55">
        <f t="shared" si="44"/>
        <v>0</v>
      </c>
      <c r="U131" s="44">
        <f t="shared" ref="U131:U135" si="45">SUM(W131)</f>
        <v>0</v>
      </c>
      <c r="V131" s="152"/>
      <c r="W131" s="152"/>
      <c r="X131" s="152"/>
    </row>
    <row r="132" spans="1:24" s="15" customFormat="1" ht="19.5" customHeight="1" x14ac:dyDescent="0.2">
      <c r="A132" s="40"/>
      <c r="B132" s="40"/>
      <c r="C132" s="48"/>
      <c r="D132" s="42">
        <v>3510107</v>
      </c>
      <c r="E132" s="40" t="s">
        <v>143</v>
      </c>
      <c r="F132" s="43">
        <v>49000</v>
      </c>
      <c r="G132" s="44">
        <v>1</v>
      </c>
      <c r="H132" s="44">
        <v>1</v>
      </c>
      <c r="I132" s="44">
        <v>1</v>
      </c>
      <c r="J132" s="55">
        <f t="shared" si="41"/>
        <v>0</v>
      </c>
      <c r="K132" s="44">
        <f t="shared" si="38"/>
        <v>0</v>
      </c>
      <c r="L132" s="152"/>
      <c r="M132" s="152"/>
      <c r="N132" s="152"/>
      <c r="O132" s="55">
        <f t="shared" si="42"/>
        <v>0</v>
      </c>
      <c r="P132" s="44">
        <f t="shared" si="43"/>
        <v>0</v>
      </c>
      <c r="Q132" s="152"/>
      <c r="R132" s="152"/>
      <c r="S132" s="152"/>
      <c r="T132" s="55">
        <f t="shared" si="44"/>
        <v>0</v>
      </c>
      <c r="U132" s="44">
        <f t="shared" si="45"/>
        <v>0</v>
      </c>
      <c r="V132" s="152"/>
      <c r="W132" s="152"/>
      <c r="X132" s="152"/>
    </row>
    <row r="133" spans="1:24" s="15" customFormat="1" ht="19.5" customHeight="1" x14ac:dyDescent="0.2">
      <c r="A133" s="40"/>
      <c r="B133" s="40">
        <v>10</v>
      </c>
      <c r="C133" s="48"/>
      <c r="D133" s="42">
        <v>3510067</v>
      </c>
      <c r="E133" s="40" t="s">
        <v>144</v>
      </c>
      <c r="F133" s="43">
        <v>480000</v>
      </c>
      <c r="G133" s="44">
        <v>1</v>
      </c>
      <c r="H133" s="44">
        <v>1</v>
      </c>
      <c r="I133" s="44">
        <v>1</v>
      </c>
      <c r="J133" s="55">
        <f t="shared" si="41"/>
        <v>0</v>
      </c>
      <c r="K133" s="44">
        <f t="shared" si="38"/>
        <v>0</v>
      </c>
      <c r="L133" s="152"/>
      <c r="M133" s="152"/>
      <c r="N133" s="152"/>
      <c r="O133" s="55">
        <f t="shared" si="42"/>
        <v>0</v>
      </c>
      <c r="P133" s="44">
        <f t="shared" si="43"/>
        <v>0</v>
      </c>
      <c r="Q133" s="152"/>
      <c r="R133" s="152"/>
      <c r="S133" s="152"/>
      <c r="T133" s="55">
        <f t="shared" si="44"/>
        <v>0</v>
      </c>
      <c r="U133" s="44">
        <f t="shared" si="45"/>
        <v>0</v>
      </c>
      <c r="V133" s="152"/>
      <c r="W133" s="152"/>
      <c r="X133" s="152"/>
    </row>
    <row r="134" spans="1:24" s="15" customFormat="1" ht="19.5" customHeight="1" x14ac:dyDescent="0.2">
      <c r="A134" s="40"/>
      <c r="B134" s="40">
        <v>12</v>
      </c>
      <c r="C134" s="48"/>
      <c r="D134" s="42">
        <v>3510012</v>
      </c>
      <c r="E134" s="40" t="s">
        <v>145</v>
      </c>
      <c r="F134" s="43">
        <v>43000</v>
      </c>
      <c r="G134" s="44">
        <v>1</v>
      </c>
      <c r="H134" s="44">
        <v>1</v>
      </c>
      <c r="I134" s="44">
        <v>1</v>
      </c>
      <c r="J134" s="55">
        <f t="shared" si="41"/>
        <v>0</v>
      </c>
      <c r="K134" s="44">
        <f t="shared" si="38"/>
        <v>0</v>
      </c>
      <c r="L134" s="152"/>
      <c r="M134" s="152"/>
      <c r="N134" s="152"/>
      <c r="O134" s="55">
        <f t="shared" si="42"/>
        <v>0</v>
      </c>
      <c r="P134" s="44">
        <f t="shared" si="43"/>
        <v>0</v>
      </c>
      <c r="Q134" s="152"/>
      <c r="R134" s="152"/>
      <c r="S134" s="152"/>
      <c r="T134" s="55">
        <f t="shared" si="44"/>
        <v>0</v>
      </c>
      <c r="U134" s="44">
        <f t="shared" si="45"/>
        <v>0</v>
      </c>
      <c r="V134" s="152"/>
      <c r="W134" s="152"/>
      <c r="X134" s="152"/>
    </row>
    <row r="135" spans="1:24" s="15" customFormat="1" ht="19.5" customHeight="1" thickBot="1" x14ac:dyDescent="0.25">
      <c r="A135" s="40"/>
      <c r="B135" s="40">
        <v>18</v>
      </c>
      <c r="C135" s="48"/>
      <c r="D135" s="42">
        <v>3510076</v>
      </c>
      <c r="E135" s="40" t="s">
        <v>146</v>
      </c>
      <c r="F135" s="43">
        <v>45000</v>
      </c>
      <c r="G135" s="44">
        <v>1</v>
      </c>
      <c r="H135" s="44">
        <v>1</v>
      </c>
      <c r="I135" s="44">
        <v>1</v>
      </c>
      <c r="J135" s="55">
        <f t="shared" si="41"/>
        <v>0</v>
      </c>
      <c r="K135" s="44">
        <f t="shared" si="38"/>
        <v>0</v>
      </c>
      <c r="L135" s="152"/>
      <c r="M135" s="152"/>
      <c r="N135" s="152"/>
      <c r="O135" s="55">
        <f t="shared" si="42"/>
        <v>0</v>
      </c>
      <c r="P135" s="44">
        <f t="shared" si="43"/>
        <v>0</v>
      </c>
      <c r="Q135" s="152"/>
      <c r="R135" s="152"/>
      <c r="S135" s="152"/>
      <c r="T135" s="55">
        <f t="shared" si="44"/>
        <v>0</v>
      </c>
      <c r="U135" s="44">
        <f t="shared" si="45"/>
        <v>0</v>
      </c>
      <c r="V135" s="152"/>
      <c r="W135" s="152"/>
      <c r="X135" s="152"/>
    </row>
    <row r="136" spans="1:24" s="32" customFormat="1" ht="26.25" customHeight="1" thickBot="1" x14ac:dyDescent="0.25">
      <c r="A136" s="90"/>
      <c r="B136" s="90"/>
      <c r="C136" s="91"/>
      <c r="D136" s="92"/>
      <c r="E136" s="92" t="s">
        <v>147</v>
      </c>
      <c r="F136" s="93"/>
      <c r="G136" s="94">
        <f>SUM(G138:G150)</f>
        <v>13</v>
      </c>
      <c r="H136" s="94">
        <v>16</v>
      </c>
      <c r="I136" s="94">
        <v>12</v>
      </c>
      <c r="J136" s="58">
        <f>SUM(J138:J150)</f>
        <v>0</v>
      </c>
      <c r="K136" s="31">
        <f>SUM(L136:N136)</f>
        <v>0</v>
      </c>
      <c r="L136" s="59">
        <f>SUM(L138:L150)</f>
        <v>0</v>
      </c>
      <c r="M136" s="59">
        <f>SUM(M138:M150)</f>
        <v>0</v>
      </c>
      <c r="N136" s="59">
        <f>SUM(N138:N150)</f>
        <v>0</v>
      </c>
      <c r="O136" s="58">
        <f>SUM(O138:O150)</f>
        <v>0</v>
      </c>
      <c r="P136" s="31">
        <f>SUM(Q136:S136)</f>
        <v>0</v>
      </c>
      <c r="Q136" s="59">
        <f>SUM(Q138:Q150)</f>
        <v>0</v>
      </c>
      <c r="R136" s="59">
        <f>SUM(R138:R150)</f>
        <v>0</v>
      </c>
      <c r="S136" s="59">
        <f>SUM(S138:S150)</f>
        <v>0</v>
      </c>
      <c r="T136" s="58">
        <f>SUM(T138:T150)</f>
        <v>0</v>
      </c>
      <c r="U136" s="31">
        <f>SUM(V136:X136)</f>
        <v>0</v>
      </c>
      <c r="V136" s="59">
        <f>SUM(V138:V150)</f>
        <v>0</v>
      </c>
      <c r="W136" s="59">
        <f>SUM(W138:W150)</f>
        <v>0</v>
      </c>
      <c r="X136" s="59">
        <f>SUM(X138:X150)</f>
        <v>0</v>
      </c>
    </row>
    <row r="137" spans="1:24" s="15" customFormat="1" ht="17.25" customHeight="1" x14ac:dyDescent="0.2">
      <c r="A137" s="40"/>
      <c r="B137" s="40">
        <v>3</v>
      </c>
      <c r="C137" s="41"/>
      <c r="D137" s="42">
        <v>3533023</v>
      </c>
      <c r="E137" s="40" t="s">
        <v>148</v>
      </c>
      <c r="F137" s="43">
        <v>45000</v>
      </c>
      <c r="G137" s="44">
        <v>1</v>
      </c>
      <c r="H137" s="44">
        <v>1</v>
      </c>
      <c r="I137" s="44">
        <v>1</v>
      </c>
      <c r="J137" s="55">
        <f t="shared" ref="J137:J150" si="46">K137*F137</f>
        <v>0</v>
      </c>
      <c r="K137" s="44">
        <f>SUM(L137:N137)</f>
        <v>0</v>
      </c>
      <c r="L137" s="152"/>
      <c r="M137" s="152"/>
      <c r="N137" s="152"/>
      <c r="O137" s="55">
        <f t="shared" ref="O137:O150" si="47">P137*F137</f>
        <v>0</v>
      </c>
      <c r="P137" s="44">
        <f t="shared" ref="P137:P150" si="48">SUM(R137:S137)</f>
        <v>0</v>
      </c>
      <c r="Q137" s="152"/>
      <c r="R137" s="152"/>
      <c r="S137" s="152"/>
      <c r="T137" s="55">
        <f t="shared" ref="T137:T150" si="49">U137*F137</f>
        <v>0</v>
      </c>
      <c r="U137" s="44">
        <f t="shared" ref="U137:U150" si="50">SUM(W137:X137)</f>
        <v>0</v>
      </c>
      <c r="V137" s="152"/>
      <c r="W137" s="152"/>
      <c r="X137" s="152"/>
    </row>
    <row r="138" spans="1:24" s="15" customFormat="1" ht="17.25" customHeight="1" x14ac:dyDescent="0.2">
      <c r="A138" s="40"/>
      <c r="B138" s="40">
        <v>3</v>
      </c>
      <c r="C138" s="41"/>
      <c r="D138" s="42">
        <v>3530009</v>
      </c>
      <c r="E138" s="40" t="s">
        <v>149</v>
      </c>
      <c r="F138" s="43">
        <v>22000</v>
      </c>
      <c r="G138" s="44">
        <v>1</v>
      </c>
      <c r="H138" s="44">
        <v>1</v>
      </c>
      <c r="I138" s="44">
        <v>1</v>
      </c>
      <c r="J138" s="55">
        <f t="shared" si="46"/>
        <v>0</v>
      </c>
      <c r="K138" s="44">
        <f>SUM(L138:N138)</f>
        <v>0</v>
      </c>
      <c r="L138" s="152"/>
      <c r="M138" s="152"/>
      <c r="N138" s="152"/>
      <c r="O138" s="55">
        <f t="shared" si="47"/>
        <v>0</v>
      </c>
      <c r="P138" s="44">
        <f t="shared" si="48"/>
        <v>0</v>
      </c>
      <c r="Q138" s="152"/>
      <c r="R138" s="152"/>
      <c r="S138" s="152"/>
      <c r="T138" s="55">
        <f t="shared" si="49"/>
        <v>0</v>
      </c>
      <c r="U138" s="44">
        <f t="shared" si="50"/>
        <v>0</v>
      </c>
      <c r="V138" s="152"/>
      <c r="W138" s="152"/>
      <c r="X138" s="152"/>
    </row>
    <row r="139" spans="1:24" s="15" customFormat="1" ht="17.25" customHeight="1" x14ac:dyDescent="0.2">
      <c r="A139" s="40"/>
      <c r="B139" s="40">
        <v>4</v>
      </c>
      <c r="C139" s="41"/>
      <c r="D139" s="42">
        <v>3530010</v>
      </c>
      <c r="E139" s="40" t="s">
        <v>150</v>
      </c>
      <c r="F139" s="43">
        <v>108000</v>
      </c>
      <c r="G139" s="44">
        <v>1</v>
      </c>
      <c r="H139" s="44">
        <v>1</v>
      </c>
      <c r="I139" s="44">
        <v>1</v>
      </c>
      <c r="J139" s="55">
        <f t="shared" si="46"/>
        <v>0</v>
      </c>
      <c r="K139" s="44">
        <f t="shared" ref="K139:K154" si="51">SUM(L139:N139)</f>
        <v>0</v>
      </c>
      <c r="L139" s="152"/>
      <c r="M139" s="152"/>
      <c r="N139" s="152"/>
      <c r="O139" s="55">
        <f t="shared" si="47"/>
        <v>0</v>
      </c>
      <c r="P139" s="44">
        <f t="shared" si="48"/>
        <v>0</v>
      </c>
      <c r="Q139" s="152"/>
      <c r="R139" s="152"/>
      <c r="S139" s="152"/>
      <c r="T139" s="55">
        <f t="shared" si="49"/>
        <v>0</v>
      </c>
      <c r="U139" s="44">
        <f t="shared" si="50"/>
        <v>0</v>
      </c>
      <c r="V139" s="152"/>
      <c r="W139" s="152"/>
      <c r="X139" s="152"/>
    </row>
    <row r="140" spans="1:24" s="15" customFormat="1" ht="17.25" customHeight="1" x14ac:dyDescent="0.2">
      <c r="A140" s="40"/>
      <c r="B140" s="40">
        <v>14</v>
      </c>
      <c r="C140" s="41"/>
      <c r="D140" s="42">
        <v>3530088</v>
      </c>
      <c r="E140" s="40" t="s">
        <v>151</v>
      </c>
      <c r="F140" s="43">
        <v>25000</v>
      </c>
      <c r="G140" s="44">
        <v>1</v>
      </c>
      <c r="H140" s="44">
        <v>1</v>
      </c>
      <c r="I140" s="44">
        <v>1</v>
      </c>
      <c r="J140" s="55">
        <f t="shared" si="46"/>
        <v>0</v>
      </c>
      <c r="K140" s="44">
        <f t="shared" si="51"/>
        <v>0</v>
      </c>
      <c r="L140" s="152"/>
      <c r="M140" s="152"/>
      <c r="N140" s="152"/>
      <c r="O140" s="55">
        <f t="shared" si="47"/>
        <v>0</v>
      </c>
      <c r="P140" s="44">
        <f t="shared" si="48"/>
        <v>0</v>
      </c>
      <c r="Q140" s="152"/>
      <c r="R140" s="152"/>
      <c r="S140" s="152"/>
      <c r="T140" s="55">
        <f t="shared" si="49"/>
        <v>0</v>
      </c>
      <c r="U140" s="44">
        <f t="shared" si="50"/>
        <v>0</v>
      </c>
      <c r="V140" s="152"/>
      <c r="W140" s="152"/>
      <c r="X140" s="152"/>
    </row>
    <row r="141" spans="1:24" s="15" customFormat="1" ht="17.25" customHeight="1" x14ac:dyDescent="0.2">
      <c r="A141" s="40"/>
      <c r="B141" s="40">
        <v>16</v>
      </c>
      <c r="C141" s="41"/>
      <c r="D141" s="42">
        <v>3530037</v>
      </c>
      <c r="E141" s="40" t="s">
        <v>152</v>
      </c>
      <c r="F141" s="43">
        <v>32000</v>
      </c>
      <c r="G141" s="44">
        <v>1</v>
      </c>
      <c r="H141" s="44"/>
      <c r="I141" s="44"/>
      <c r="J141" s="55">
        <f t="shared" si="46"/>
        <v>0</v>
      </c>
      <c r="K141" s="44">
        <f t="shared" si="51"/>
        <v>0</v>
      </c>
      <c r="L141" s="152"/>
      <c r="M141" s="152"/>
      <c r="N141" s="152"/>
      <c r="O141" s="55">
        <f t="shared" si="47"/>
        <v>0</v>
      </c>
      <c r="P141" s="44">
        <f t="shared" si="48"/>
        <v>0</v>
      </c>
      <c r="Q141" s="152"/>
      <c r="R141" s="152"/>
      <c r="S141" s="152"/>
      <c r="T141" s="55">
        <f t="shared" si="49"/>
        <v>0</v>
      </c>
      <c r="U141" s="44">
        <f t="shared" si="50"/>
        <v>0</v>
      </c>
      <c r="V141" s="152"/>
      <c r="W141" s="152"/>
      <c r="X141" s="152"/>
    </row>
    <row r="142" spans="1:24" s="15" customFormat="1" ht="17.25" customHeight="1" x14ac:dyDescent="0.2">
      <c r="A142" s="40"/>
      <c r="B142" s="40">
        <v>17</v>
      </c>
      <c r="C142" s="41"/>
      <c r="D142" s="42">
        <v>3532002</v>
      </c>
      <c r="E142" s="40" t="s">
        <v>153</v>
      </c>
      <c r="F142" s="43">
        <v>22000</v>
      </c>
      <c r="G142" s="44">
        <v>1</v>
      </c>
      <c r="H142" s="44">
        <v>1</v>
      </c>
      <c r="I142" s="44">
        <v>1</v>
      </c>
      <c r="J142" s="55">
        <f t="shared" si="46"/>
        <v>0</v>
      </c>
      <c r="K142" s="44">
        <f t="shared" si="51"/>
        <v>0</v>
      </c>
      <c r="L142" s="152"/>
      <c r="M142" s="152"/>
      <c r="N142" s="152"/>
      <c r="O142" s="55">
        <f t="shared" si="47"/>
        <v>0</v>
      </c>
      <c r="P142" s="44">
        <f t="shared" si="48"/>
        <v>0</v>
      </c>
      <c r="Q142" s="152"/>
      <c r="R142" s="152"/>
      <c r="S142" s="152"/>
      <c r="T142" s="55">
        <f t="shared" si="49"/>
        <v>0</v>
      </c>
      <c r="U142" s="44">
        <f t="shared" si="50"/>
        <v>0</v>
      </c>
      <c r="V142" s="152"/>
      <c r="W142" s="152"/>
      <c r="X142" s="152"/>
    </row>
    <row r="143" spans="1:24" s="15" customFormat="1" ht="17.25" customHeight="1" x14ac:dyDescent="0.2">
      <c r="A143" s="40"/>
      <c r="B143" s="40">
        <v>18</v>
      </c>
      <c r="C143" s="41"/>
      <c r="D143" s="42">
        <v>3530035</v>
      </c>
      <c r="E143" s="40" t="s">
        <v>154</v>
      </c>
      <c r="F143" s="43">
        <v>22000</v>
      </c>
      <c r="G143" s="44">
        <v>1</v>
      </c>
      <c r="H143" s="44">
        <v>1</v>
      </c>
      <c r="I143" s="44">
        <v>1</v>
      </c>
      <c r="J143" s="55">
        <f t="shared" si="46"/>
        <v>0</v>
      </c>
      <c r="K143" s="44">
        <f t="shared" si="51"/>
        <v>0</v>
      </c>
      <c r="L143" s="152"/>
      <c r="M143" s="152"/>
      <c r="N143" s="152"/>
      <c r="O143" s="55">
        <f t="shared" si="47"/>
        <v>0</v>
      </c>
      <c r="P143" s="44">
        <f t="shared" si="48"/>
        <v>0</v>
      </c>
      <c r="Q143" s="152"/>
      <c r="R143" s="152"/>
      <c r="S143" s="152"/>
      <c r="T143" s="55">
        <f t="shared" si="49"/>
        <v>0</v>
      </c>
      <c r="U143" s="44">
        <f t="shared" si="50"/>
        <v>0</v>
      </c>
      <c r="V143" s="152"/>
      <c r="W143" s="152"/>
      <c r="X143" s="152"/>
    </row>
    <row r="144" spans="1:24" s="15" customFormat="1" ht="17.25" customHeight="1" x14ac:dyDescent="0.2">
      <c r="A144" s="40"/>
      <c r="B144" s="40">
        <v>19</v>
      </c>
      <c r="C144" s="41"/>
      <c r="D144" s="42">
        <v>3530032</v>
      </c>
      <c r="E144" s="40" t="s">
        <v>155</v>
      </c>
      <c r="F144" s="43">
        <v>22000</v>
      </c>
      <c r="G144" s="44">
        <v>1</v>
      </c>
      <c r="H144" s="44">
        <v>1</v>
      </c>
      <c r="I144" s="44">
        <v>1</v>
      </c>
      <c r="J144" s="55">
        <f t="shared" si="46"/>
        <v>0</v>
      </c>
      <c r="K144" s="44">
        <f t="shared" si="51"/>
        <v>0</v>
      </c>
      <c r="L144" s="152"/>
      <c r="M144" s="152"/>
      <c r="N144" s="152"/>
      <c r="O144" s="55">
        <f t="shared" si="47"/>
        <v>0</v>
      </c>
      <c r="P144" s="44">
        <f t="shared" si="48"/>
        <v>0</v>
      </c>
      <c r="Q144" s="152"/>
      <c r="R144" s="152"/>
      <c r="S144" s="152"/>
      <c r="T144" s="55">
        <f t="shared" si="49"/>
        <v>0</v>
      </c>
      <c r="U144" s="44">
        <f t="shared" si="50"/>
        <v>0</v>
      </c>
      <c r="V144" s="152"/>
      <c r="W144" s="152"/>
      <c r="X144" s="152"/>
    </row>
    <row r="145" spans="1:24" s="15" customFormat="1" ht="17.25" customHeight="1" x14ac:dyDescent="0.2">
      <c r="A145" s="40"/>
      <c r="B145" s="40">
        <v>21</v>
      </c>
      <c r="C145" s="41"/>
      <c r="D145" s="42">
        <v>3550002</v>
      </c>
      <c r="E145" s="40" t="s">
        <v>156</v>
      </c>
      <c r="F145" s="43">
        <v>22000</v>
      </c>
      <c r="G145" s="44">
        <v>1</v>
      </c>
      <c r="H145" s="44">
        <v>1</v>
      </c>
      <c r="I145" s="44">
        <v>1</v>
      </c>
      <c r="J145" s="55">
        <f t="shared" si="46"/>
        <v>0</v>
      </c>
      <c r="K145" s="44">
        <f t="shared" si="51"/>
        <v>0</v>
      </c>
      <c r="L145" s="152"/>
      <c r="M145" s="152"/>
      <c r="N145" s="152"/>
      <c r="O145" s="55">
        <f t="shared" si="47"/>
        <v>0</v>
      </c>
      <c r="P145" s="44">
        <f t="shared" si="48"/>
        <v>0</v>
      </c>
      <c r="Q145" s="152"/>
      <c r="R145" s="152"/>
      <c r="S145" s="152"/>
      <c r="T145" s="55">
        <f t="shared" si="49"/>
        <v>0</v>
      </c>
      <c r="U145" s="44">
        <f t="shared" si="50"/>
        <v>0</v>
      </c>
      <c r="V145" s="152"/>
      <c r="W145" s="152"/>
      <c r="X145" s="152"/>
    </row>
    <row r="146" spans="1:24" s="15" customFormat="1" ht="17.25" customHeight="1" x14ac:dyDescent="0.2">
      <c r="A146" s="40"/>
      <c r="B146" s="40">
        <v>23</v>
      </c>
      <c r="C146" s="41"/>
      <c r="D146" s="42">
        <v>3550005</v>
      </c>
      <c r="E146" s="40" t="s">
        <v>157</v>
      </c>
      <c r="F146" s="43">
        <v>22000</v>
      </c>
      <c r="G146" s="44">
        <v>1</v>
      </c>
      <c r="H146" s="44">
        <v>1</v>
      </c>
      <c r="I146" s="44">
        <v>1</v>
      </c>
      <c r="J146" s="55">
        <f t="shared" si="46"/>
        <v>0</v>
      </c>
      <c r="K146" s="44">
        <f t="shared" si="51"/>
        <v>0</v>
      </c>
      <c r="L146" s="152"/>
      <c r="M146" s="152"/>
      <c r="N146" s="152"/>
      <c r="O146" s="55">
        <f t="shared" si="47"/>
        <v>0</v>
      </c>
      <c r="P146" s="44">
        <f t="shared" si="48"/>
        <v>0</v>
      </c>
      <c r="Q146" s="152"/>
      <c r="R146" s="152"/>
      <c r="S146" s="152"/>
      <c r="T146" s="55">
        <f t="shared" si="49"/>
        <v>0</v>
      </c>
      <c r="U146" s="44">
        <f t="shared" si="50"/>
        <v>0</v>
      </c>
      <c r="V146" s="152"/>
      <c r="W146" s="152"/>
      <c r="X146" s="152"/>
    </row>
    <row r="147" spans="1:24" s="15" customFormat="1" ht="17.25" customHeight="1" x14ac:dyDescent="0.2">
      <c r="A147" s="40"/>
      <c r="B147" s="40">
        <v>24</v>
      </c>
      <c r="C147" s="41"/>
      <c r="D147" s="42">
        <v>3550007</v>
      </c>
      <c r="E147" s="40" t="s">
        <v>158</v>
      </c>
      <c r="F147" s="43">
        <v>22000</v>
      </c>
      <c r="G147" s="44">
        <v>1</v>
      </c>
      <c r="H147" s="44">
        <v>1</v>
      </c>
      <c r="I147" s="44">
        <v>1</v>
      </c>
      <c r="J147" s="55">
        <f t="shared" si="46"/>
        <v>0</v>
      </c>
      <c r="K147" s="44">
        <f t="shared" si="51"/>
        <v>0</v>
      </c>
      <c r="L147" s="152"/>
      <c r="M147" s="152"/>
      <c r="N147" s="152"/>
      <c r="O147" s="55">
        <f t="shared" si="47"/>
        <v>0</v>
      </c>
      <c r="P147" s="44">
        <f t="shared" si="48"/>
        <v>0</v>
      </c>
      <c r="Q147" s="152"/>
      <c r="R147" s="152"/>
      <c r="S147" s="152"/>
      <c r="T147" s="55">
        <f t="shared" si="49"/>
        <v>0</v>
      </c>
      <c r="U147" s="44">
        <f t="shared" si="50"/>
        <v>0</v>
      </c>
      <c r="V147" s="152"/>
      <c r="W147" s="152"/>
      <c r="X147" s="152"/>
    </row>
    <row r="148" spans="1:24" s="15" customFormat="1" ht="19.5" customHeight="1" x14ac:dyDescent="0.2">
      <c r="A148" s="40"/>
      <c r="B148" s="40">
        <v>25</v>
      </c>
      <c r="C148" s="41"/>
      <c r="D148" s="42">
        <v>3530087</v>
      </c>
      <c r="E148" s="40" t="s">
        <v>159</v>
      </c>
      <c r="F148" s="43">
        <v>22000</v>
      </c>
      <c r="G148" s="44">
        <v>1</v>
      </c>
      <c r="H148" s="44">
        <v>1</v>
      </c>
      <c r="I148" s="44">
        <v>1</v>
      </c>
      <c r="J148" s="55">
        <f t="shared" si="46"/>
        <v>0</v>
      </c>
      <c r="K148" s="44">
        <f t="shared" si="51"/>
        <v>0</v>
      </c>
      <c r="L148" s="152"/>
      <c r="M148" s="152"/>
      <c r="N148" s="152"/>
      <c r="O148" s="55">
        <f t="shared" si="47"/>
        <v>0</v>
      </c>
      <c r="P148" s="44">
        <f t="shared" si="48"/>
        <v>0</v>
      </c>
      <c r="Q148" s="152"/>
      <c r="R148" s="152"/>
      <c r="S148" s="152"/>
      <c r="T148" s="55">
        <f t="shared" si="49"/>
        <v>0</v>
      </c>
      <c r="U148" s="44">
        <f t="shared" si="50"/>
        <v>0</v>
      </c>
      <c r="V148" s="152"/>
      <c r="W148" s="152"/>
      <c r="X148" s="152"/>
    </row>
    <row r="149" spans="1:24" s="15" customFormat="1" ht="18.75" customHeight="1" x14ac:dyDescent="0.2">
      <c r="A149" s="95"/>
      <c r="B149" s="95"/>
      <c r="C149" s="96"/>
      <c r="D149" s="97">
        <v>7560084</v>
      </c>
      <c r="E149" s="95" t="s">
        <v>160</v>
      </c>
      <c r="F149" s="98">
        <v>55000</v>
      </c>
      <c r="G149" s="99">
        <v>1</v>
      </c>
      <c r="H149" s="99">
        <v>1</v>
      </c>
      <c r="I149" s="99">
        <v>1</v>
      </c>
      <c r="J149" s="55">
        <f t="shared" si="46"/>
        <v>0</v>
      </c>
      <c r="K149" s="44">
        <f t="shared" si="51"/>
        <v>0</v>
      </c>
      <c r="L149" s="152"/>
      <c r="M149" s="152"/>
      <c r="N149" s="152"/>
      <c r="O149" s="55">
        <f t="shared" si="47"/>
        <v>0</v>
      </c>
      <c r="P149" s="44">
        <f t="shared" si="48"/>
        <v>0</v>
      </c>
      <c r="Q149" s="152"/>
      <c r="R149" s="152"/>
      <c r="S149" s="152"/>
      <c r="T149" s="55">
        <f t="shared" si="49"/>
        <v>0</v>
      </c>
      <c r="U149" s="44">
        <f t="shared" si="50"/>
        <v>0</v>
      </c>
      <c r="V149" s="152"/>
      <c r="W149" s="152"/>
      <c r="X149" s="152"/>
    </row>
    <row r="150" spans="1:24" s="15" customFormat="1" ht="18.75" customHeight="1" thickBot="1" x14ac:dyDescent="0.25">
      <c r="A150" s="95"/>
      <c r="B150" s="95"/>
      <c r="C150" s="96"/>
      <c r="D150" s="97">
        <v>7560085</v>
      </c>
      <c r="E150" s="95" t="s">
        <v>161</v>
      </c>
      <c r="F150" s="98">
        <v>88000</v>
      </c>
      <c r="G150" s="99">
        <v>1</v>
      </c>
      <c r="H150" s="99">
        <v>1</v>
      </c>
      <c r="I150" s="99">
        <v>1</v>
      </c>
      <c r="J150" s="55">
        <f t="shared" si="46"/>
        <v>0</v>
      </c>
      <c r="K150" s="44">
        <f t="shared" si="51"/>
        <v>0</v>
      </c>
      <c r="L150" s="152"/>
      <c r="M150" s="152"/>
      <c r="N150" s="152"/>
      <c r="O150" s="55">
        <f t="shared" si="47"/>
        <v>0</v>
      </c>
      <c r="P150" s="44">
        <f t="shared" si="48"/>
        <v>0</v>
      </c>
      <c r="Q150" s="152"/>
      <c r="R150" s="152"/>
      <c r="S150" s="152"/>
      <c r="T150" s="55">
        <f t="shared" si="49"/>
        <v>0</v>
      </c>
      <c r="U150" s="44">
        <f t="shared" si="50"/>
        <v>0</v>
      </c>
      <c r="V150" s="152"/>
      <c r="W150" s="152"/>
      <c r="X150" s="152"/>
    </row>
    <row r="151" spans="1:24" s="32" customFormat="1" ht="27" customHeight="1" thickBot="1" x14ac:dyDescent="0.25">
      <c r="A151" s="90"/>
      <c r="B151" s="90"/>
      <c r="C151" s="91"/>
      <c r="D151" s="92"/>
      <c r="E151" s="92" t="s">
        <v>162</v>
      </c>
      <c r="F151" s="93"/>
      <c r="G151" s="94">
        <f>SUM(G152:G154)</f>
        <v>3</v>
      </c>
      <c r="H151" s="94">
        <v>3</v>
      </c>
      <c r="I151" s="94">
        <v>3</v>
      </c>
      <c r="J151" s="58">
        <f>SUM(J152:J154)</f>
        <v>0</v>
      </c>
      <c r="K151" s="31">
        <f>SUM(L151:N151)</f>
        <v>0</v>
      </c>
      <c r="L151" s="59">
        <f t="shared" ref="L151:N151" si="52">SUM(L152:L154)</f>
        <v>0</v>
      </c>
      <c r="M151" s="59">
        <f t="shared" si="52"/>
        <v>0</v>
      </c>
      <c r="N151" s="59">
        <f t="shared" si="52"/>
        <v>0</v>
      </c>
      <c r="O151" s="58">
        <f>SUM(O152:O154)</f>
        <v>0</v>
      </c>
      <c r="P151" s="31">
        <f>SUM(Q151:S151)</f>
        <v>0</v>
      </c>
      <c r="Q151" s="59">
        <f t="shared" ref="Q151:S151" si="53">SUM(Q152:Q154)</f>
        <v>0</v>
      </c>
      <c r="R151" s="59">
        <f t="shared" si="53"/>
        <v>0</v>
      </c>
      <c r="S151" s="59">
        <f t="shared" si="53"/>
        <v>0</v>
      </c>
      <c r="T151" s="58">
        <f>SUM(T152:T154)</f>
        <v>0</v>
      </c>
      <c r="U151" s="31">
        <f>SUM(V151:X151)</f>
        <v>0</v>
      </c>
      <c r="V151" s="59">
        <f t="shared" ref="V151:X151" si="54">SUM(V152:V154)</f>
        <v>0</v>
      </c>
      <c r="W151" s="59">
        <f t="shared" si="54"/>
        <v>0</v>
      </c>
      <c r="X151" s="59">
        <f t="shared" si="54"/>
        <v>0</v>
      </c>
    </row>
    <row r="152" spans="1:24" s="15" customFormat="1" ht="19.5" customHeight="1" x14ac:dyDescent="0.2">
      <c r="A152" s="40"/>
      <c r="B152" s="40">
        <v>1</v>
      </c>
      <c r="C152" s="41"/>
      <c r="D152" s="61">
        <v>4550013</v>
      </c>
      <c r="E152" s="62" t="s">
        <v>163</v>
      </c>
      <c r="F152" s="63">
        <v>40000</v>
      </c>
      <c r="G152" s="45">
        <v>1</v>
      </c>
      <c r="H152" s="45">
        <v>1</v>
      </c>
      <c r="I152" s="45">
        <v>1</v>
      </c>
      <c r="J152" s="46">
        <f>K152*F152</f>
        <v>0</v>
      </c>
      <c r="K152" s="44">
        <f t="shared" si="51"/>
        <v>0</v>
      </c>
      <c r="L152" s="152"/>
      <c r="M152" s="152"/>
      <c r="N152" s="152"/>
      <c r="O152" s="46">
        <f>P152*F152</f>
        <v>0</v>
      </c>
      <c r="P152" s="45">
        <f>SUM(R152:S152)</f>
        <v>0</v>
      </c>
      <c r="Q152" s="152"/>
      <c r="R152" s="152"/>
      <c r="S152" s="152"/>
      <c r="T152" s="46">
        <f>U152*F152</f>
        <v>0</v>
      </c>
      <c r="U152" s="45">
        <f>SUM(W152:X152)</f>
        <v>0</v>
      </c>
      <c r="V152" s="152"/>
      <c r="W152" s="152"/>
      <c r="X152" s="152"/>
    </row>
    <row r="153" spans="1:24" s="15" customFormat="1" ht="19.5" customHeight="1" x14ac:dyDescent="0.2">
      <c r="A153" s="40"/>
      <c r="B153" s="40">
        <v>2</v>
      </c>
      <c r="C153" s="41"/>
      <c r="D153" s="42">
        <v>4550025</v>
      </c>
      <c r="E153" s="40" t="s">
        <v>164</v>
      </c>
      <c r="F153" s="43">
        <v>40000</v>
      </c>
      <c r="G153" s="44">
        <v>1</v>
      </c>
      <c r="H153" s="44">
        <v>1</v>
      </c>
      <c r="I153" s="44">
        <v>1</v>
      </c>
      <c r="J153" s="55">
        <f>K153*F153</f>
        <v>0</v>
      </c>
      <c r="K153" s="44">
        <f t="shared" si="51"/>
        <v>0</v>
      </c>
      <c r="L153" s="152"/>
      <c r="M153" s="152"/>
      <c r="N153" s="152"/>
      <c r="O153" s="46">
        <f>P153*F153</f>
        <v>0</v>
      </c>
      <c r="P153" s="45">
        <f>SUM(R153:S153)</f>
        <v>0</v>
      </c>
      <c r="Q153" s="152"/>
      <c r="R153" s="152"/>
      <c r="S153" s="152"/>
      <c r="T153" s="46">
        <f>U153*F153</f>
        <v>0</v>
      </c>
      <c r="U153" s="45">
        <f>SUM(W153:X153)</f>
        <v>0</v>
      </c>
      <c r="V153" s="152"/>
      <c r="W153" s="152"/>
      <c r="X153" s="152"/>
    </row>
    <row r="154" spans="1:24" s="15" customFormat="1" ht="19.5" customHeight="1" x14ac:dyDescent="0.2">
      <c r="A154" s="40"/>
      <c r="B154" s="40"/>
      <c r="C154" s="41"/>
      <c r="D154" s="97">
        <v>4550044</v>
      </c>
      <c r="E154" s="95" t="s">
        <v>165</v>
      </c>
      <c r="F154" s="98">
        <v>40000</v>
      </c>
      <c r="G154" s="99">
        <v>1</v>
      </c>
      <c r="H154" s="99">
        <v>1</v>
      </c>
      <c r="I154" s="99">
        <v>1</v>
      </c>
      <c r="J154" s="100">
        <f>K154*F154</f>
        <v>0</v>
      </c>
      <c r="K154" s="44">
        <f t="shared" si="51"/>
        <v>0</v>
      </c>
      <c r="L154" s="152"/>
      <c r="M154" s="152"/>
      <c r="N154" s="152"/>
      <c r="O154" s="100">
        <f>P154*N154</f>
        <v>0</v>
      </c>
      <c r="P154" s="99"/>
      <c r="Q154" s="152"/>
      <c r="R154" s="152"/>
      <c r="S154" s="152"/>
      <c r="T154" s="100">
        <f>U154*S154</f>
        <v>0</v>
      </c>
      <c r="U154" s="99"/>
      <c r="V154" s="152"/>
      <c r="W154" s="152"/>
      <c r="X154" s="152"/>
    </row>
    <row r="155" spans="1:24" s="25" customFormat="1" ht="13.5" thickBot="1" x14ac:dyDescent="0.25">
      <c r="A155" s="22"/>
      <c r="B155" s="22"/>
      <c r="C155" s="23"/>
      <c r="D155" s="101"/>
      <c r="E155" s="102" t="s">
        <v>166</v>
      </c>
      <c r="F155" s="103"/>
      <c r="G155" s="104" t="e">
        <f>+G156+N101G167</f>
        <v>#NAME?</v>
      </c>
      <c r="H155" s="104">
        <v>1</v>
      </c>
      <c r="I155" s="104">
        <v>1</v>
      </c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5"/>
    </row>
    <row r="156" spans="1:24" s="111" customFormat="1" ht="29.25" customHeight="1" thickBot="1" x14ac:dyDescent="0.25">
      <c r="A156" s="106"/>
      <c r="B156" s="106"/>
      <c r="C156" s="107"/>
      <c r="D156" s="108"/>
      <c r="E156" s="108" t="s">
        <v>167</v>
      </c>
      <c r="F156" s="109"/>
      <c r="G156" s="110">
        <f>SUM(G157:G166)</f>
        <v>10</v>
      </c>
      <c r="H156" s="110">
        <v>11</v>
      </c>
      <c r="I156" s="110">
        <v>7</v>
      </c>
      <c r="J156" s="110"/>
      <c r="K156" s="31">
        <f>SUM(L156:N156)</f>
        <v>0</v>
      </c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</row>
    <row r="157" spans="1:24" ht="19.5" customHeight="1" x14ac:dyDescent="0.2">
      <c r="A157" s="67"/>
      <c r="B157" s="67">
        <v>21</v>
      </c>
      <c r="C157" s="112"/>
      <c r="D157" s="73">
        <v>5540020</v>
      </c>
      <c r="E157" s="67" t="s">
        <v>168</v>
      </c>
      <c r="F157" s="75">
        <v>40000</v>
      </c>
      <c r="G157" s="76">
        <v>1</v>
      </c>
      <c r="H157" s="76">
        <v>1</v>
      </c>
      <c r="I157" s="76">
        <v>1</v>
      </c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7"/>
    </row>
    <row r="158" spans="1:24" ht="19.5" customHeight="1" x14ac:dyDescent="0.2">
      <c r="A158" s="67"/>
      <c r="B158" s="67">
        <v>37</v>
      </c>
      <c r="C158" s="112"/>
      <c r="D158" s="73">
        <v>5540018</v>
      </c>
      <c r="E158" s="67" t="s">
        <v>169</v>
      </c>
      <c r="F158" s="75">
        <v>32000</v>
      </c>
      <c r="G158" s="76">
        <v>1</v>
      </c>
      <c r="H158" s="76">
        <v>1</v>
      </c>
      <c r="I158" s="76">
        <v>1</v>
      </c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7"/>
    </row>
    <row r="159" spans="1:24" ht="19.5" customHeight="1" x14ac:dyDescent="0.2">
      <c r="A159" s="67"/>
      <c r="B159" s="67">
        <v>42</v>
      </c>
      <c r="C159" s="112"/>
      <c r="D159" s="73">
        <v>5540019</v>
      </c>
      <c r="E159" s="67" t="s">
        <v>170</v>
      </c>
      <c r="F159" s="75">
        <v>39000</v>
      </c>
      <c r="G159" s="76">
        <v>1</v>
      </c>
      <c r="H159" s="76">
        <v>1</v>
      </c>
      <c r="I159" s="76">
        <v>1</v>
      </c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7"/>
    </row>
    <row r="160" spans="1:24" ht="19.5" customHeight="1" x14ac:dyDescent="0.2">
      <c r="A160" s="67"/>
      <c r="B160" s="67">
        <v>43</v>
      </c>
      <c r="C160" s="112"/>
      <c r="D160" s="73">
        <v>5540017</v>
      </c>
      <c r="E160" s="67" t="s">
        <v>171</v>
      </c>
      <c r="F160" s="75">
        <v>25000</v>
      </c>
      <c r="G160" s="76">
        <v>1</v>
      </c>
      <c r="H160" s="76">
        <v>1</v>
      </c>
      <c r="I160" s="76">
        <v>1</v>
      </c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7"/>
    </row>
    <row r="161" spans="1:24" ht="19.5" customHeight="1" x14ac:dyDescent="0.2">
      <c r="A161" s="67"/>
      <c r="B161" s="67">
        <v>44</v>
      </c>
      <c r="C161" s="112"/>
      <c r="D161" s="73">
        <v>5510070</v>
      </c>
      <c r="E161" s="67" t="s">
        <v>172</v>
      </c>
      <c r="F161" s="75">
        <v>28000</v>
      </c>
      <c r="G161" s="76">
        <v>1</v>
      </c>
      <c r="H161" s="76">
        <v>1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7"/>
    </row>
    <row r="162" spans="1:24" ht="19.5" customHeight="1" x14ac:dyDescent="0.2">
      <c r="A162" s="67"/>
      <c r="B162" s="67">
        <v>47</v>
      </c>
      <c r="C162" s="112"/>
      <c r="D162" s="73">
        <v>5500044</v>
      </c>
      <c r="E162" s="67" t="s">
        <v>173</v>
      </c>
      <c r="F162" s="75">
        <v>28000</v>
      </c>
      <c r="G162" s="76">
        <v>1</v>
      </c>
      <c r="H162" s="76">
        <v>1</v>
      </c>
      <c r="I162" s="76">
        <v>1</v>
      </c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7"/>
    </row>
    <row r="163" spans="1:24" ht="19.5" customHeight="1" x14ac:dyDescent="0.2">
      <c r="A163" s="67"/>
      <c r="B163" s="67">
        <v>48</v>
      </c>
      <c r="C163" s="112"/>
      <c r="D163" s="73">
        <v>5500045</v>
      </c>
      <c r="E163" s="67" t="s">
        <v>174</v>
      </c>
      <c r="F163" s="75">
        <v>30000</v>
      </c>
      <c r="G163" s="76">
        <v>1</v>
      </c>
      <c r="H163" s="76">
        <v>1</v>
      </c>
      <c r="I163" s="76">
        <v>1</v>
      </c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7"/>
    </row>
    <row r="164" spans="1:24" ht="20.25" customHeight="1" x14ac:dyDescent="0.2">
      <c r="A164" s="67"/>
      <c r="B164" s="67"/>
      <c r="C164" s="68"/>
      <c r="D164" s="73">
        <v>5510111</v>
      </c>
      <c r="E164" s="67" t="s">
        <v>175</v>
      </c>
      <c r="F164" s="75">
        <v>39000</v>
      </c>
      <c r="G164" s="113">
        <v>1</v>
      </c>
      <c r="H164" s="113">
        <v>1</v>
      </c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4"/>
    </row>
    <row r="165" spans="1:24" ht="20.25" customHeight="1" x14ac:dyDescent="0.2">
      <c r="A165" s="67"/>
      <c r="B165" s="67"/>
      <c r="C165" s="68"/>
      <c r="D165" s="73">
        <v>5510112</v>
      </c>
      <c r="E165" s="67" t="s">
        <v>176</v>
      </c>
      <c r="F165" s="75">
        <v>39000</v>
      </c>
      <c r="G165" s="113">
        <v>1</v>
      </c>
      <c r="H165" s="113">
        <v>1</v>
      </c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4"/>
    </row>
    <row r="166" spans="1:24" ht="20.25" customHeight="1" thickBot="1" x14ac:dyDescent="0.25">
      <c r="A166" s="67"/>
      <c r="B166" s="67"/>
      <c r="C166" s="68"/>
      <c r="D166" s="73">
        <v>5510113</v>
      </c>
      <c r="E166" s="67" t="s">
        <v>177</v>
      </c>
      <c r="F166" s="75">
        <v>39000</v>
      </c>
      <c r="G166" s="113">
        <v>1</v>
      </c>
      <c r="H166" s="113">
        <v>1</v>
      </c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4"/>
    </row>
    <row r="167" spans="1:24" s="111" customFormat="1" ht="27" customHeight="1" thickBot="1" x14ac:dyDescent="0.25">
      <c r="A167" s="106"/>
      <c r="B167" s="106"/>
      <c r="C167" s="107"/>
      <c r="D167" s="115"/>
      <c r="E167" s="115" t="s">
        <v>178</v>
      </c>
      <c r="F167" s="116"/>
      <c r="G167" s="117">
        <f>SUM(G168:G176)</f>
        <v>9</v>
      </c>
      <c r="H167" s="117">
        <v>9</v>
      </c>
      <c r="I167" s="117">
        <v>9</v>
      </c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</row>
    <row r="168" spans="1:24" ht="19.5" customHeight="1" x14ac:dyDescent="0.2">
      <c r="A168" s="67"/>
      <c r="B168" s="67">
        <v>2</v>
      </c>
      <c r="C168" s="112"/>
      <c r="D168" s="73">
        <v>5540001</v>
      </c>
      <c r="E168" s="67" t="s">
        <v>179</v>
      </c>
      <c r="F168" s="75">
        <v>20000</v>
      </c>
      <c r="G168" s="76">
        <v>1</v>
      </c>
      <c r="H168" s="76">
        <v>1</v>
      </c>
      <c r="I168" s="76">
        <v>1</v>
      </c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7"/>
    </row>
    <row r="169" spans="1:24" ht="19.5" customHeight="1" x14ac:dyDescent="0.2">
      <c r="A169" s="67"/>
      <c r="B169" s="67">
        <v>3</v>
      </c>
      <c r="C169" s="112"/>
      <c r="D169" s="73">
        <v>5540029</v>
      </c>
      <c r="E169" s="67" t="s">
        <v>180</v>
      </c>
      <c r="F169" s="75">
        <v>20000</v>
      </c>
      <c r="G169" s="76">
        <v>1</v>
      </c>
      <c r="H169" s="76">
        <v>1</v>
      </c>
      <c r="I169" s="76">
        <v>1</v>
      </c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7"/>
    </row>
    <row r="170" spans="1:24" ht="19.5" customHeight="1" x14ac:dyDescent="0.2">
      <c r="A170" s="67"/>
      <c r="B170" s="67">
        <v>4</v>
      </c>
      <c r="C170" s="112"/>
      <c r="D170" s="73">
        <v>5540035</v>
      </c>
      <c r="E170" s="67" t="s">
        <v>181</v>
      </c>
      <c r="F170" s="75">
        <v>20000</v>
      </c>
      <c r="G170" s="76">
        <v>1</v>
      </c>
      <c r="H170" s="76">
        <v>1</v>
      </c>
      <c r="I170" s="76">
        <v>1</v>
      </c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7"/>
    </row>
    <row r="171" spans="1:24" ht="19.5" customHeight="1" x14ac:dyDescent="0.2">
      <c r="A171" s="67"/>
      <c r="B171" s="67">
        <v>5</v>
      </c>
      <c r="C171" s="112"/>
      <c r="D171" s="73">
        <v>5540037</v>
      </c>
      <c r="E171" s="67" t="s">
        <v>182</v>
      </c>
      <c r="F171" s="43">
        <v>18000</v>
      </c>
      <c r="G171" s="44">
        <v>1</v>
      </c>
      <c r="H171" s="44">
        <v>1</v>
      </c>
      <c r="I171" s="44">
        <v>1</v>
      </c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7"/>
    </row>
    <row r="172" spans="1:24" ht="19.5" customHeight="1" x14ac:dyDescent="0.2">
      <c r="A172" s="67"/>
      <c r="B172" s="67">
        <v>6</v>
      </c>
      <c r="C172" s="112"/>
      <c r="D172" s="73">
        <v>5540008</v>
      </c>
      <c r="E172" s="67" t="s">
        <v>183</v>
      </c>
      <c r="F172" s="43">
        <v>16000</v>
      </c>
      <c r="G172" s="44">
        <v>1</v>
      </c>
      <c r="H172" s="44">
        <v>1</v>
      </c>
      <c r="I172" s="44">
        <v>1</v>
      </c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7"/>
    </row>
    <row r="173" spans="1:24" ht="19.5" customHeight="1" x14ac:dyDescent="0.2">
      <c r="A173" s="67"/>
      <c r="B173" s="67">
        <v>8</v>
      </c>
      <c r="C173" s="112"/>
      <c r="D173" s="73">
        <v>5540030</v>
      </c>
      <c r="E173" s="67" t="s">
        <v>184</v>
      </c>
      <c r="F173" s="75">
        <v>22000</v>
      </c>
      <c r="G173" s="76">
        <v>1</v>
      </c>
      <c r="H173" s="76">
        <v>1</v>
      </c>
      <c r="I173" s="76">
        <v>1</v>
      </c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7"/>
    </row>
    <row r="174" spans="1:24" ht="19.5" customHeight="1" x14ac:dyDescent="0.2">
      <c r="A174" s="67"/>
      <c r="B174" s="67">
        <v>9</v>
      </c>
      <c r="C174" s="112"/>
      <c r="D174" s="73">
        <v>5540031</v>
      </c>
      <c r="E174" s="67" t="s">
        <v>185</v>
      </c>
      <c r="F174" s="75">
        <v>22000</v>
      </c>
      <c r="G174" s="76">
        <v>1</v>
      </c>
      <c r="H174" s="76">
        <v>1</v>
      </c>
      <c r="I174" s="76">
        <v>1</v>
      </c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7"/>
    </row>
    <row r="175" spans="1:24" ht="19.5" customHeight="1" x14ac:dyDescent="0.2">
      <c r="A175" s="67"/>
      <c r="B175" s="67">
        <v>10</v>
      </c>
      <c r="C175" s="112"/>
      <c r="D175" s="73">
        <v>5540003</v>
      </c>
      <c r="E175" s="67" t="s">
        <v>186</v>
      </c>
      <c r="F175" s="75">
        <v>20000</v>
      </c>
      <c r="G175" s="76">
        <v>1</v>
      </c>
      <c r="H175" s="76">
        <v>1</v>
      </c>
      <c r="I175" s="76">
        <v>1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7"/>
    </row>
    <row r="176" spans="1:24" ht="19.5" customHeight="1" thickBot="1" x14ac:dyDescent="0.25">
      <c r="A176" s="67"/>
      <c r="B176" s="67">
        <v>11</v>
      </c>
      <c r="C176" s="68"/>
      <c r="D176" s="73">
        <v>5540033</v>
      </c>
      <c r="E176" s="67" t="s">
        <v>187</v>
      </c>
      <c r="F176" s="75">
        <v>18000</v>
      </c>
      <c r="G176" s="76">
        <v>1</v>
      </c>
      <c r="H176" s="76">
        <v>1</v>
      </c>
      <c r="I176" s="76">
        <v>1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7"/>
    </row>
    <row r="177" spans="1:24" s="25" customFormat="1" ht="21" customHeight="1" thickBot="1" x14ac:dyDescent="0.25">
      <c r="A177" s="22"/>
      <c r="B177" s="22"/>
      <c r="C177" s="23"/>
      <c r="D177" s="64"/>
      <c r="E177" s="64" t="s">
        <v>188</v>
      </c>
      <c r="F177" s="65"/>
      <c r="G177" s="66">
        <f>+G178+G181+G191</f>
        <v>14</v>
      </c>
      <c r="H177" s="66">
        <v>14</v>
      </c>
      <c r="I177" s="66">
        <v>14</v>
      </c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</row>
    <row r="178" spans="1:24" s="111" customFormat="1" x14ac:dyDescent="0.2">
      <c r="A178" s="118"/>
      <c r="B178" s="118"/>
      <c r="C178" s="119"/>
      <c r="D178" s="120"/>
      <c r="E178" s="121" t="s">
        <v>189</v>
      </c>
      <c r="F178" s="122"/>
      <c r="G178" s="123">
        <f>SUM(G179:G180)</f>
        <v>2</v>
      </c>
      <c r="H178" s="123">
        <v>2</v>
      </c>
      <c r="I178" s="123">
        <v>2</v>
      </c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4"/>
    </row>
    <row r="179" spans="1:24" ht="19.5" customHeight="1" x14ac:dyDescent="0.2">
      <c r="A179" s="67"/>
      <c r="B179" s="67">
        <v>1</v>
      </c>
      <c r="C179" s="112"/>
      <c r="D179" s="73">
        <v>7520023</v>
      </c>
      <c r="E179" s="67" t="s">
        <v>190</v>
      </c>
      <c r="F179" s="75">
        <v>20000</v>
      </c>
      <c r="G179" s="76">
        <v>1</v>
      </c>
      <c r="H179" s="76">
        <v>1</v>
      </c>
      <c r="I179" s="76">
        <v>1</v>
      </c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7"/>
    </row>
    <row r="180" spans="1:24" ht="19.5" customHeight="1" x14ac:dyDescent="0.2">
      <c r="A180" s="67"/>
      <c r="B180" s="67"/>
      <c r="C180" s="112"/>
      <c r="D180" s="73">
        <v>7520001</v>
      </c>
      <c r="E180" s="67" t="s">
        <v>191</v>
      </c>
      <c r="F180" s="75">
        <v>80000</v>
      </c>
      <c r="G180" s="76">
        <v>1</v>
      </c>
      <c r="H180" s="76">
        <v>1</v>
      </c>
      <c r="I180" s="76">
        <v>1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7"/>
    </row>
    <row r="181" spans="1:24" s="111" customFormat="1" ht="15.75" customHeight="1" x14ac:dyDescent="0.2">
      <c r="A181" s="118"/>
      <c r="B181" s="118"/>
      <c r="C181" s="119"/>
      <c r="D181" s="125"/>
      <c r="E181" s="118" t="s">
        <v>192</v>
      </c>
      <c r="F181" s="126"/>
      <c r="G181" s="127">
        <f>SUM(G182:G190)</f>
        <v>9</v>
      </c>
      <c r="H181" s="127">
        <v>9</v>
      </c>
      <c r="I181" s="127">
        <v>9</v>
      </c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8"/>
    </row>
    <row r="182" spans="1:24" ht="19.5" customHeight="1" x14ac:dyDescent="0.2">
      <c r="A182" s="67"/>
      <c r="B182" s="67">
        <v>3</v>
      </c>
      <c r="C182" s="112"/>
      <c r="D182" s="73">
        <v>7550011</v>
      </c>
      <c r="E182" s="67" t="s">
        <v>193</v>
      </c>
      <c r="F182" s="75">
        <v>16000</v>
      </c>
      <c r="G182" s="76">
        <v>1</v>
      </c>
      <c r="H182" s="76">
        <v>1</v>
      </c>
      <c r="I182" s="76">
        <v>1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7"/>
    </row>
    <row r="183" spans="1:24" ht="19.5" customHeight="1" x14ac:dyDescent="0.2">
      <c r="A183" s="67"/>
      <c r="B183" s="67">
        <v>4</v>
      </c>
      <c r="C183" s="112"/>
      <c r="D183" s="73">
        <v>7550019</v>
      </c>
      <c r="E183" s="67" t="s">
        <v>194</v>
      </c>
      <c r="F183" s="75">
        <v>14000</v>
      </c>
      <c r="G183" s="76">
        <v>1</v>
      </c>
      <c r="H183" s="76">
        <v>1</v>
      </c>
      <c r="I183" s="76">
        <v>1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7"/>
    </row>
    <row r="184" spans="1:24" ht="19.5" customHeight="1" x14ac:dyDescent="0.2">
      <c r="A184" s="67"/>
      <c r="B184" s="67">
        <v>5</v>
      </c>
      <c r="C184" s="112"/>
      <c r="D184" s="73">
        <v>7550026</v>
      </c>
      <c r="E184" s="67" t="s">
        <v>195</v>
      </c>
      <c r="F184" s="75">
        <v>26000</v>
      </c>
      <c r="G184" s="76">
        <v>1</v>
      </c>
      <c r="H184" s="76">
        <v>1</v>
      </c>
      <c r="I184" s="76">
        <v>1</v>
      </c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7"/>
    </row>
    <row r="185" spans="1:24" ht="19.5" customHeight="1" x14ac:dyDescent="0.2">
      <c r="A185" s="67"/>
      <c r="B185" s="67">
        <v>7</v>
      </c>
      <c r="C185" s="112"/>
      <c r="D185" s="73">
        <v>7550006</v>
      </c>
      <c r="E185" s="67" t="s">
        <v>196</v>
      </c>
      <c r="F185" s="75">
        <v>12000</v>
      </c>
      <c r="G185" s="76">
        <v>1</v>
      </c>
      <c r="H185" s="76">
        <v>1</v>
      </c>
      <c r="I185" s="76">
        <v>1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7"/>
    </row>
    <row r="186" spans="1:24" ht="19.5" customHeight="1" x14ac:dyDescent="0.2">
      <c r="A186" s="67"/>
      <c r="B186" s="67">
        <v>8</v>
      </c>
      <c r="C186" s="112"/>
      <c r="D186" s="73">
        <v>7550007</v>
      </c>
      <c r="E186" s="67" t="s">
        <v>197</v>
      </c>
      <c r="F186" s="75">
        <v>9000</v>
      </c>
      <c r="G186" s="76">
        <v>1</v>
      </c>
      <c r="H186" s="76">
        <v>1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7"/>
    </row>
    <row r="187" spans="1:24" ht="19.5" customHeight="1" x14ac:dyDescent="0.2">
      <c r="A187" s="67"/>
      <c r="B187" s="67">
        <v>9</v>
      </c>
      <c r="C187" s="112"/>
      <c r="D187" s="73">
        <v>7550008</v>
      </c>
      <c r="E187" s="67" t="s">
        <v>198</v>
      </c>
      <c r="F187" s="75">
        <v>21000</v>
      </c>
      <c r="G187" s="76">
        <v>1</v>
      </c>
      <c r="H187" s="76">
        <v>1</v>
      </c>
      <c r="I187" s="76">
        <v>1</v>
      </c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7"/>
    </row>
    <row r="188" spans="1:24" ht="19.5" customHeight="1" x14ac:dyDescent="0.2">
      <c r="A188" s="67"/>
      <c r="B188" s="67">
        <v>12</v>
      </c>
      <c r="C188" s="112"/>
      <c r="D188" s="73">
        <v>7550017</v>
      </c>
      <c r="E188" s="67" t="s">
        <v>199</v>
      </c>
      <c r="F188" s="75">
        <v>14000</v>
      </c>
      <c r="G188" s="76">
        <v>1</v>
      </c>
      <c r="H188" s="76">
        <v>1</v>
      </c>
      <c r="I188" s="76">
        <v>1</v>
      </c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7"/>
    </row>
    <row r="189" spans="1:24" ht="18" customHeight="1" x14ac:dyDescent="0.2">
      <c r="A189" s="67"/>
      <c r="B189" s="67">
        <v>15</v>
      </c>
      <c r="C189" s="68"/>
      <c r="D189" s="73">
        <v>7550016</v>
      </c>
      <c r="E189" s="67" t="s">
        <v>200</v>
      </c>
      <c r="F189" s="75">
        <v>14000</v>
      </c>
      <c r="G189" s="76">
        <v>1</v>
      </c>
      <c r="H189" s="76">
        <v>1</v>
      </c>
      <c r="I189" s="76">
        <v>1</v>
      </c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7"/>
    </row>
    <row r="190" spans="1:24" ht="19.5" customHeight="1" x14ac:dyDescent="0.2">
      <c r="A190" s="67"/>
      <c r="B190" s="67">
        <v>17</v>
      </c>
      <c r="C190" s="112"/>
      <c r="D190" s="73">
        <v>7550015</v>
      </c>
      <c r="E190" s="67" t="s">
        <v>201</v>
      </c>
      <c r="F190" s="75">
        <v>14000</v>
      </c>
      <c r="G190" s="76">
        <v>1</v>
      </c>
      <c r="H190" s="76">
        <v>1</v>
      </c>
      <c r="I190" s="76">
        <v>1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7"/>
    </row>
    <row r="191" spans="1:24" s="111" customFormat="1" ht="15.75" customHeight="1" x14ac:dyDescent="0.2">
      <c r="A191" s="118"/>
      <c r="B191" s="118"/>
      <c r="C191" s="119"/>
      <c r="D191" s="125"/>
      <c r="E191" s="118" t="s">
        <v>202</v>
      </c>
      <c r="F191" s="126"/>
      <c r="G191" s="127">
        <f>SUM(G192:G194)</f>
        <v>3</v>
      </c>
      <c r="H191" s="127">
        <v>3</v>
      </c>
      <c r="I191" s="127">
        <v>3</v>
      </c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8"/>
    </row>
    <row r="192" spans="1:24" ht="19.5" customHeight="1" x14ac:dyDescent="0.2">
      <c r="A192" s="67"/>
      <c r="B192" s="67">
        <v>1</v>
      </c>
      <c r="C192" s="112"/>
      <c r="D192" s="73">
        <v>7520014</v>
      </c>
      <c r="E192" s="67" t="s">
        <v>203</v>
      </c>
      <c r="F192" s="75">
        <v>5000</v>
      </c>
      <c r="G192" s="76">
        <v>1</v>
      </c>
      <c r="H192" s="76">
        <v>1</v>
      </c>
      <c r="I192" s="76">
        <v>1</v>
      </c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7"/>
    </row>
    <row r="193" spans="1:24" ht="19.5" customHeight="1" x14ac:dyDescent="0.2">
      <c r="A193" s="67"/>
      <c r="B193" s="67"/>
      <c r="C193" s="112"/>
      <c r="D193" s="73">
        <v>3500199</v>
      </c>
      <c r="E193" s="67" t="s">
        <v>204</v>
      </c>
      <c r="F193" s="75">
        <v>70000</v>
      </c>
      <c r="G193" s="76">
        <v>1</v>
      </c>
      <c r="H193" s="76">
        <v>1</v>
      </c>
      <c r="I193" s="76">
        <v>1</v>
      </c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7"/>
    </row>
    <row r="194" spans="1:24" ht="19.5" customHeight="1" thickBot="1" x14ac:dyDescent="0.25">
      <c r="A194" s="67"/>
      <c r="B194" s="67">
        <v>3</v>
      </c>
      <c r="C194" s="112"/>
      <c r="D194" s="129">
        <v>9500003</v>
      </c>
      <c r="E194" s="130" t="s">
        <v>205</v>
      </c>
      <c r="F194" s="131">
        <v>5000</v>
      </c>
      <c r="G194" s="132">
        <v>1</v>
      </c>
      <c r="H194" s="132">
        <v>1</v>
      </c>
      <c r="I194" s="132">
        <v>1</v>
      </c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3"/>
    </row>
  </sheetData>
  <autoFilter ref="A7:G194"/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Menu A</vt:lpstr>
      <vt:lpstr>'Menu A'!Print_Area</vt:lpstr>
      <vt:lpstr>'Menu 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2018-07-28T09:29:01Z</dcterms:created>
  <dcterms:modified xsi:type="dcterms:W3CDTF">2018-07-29T07:29:16Z</dcterms:modified>
</cp:coreProperties>
</file>