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D:\FPT\Compe\HackAIthon 2025\"/>
    </mc:Choice>
  </mc:AlternateContent>
  <xr:revisionPtr revIDLastSave="0" documentId="13_ncr:1_{41D092D1-7BDE-4693-954E-A5B3E7C8D30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ster Plan" sheetId="11" r:id="rId1"/>
  </sheets>
  <definedNames>
    <definedName name="holidays">#REF!</definedName>
    <definedName name="no_of_workingday">IF(OR(ISBLANK('Master Plan'!task_start),ISBLANK('Master Plan'!task_end)),"",NETWORKDAYS('Master Plan'!task_start,'Master Plan'!task_end,holidays))</definedName>
    <definedName name="_xlnm.Print_Area" localSheetId="0">'Master Plan'!$1:$52</definedName>
    <definedName name="_xlnm.Print_Titles" localSheetId="0">'Master Plan'!$4:$6</definedName>
    <definedName name="task_end" localSheetId="0">'Master Plan'!$E1</definedName>
    <definedName name="task_progress" localSheetId="0">'Master Plan'!$C1</definedName>
    <definedName name="task_start" localSheetId="0">'Master Plan'!$D1</definedName>
    <definedName name="today" localSheetId="0">'Master Plan'!$D$3</definedName>
    <definedName name="valuevx">42.314159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1" l="1"/>
  <c r="D3" i="11"/>
  <c r="F34" i="11" l="1"/>
  <c r="F25" i="11"/>
  <c r="F30" i="11"/>
  <c r="F26" i="11"/>
  <c r="F33" i="11"/>
  <c r="F29" i="11"/>
  <c r="F32" i="11"/>
  <c r="F28" i="11"/>
  <c r="F27" i="11"/>
  <c r="F31" i="11"/>
  <c r="F17" i="11"/>
  <c r="F21" i="11"/>
  <c r="F23" i="11"/>
  <c r="F22" i="11"/>
  <c r="F11" i="11"/>
  <c r="F16" i="11"/>
  <c r="F13" i="11"/>
  <c r="F12" i="11"/>
  <c r="F10" i="11"/>
  <c r="F14" i="11"/>
  <c r="F8" i="11"/>
  <c r="F9" i="11"/>
  <c r="F15" i="11"/>
  <c r="F24" i="11"/>
  <c r="F4" i="11"/>
  <c r="F20" i="11"/>
  <c r="F36" i="11"/>
  <c r="F7" i="11"/>
  <c r="G5" i="11"/>
  <c r="F6" i="11"/>
  <c r="F35" i="11"/>
  <c r="G34" i="11" l="1"/>
  <c r="G25" i="11"/>
  <c r="G26" i="11"/>
  <c r="G29" i="11"/>
  <c r="G32" i="11"/>
  <c r="G28" i="11"/>
  <c r="G27" i="11"/>
  <c r="G31" i="11"/>
  <c r="G30" i="11"/>
  <c r="G33" i="11"/>
  <c r="G17" i="11"/>
  <c r="G22" i="11"/>
  <c r="G23" i="11"/>
  <c r="G21" i="11"/>
  <c r="G11" i="11"/>
  <c r="G16" i="11"/>
  <c r="G13" i="11"/>
  <c r="G12" i="11"/>
  <c r="G10" i="11"/>
  <c r="G14" i="11"/>
  <c r="G8" i="11"/>
  <c r="G9" i="11"/>
  <c r="G15" i="11"/>
  <c r="G24" i="11"/>
  <c r="G36" i="11"/>
  <c r="G20" i="11"/>
  <c r="G7" i="11"/>
  <c r="G35" i="11"/>
  <c r="G6" i="11"/>
  <c r="H5" i="11"/>
  <c r="H34" i="11" l="1"/>
  <c r="H25" i="11"/>
  <c r="H26" i="11"/>
  <c r="H33" i="11"/>
  <c r="H29" i="11"/>
  <c r="H32" i="11"/>
  <c r="H28" i="11"/>
  <c r="H27" i="11"/>
  <c r="H31" i="11"/>
  <c r="H30" i="11"/>
  <c r="H17" i="11"/>
  <c r="H23" i="11"/>
  <c r="H22" i="11"/>
  <c r="H21" i="11"/>
  <c r="H11" i="11"/>
  <c r="H16" i="11"/>
  <c r="H13" i="11"/>
  <c r="H12" i="11"/>
  <c r="H10" i="11"/>
  <c r="H14" i="11"/>
  <c r="H8" i="11"/>
  <c r="H9" i="11"/>
  <c r="H24" i="11"/>
  <c r="H15" i="11"/>
  <c r="H20" i="11"/>
  <c r="H36" i="11"/>
  <c r="H6" i="11"/>
  <c r="H7" i="11"/>
  <c r="I5" i="11"/>
  <c r="H35" i="11"/>
  <c r="I34" i="11" l="1"/>
  <c r="I25" i="11"/>
  <c r="I26" i="11"/>
  <c r="I29" i="11"/>
  <c r="I33" i="11"/>
  <c r="I32" i="11"/>
  <c r="I28" i="11"/>
  <c r="I27" i="11"/>
  <c r="I31" i="11"/>
  <c r="I30" i="11"/>
  <c r="I17" i="11"/>
  <c r="I23" i="11"/>
  <c r="I22" i="11"/>
  <c r="I21" i="11"/>
  <c r="I11" i="11"/>
  <c r="I16" i="11"/>
  <c r="I13" i="11"/>
  <c r="I12" i="11"/>
  <c r="I10" i="11"/>
  <c r="I14" i="11"/>
  <c r="I8" i="11"/>
  <c r="I9" i="11"/>
  <c r="I24" i="11"/>
  <c r="I15" i="11"/>
  <c r="I20" i="11"/>
  <c r="I7" i="11"/>
  <c r="I6" i="11"/>
  <c r="I35" i="11"/>
  <c r="I36" i="11"/>
  <c r="J5" i="11"/>
  <c r="J34" i="11" l="1"/>
  <c r="J25" i="11"/>
  <c r="J33" i="11"/>
  <c r="J29" i="11"/>
  <c r="J32" i="11"/>
  <c r="J28" i="11"/>
  <c r="J27" i="11"/>
  <c r="J31" i="11"/>
  <c r="J30" i="11"/>
  <c r="J26" i="11"/>
  <c r="J17" i="11"/>
  <c r="J22" i="11"/>
  <c r="J23" i="11"/>
  <c r="J21" i="11"/>
  <c r="J11" i="11"/>
  <c r="J16" i="11"/>
  <c r="J13" i="11"/>
  <c r="J12" i="11"/>
  <c r="J10" i="11"/>
  <c r="J14" i="11"/>
  <c r="J8" i="11"/>
  <c r="J9" i="11"/>
  <c r="J24" i="11"/>
  <c r="J15" i="11"/>
  <c r="J20" i="11"/>
  <c r="J7" i="11"/>
  <c r="K5" i="11"/>
  <c r="J35" i="11"/>
  <c r="J6" i="11"/>
  <c r="J36" i="11"/>
  <c r="K34" i="11" l="1"/>
  <c r="K25" i="11"/>
  <c r="K29" i="11"/>
  <c r="K32" i="11"/>
  <c r="K28" i="11"/>
  <c r="K27" i="11"/>
  <c r="K31" i="11"/>
  <c r="K30" i="11"/>
  <c r="K33" i="11"/>
  <c r="K26" i="11"/>
  <c r="K17" i="11"/>
  <c r="K23" i="11"/>
  <c r="K22" i="11"/>
  <c r="K21" i="11"/>
  <c r="K11" i="11"/>
  <c r="K16" i="11"/>
  <c r="K13" i="11"/>
  <c r="K12" i="11"/>
  <c r="K10" i="11"/>
  <c r="K14" i="11"/>
  <c r="K8" i="11"/>
  <c r="K9" i="11"/>
  <c r="K24" i="11"/>
  <c r="K15" i="11"/>
  <c r="K20" i="11"/>
  <c r="K36" i="11"/>
  <c r="L5" i="11"/>
  <c r="K7" i="11"/>
  <c r="K35" i="11"/>
  <c r="K6" i="11"/>
  <c r="L34" i="11" l="1"/>
  <c r="L25" i="11"/>
  <c r="L29" i="11"/>
  <c r="L32" i="11"/>
  <c r="L28" i="11"/>
  <c r="L27" i="11"/>
  <c r="L31" i="11"/>
  <c r="L30" i="11"/>
  <c r="L26" i="11"/>
  <c r="L33" i="11"/>
  <c r="L17" i="11"/>
  <c r="L23" i="11"/>
  <c r="L22" i="11"/>
  <c r="L21" i="11"/>
  <c r="L11" i="11"/>
  <c r="L16" i="11"/>
  <c r="L13" i="11"/>
  <c r="L12" i="11"/>
  <c r="L10" i="11"/>
  <c r="L14" i="11"/>
  <c r="L8" i="11"/>
  <c r="L9" i="11"/>
  <c r="L24" i="11"/>
  <c r="L15" i="11"/>
  <c r="L20" i="11"/>
  <c r="L7" i="11"/>
  <c r="L36" i="11"/>
  <c r="L6" i="11"/>
  <c r="L35" i="11"/>
  <c r="M5" i="11"/>
  <c r="N5" i="11" l="1"/>
  <c r="M4" i="11"/>
  <c r="M6" i="11"/>
  <c r="N6" i="11" l="1"/>
  <c r="O5" i="11"/>
  <c r="P5" i="11" l="1"/>
  <c r="O6" i="11"/>
  <c r="Q5" i="11" l="1"/>
  <c r="P6" i="11"/>
  <c r="Q6" i="11" l="1"/>
  <c r="R5" i="11"/>
  <c r="S5" i="11" l="1"/>
  <c r="R6" i="11"/>
  <c r="T5" i="11" l="1"/>
  <c r="S6" i="11"/>
  <c r="T4" i="11" l="1"/>
  <c r="T6" i="11"/>
  <c r="U5" i="11"/>
  <c r="U6" i="11" l="1"/>
  <c r="V5" i="11"/>
  <c r="V6" i="11" l="1"/>
  <c r="W5" i="11"/>
  <c r="X5" i="11" l="1"/>
  <c r="W6" i="11"/>
  <c r="X6" i="11" l="1"/>
  <c r="Y5" i="11"/>
  <c r="Y6" i="11" l="1"/>
  <c r="Z5" i="11"/>
  <c r="Z6" i="11" l="1"/>
  <c r="AA5" i="11"/>
  <c r="AA4" i="11" l="1"/>
  <c r="AA6" i="11"/>
  <c r="AB5" i="11"/>
  <c r="AB6" i="11" l="1"/>
  <c r="AC5" i="11"/>
  <c r="AC6" i="11" l="1"/>
  <c r="AD5" i="11"/>
  <c r="AE5" i="11" l="1"/>
  <c r="AD6" i="11"/>
  <c r="AF5" i="11" l="1"/>
  <c r="AE6" i="11"/>
  <c r="AF6" i="11" l="1"/>
  <c r="AG5" i="11"/>
  <c r="AG6" i="11" l="1"/>
  <c r="AH5" i="11"/>
  <c r="AH4" i="11" l="1"/>
  <c r="AH6" i="11"/>
  <c r="AI5" i="11"/>
  <c r="AI6" i="11" l="1"/>
  <c r="AJ5" i="11"/>
  <c r="AJ6" i="11" l="1"/>
  <c r="AK5" i="11"/>
  <c r="AK6" i="11" l="1"/>
  <c r="AL5" i="11"/>
  <c r="AM5" i="11" l="1"/>
  <c r="AL6" i="11"/>
  <c r="AM6" i="11" l="1"/>
  <c r="AN5" i="11"/>
  <c r="AO5" i="11" l="1"/>
  <c r="AN6" i="11"/>
  <c r="AO4" i="11" l="1"/>
  <c r="AO6" i="11"/>
  <c r="AP5" i="11"/>
  <c r="AP6" i="11" l="1"/>
  <c r="AQ5" i="11"/>
  <c r="AQ6" i="11" l="1"/>
  <c r="AR5" i="11"/>
  <c r="AR6" i="11" l="1"/>
  <c r="AS5" i="11"/>
  <c r="AS6" i="11" l="1"/>
  <c r="AT5" i="11"/>
  <c r="AU5" i="11" l="1"/>
  <c r="AT6" i="11"/>
  <c r="AU6" i="11" l="1"/>
</calcChain>
</file>

<file path=xl/sharedStrings.xml><?xml version="1.0" encoding="utf-8"?>
<sst xmlns="http://schemas.openxmlformats.org/spreadsheetml/2006/main" count="55" uniqueCount="55">
  <si>
    <t>Project Start:</t>
  </si>
  <si>
    <t>Progress</t>
  </si>
  <si>
    <t>Today:</t>
  </si>
  <si>
    <t>Display Week:</t>
  </si>
  <si>
    <t>Function</t>
  </si>
  <si>
    <t>Estimate (MD)</t>
  </si>
  <si>
    <t>PROGRESS</t>
  </si>
  <si>
    <t>Plan start</t>
  </si>
  <si>
    <t>Plan end</t>
  </si>
  <si>
    <t>1. Backend &amp; Cloud Hosting</t>
  </si>
  <si>
    <t>2. Frontend Development</t>
  </si>
  <si>
    <t>2.1 Setup Simple UI</t>
  </si>
  <si>
    <t>2.2 Make a Simple Flow for Creating a Roadmap</t>
  </si>
  <si>
    <t>3. Documentation</t>
  </si>
  <si>
    <t>3.1 Topic Analysis</t>
  </si>
  <si>
    <t>3.2 Business Analysis Documents</t>
  </si>
  <si>
    <t>3.3 High-level Architecture</t>
  </si>
  <si>
    <t>3.4 Mapping AI Models</t>
  </si>
  <si>
    <t>3.5 Make and update slides</t>
  </si>
  <si>
    <t>3.6 List Out All Features</t>
  </si>
  <si>
    <t>3.7 Mapping Features with Actual UI</t>
  </si>
  <si>
    <t>4. AI and Prompt Engineering</t>
  </si>
  <si>
    <t xml:space="preserve">       4.1 Find Suitable Models</t>
  </si>
  <si>
    <t xml:space="preserve">       4.2 Verify Suitable Models</t>
  </si>
  <si>
    <t xml:space="preserve">       4.3 Find AI tools</t>
  </si>
  <si>
    <t xml:space="preserve">       4.4 AI Usage Statistic</t>
  </si>
  <si>
    <t xml:space="preserve">  4.5 Research &amp; Integrate RAG</t>
  </si>
  <si>
    <t>2.3 Setup Flow Analyzing from Profile</t>
  </si>
  <si>
    <t>2.4 Dashboard with Roadmaps Indicated as Cards</t>
  </si>
  <si>
    <t>2.5 Integrate with Backend API</t>
  </si>
  <si>
    <t>2.6 Setup Profile Page</t>
  </si>
  <si>
    <t>2.7 Roadmap Detail</t>
  </si>
  <si>
    <t>2.8 Generate Node Based UI</t>
  </si>
  <si>
    <t>2.9 Host on Vercel</t>
  </si>
  <si>
    <t>2.10 Validate from Frontend</t>
  </si>
  <si>
    <t>3.8 User Journey</t>
  </si>
  <si>
    <t>3.9 High-level Cloud Infrastructure</t>
  </si>
  <si>
    <t>3.10 Mapping Features with Objects</t>
  </si>
  <si>
    <t>3.11 Make SRS Document</t>
  </si>
  <si>
    <t>1.1 Implement Google Prompt Module</t>
  </si>
  <si>
    <t>1.2 Integrate with AI API</t>
  </si>
  <si>
    <t>1.3 POST Goal</t>
  </si>
  <si>
    <t>1.4 GET Related Skills</t>
  </si>
  <si>
    <t>1.5 POST Manually Checked Skills</t>
  </si>
  <si>
    <t>1.6 Make a Database</t>
  </si>
  <si>
    <t>1.7 Make Python Service</t>
  </si>
  <si>
    <t>1.8 GET Roadmap Detail</t>
  </si>
  <si>
    <t>1.9 POST Assess from Profile</t>
  </si>
  <si>
    <t>1.10 GET Personal Information</t>
  </si>
  <si>
    <t>1.11 GET Existing Roadmaps</t>
  </si>
  <si>
    <t>1.12 Update Roadmap If Changes Occurred In DB</t>
  </si>
  <si>
    <t>1.13 Integrate Main Backend with Embedding Service</t>
  </si>
  <si>
    <t>1.14 Make Chat Service</t>
  </si>
  <si>
    <t>1.15 Setup AWS</t>
  </si>
  <si>
    <t>1.16 Reboot the Auth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</si>
</sst>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ddd\,\ m/d/yyyy"/>
    <numFmt numFmtId="165" formatCode="mmm\ d\,\ yyyy"/>
    <numFmt numFmtId="166" formatCode="d"/>
    <numFmt numFmtId="167" formatCode="yyyy\-mm\-dd;@"/>
  </numFmts>
  <fonts count="14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8"/>
      <color theme="0"/>
      <name val="Calibri"/>
      <family val="2"/>
      <scheme val="minor"/>
    </font>
    <font>
      <u/>
      <sz val="9"/>
      <color theme="4" tint="-0.249977111117893"/>
      <name val="Arial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theme="0"/>
        <bgColor indexed="64"/>
      </patternFill>
    </fill>
    <fill>
      <patternFill patternType="solid">
        <fgColor rgb="FF8DB4E2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theme="0" tint="-0.34998626667073579"/>
      </right>
      <top style="medium">
        <color rgb="FF00000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rgb="FF000000"/>
      </top>
      <bottom/>
      <diagonal/>
    </border>
    <border>
      <left style="thin">
        <color theme="0" tint="-0.34998626667073579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indexed="64"/>
      </top>
      <bottom style="medium">
        <color rgb="FF000000"/>
      </bottom>
      <diagonal/>
    </border>
    <border>
      <left/>
      <right/>
      <top style="thin">
        <color indexed="64"/>
      </top>
      <bottom style="medium">
        <color rgb="FF000000"/>
      </bottom>
      <diagonal/>
    </border>
    <border>
      <left/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9" fontId="7" fillId="0" borderId="0" applyFont="0" applyFill="0" applyBorder="0" applyAlignment="0" applyProtection="0"/>
    <xf numFmtId="0" fontId="13" fillId="0" borderId="0"/>
  </cellStyleXfs>
  <cellXfs count="6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vertical="center"/>
    </xf>
    <xf numFmtId="166" fontId="8" fillId="2" borderId="0" xfId="0" applyNumberFormat="1" applyFont="1" applyFill="1" applyAlignment="1">
      <alignment horizontal="center" vertical="center"/>
    </xf>
    <xf numFmtId="166" fontId="8" fillId="2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4" fillId="0" borderId="0" xfId="0" applyFont="1"/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9" fontId="3" fillId="5" borderId="7" xfId="2" applyFont="1" applyFill="1" applyBorder="1" applyAlignment="1">
      <alignment horizontal="center" vertical="center"/>
    </xf>
    <xf numFmtId="167" fontId="0" fillId="5" borderId="7" xfId="0" applyNumberFormat="1" applyFill="1" applyBorder="1" applyAlignment="1">
      <alignment horizontal="center" vertical="center"/>
    </xf>
    <xf numFmtId="0" fontId="0" fillId="5" borderId="7" xfId="0" applyFill="1" applyBorder="1"/>
    <xf numFmtId="0" fontId="0" fillId="5" borderId="7" xfId="0" applyFill="1" applyBorder="1" applyAlignment="1">
      <alignment horizontal="center"/>
    </xf>
    <xf numFmtId="0" fontId="0" fillId="0" borderId="9" xfId="0" applyBorder="1"/>
    <xf numFmtId="0" fontId="0" fillId="0" borderId="8" xfId="0" applyBorder="1"/>
    <xf numFmtId="0" fontId="4" fillId="0" borderId="0" xfId="0" applyFont="1" applyAlignment="1">
      <alignment horizontal="right" vertical="center"/>
    </xf>
    <xf numFmtId="0" fontId="0" fillId="0" borderId="10" xfId="0" applyBorder="1" applyAlignment="1">
      <alignment wrapText="1"/>
    </xf>
    <xf numFmtId="0" fontId="0" fillId="0" borderId="7" xfId="0" applyBorder="1"/>
    <xf numFmtId="0" fontId="9" fillId="3" borderId="12" xfId="0" applyFont="1" applyFill="1" applyBorder="1" applyAlignment="1">
      <alignment horizontal="center" vertical="center" shrinkToFit="1"/>
    </xf>
    <xf numFmtId="0" fontId="9" fillId="3" borderId="13" xfId="0" applyFont="1" applyFill="1" applyBorder="1" applyAlignment="1">
      <alignment horizontal="center" vertical="center" shrinkToFit="1"/>
    </xf>
    <xf numFmtId="0" fontId="9" fillId="3" borderId="14" xfId="0" applyFont="1" applyFill="1" applyBorder="1" applyAlignment="1">
      <alignment horizontal="center" vertical="center" shrinkToFit="1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166" fontId="8" fillId="2" borderId="10" xfId="0" applyNumberFormat="1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left" vertical="center" indent="1"/>
    </xf>
    <xf numFmtId="0" fontId="5" fillId="4" borderId="13" xfId="0" applyFont="1" applyFill="1" applyBorder="1" applyAlignment="1">
      <alignment horizontal="left" vertical="center" indent="1"/>
    </xf>
    <xf numFmtId="0" fontId="5" fillId="4" borderId="13" xfId="0" applyFont="1" applyFill="1" applyBorder="1" applyAlignment="1">
      <alignment horizontal="center" vertical="center" wrapText="1"/>
    </xf>
    <xf numFmtId="0" fontId="9" fillId="3" borderId="18" xfId="0" applyFont="1" applyFill="1" applyBorder="1" applyAlignment="1">
      <alignment horizontal="center" vertical="center" shrinkToFit="1"/>
    </xf>
    <xf numFmtId="0" fontId="9" fillId="3" borderId="19" xfId="0" applyFont="1" applyFill="1" applyBorder="1" applyAlignment="1">
      <alignment horizontal="center" vertical="center" shrinkToFit="1"/>
    </xf>
    <xf numFmtId="0" fontId="9" fillId="3" borderId="20" xfId="0" applyFont="1" applyFill="1" applyBorder="1" applyAlignment="1">
      <alignment horizontal="center" vertical="center" shrinkToFit="1"/>
    </xf>
    <xf numFmtId="0" fontId="4" fillId="0" borderId="22" xfId="0" applyFont="1" applyBorder="1" applyAlignment="1">
      <alignment wrapText="1"/>
    </xf>
    <xf numFmtId="0" fontId="4" fillId="0" borderId="21" xfId="0" applyFont="1" applyBorder="1"/>
    <xf numFmtId="0" fontId="0" fillId="0" borderId="22" xfId="0" applyBorder="1" applyAlignment="1">
      <alignment horizontal="left" wrapText="1" indent="2"/>
    </xf>
    <xf numFmtId="0" fontId="0" fillId="5" borderId="11" xfId="0" applyFill="1" applyBorder="1"/>
    <xf numFmtId="0" fontId="0" fillId="5" borderId="11" xfId="0" applyFill="1" applyBorder="1" applyAlignment="1">
      <alignment horizontal="center"/>
    </xf>
    <xf numFmtId="0" fontId="0" fillId="0" borderId="23" xfId="0" applyBorder="1"/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4" fillId="0" borderId="22" xfId="0" applyFont="1" applyBorder="1"/>
    <xf numFmtId="9" fontId="3" fillId="5" borderId="10" xfId="2" applyFont="1" applyFill="1" applyBorder="1" applyAlignment="1">
      <alignment horizontal="center" vertical="center"/>
    </xf>
    <xf numFmtId="0" fontId="0" fillId="0" borderId="30" xfId="0" applyBorder="1" applyAlignment="1">
      <alignment horizontal="left" wrapText="1" indent="2"/>
    </xf>
    <xf numFmtId="0" fontId="0" fillId="0" borderId="31" xfId="0" applyBorder="1" applyAlignment="1">
      <alignment wrapText="1"/>
    </xf>
    <xf numFmtId="9" fontId="3" fillId="5" borderId="31" xfId="2" applyFont="1" applyFill="1" applyBorder="1" applyAlignment="1">
      <alignment horizontal="center" vertical="center"/>
    </xf>
    <xf numFmtId="167" fontId="0" fillId="5" borderId="31" xfId="0" applyNumberFormat="1" applyFill="1" applyBorder="1" applyAlignment="1">
      <alignment horizontal="center" vertical="center"/>
    </xf>
    <xf numFmtId="0" fontId="0" fillId="0" borderId="32" xfId="0" applyBorder="1" applyAlignment="1">
      <alignment wrapText="1"/>
    </xf>
    <xf numFmtId="9" fontId="3" fillId="5" borderId="32" xfId="2" applyFont="1" applyFill="1" applyBorder="1" applyAlignment="1">
      <alignment horizontal="center" vertical="center"/>
    </xf>
    <xf numFmtId="167" fontId="0" fillId="5" borderId="32" xfId="0" applyNumberFormat="1" applyFill="1" applyBorder="1" applyAlignment="1">
      <alignment horizontal="center" vertical="center"/>
    </xf>
    <xf numFmtId="167" fontId="0" fillId="5" borderId="33" xfId="0" applyNumberFormat="1" applyFill="1" applyBorder="1" applyAlignment="1">
      <alignment horizontal="center" vertical="center"/>
    </xf>
    <xf numFmtId="0" fontId="0" fillId="0" borderId="32" xfId="0" applyFont="1" applyBorder="1" applyAlignment="1">
      <alignment horizontal="left" wrapText="1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12" fillId="6" borderId="0" xfId="0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165" fontId="0" fillId="2" borderId="7" xfId="0" applyNumberFormat="1" applyFill="1" applyBorder="1" applyAlignment="1">
      <alignment horizontal="center" vertical="center" wrapText="1"/>
    </xf>
    <xf numFmtId="0" fontId="10" fillId="0" borderId="0" xfId="1" applyFont="1" applyAlignment="1" applyProtection="1">
      <alignment horizontal="left" vertical="center"/>
    </xf>
    <xf numFmtId="165" fontId="4" fillId="2" borderId="4" xfId="0" applyNumberFormat="1" applyFont="1" applyFill="1" applyBorder="1" applyAlignment="1">
      <alignment horizontal="center" vertical="center" wrapText="1"/>
    </xf>
    <xf numFmtId="165" fontId="4" fillId="2" borderId="1" xfId="0" applyNumberFormat="1" applyFont="1" applyFill="1" applyBorder="1" applyAlignment="1">
      <alignment horizontal="center" vertical="center" wrapText="1"/>
    </xf>
  </cellXfs>
  <cellStyles count="4">
    <cellStyle name="Hyperlink" xfId="1" builtinId="8" customBuiltin="1"/>
    <cellStyle name="Normal" xfId="0" builtinId="0"/>
    <cellStyle name="Normal 2" xfId="3" xr:uid="{00000000-0005-0000-0000-000002000000}"/>
    <cellStyle name="Percent" xfId="2" builtinId="5"/>
  </cellStyles>
  <dxfs count="58">
    <dxf>
      <font>
        <b/>
        <i val="0"/>
        <color rgb="FFFFC7CE"/>
      </font>
      <border>
        <left style="thin">
          <color rgb="FFFF0000"/>
        </left>
        <right style="thin">
          <color rgb="FFFF0000"/>
        </right>
      </border>
    </dxf>
    <dxf>
      <font>
        <b/>
        <i val="0"/>
        <color rgb="FFFFC7CE"/>
      </font>
      <border>
        <left style="thin">
          <color rgb="FFFF0000"/>
        </left>
        <right style="thin">
          <color rgb="FFFF0000"/>
        </right>
      </border>
    </dxf>
    <dxf>
      <font>
        <b/>
        <i val="0"/>
        <color rgb="FFFFC7CE"/>
      </font>
      <border>
        <left style="thin">
          <color rgb="FFFF0000"/>
        </left>
        <right style="thin">
          <color rgb="FFFF0000"/>
        </right>
      </border>
    </dxf>
    <dxf>
      <font>
        <b/>
        <i val="0"/>
        <color rgb="FFFFC7CE"/>
      </font>
      <border>
        <left style="thin">
          <color rgb="FFFF0000"/>
        </left>
        <right style="thin">
          <color rgb="FFFF0000"/>
        </right>
      </border>
    </dxf>
    <dxf>
      <font>
        <b/>
        <i val="0"/>
        <color rgb="FFFFC7CE"/>
      </font>
      <border>
        <left style="thin">
          <color rgb="FFFF0000"/>
        </left>
        <right style="thin">
          <color rgb="FFFF0000"/>
        </right>
      </border>
    </dxf>
    <dxf>
      <font>
        <b/>
        <i val="0"/>
        <color rgb="FFFFC7CE"/>
      </font>
      <border>
        <left style="thin">
          <color rgb="FFFF0000"/>
        </left>
        <right style="thin">
          <color rgb="FFFF0000"/>
        </right>
      </border>
    </dxf>
    <dxf>
      <font>
        <b/>
        <i val="0"/>
        <color rgb="FFFFC7CE"/>
      </font>
      <border>
        <left style="thin">
          <color rgb="FFFF0000"/>
        </left>
        <right style="thin">
          <color rgb="FFFF0000"/>
        </right>
      </border>
    </dxf>
    <dxf>
      <font>
        <b/>
        <i val="0"/>
        <color rgb="FFFFC7CE"/>
      </font>
      <border>
        <left style="thin">
          <color rgb="FFFF0000"/>
        </left>
        <right style="thin">
          <color rgb="FFFF0000"/>
        </right>
      </border>
    </dxf>
    <dxf>
      <font>
        <b/>
        <i val="0"/>
        <color rgb="FFFFC7CE"/>
      </font>
      <border>
        <left style="thin">
          <color rgb="FFFF0000"/>
        </left>
        <right style="thin">
          <color rgb="FFFF0000"/>
        </right>
      </border>
    </dxf>
    <dxf>
      <fill>
        <patternFill>
          <bgColor theme="0" tint="-0.34998626667073579"/>
        </patternFill>
      </fill>
    </dxf>
    <dxf>
      <font>
        <b/>
        <i val="0"/>
        <color rgb="FFFFC7CE"/>
      </font>
      <border>
        <left style="thin">
          <color rgb="FFFF0000"/>
        </left>
        <right style="thin">
          <color rgb="FFFF0000"/>
        </right>
      </border>
    </dxf>
    <dxf>
      <fill>
        <patternFill>
          <bgColor theme="0" tint="-0.34998626667073579"/>
        </patternFill>
      </fill>
    </dxf>
    <dxf>
      <font>
        <b/>
        <i val="0"/>
        <color rgb="FFFFC7CE"/>
      </font>
      <border>
        <left style="thin">
          <color rgb="FFFF0000"/>
        </left>
        <right style="thin">
          <color rgb="FFFF0000"/>
        </right>
      </border>
    </dxf>
    <dxf>
      <fill>
        <patternFill>
          <bgColor theme="0" tint="-0.34998626667073579"/>
        </patternFill>
      </fill>
    </dxf>
    <dxf>
      <font>
        <b/>
        <i val="0"/>
        <color rgb="FFFFC7CE"/>
      </font>
      <border>
        <left style="thin">
          <color rgb="FFFF0000"/>
        </left>
        <right style="thin">
          <color rgb="FFFF0000"/>
        </right>
      </border>
    </dxf>
    <dxf>
      <fill>
        <patternFill>
          <bgColor theme="0" tint="-0.34998626667073579"/>
        </patternFill>
      </fill>
    </dxf>
    <dxf>
      <font>
        <b/>
        <i val="0"/>
        <color rgb="FFFFC7CE"/>
      </font>
      <border>
        <left style="thin">
          <color rgb="FFFF0000"/>
        </left>
        <right style="thin">
          <color rgb="FFFF0000"/>
        </right>
      </border>
    </dxf>
    <dxf>
      <fill>
        <patternFill>
          <bgColor theme="0" tint="-0.34998626667073579"/>
        </patternFill>
      </fill>
    </dxf>
    <dxf>
      <font>
        <b/>
        <i val="0"/>
        <color rgb="FFFFC7CE"/>
      </font>
      <border>
        <left style="thin">
          <color rgb="FFFF0000"/>
        </left>
        <right style="thin">
          <color rgb="FFFF0000"/>
        </right>
      </border>
    </dxf>
    <dxf>
      <fill>
        <patternFill>
          <bgColor theme="0" tint="-0.34998626667073579"/>
        </patternFill>
      </fill>
    </dxf>
    <dxf>
      <font>
        <b/>
        <i val="0"/>
        <color rgb="FFFFC7CE"/>
      </font>
      <border>
        <left style="thin">
          <color rgb="FFFF0000"/>
        </left>
        <right style="thin">
          <color rgb="FFFF0000"/>
        </right>
      </border>
    </dxf>
    <dxf>
      <fill>
        <patternFill>
          <bgColor theme="0" tint="-0.34998626667073579"/>
        </patternFill>
      </fill>
    </dxf>
    <dxf>
      <font>
        <b/>
        <i val="0"/>
        <color rgb="FFFFC7CE"/>
      </font>
      <border>
        <left style="thin">
          <color rgb="FFFF0000"/>
        </left>
        <right style="thin">
          <color rgb="FFFF0000"/>
        </right>
      </border>
    </dxf>
    <dxf>
      <font>
        <color theme="0"/>
      </font>
      <fill>
        <patternFill patternType="solid">
          <bgColor theme="1" tint="0.499984740745262"/>
        </patternFill>
      </fill>
    </dxf>
    <dxf>
      <fill>
        <patternFill patternType="solid">
          <bgColor theme="0" tint="-4.9989318521683403E-2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ill>
        <patternFill patternType="solid">
          <bgColor theme="0" tint="-4.9989318521683403E-2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ill>
        <patternFill patternType="solid">
          <bgColor theme="0" tint="-4.9989318521683403E-2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ill>
        <patternFill patternType="solid">
          <bgColor theme="0" tint="-4.9989318521683403E-2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6" tint="0.39997558519241921"/>
        </patternFill>
      </fill>
    </dxf>
    <dxf>
      <font>
        <b/>
        <i val="0"/>
        <color rgb="FFFFC7CE"/>
      </font>
      <border>
        <left style="thin">
          <color rgb="FFFF0000"/>
        </left>
        <right style="thin">
          <color rgb="FFFF0000"/>
        </right>
      </border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ill>
        <patternFill patternType="solid">
          <bgColor theme="8" tint="0.599993896298104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b/>
        <i val="0"/>
        <color rgb="FFFFC7CE"/>
      </font>
      <border>
        <left style="thin">
          <color rgb="FFFF0000"/>
        </left>
        <right style="thin">
          <color rgb="FFFF0000"/>
        </right>
      </border>
    </dxf>
    <dxf>
      <font>
        <color theme="0"/>
      </font>
      <fill>
        <patternFill patternType="solid">
          <bgColor theme="6" tint="-0.499984740745262"/>
        </patternFill>
      </fill>
    </dxf>
    <dxf>
      <fill>
        <patternFill>
          <bgColor theme="0" tint="-0.34998626667073579"/>
        </patternFill>
      </fill>
    </dxf>
    <dxf>
      <fill>
        <patternFill patternType="solid">
          <bgColor theme="0" tint="-4.9989318521683403E-2"/>
        </patternFill>
      </fill>
    </dxf>
    <dxf>
      <font>
        <color theme="0"/>
      </font>
      <fill>
        <patternFill patternType="solid">
          <bgColor theme="9" tint="-0.499984740745262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6" tint="0.59999389629810485"/>
        </patternFill>
      </fill>
    </dxf>
    <dxf>
      <font>
        <b/>
        <i val="0"/>
        <color rgb="FFFFC7CE"/>
      </font>
      <border>
        <left style="thin">
          <color rgb="FFFF0000"/>
        </left>
        <right style="thin">
          <color rgb="FFFF0000"/>
        </right>
      </border>
    </dxf>
    <dxf>
      <font>
        <b/>
        <i val="0"/>
        <color rgb="FFFFC7CE"/>
      </font>
      <border>
        <left style="thin">
          <color rgb="FFFF0000"/>
        </left>
        <right style="thin">
          <color rgb="FFFF0000"/>
        </right>
      </border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57"/>
      <tableStyleElement type="headerRow" dxfId="56"/>
      <tableStyleElement type="totalRow" dxfId="55"/>
      <tableStyleElement type="firstColumn" dxfId="54"/>
      <tableStyleElement type="lastColumn" dxfId="53"/>
      <tableStyleElement type="firstRowStripe" dxfId="52"/>
      <tableStyleElement type="secondRowStripe" dxfId="51"/>
      <tableStyleElement type="firstColumnStripe" dxfId="50"/>
      <tableStyleElement type="secondColumnStripe" dxfId="4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FC7CE"/>
      <color rgb="FF000027"/>
      <color rgb="FF16365C"/>
      <color rgb="FF8DB4E2"/>
      <color rgb="FF215881"/>
      <color rgb="FF42648A"/>
      <color rgb="FF969696"/>
      <color rgb="FFC0C0C0"/>
      <color rgb="FF427FC2"/>
      <color rgb="FF4467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U53"/>
  <sheetViews>
    <sheetView showGridLines="0" tabSelected="1" showRuler="0" zoomScale="110" zoomScaleNormal="110" zoomScalePageLayoutView="70" workbookViewId="0">
      <pane ySplit="6" topLeftCell="A13" activePane="bottomLeft" state="frozen"/>
      <selection pane="bottomLeft" activeCell="A18" sqref="A18"/>
    </sheetView>
  </sheetViews>
  <sheetFormatPr defaultColWidth="4.33203125" defaultRowHeight="14.4" x14ac:dyDescent="0.3"/>
  <cols>
    <col min="1" max="1" width="57.109375" style="16" customWidth="1"/>
    <col min="2" max="2" width="13.5546875" style="16" hidden="1" customWidth="1"/>
    <col min="3" max="3" width="11.88671875" style="14" customWidth="1"/>
    <col min="4" max="4" width="15.44140625" style="15" customWidth="1"/>
    <col min="5" max="5" width="15.44140625" style="14" customWidth="1"/>
    <col min="6" max="6" width="3.6640625" style="16" hidden="1" customWidth="1"/>
    <col min="7" max="7" width="4.33203125" style="16" hidden="1" customWidth="1"/>
    <col min="8" max="10" width="3.6640625" style="16" hidden="1" customWidth="1"/>
    <col min="11" max="11" width="4" style="16" hidden="1" customWidth="1"/>
    <col min="12" max="12" width="3.6640625" style="16" hidden="1" customWidth="1"/>
    <col min="13" max="13" width="3.6640625" style="16" customWidth="1"/>
    <col min="14" max="14" width="2.6640625" style="16" customWidth="1"/>
    <col min="15" max="40" width="3.6640625" style="16" customWidth="1"/>
    <col min="41" max="16384" width="4.33203125" style="16"/>
  </cols>
  <sheetData>
    <row r="1" spans="1:47" customFormat="1" ht="21.75" customHeight="1" x14ac:dyDescent="0.3">
      <c r="C1" s="1"/>
      <c r="D1" s="2"/>
      <c r="E1" s="7"/>
      <c r="F1" s="4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</row>
    <row r="2" spans="1:47" customFormat="1" ht="19.5" customHeight="1" x14ac:dyDescent="0.3">
      <c r="C2" s="18" t="s">
        <v>0</v>
      </c>
      <c r="D2" s="57">
        <v>45803</v>
      </c>
      <c r="E2" s="58"/>
      <c r="G2" s="59" t="s">
        <v>1</v>
      </c>
      <c r="H2" s="59"/>
      <c r="I2" s="59"/>
      <c r="K2" s="60"/>
      <c r="L2" s="60"/>
      <c r="M2" s="60"/>
      <c r="O2" s="61"/>
      <c r="P2" s="61"/>
      <c r="Q2" s="61"/>
      <c r="U2" s="8"/>
    </row>
    <row r="3" spans="1:47" customFormat="1" ht="19.5" customHeight="1" x14ac:dyDescent="0.3">
      <c r="C3" s="18" t="s">
        <v>2</v>
      </c>
      <c r="D3" s="57">
        <f ca="1">TODAY()</f>
        <v>45820</v>
      </c>
      <c r="E3" s="58"/>
    </row>
    <row r="4" spans="1:47" customFormat="1" ht="19.5" customHeight="1" x14ac:dyDescent="0.3">
      <c r="C4" s="18" t="s">
        <v>3</v>
      </c>
      <c r="D4" s="9">
        <v>0</v>
      </c>
      <c r="F4" s="64">
        <f>F5</f>
        <v>45796</v>
      </c>
      <c r="G4" s="65"/>
      <c r="H4" s="65"/>
      <c r="I4" s="65"/>
      <c r="J4" s="65"/>
      <c r="K4" s="65"/>
      <c r="L4" s="65"/>
      <c r="M4" s="62">
        <f t="shared" ref="M4" si="0">M5</f>
        <v>45803</v>
      </c>
      <c r="N4" s="62"/>
      <c r="O4" s="62"/>
      <c r="P4" s="62"/>
      <c r="Q4" s="62"/>
      <c r="R4" s="62"/>
      <c r="S4" s="62"/>
      <c r="T4" s="62">
        <f t="shared" ref="T4" si="1">T5</f>
        <v>45810</v>
      </c>
      <c r="U4" s="62"/>
      <c r="V4" s="62"/>
      <c r="W4" s="62"/>
      <c r="X4" s="62"/>
      <c r="Y4" s="62"/>
      <c r="Z4" s="62"/>
      <c r="AA4" s="62">
        <f t="shared" ref="AA4" si="2">AA5</f>
        <v>45817</v>
      </c>
      <c r="AB4" s="62"/>
      <c r="AC4" s="62"/>
      <c r="AD4" s="62"/>
      <c r="AE4" s="62"/>
      <c r="AF4" s="62"/>
      <c r="AG4" s="62"/>
      <c r="AH4" s="62">
        <f t="shared" ref="AH4" si="3">AH5</f>
        <v>45824</v>
      </c>
      <c r="AI4" s="62"/>
      <c r="AJ4" s="62"/>
      <c r="AK4" s="62"/>
      <c r="AL4" s="62"/>
      <c r="AM4" s="62"/>
      <c r="AN4" s="62"/>
      <c r="AO4" s="62">
        <f t="shared" ref="AO4" si="4">AO5</f>
        <v>45831</v>
      </c>
      <c r="AP4" s="62"/>
      <c r="AQ4" s="62"/>
      <c r="AR4" s="62"/>
      <c r="AS4" s="62"/>
      <c r="AT4" s="62"/>
      <c r="AU4" s="62"/>
    </row>
    <row r="5" spans="1:47" customFormat="1" x14ac:dyDescent="0.3">
      <c r="D5" s="3"/>
      <c r="F5" s="6">
        <f>D2+7*(D4-1)</f>
        <v>45796</v>
      </c>
      <c r="G5" s="5">
        <f>F5+1</f>
        <v>45797</v>
      </c>
      <c r="H5" s="5">
        <f t="shared" ref="H5:AN5" si="5">G5+1</f>
        <v>45798</v>
      </c>
      <c r="I5" s="5">
        <f t="shared" si="5"/>
        <v>45799</v>
      </c>
      <c r="J5" s="5">
        <f t="shared" si="5"/>
        <v>45800</v>
      </c>
      <c r="K5" s="5">
        <f t="shared" si="5"/>
        <v>45801</v>
      </c>
      <c r="L5" s="5">
        <f t="shared" si="5"/>
        <v>45802</v>
      </c>
      <c r="M5" s="27">
        <f>L5+1</f>
        <v>45803</v>
      </c>
      <c r="N5" s="27">
        <f t="shared" si="5"/>
        <v>45804</v>
      </c>
      <c r="O5" s="27">
        <f t="shared" si="5"/>
        <v>45805</v>
      </c>
      <c r="P5" s="27">
        <f t="shared" si="5"/>
        <v>45806</v>
      </c>
      <c r="Q5" s="27">
        <f t="shared" si="5"/>
        <v>45807</v>
      </c>
      <c r="R5" s="27">
        <f t="shared" si="5"/>
        <v>45808</v>
      </c>
      <c r="S5" s="27">
        <f t="shared" si="5"/>
        <v>45809</v>
      </c>
      <c r="T5" s="27">
        <f t="shared" si="5"/>
        <v>45810</v>
      </c>
      <c r="U5" s="27">
        <f t="shared" si="5"/>
        <v>45811</v>
      </c>
      <c r="V5" s="27">
        <f t="shared" si="5"/>
        <v>45812</v>
      </c>
      <c r="W5" s="27">
        <f t="shared" si="5"/>
        <v>45813</v>
      </c>
      <c r="X5" s="27">
        <f t="shared" si="5"/>
        <v>45814</v>
      </c>
      <c r="Y5" s="27">
        <f t="shared" si="5"/>
        <v>45815</v>
      </c>
      <c r="Z5" s="27">
        <f t="shared" si="5"/>
        <v>45816</v>
      </c>
      <c r="AA5" s="27">
        <f t="shared" si="5"/>
        <v>45817</v>
      </c>
      <c r="AB5" s="27">
        <f t="shared" si="5"/>
        <v>45818</v>
      </c>
      <c r="AC5" s="27">
        <f t="shared" si="5"/>
        <v>45819</v>
      </c>
      <c r="AD5" s="27">
        <f t="shared" si="5"/>
        <v>45820</v>
      </c>
      <c r="AE5" s="27">
        <f t="shared" si="5"/>
        <v>45821</v>
      </c>
      <c r="AF5" s="27">
        <f t="shared" si="5"/>
        <v>45822</v>
      </c>
      <c r="AG5" s="27">
        <f t="shared" si="5"/>
        <v>45823</v>
      </c>
      <c r="AH5" s="27">
        <f t="shared" si="5"/>
        <v>45824</v>
      </c>
      <c r="AI5" s="27">
        <f t="shared" si="5"/>
        <v>45825</v>
      </c>
      <c r="AJ5" s="27">
        <f t="shared" si="5"/>
        <v>45826</v>
      </c>
      <c r="AK5" s="27">
        <f t="shared" si="5"/>
        <v>45827</v>
      </c>
      <c r="AL5" s="27">
        <f t="shared" si="5"/>
        <v>45828</v>
      </c>
      <c r="AM5" s="27">
        <f t="shared" si="5"/>
        <v>45829</v>
      </c>
      <c r="AN5" s="27">
        <f t="shared" si="5"/>
        <v>45830</v>
      </c>
      <c r="AO5" s="27">
        <f t="shared" ref="AO5" si="6">AN5+1</f>
        <v>45831</v>
      </c>
      <c r="AP5" s="27">
        <f t="shared" ref="AP5" si="7">AO5+1</f>
        <v>45832</v>
      </c>
      <c r="AQ5" s="27">
        <f t="shared" ref="AQ5" si="8">AP5+1</f>
        <v>45833</v>
      </c>
      <c r="AR5" s="27">
        <f t="shared" ref="AR5" si="9">AQ5+1</f>
        <v>45834</v>
      </c>
      <c r="AS5" s="27">
        <f t="shared" ref="AS5" si="10">AR5+1</f>
        <v>45835</v>
      </c>
      <c r="AT5" s="27">
        <f t="shared" ref="AT5" si="11">AS5+1</f>
        <v>45836</v>
      </c>
      <c r="AU5" s="27">
        <f t="shared" ref="AU5" si="12">AT5+1</f>
        <v>45837</v>
      </c>
    </row>
    <row r="6" spans="1:47" customFormat="1" ht="29.25" customHeight="1" x14ac:dyDescent="0.3">
      <c r="A6" s="28" t="s">
        <v>4</v>
      </c>
      <c r="B6" s="29" t="s">
        <v>5</v>
      </c>
      <c r="C6" s="30" t="s">
        <v>6</v>
      </c>
      <c r="D6" s="30" t="s">
        <v>7</v>
      </c>
      <c r="E6" s="30" t="s">
        <v>8</v>
      </c>
      <c r="F6" s="31" t="str">
        <f t="shared" ref="F6:AN6" si="13">LEFT(TEXT(F5,"ddd"),1)</f>
        <v>M</v>
      </c>
      <c r="G6" s="32" t="str">
        <f t="shared" si="13"/>
        <v>T</v>
      </c>
      <c r="H6" s="32" t="str">
        <f t="shared" si="13"/>
        <v>W</v>
      </c>
      <c r="I6" s="32" t="str">
        <f t="shared" si="13"/>
        <v>T</v>
      </c>
      <c r="J6" s="32" t="str">
        <f t="shared" si="13"/>
        <v>F</v>
      </c>
      <c r="K6" s="32" t="str">
        <f t="shared" si="13"/>
        <v>S</v>
      </c>
      <c r="L6" s="33" t="str">
        <f t="shared" si="13"/>
        <v>S</v>
      </c>
      <c r="M6" s="21" t="str">
        <f t="shared" si="13"/>
        <v>M</v>
      </c>
      <c r="N6" s="22" t="str">
        <f t="shared" si="13"/>
        <v>T</v>
      </c>
      <c r="O6" s="22" t="str">
        <f t="shared" si="13"/>
        <v>W</v>
      </c>
      <c r="P6" s="22" t="str">
        <f t="shared" si="13"/>
        <v>T</v>
      </c>
      <c r="Q6" s="22" t="str">
        <f t="shared" si="13"/>
        <v>F</v>
      </c>
      <c r="R6" s="22" t="str">
        <f t="shared" si="13"/>
        <v>S</v>
      </c>
      <c r="S6" s="22" t="str">
        <f t="shared" si="13"/>
        <v>S</v>
      </c>
      <c r="T6" s="22" t="str">
        <f t="shared" si="13"/>
        <v>M</v>
      </c>
      <c r="U6" s="22" t="str">
        <f t="shared" si="13"/>
        <v>T</v>
      </c>
      <c r="V6" s="22" t="str">
        <f>LEFT(TEXT(V5,"ddd"),1)</f>
        <v>W</v>
      </c>
      <c r="W6" s="22" t="str">
        <f t="shared" si="13"/>
        <v>T</v>
      </c>
      <c r="X6" s="22" t="str">
        <f t="shared" si="13"/>
        <v>F</v>
      </c>
      <c r="Y6" s="22" t="str">
        <f t="shared" si="13"/>
        <v>S</v>
      </c>
      <c r="Z6" s="22" t="str">
        <f t="shared" si="13"/>
        <v>S</v>
      </c>
      <c r="AA6" s="22" t="str">
        <f t="shared" si="13"/>
        <v>M</v>
      </c>
      <c r="AB6" s="22" t="str">
        <f t="shared" si="13"/>
        <v>T</v>
      </c>
      <c r="AC6" s="22" t="str">
        <f t="shared" si="13"/>
        <v>W</v>
      </c>
      <c r="AD6" s="22" t="str">
        <f t="shared" si="13"/>
        <v>T</v>
      </c>
      <c r="AE6" s="22" t="str">
        <f t="shared" si="13"/>
        <v>F</v>
      </c>
      <c r="AF6" s="22" t="str">
        <f t="shared" si="13"/>
        <v>S</v>
      </c>
      <c r="AG6" s="22" t="str">
        <f t="shared" si="13"/>
        <v>S</v>
      </c>
      <c r="AH6" s="22" t="str">
        <f t="shared" si="13"/>
        <v>M</v>
      </c>
      <c r="AI6" s="22" t="str">
        <f t="shared" si="13"/>
        <v>T</v>
      </c>
      <c r="AJ6" s="22" t="str">
        <f t="shared" si="13"/>
        <v>W</v>
      </c>
      <c r="AK6" s="22" t="str">
        <f t="shared" si="13"/>
        <v>T</v>
      </c>
      <c r="AL6" s="22" t="str">
        <f t="shared" si="13"/>
        <v>F</v>
      </c>
      <c r="AM6" s="22" t="str">
        <f t="shared" si="13"/>
        <v>S</v>
      </c>
      <c r="AN6" s="22" t="str">
        <f t="shared" si="13"/>
        <v>S</v>
      </c>
      <c r="AO6" s="22" t="str">
        <f t="shared" ref="AO6:AU6" si="14">LEFT(TEXT(AO5,"ddd"),1)</f>
        <v>M</v>
      </c>
      <c r="AP6" s="22" t="str">
        <f t="shared" si="14"/>
        <v>T</v>
      </c>
      <c r="AQ6" s="22" t="str">
        <f t="shared" si="14"/>
        <v>W</v>
      </c>
      <c r="AR6" s="22" t="str">
        <f t="shared" si="14"/>
        <v>T</v>
      </c>
      <c r="AS6" s="22" t="str">
        <f t="shared" si="14"/>
        <v>F</v>
      </c>
      <c r="AT6" s="22" t="str">
        <f t="shared" si="14"/>
        <v>S</v>
      </c>
      <c r="AU6" s="23" t="str">
        <f t="shared" si="14"/>
        <v>S</v>
      </c>
    </row>
    <row r="7" spans="1:47" s="10" customFormat="1" ht="21" customHeight="1" x14ac:dyDescent="0.3">
      <c r="A7" s="34" t="s">
        <v>9</v>
      </c>
      <c r="B7" s="19">
        <v>1</v>
      </c>
      <c r="C7" s="12">
        <v>1</v>
      </c>
      <c r="D7" s="13">
        <v>45810</v>
      </c>
      <c r="E7" s="13">
        <v>45819</v>
      </c>
      <c r="F7" s="11" t="str">
        <f t="shared" ref="F7:L34" ca="1" si="15">IF(AND(F$5&gt;$E7,$C7&lt;100%,F$5&lt;=TODAY()),"D","")</f>
        <v/>
      </c>
      <c r="G7" s="11" t="str">
        <f t="shared" ca="1" si="15"/>
        <v/>
      </c>
      <c r="H7" s="11" t="str">
        <f t="shared" ca="1" si="15"/>
        <v/>
      </c>
      <c r="I7" s="11" t="str">
        <f t="shared" ca="1" si="15"/>
        <v/>
      </c>
      <c r="J7" s="11" t="str">
        <f t="shared" ca="1" si="15"/>
        <v/>
      </c>
      <c r="K7" s="11" t="str">
        <f t="shared" ca="1" si="15"/>
        <v/>
      </c>
      <c r="L7" s="11" t="str">
        <f t="shared" ca="1" si="15"/>
        <v/>
      </c>
      <c r="M7" s="24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25"/>
    </row>
    <row r="8" spans="1:47" s="10" customFormat="1" ht="21" customHeight="1" x14ac:dyDescent="0.3">
      <c r="A8" s="36" t="s">
        <v>39</v>
      </c>
      <c r="B8" s="19">
        <v>1</v>
      </c>
      <c r="C8" s="12">
        <v>1</v>
      </c>
      <c r="D8" s="13">
        <v>45813</v>
      </c>
      <c r="E8" s="13">
        <v>45813</v>
      </c>
      <c r="F8" s="11" t="str">
        <f t="shared" ca="1" si="15"/>
        <v/>
      </c>
      <c r="G8" s="11" t="str">
        <f t="shared" ca="1" si="15"/>
        <v/>
      </c>
      <c r="H8" s="11" t="str">
        <f t="shared" ca="1" si="15"/>
        <v/>
      </c>
      <c r="I8" s="11" t="str">
        <f t="shared" ca="1" si="15"/>
        <v/>
      </c>
      <c r="J8" s="11" t="str">
        <f t="shared" ca="1" si="15"/>
        <v/>
      </c>
      <c r="K8" s="11" t="str">
        <f t="shared" ca="1" si="15"/>
        <v/>
      </c>
      <c r="L8" s="11" t="str">
        <f t="shared" ca="1" si="15"/>
        <v/>
      </c>
      <c r="M8" s="24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39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25"/>
    </row>
    <row r="9" spans="1:47" s="10" customFormat="1" ht="21" customHeight="1" x14ac:dyDescent="0.3">
      <c r="A9" s="36" t="s">
        <v>40</v>
      </c>
      <c r="B9" s="19">
        <v>1</v>
      </c>
      <c r="C9" s="12">
        <v>1</v>
      </c>
      <c r="D9" s="13">
        <v>45813</v>
      </c>
      <c r="E9" s="13">
        <v>45813</v>
      </c>
      <c r="F9" s="11" t="str">
        <f t="shared" ca="1" si="15"/>
        <v/>
      </c>
      <c r="G9" s="11" t="str">
        <f t="shared" ca="1" si="15"/>
        <v/>
      </c>
      <c r="H9" s="11" t="str">
        <f t="shared" ca="1" si="15"/>
        <v/>
      </c>
      <c r="I9" s="11" t="str">
        <f t="shared" ca="1" si="15"/>
        <v/>
      </c>
      <c r="J9" s="11" t="str">
        <f t="shared" ca="1" si="15"/>
        <v/>
      </c>
      <c r="K9" s="11" t="str">
        <f t="shared" ca="1" si="15"/>
        <v/>
      </c>
      <c r="L9" s="11" t="str">
        <f t="shared" ca="1" si="15"/>
        <v/>
      </c>
      <c r="M9" s="24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39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25"/>
    </row>
    <row r="10" spans="1:47" s="10" customFormat="1" ht="21" customHeight="1" x14ac:dyDescent="0.3">
      <c r="A10" s="36" t="s">
        <v>41</v>
      </c>
      <c r="B10" s="19">
        <v>1</v>
      </c>
      <c r="C10" s="12">
        <v>1</v>
      </c>
      <c r="D10" s="13">
        <v>45814</v>
      </c>
      <c r="E10" s="13">
        <v>45814</v>
      </c>
      <c r="F10" s="11" t="str">
        <f t="shared" ca="1" si="15"/>
        <v/>
      </c>
      <c r="G10" s="11" t="str">
        <f t="shared" ca="1" si="15"/>
        <v/>
      </c>
      <c r="H10" s="11" t="str">
        <f t="shared" ca="1" si="15"/>
        <v/>
      </c>
      <c r="I10" s="11" t="str">
        <f t="shared" ca="1" si="15"/>
        <v/>
      </c>
      <c r="J10" s="11" t="str">
        <f t="shared" ca="1" si="15"/>
        <v/>
      </c>
      <c r="K10" s="11" t="str">
        <f t="shared" ca="1" si="15"/>
        <v/>
      </c>
      <c r="L10" s="11" t="str">
        <f t="shared" ca="1" si="15"/>
        <v/>
      </c>
      <c r="M10" s="24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39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25"/>
    </row>
    <row r="11" spans="1:47" s="10" customFormat="1" ht="21" customHeight="1" x14ac:dyDescent="0.3">
      <c r="A11" s="36" t="s">
        <v>42</v>
      </c>
      <c r="B11" s="19">
        <v>1</v>
      </c>
      <c r="C11" s="12">
        <v>1</v>
      </c>
      <c r="D11" s="13">
        <v>45814</v>
      </c>
      <c r="E11" s="13">
        <v>45814</v>
      </c>
      <c r="F11" s="11" t="str">
        <f t="shared" ca="1" si="15"/>
        <v/>
      </c>
      <c r="G11" s="11" t="str">
        <f t="shared" ca="1" si="15"/>
        <v/>
      </c>
      <c r="H11" s="11" t="str">
        <f t="shared" ca="1" si="15"/>
        <v/>
      </c>
      <c r="I11" s="11" t="str">
        <f t="shared" ca="1" si="15"/>
        <v/>
      </c>
      <c r="J11" s="11" t="str">
        <f t="shared" ca="1" si="15"/>
        <v/>
      </c>
      <c r="K11" s="11" t="str">
        <f t="shared" ca="1" si="15"/>
        <v/>
      </c>
      <c r="L11" s="11" t="str">
        <f t="shared" ca="1" si="15"/>
        <v/>
      </c>
      <c r="M11" s="24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39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25"/>
    </row>
    <row r="12" spans="1:47" s="10" customFormat="1" ht="21" customHeight="1" x14ac:dyDescent="0.3">
      <c r="A12" s="36" t="s">
        <v>43</v>
      </c>
      <c r="B12" s="19">
        <v>1</v>
      </c>
      <c r="C12" s="12">
        <v>1</v>
      </c>
      <c r="D12" s="13">
        <v>45816</v>
      </c>
      <c r="E12" s="13">
        <v>45816</v>
      </c>
      <c r="F12" s="11" t="str">
        <f t="shared" ca="1" si="15"/>
        <v/>
      </c>
      <c r="G12" s="11" t="str">
        <f t="shared" ca="1" si="15"/>
        <v/>
      </c>
      <c r="H12" s="11" t="str">
        <f t="shared" ca="1" si="15"/>
        <v/>
      </c>
      <c r="I12" s="11" t="str">
        <f t="shared" ca="1" si="15"/>
        <v/>
      </c>
      <c r="J12" s="11" t="str">
        <f t="shared" ca="1" si="15"/>
        <v/>
      </c>
      <c r="K12" s="11" t="str">
        <f t="shared" ca="1" si="15"/>
        <v/>
      </c>
      <c r="L12" s="11" t="str">
        <f t="shared" ca="1" si="15"/>
        <v/>
      </c>
      <c r="M12" s="24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39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25"/>
    </row>
    <row r="13" spans="1:47" s="10" customFormat="1" ht="21" customHeight="1" x14ac:dyDescent="0.3">
      <c r="A13" s="36" t="s">
        <v>44</v>
      </c>
      <c r="B13" s="19">
        <v>1</v>
      </c>
      <c r="C13" s="12">
        <v>1</v>
      </c>
      <c r="D13" s="13">
        <v>45816</v>
      </c>
      <c r="E13" s="13">
        <v>45816</v>
      </c>
      <c r="F13" s="11" t="str">
        <f t="shared" ca="1" si="15"/>
        <v/>
      </c>
      <c r="G13" s="11" t="str">
        <f t="shared" ca="1" si="15"/>
        <v/>
      </c>
      <c r="H13" s="11" t="str">
        <f t="shared" ca="1" si="15"/>
        <v/>
      </c>
      <c r="I13" s="11" t="str">
        <f t="shared" ca="1" si="15"/>
        <v/>
      </c>
      <c r="J13" s="11" t="str">
        <f t="shared" ca="1" si="15"/>
        <v/>
      </c>
      <c r="K13" s="11" t="str">
        <f t="shared" ca="1" si="15"/>
        <v/>
      </c>
      <c r="L13" s="11" t="str">
        <f t="shared" ca="1" si="15"/>
        <v/>
      </c>
      <c r="M13" s="24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39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25"/>
    </row>
    <row r="14" spans="1:47" s="10" customFormat="1" ht="21" customHeight="1" x14ac:dyDescent="0.3">
      <c r="A14" s="36" t="s">
        <v>45</v>
      </c>
      <c r="B14" s="19">
        <v>1</v>
      </c>
      <c r="C14" s="12">
        <v>1</v>
      </c>
      <c r="D14" s="13">
        <v>45815</v>
      </c>
      <c r="E14" s="13">
        <v>45816</v>
      </c>
      <c r="F14" s="11" t="str">
        <f t="shared" ca="1" si="15"/>
        <v/>
      </c>
      <c r="G14" s="11" t="str">
        <f t="shared" ca="1" si="15"/>
        <v/>
      </c>
      <c r="H14" s="11" t="str">
        <f t="shared" ca="1" si="15"/>
        <v/>
      </c>
      <c r="I14" s="11" t="str">
        <f t="shared" ca="1" si="15"/>
        <v/>
      </c>
      <c r="J14" s="11" t="str">
        <f t="shared" ca="1" si="15"/>
        <v/>
      </c>
      <c r="K14" s="11" t="str">
        <f t="shared" ca="1" si="15"/>
        <v/>
      </c>
      <c r="L14" s="11" t="str">
        <f t="shared" ca="1" si="15"/>
        <v/>
      </c>
      <c r="M14" s="24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39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25"/>
    </row>
    <row r="15" spans="1:47" s="10" customFormat="1" ht="21" customHeight="1" x14ac:dyDescent="0.3">
      <c r="A15" s="36" t="s">
        <v>46</v>
      </c>
      <c r="B15" s="19">
        <v>1</v>
      </c>
      <c r="C15" s="12">
        <v>1</v>
      </c>
      <c r="D15" s="13">
        <v>45817</v>
      </c>
      <c r="E15" s="13">
        <v>45817</v>
      </c>
      <c r="F15" s="11" t="str">
        <f t="shared" ca="1" si="15"/>
        <v/>
      </c>
      <c r="G15" s="11" t="str">
        <f t="shared" ca="1" si="15"/>
        <v/>
      </c>
      <c r="H15" s="11" t="str">
        <f t="shared" ca="1" si="15"/>
        <v/>
      </c>
      <c r="I15" s="11" t="str">
        <f t="shared" ca="1" si="15"/>
        <v/>
      </c>
      <c r="J15" s="11" t="str">
        <f t="shared" ca="1" si="15"/>
        <v/>
      </c>
      <c r="K15" s="11" t="str">
        <f t="shared" ca="1" si="15"/>
        <v/>
      </c>
      <c r="L15" s="11" t="str">
        <f t="shared" ca="1" si="15"/>
        <v/>
      </c>
      <c r="M15" s="24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39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25"/>
    </row>
    <row r="16" spans="1:47" s="10" customFormat="1" ht="21" customHeight="1" x14ac:dyDescent="0.3">
      <c r="A16" s="36" t="s">
        <v>47</v>
      </c>
      <c r="B16" s="19">
        <v>1</v>
      </c>
      <c r="C16" s="12">
        <v>1</v>
      </c>
      <c r="D16" s="13">
        <v>45817</v>
      </c>
      <c r="E16" s="13">
        <v>45817</v>
      </c>
      <c r="F16" s="11" t="str">
        <f t="shared" ca="1" si="15"/>
        <v/>
      </c>
      <c r="G16" s="11" t="str">
        <f t="shared" ca="1" si="15"/>
        <v/>
      </c>
      <c r="H16" s="11" t="str">
        <f t="shared" ca="1" si="15"/>
        <v/>
      </c>
      <c r="I16" s="11" t="str">
        <f t="shared" ca="1" si="15"/>
        <v/>
      </c>
      <c r="J16" s="11" t="str">
        <f t="shared" ca="1" si="15"/>
        <v/>
      </c>
      <c r="K16" s="11" t="str">
        <f t="shared" ca="1" si="15"/>
        <v/>
      </c>
      <c r="L16" s="11" t="str">
        <f t="shared" ca="1" si="15"/>
        <v/>
      </c>
      <c r="M16" s="24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39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25"/>
    </row>
    <row r="17" spans="1:47" s="10" customFormat="1" ht="21" customHeight="1" x14ac:dyDescent="0.3">
      <c r="A17" s="36" t="s">
        <v>48</v>
      </c>
      <c r="B17" s="19">
        <v>1</v>
      </c>
      <c r="C17" s="12">
        <v>1</v>
      </c>
      <c r="D17" s="13">
        <v>45817</v>
      </c>
      <c r="E17" s="13">
        <v>45817</v>
      </c>
      <c r="F17" s="11" t="str">
        <f t="shared" ca="1" si="15"/>
        <v/>
      </c>
      <c r="G17" s="11" t="str">
        <f t="shared" ca="1" si="15"/>
        <v/>
      </c>
      <c r="H17" s="11" t="str">
        <f t="shared" ca="1" si="15"/>
        <v/>
      </c>
      <c r="I17" s="11" t="str">
        <f t="shared" ca="1" si="15"/>
        <v/>
      </c>
      <c r="J17" s="11" t="str">
        <f t="shared" ca="1" si="15"/>
        <v/>
      </c>
      <c r="K17" s="11" t="str">
        <f t="shared" ca="1" si="15"/>
        <v/>
      </c>
      <c r="L17" s="11" t="str">
        <f t="shared" ca="1" si="15"/>
        <v/>
      </c>
      <c r="M17" s="24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39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25"/>
    </row>
    <row r="18" spans="1:47" s="10" customFormat="1" ht="21" customHeight="1" x14ac:dyDescent="0.3">
      <c r="A18" s="36" t="s">
        <v>49</v>
      </c>
      <c r="B18" s="19"/>
      <c r="C18" s="12">
        <v>1</v>
      </c>
      <c r="D18" s="13">
        <v>45817</v>
      </c>
      <c r="E18" s="13">
        <v>45817</v>
      </c>
      <c r="F18" s="11"/>
      <c r="G18" s="11"/>
      <c r="H18" s="11"/>
      <c r="I18" s="11"/>
      <c r="J18" s="11"/>
      <c r="K18" s="11"/>
      <c r="L18" s="11"/>
      <c r="M18" s="24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39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25"/>
    </row>
    <row r="19" spans="1:47" s="10" customFormat="1" ht="21" customHeight="1" x14ac:dyDescent="0.3">
      <c r="A19" s="36" t="s">
        <v>50</v>
      </c>
      <c r="B19" s="19"/>
      <c r="C19" s="12">
        <v>1</v>
      </c>
      <c r="D19" s="13">
        <v>45815</v>
      </c>
      <c r="E19" s="13">
        <v>45818</v>
      </c>
      <c r="F19" s="11"/>
      <c r="G19" s="11"/>
      <c r="H19" s="11"/>
      <c r="I19" s="11"/>
      <c r="J19" s="11"/>
      <c r="K19" s="11"/>
      <c r="L19" s="11"/>
      <c r="M19" s="24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39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25"/>
    </row>
    <row r="20" spans="1:47" s="10" customFormat="1" ht="21" customHeight="1" x14ac:dyDescent="0.3">
      <c r="A20" s="36" t="s">
        <v>51</v>
      </c>
      <c r="B20" s="19">
        <v>1</v>
      </c>
      <c r="C20" s="12">
        <v>1</v>
      </c>
      <c r="D20" s="13">
        <v>45819</v>
      </c>
      <c r="E20" s="13">
        <v>45819</v>
      </c>
      <c r="F20" s="11" t="str">
        <f t="shared" ref="F20:L23" ca="1" si="16">IF(AND(F$5&gt;$E20,$C20&lt;100%,F$5&lt;=TODAY()),"D","")</f>
        <v/>
      </c>
      <c r="G20" s="11" t="str">
        <f t="shared" ca="1" si="16"/>
        <v/>
      </c>
      <c r="H20" s="11" t="str">
        <f t="shared" ca="1" si="16"/>
        <v/>
      </c>
      <c r="I20" s="11" t="str">
        <f t="shared" ca="1" si="16"/>
        <v/>
      </c>
      <c r="J20" s="11" t="str">
        <f t="shared" ca="1" si="16"/>
        <v/>
      </c>
      <c r="K20" s="11" t="str">
        <f t="shared" ca="1" si="16"/>
        <v/>
      </c>
      <c r="L20" s="11" t="str">
        <f t="shared" ca="1" si="16"/>
        <v/>
      </c>
      <c r="M20" s="24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39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25"/>
    </row>
    <row r="21" spans="1:47" s="10" customFormat="1" ht="21" customHeight="1" x14ac:dyDescent="0.3">
      <c r="A21" s="36" t="s">
        <v>52</v>
      </c>
      <c r="B21" s="19">
        <v>1</v>
      </c>
      <c r="C21" s="12">
        <v>1</v>
      </c>
      <c r="D21" s="13">
        <v>45816</v>
      </c>
      <c r="E21" s="13">
        <v>45819</v>
      </c>
      <c r="F21" s="11" t="str">
        <f t="shared" ca="1" si="16"/>
        <v/>
      </c>
      <c r="G21" s="11" t="str">
        <f t="shared" ca="1" si="16"/>
        <v/>
      </c>
      <c r="H21" s="11" t="str">
        <f t="shared" ca="1" si="16"/>
        <v/>
      </c>
      <c r="I21" s="11" t="str">
        <f t="shared" ca="1" si="16"/>
        <v/>
      </c>
      <c r="J21" s="11" t="str">
        <f t="shared" ca="1" si="16"/>
        <v/>
      </c>
      <c r="K21" s="11" t="str">
        <f t="shared" ca="1" si="16"/>
        <v/>
      </c>
      <c r="L21" s="11" t="str">
        <f t="shared" ca="1" si="16"/>
        <v/>
      </c>
      <c r="M21" s="24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39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25"/>
    </row>
    <row r="22" spans="1:47" s="10" customFormat="1" ht="21" customHeight="1" x14ac:dyDescent="0.3">
      <c r="A22" s="36" t="s">
        <v>53</v>
      </c>
      <c r="B22" s="19">
        <v>1</v>
      </c>
      <c r="C22" s="12">
        <v>1</v>
      </c>
      <c r="D22" s="13">
        <v>45819</v>
      </c>
      <c r="E22" s="13">
        <v>45819</v>
      </c>
      <c r="F22" s="11" t="str">
        <f t="shared" ca="1" si="16"/>
        <v/>
      </c>
      <c r="G22" s="11" t="str">
        <f t="shared" ca="1" si="16"/>
        <v/>
      </c>
      <c r="H22" s="11" t="str">
        <f t="shared" ca="1" si="16"/>
        <v/>
      </c>
      <c r="I22" s="11" t="str">
        <f t="shared" ca="1" si="16"/>
        <v/>
      </c>
      <c r="J22" s="11" t="str">
        <f t="shared" ca="1" si="16"/>
        <v/>
      </c>
      <c r="K22" s="11" t="str">
        <f t="shared" ca="1" si="16"/>
        <v/>
      </c>
      <c r="L22" s="11" t="str">
        <f t="shared" ca="1" si="16"/>
        <v/>
      </c>
      <c r="M22" s="24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39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25"/>
    </row>
    <row r="23" spans="1:47" s="10" customFormat="1" ht="21" customHeight="1" x14ac:dyDescent="0.3">
      <c r="A23" s="36" t="s">
        <v>54</v>
      </c>
      <c r="B23" s="19">
        <v>1</v>
      </c>
      <c r="C23" s="12">
        <v>1</v>
      </c>
      <c r="D23" s="13">
        <v>45819</v>
      </c>
      <c r="E23" s="13">
        <v>45819</v>
      </c>
      <c r="F23" s="11" t="str">
        <f t="shared" ca="1" si="16"/>
        <v/>
      </c>
      <c r="G23" s="11" t="str">
        <f t="shared" ca="1" si="16"/>
        <v/>
      </c>
      <c r="H23" s="11" t="str">
        <f t="shared" ca="1" si="16"/>
        <v/>
      </c>
      <c r="I23" s="11" t="str">
        <f t="shared" ca="1" si="16"/>
        <v/>
      </c>
      <c r="J23" s="11" t="str">
        <f t="shared" ca="1" si="16"/>
        <v/>
      </c>
      <c r="K23" s="11" t="str">
        <f t="shared" ca="1" si="16"/>
        <v/>
      </c>
      <c r="L23" s="11" t="str">
        <f t="shared" ca="1" si="16"/>
        <v/>
      </c>
      <c r="M23" s="24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39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25"/>
    </row>
    <row r="24" spans="1:47" s="11" customFormat="1" ht="21" customHeight="1" x14ac:dyDescent="0.3">
      <c r="A24" s="35" t="s">
        <v>10</v>
      </c>
      <c r="B24" s="20">
        <v>10.8</v>
      </c>
      <c r="C24" s="12">
        <v>1</v>
      </c>
      <c r="D24" s="13">
        <v>45809</v>
      </c>
      <c r="E24" s="13">
        <v>45819</v>
      </c>
      <c r="F24" s="11" t="str">
        <f t="shared" ca="1" si="15"/>
        <v/>
      </c>
      <c r="G24" s="11" t="str">
        <f t="shared" ca="1" si="15"/>
        <v/>
      </c>
      <c r="H24" s="11" t="str">
        <f t="shared" ca="1" si="15"/>
        <v/>
      </c>
      <c r="I24" s="11" t="str">
        <f t="shared" ca="1" si="15"/>
        <v/>
      </c>
      <c r="J24" s="11" t="str">
        <f t="shared" ca="1" si="15"/>
        <v/>
      </c>
      <c r="K24" s="11" t="str">
        <f t="shared" ca="1" si="15"/>
        <v/>
      </c>
      <c r="L24" s="11" t="str">
        <f t="shared" ca="1" si="15"/>
        <v/>
      </c>
      <c r="M24" s="24"/>
      <c r="AU24" s="25"/>
    </row>
    <row r="25" spans="1:47" s="11" customFormat="1" ht="21" customHeight="1" x14ac:dyDescent="0.3">
      <c r="A25" s="36" t="s">
        <v>11</v>
      </c>
      <c r="B25" s="20">
        <v>10.8</v>
      </c>
      <c r="C25" s="12">
        <v>1</v>
      </c>
      <c r="D25" s="13">
        <v>45810</v>
      </c>
      <c r="E25" s="13">
        <v>45812</v>
      </c>
      <c r="F25" s="11" t="str">
        <f t="shared" ca="1" si="15"/>
        <v/>
      </c>
      <c r="G25" s="11" t="str">
        <f t="shared" ca="1" si="15"/>
        <v/>
      </c>
      <c r="H25" s="11" t="str">
        <f t="shared" ca="1" si="15"/>
        <v/>
      </c>
      <c r="I25" s="11" t="str">
        <f t="shared" ca="1" si="15"/>
        <v/>
      </c>
      <c r="J25" s="11" t="str">
        <f t="shared" ca="1" si="15"/>
        <v/>
      </c>
      <c r="K25" s="11" t="str">
        <f t="shared" ca="1" si="15"/>
        <v/>
      </c>
      <c r="L25" s="11" t="str">
        <f t="shared" ca="1" si="15"/>
        <v/>
      </c>
      <c r="M25" s="24"/>
      <c r="AU25" s="25"/>
    </row>
    <row r="26" spans="1:47" s="11" customFormat="1" ht="21" customHeight="1" x14ac:dyDescent="0.3">
      <c r="A26" s="36" t="s">
        <v>12</v>
      </c>
      <c r="B26" s="20">
        <v>10.8</v>
      </c>
      <c r="C26" s="12">
        <v>1</v>
      </c>
      <c r="D26" s="13">
        <v>45811</v>
      </c>
      <c r="E26" s="13">
        <v>45812</v>
      </c>
      <c r="F26" s="11" t="str">
        <f t="shared" ca="1" si="15"/>
        <v/>
      </c>
      <c r="G26" s="11" t="str">
        <f t="shared" ca="1" si="15"/>
        <v/>
      </c>
      <c r="H26" s="11" t="str">
        <f t="shared" ca="1" si="15"/>
        <v/>
      </c>
      <c r="I26" s="11" t="str">
        <f t="shared" ca="1" si="15"/>
        <v/>
      </c>
      <c r="J26" s="11" t="str">
        <f t="shared" ca="1" si="15"/>
        <v/>
      </c>
      <c r="K26" s="11" t="str">
        <f t="shared" ca="1" si="15"/>
        <v/>
      </c>
      <c r="L26" s="11" t="str">
        <f t="shared" ca="1" si="15"/>
        <v/>
      </c>
      <c r="M26" s="24"/>
      <c r="AU26" s="25"/>
    </row>
    <row r="27" spans="1:47" s="11" customFormat="1" ht="21" customHeight="1" x14ac:dyDescent="0.3">
      <c r="A27" s="36" t="s">
        <v>27</v>
      </c>
      <c r="B27" s="20">
        <v>10.8</v>
      </c>
      <c r="C27" s="12">
        <v>1</v>
      </c>
      <c r="D27" s="13">
        <v>45813</v>
      </c>
      <c r="E27" s="13">
        <v>45813</v>
      </c>
      <c r="F27" s="11" t="str">
        <f t="shared" ca="1" si="15"/>
        <v/>
      </c>
      <c r="G27" s="11" t="str">
        <f t="shared" ca="1" si="15"/>
        <v/>
      </c>
      <c r="H27" s="11" t="str">
        <f t="shared" ca="1" si="15"/>
        <v/>
      </c>
      <c r="I27" s="11" t="str">
        <f t="shared" ca="1" si="15"/>
        <v/>
      </c>
      <c r="J27" s="11" t="str">
        <f t="shared" ca="1" si="15"/>
        <v/>
      </c>
      <c r="K27" s="11" t="str">
        <f t="shared" ca="1" si="15"/>
        <v/>
      </c>
      <c r="L27" s="11" t="str">
        <f t="shared" ca="1" si="15"/>
        <v/>
      </c>
      <c r="M27" s="24"/>
      <c r="AU27" s="25"/>
    </row>
    <row r="28" spans="1:47" s="11" customFormat="1" ht="21" customHeight="1" x14ac:dyDescent="0.3">
      <c r="A28" s="36" t="s">
        <v>28</v>
      </c>
      <c r="B28" s="20">
        <v>10.8</v>
      </c>
      <c r="C28" s="12">
        <v>1</v>
      </c>
      <c r="D28" s="13">
        <v>45813</v>
      </c>
      <c r="E28" s="13">
        <v>45813</v>
      </c>
      <c r="F28" s="11" t="str">
        <f t="shared" ca="1" si="15"/>
        <v/>
      </c>
      <c r="G28" s="11" t="str">
        <f t="shared" ca="1" si="15"/>
        <v/>
      </c>
      <c r="H28" s="11" t="str">
        <f t="shared" ca="1" si="15"/>
        <v/>
      </c>
      <c r="I28" s="11" t="str">
        <f t="shared" ca="1" si="15"/>
        <v/>
      </c>
      <c r="J28" s="11" t="str">
        <f t="shared" ca="1" si="15"/>
        <v/>
      </c>
      <c r="K28" s="11" t="str">
        <f t="shared" ca="1" si="15"/>
        <v/>
      </c>
      <c r="L28" s="11" t="str">
        <f t="shared" ca="1" si="15"/>
        <v/>
      </c>
      <c r="M28" s="24"/>
      <c r="AU28" s="25"/>
    </row>
    <row r="29" spans="1:47" s="11" customFormat="1" ht="21" customHeight="1" x14ac:dyDescent="0.3">
      <c r="A29" s="36" t="s">
        <v>29</v>
      </c>
      <c r="B29" s="20">
        <v>10.8</v>
      </c>
      <c r="C29" s="12">
        <v>1</v>
      </c>
      <c r="D29" s="13">
        <v>45814</v>
      </c>
      <c r="E29" s="13">
        <v>45820</v>
      </c>
      <c r="F29" s="11" t="str">
        <f t="shared" ca="1" si="15"/>
        <v/>
      </c>
      <c r="G29" s="11" t="str">
        <f t="shared" ca="1" si="15"/>
        <v/>
      </c>
      <c r="H29" s="11" t="str">
        <f t="shared" ca="1" si="15"/>
        <v/>
      </c>
      <c r="I29" s="11" t="str">
        <f t="shared" ca="1" si="15"/>
        <v/>
      </c>
      <c r="J29" s="11" t="str">
        <f t="shared" ca="1" si="15"/>
        <v/>
      </c>
      <c r="K29" s="11" t="str">
        <f t="shared" ca="1" si="15"/>
        <v/>
      </c>
      <c r="L29" s="11" t="str">
        <f t="shared" ca="1" si="15"/>
        <v/>
      </c>
      <c r="M29" s="24"/>
      <c r="AU29" s="25"/>
    </row>
    <row r="30" spans="1:47" s="11" customFormat="1" ht="21" customHeight="1" x14ac:dyDescent="0.3">
      <c r="A30" s="36" t="s">
        <v>30</v>
      </c>
      <c r="B30" s="20">
        <v>10.8</v>
      </c>
      <c r="C30" s="12">
        <v>1</v>
      </c>
      <c r="D30" s="13">
        <v>45815</v>
      </c>
      <c r="E30" s="13">
        <v>45815</v>
      </c>
      <c r="F30" s="11" t="str">
        <f t="shared" ca="1" si="15"/>
        <v/>
      </c>
      <c r="G30" s="11" t="str">
        <f t="shared" ca="1" si="15"/>
        <v/>
      </c>
      <c r="H30" s="11" t="str">
        <f t="shared" ca="1" si="15"/>
        <v/>
      </c>
      <c r="I30" s="11" t="str">
        <f t="shared" ca="1" si="15"/>
        <v/>
      </c>
      <c r="J30" s="11" t="str">
        <f t="shared" ca="1" si="15"/>
        <v/>
      </c>
      <c r="K30" s="11" t="str">
        <f t="shared" ca="1" si="15"/>
        <v/>
      </c>
      <c r="L30" s="11" t="str">
        <f t="shared" ca="1" si="15"/>
        <v/>
      </c>
      <c r="M30" s="24"/>
      <c r="AU30" s="25"/>
    </row>
    <row r="31" spans="1:47" s="11" customFormat="1" ht="21" customHeight="1" x14ac:dyDescent="0.3">
      <c r="A31" s="36" t="s">
        <v>31</v>
      </c>
      <c r="B31" s="20">
        <v>10.8</v>
      </c>
      <c r="C31" s="12">
        <v>1</v>
      </c>
      <c r="D31" s="13">
        <v>45815</v>
      </c>
      <c r="E31" s="13">
        <v>45816</v>
      </c>
      <c r="F31" s="11" t="str">
        <f t="shared" ca="1" si="15"/>
        <v/>
      </c>
      <c r="G31" s="11" t="str">
        <f t="shared" ca="1" si="15"/>
        <v/>
      </c>
      <c r="H31" s="11" t="str">
        <f t="shared" ca="1" si="15"/>
        <v/>
      </c>
      <c r="I31" s="11" t="str">
        <f t="shared" ca="1" si="15"/>
        <v/>
      </c>
      <c r="J31" s="11" t="str">
        <f t="shared" ca="1" si="15"/>
        <v/>
      </c>
      <c r="K31" s="11" t="str">
        <f t="shared" ca="1" si="15"/>
        <v/>
      </c>
      <c r="L31" s="11" t="str">
        <f t="shared" ca="1" si="15"/>
        <v/>
      </c>
      <c r="M31" s="24"/>
      <c r="AU31" s="25"/>
    </row>
    <row r="32" spans="1:47" s="11" customFormat="1" ht="21" customHeight="1" x14ac:dyDescent="0.3">
      <c r="A32" s="36" t="s">
        <v>32</v>
      </c>
      <c r="B32" s="20">
        <v>10.8</v>
      </c>
      <c r="C32" s="12">
        <v>1</v>
      </c>
      <c r="D32" s="13">
        <v>45816</v>
      </c>
      <c r="E32" s="13">
        <v>45816</v>
      </c>
      <c r="F32" s="11" t="str">
        <f t="shared" ca="1" si="15"/>
        <v/>
      </c>
      <c r="G32" s="11" t="str">
        <f t="shared" ca="1" si="15"/>
        <v/>
      </c>
      <c r="H32" s="11" t="str">
        <f t="shared" ca="1" si="15"/>
        <v/>
      </c>
      <c r="I32" s="11" t="str">
        <f t="shared" ca="1" si="15"/>
        <v/>
      </c>
      <c r="J32" s="11" t="str">
        <f t="shared" ca="1" si="15"/>
        <v/>
      </c>
      <c r="K32" s="11" t="str">
        <f t="shared" ca="1" si="15"/>
        <v/>
      </c>
      <c r="L32" s="11" t="str">
        <f t="shared" ca="1" si="15"/>
        <v/>
      </c>
      <c r="M32" s="24"/>
      <c r="AU32" s="25"/>
    </row>
    <row r="33" spans="1:47" s="11" customFormat="1" ht="21" customHeight="1" x14ac:dyDescent="0.3">
      <c r="A33" s="36" t="s">
        <v>33</v>
      </c>
      <c r="B33" s="20">
        <v>10.8</v>
      </c>
      <c r="C33" s="12">
        <v>1</v>
      </c>
      <c r="D33" s="13">
        <v>45815</v>
      </c>
      <c r="E33" s="13">
        <v>45815</v>
      </c>
      <c r="F33" s="11" t="str">
        <f t="shared" ca="1" si="15"/>
        <v/>
      </c>
      <c r="G33" s="11" t="str">
        <f t="shared" ca="1" si="15"/>
        <v/>
      </c>
      <c r="H33" s="11" t="str">
        <f t="shared" ca="1" si="15"/>
        <v/>
      </c>
      <c r="I33" s="11" t="str">
        <f t="shared" ca="1" si="15"/>
        <v/>
      </c>
      <c r="J33" s="11" t="str">
        <f t="shared" ca="1" si="15"/>
        <v/>
      </c>
      <c r="K33" s="11" t="str">
        <f t="shared" ca="1" si="15"/>
        <v/>
      </c>
      <c r="L33" s="11" t="str">
        <f t="shared" ca="1" si="15"/>
        <v/>
      </c>
      <c r="M33" s="24"/>
      <c r="AU33" s="25"/>
    </row>
    <row r="34" spans="1:47" s="11" customFormat="1" ht="21" customHeight="1" x14ac:dyDescent="0.3">
      <c r="A34" s="36" t="s">
        <v>34</v>
      </c>
      <c r="B34" s="20">
        <v>10.8</v>
      </c>
      <c r="C34" s="12">
        <v>1</v>
      </c>
      <c r="D34" s="13">
        <v>45818</v>
      </c>
      <c r="E34" s="13">
        <v>45818</v>
      </c>
      <c r="F34" s="11" t="str">
        <f t="shared" ca="1" si="15"/>
        <v/>
      </c>
      <c r="G34" s="11" t="str">
        <f t="shared" ca="1" si="15"/>
        <v/>
      </c>
      <c r="H34" s="11" t="str">
        <f t="shared" ca="1" si="15"/>
        <v/>
      </c>
      <c r="I34" s="11" t="str">
        <f t="shared" ca="1" si="15"/>
        <v/>
      </c>
      <c r="J34" s="11" t="str">
        <f t="shared" ca="1" si="15"/>
        <v/>
      </c>
      <c r="K34" s="11" t="str">
        <f t="shared" ca="1" si="15"/>
        <v/>
      </c>
      <c r="L34" s="11" t="str">
        <f t="shared" ca="1" si="15"/>
        <v/>
      </c>
      <c r="M34" s="24"/>
      <c r="AU34" s="25"/>
    </row>
    <row r="35" spans="1:47" s="11" customFormat="1" ht="21" customHeight="1" x14ac:dyDescent="0.3">
      <c r="A35" s="34" t="s">
        <v>13</v>
      </c>
      <c r="B35" s="19">
        <v>3</v>
      </c>
      <c r="C35" s="12">
        <v>1</v>
      </c>
      <c r="D35" s="13">
        <v>45805</v>
      </c>
      <c r="E35" s="13">
        <v>45820</v>
      </c>
      <c r="F35" s="11" t="str">
        <f t="shared" ref="F35:L35" ca="1" si="17">IF(AND(F$5&gt;$E35,$C35&lt;100%,F$5&lt;=TODAY()),"D","")</f>
        <v/>
      </c>
      <c r="G35" s="11" t="str">
        <f t="shared" ca="1" si="17"/>
        <v/>
      </c>
      <c r="H35" s="11" t="str">
        <f t="shared" ca="1" si="17"/>
        <v/>
      </c>
      <c r="I35" s="11" t="str">
        <f t="shared" ca="1" si="17"/>
        <v/>
      </c>
      <c r="J35" s="11" t="str">
        <f t="shared" ca="1" si="17"/>
        <v/>
      </c>
      <c r="K35" s="11" t="str">
        <f t="shared" ca="1" si="17"/>
        <v/>
      </c>
      <c r="L35" s="11" t="str">
        <f t="shared" ca="1" si="17"/>
        <v/>
      </c>
      <c r="M35" s="24"/>
      <c r="AU35" s="25"/>
    </row>
    <row r="36" spans="1:47" s="11" customFormat="1" ht="21" customHeight="1" x14ac:dyDescent="0.3">
      <c r="A36" s="36" t="s">
        <v>14</v>
      </c>
      <c r="B36" s="19">
        <v>3</v>
      </c>
      <c r="C36" s="12">
        <v>1</v>
      </c>
      <c r="D36" s="13">
        <v>45805</v>
      </c>
      <c r="E36" s="13">
        <v>45805</v>
      </c>
      <c r="F36" s="11" t="str">
        <f t="shared" ref="F36:L36" ca="1" si="18">IF(AND(F$5&gt;$E36,$C36&lt;100%,F$5&lt;=TODAY()),"D","")</f>
        <v/>
      </c>
      <c r="G36" s="11" t="str">
        <f t="shared" ca="1" si="18"/>
        <v/>
      </c>
      <c r="H36" s="11" t="str">
        <f t="shared" ca="1" si="18"/>
        <v/>
      </c>
      <c r="I36" s="11" t="str">
        <f t="shared" ca="1" si="18"/>
        <v/>
      </c>
      <c r="J36" s="11" t="str">
        <f t="shared" ca="1" si="18"/>
        <v/>
      </c>
      <c r="K36" s="11" t="str">
        <f t="shared" ca="1" si="18"/>
        <v/>
      </c>
      <c r="L36" s="11" t="str">
        <f t="shared" ca="1" si="18"/>
        <v/>
      </c>
      <c r="M36" s="24"/>
      <c r="AU36" s="25"/>
    </row>
    <row r="37" spans="1:47" s="11" customFormat="1" ht="21" customHeight="1" x14ac:dyDescent="0.3">
      <c r="A37" s="36" t="s">
        <v>15</v>
      </c>
      <c r="B37" s="19"/>
      <c r="C37" s="12">
        <v>1</v>
      </c>
      <c r="D37" s="13">
        <v>45807</v>
      </c>
      <c r="E37" s="13">
        <v>45807</v>
      </c>
      <c r="M37" s="24"/>
      <c r="AU37" s="25"/>
    </row>
    <row r="38" spans="1:47" s="11" customFormat="1" ht="21" customHeight="1" x14ac:dyDescent="0.3">
      <c r="A38" s="36" t="s">
        <v>16</v>
      </c>
      <c r="B38" s="19"/>
      <c r="C38" s="12">
        <v>1</v>
      </c>
      <c r="D38" s="13">
        <v>45810</v>
      </c>
      <c r="E38" s="13">
        <v>45810</v>
      </c>
      <c r="M38" s="24"/>
      <c r="AU38" s="25"/>
    </row>
    <row r="39" spans="1:47" s="11" customFormat="1" ht="21" customHeight="1" x14ac:dyDescent="0.3">
      <c r="A39" s="36" t="s">
        <v>17</v>
      </c>
      <c r="B39" s="19">
        <v>1</v>
      </c>
      <c r="C39" s="12">
        <v>1</v>
      </c>
      <c r="D39" s="13">
        <v>45811</v>
      </c>
      <c r="E39" s="13">
        <v>45811</v>
      </c>
      <c r="M39" s="24"/>
      <c r="AU39" s="25"/>
    </row>
    <row r="40" spans="1:47" s="11" customFormat="1" ht="21" customHeight="1" x14ac:dyDescent="0.3">
      <c r="A40" s="36" t="s">
        <v>18</v>
      </c>
      <c r="B40" s="19">
        <v>1</v>
      </c>
      <c r="C40" s="12">
        <v>1</v>
      </c>
      <c r="D40" s="13">
        <v>45811</v>
      </c>
      <c r="E40" s="13">
        <v>45819</v>
      </c>
      <c r="M40" s="24"/>
      <c r="AU40" s="25"/>
    </row>
    <row r="41" spans="1:47" s="11" customFormat="1" ht="21" customHeight="1" x14ac:dyDescent="0.3">
      <c r="A41" s="36" t="s">
        <v>19</v>
      </c>
      <c r="B41" s="19">
        <v>1</v>
      </c>
      <c r="C41" s="12">
        <v>1</v>
      </c>
      <c r="D41" s="13">
        <v>45812</v>
      </c>
      <c r="E41" s="13">
        <v>45812</v>
      </c>
      <c r="M41" s="24"/>
      <c r="AU41" s="25"/>
    </row>
    <row r="42" spans="1:47" s="11" customFormat="1" ht="21" customHeight="1" x14ac:dyDescent="0.3">
      <c r="A42" s="36" t="s">
        <v>20</v>
      </c>
      <c r="B42" s="19">
        <v>1</v>
      </c>
      <c r="C42" s="12">
        <v>1</v>
      </c>
      <c r="D42" s="13">
        <v>45812</v>
      </c>
      <c r="E42" s="13">
        <v>45813</v>
      </c>
      <c r="M42" s="24"/>
      <c r="AU42" s="25"/>
    </row>
    <row r="43" spans="1:47" s="11" customFormat="1" ht="21" customHeight="1" x14ac:dyDescent="0.3">
      <c r="A43" s="36" t="s">
        <v>35</v>
      </c>
      <c r="B43" s="19">
        <v>1</v>
      </c>
      <c r="C43" s="12">
        <v>1</v>
      </c>
      <c r="D43" s="13">
        <v>45813</v>
      </c>
      <c r="E43" s="13">
        <v>45813</v>
      </c>
      <c r="M43" s="24"/>
      <c r="AU43" s="25"/>
    </row>
    <row r="44" spans="1:47" s="11" customFormat="1" ht="21" customHeight="1" x14ac:dyDescent="0.3">
      <c r="A44" s="36" t="s">
        <v>36</v>
      </c>
      <c r="B44" s="19">
        <v>1</v>
      </c>
      <c r="C44" s="12">
        <v>1</v>
      </c>
      <c r="D44" s="13">
        <v>45814</v>
      </c>
      <c r="E44" s="13">
        <v>45814</v>
      </c>
      <c r="M44" s="24"/>
      <c r="AU44" s="25"/>
    </row>
    <row r="45" spans="1:47" s="11" customFormat="1" ht="21" customHeight="1" x14ac:dyDescent="0.3">
      <c r="A45" s="36" t="s">
        <v>37</v>
      </c>
      <c r="B45" s="19">
        <v>1</v>
      </c>
      <c r="C45" s="12">
        <v>1</v>
      </c>
      <c r="D45" s="13">
        <v>45814</v>
      </c>
      <c r="E45" s="13">
        <v>45816</v>
      </c>
      <c r="M45" s="24"/>
      <c r="AU45" s="25"/>
    </row>
    <row r="46" spans="1:47" s="11" customFormat="1" ht="21" customHeight="1" x14ac:dyDescent="0.3">
      <c r="A46" s="36" t="s">
        <v>38</v>
      </c>
      <c r="B46" s="19">
        <v>1</v>
      </c>
      <c r="C46" s="12">
        <v>1</v>
      </c>
      <c r="D46" s="13">
        <v>45818</v>
      </c>
      <c r="E46" s="13">
        <v>45818</v>
      </c>
      <c r="M46" s="24"/>
      <c r="AU46" s="25"/>
    </row>
    <row r="47" spans="1:47" s="11" customFormat="1" ht="21" customHeight="1" thickBot="1" x14ac:dyDescent="0.35">
      <c r="A47" s="46" t="s">
        <v>21</v>
      </c>
      <c r="B47" s="19"/>
      <c r="C47" s="47">
        <v>1</v>
      </c>
      <c r="D47" s="55">
        <v>45810</v>
      </c>
      <c r="E47" s="54">
        <v>45819</v>
      </c>
      <c r="F47" s="26"/>
      <c r="G47" s="26"/>
      <c r="H47" s="26"/>
      <c r="I47" s="26"/>
      <c r="J47" s="26"/>
      <c r="K47" s="26"/>
      <c r="L47" s="26"/>
      <c r="M47" s="41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2"/>
    </row>
    <row r="48" spans="1:47" s="11" customFormat="1" ht="21" customHeight="1" thickBot="1" x14ac:dyDescent="0.35">
      <c r="A48" s="56" t="s">
        <v>22</v>
      </c>
      <c r="B48" s="52"/>
      <c r="C48" s="53">
        <v>1</v>
      </c>
      <c r="D48" s="54">
        <v>45810</v>
      </c>
      <c r="E48" s="54">
        <v>45810</v>
      </c>
      <c r="F48" s="26"/>
      <c r="G48" s="26"/>
      <c r="H48" s="26"/>
      <c r="I48" s="26"/>
      <c r="J48" s="26"/>
      <c r="K48" s="26"/>
      <c r="L48" s="26"/>
      <c r="M48" s="41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2"/>
    </row>
    <row r="49" spans="1:47" s="11" customFormat="1" ht="21" customHeight="1" thickBot="1" x14ac:dyDescent="0.35">
      <c r="A49" s="56" t="s">
        <v>23</v>
      </c>
      <c r="B49" s="52"/>
      <c r="C49" s="53">
        <v>1</v>
      </c>
      <c r="D49" s="54">
        <v>45811</v>
      </c>
      <c r="E49" s="54">
        <v>45811</v>
      </c>
      <c r="F49" s="26"/>
      <c r="G49" s="26"/>
      <c r="H49" s="26"/>
      <c r="I49" s="26"/>
      <c r="J49" s="26"/>
      <c r="K49" s="26"/>
      <c r="L49" s="26"/>
      <c r="M49" s="41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2"/>
    </row>
    <row r="50" spans="1:47" s="11" customFormat="1" ht="21" customHeight="1" thickBot="1" x14ac:dyDescent="0.35">
      <c r="A50" s="56" t="s">
        <v>24</v>
      </c>
      <c r="B50" s="52"/>
      <c r="C50" s="53">
        <v>1</v>
      </c>
      <c r="D50" s="54">
        <v>45811</v>
      </c>
      <c r="E50" s="54">
        <v>45811</v>
      </c>
      <c r="F50" s="26"/>
      <c r="G50" s="26"/>
      <c r="H50" s="26"/>
      <c r="I50" s="26"/>
      <c r="J50" s="26"/>
      <c r="K50" s="26"/>
      <c r="L50" s="26"/>
      <c r="M50" s="41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2"/>
    </row>
    <row r="51" spans="1:47" s="11" customFormat="1" ht="21" customHeight="1" thickBot="1" x14ac:dyDescent="0.35">
      <c r="A51" s="56" t="s">
        <v>25</v>
      </c>
      <c r="B51" s="52"/>
      <c r="C51" s="53">
        <v>1</v>
      </c>
      <c r="D51" s="54">
        <v>45813</v>
      </c>
      <c r="E51" s="54">
        <v>45819</v>
      </c>
      <c r="F51" s="26"/>
      <c r="G51" s="26"/>
      <c r="H51" s="26"/>
      <c r="I51" s="26"/>
      <c r="J51" s="26"/>
      <c r="K51" s="26"/>
      <c r="L51" s="26"/>
      <c r="M51" s="41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2"/>
    </row>
    <row r="52" spans="1:47" s="11" customFormat="1" ht="21" customHeight="1" thickBot="1" x14ac:dyDescent="0.35">
      <c r="A52" s="48" t="s">
        <v>26</v>
      </c>
      <c r="B52" s="49"/>
      <c r="C52" s="50">
        <v>1</v>
      </c>
      <c r="D52" s="51">
        <v>45814</v>
      </c>
      <c r="E52" s="51">
        <v>45816</v>
      </c>
      <c r="F52" s="26"/>
      <c r="G52" s="26"/>
      <c r="H52" s="26"/>
      <c r="I52" s="26"/>
      <c r="J52" s="26"/>
      <c r="K52" s="26"/>
      <c r="L52" s="26"/>
      <c r="M52" s="43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5"/>
    </row>
    <row r="53" spans="1:47" x14ac:dyDescent="0.3">
      <c r="A53" s="17"/>
      <c r="B53" s="17"/>
      <c r="C53" s="37"/>
      <c r="D53" s="38"/>
      <c r="E53" s="3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</row>
  </sheetData>
  <mergeCells count="12">
    <mergeCell ref="AO4:AU4"/>
    <mergeCell ref="G1:X1"/>
    <mergeCell ref="F4:L4"/>
    <mergeCell ref="M4:S4"/>
    <mergeCell ref="T4:Z4"/>
    <mergeCell ref="AA4:AG4"/>
    <mergeCell ref="AH4:AN4"/>
    <mergeCell ref="D2:E2"/>
    <mergeCell ref="D3:E3"/>
    <mergeCell ref="G2:I2"/>
    <mergeCell ref="K2:M2"/>
    <mergeCell ref="O2:Q2"/>
  </mergeCells>
  <conditionalFormatting sqref="A6:B6 C25:D34 F27:AU34 C35:AU52 C7:E23">
    <cfRule type="expression" dxfId="48" priority="90">
      <formula>AND(today&gt;=A$5,today&lt;A$5+1)</formula>
    </cfRule>
  </conditionalFormatting>
  <conditionalFormatting sqref="C24:AU24">
    <cfRule type="expression" dxfId="47" priority="58">
      <formula>AND(today&gt;=C$5,today&lt;C$5+1)</formula>
    </cfRule>
  </conditionalFormatting>
  <conditionalFormatting sqref="F7:AN23">
    <cfRule type="expression" dxfId="46" priority="63">
      <formula>AND(task_start&lt;=F$5,ROUNDDOWN((task_end-task_start+1)*task_progress,0)+task_start-1&gt;=F$5)</formula>
    </cfRule>
  </conditionalFormatting>
  <conditionalFormatting sqref="F24:AN34">
    <cfRule type="expression" dxfId="45" priority="54">
      <formula>AND(task_start&lt;=F$5,ROUNDDOWN((task_end-task_start+1)*task_progress,0)+task_start-1&gt;=F$5)</formula>
    </cfRule>
    <cfRule type="expression" dxfId="44" priority="55" stopIfTrue="1">
      <formula>AND(task_end&gt;=F$5,task_start&lt;F$5+1)</formula>
    </cfRule>
  </conditionalFormatting>
  <conditionalFormatting sqref="F52:AN52">
    <cfRule type="expression" dxfId="43" priority="67">
      <formula>AND(task_start&lt;=F$5,ROUNDDOWN((task_end-task_start+1)*task_progress,0)+task_start-1&gt;=F$5)</formula>
    </cfRule>
  </conditionalFormatting>
  <conditionalFormatting sqref="F7:AU7 F25:AU52">
    <cfRule type="expression" dxfId="42" priority="136" stopIfTrue="1">
      <formula>COUNTIF(holidays,F$5)&gt;=1</formula>
    </cfRule>
  </conditionalFormatting>
  <conditionalFormatting sqref="AO24:AU34 F7:AU23">
    <cfRule type="expression" dxfId="41" priority="64" stopIfTrue="1">
      <formula>AND(task_end&gt;=F$5,task_start&lt;F$5+1)</formula>
    </cfRule>
  </conditionalFormatting>
  <conditionalFormatting sqref="F15:AU23">
    <cfRule type="expression" dxfId="40" priority="65">
      <formula>AND(today&gt;=F$5,today&lt;F$5+1)</formula>
    </cfRule>
    <cfRule type="expression" dxfId="39" priority="66" stopIfTrue="1">
      <formula>COUNTIF(holidays,F$5)&gt;=1</formula>
    </cfRule>
  </conditionalFormatting>
  <conditionalFormatting sqref="F24:AU24">
    <cfRule type="expression" dxfId="38" priority="59" stopIfTrue="1">
      <formula>COUNTIF(holidays,F$5)&gt;=1</formula>
    </cfRule>
  </conditionalFormatting>
  <conditionalFormatting sqref="AO52:AU52 F35:AU51">
    <cfRule type="expression" dxfId="37" priority="137">
      <formula>AND(task_start&lt;=F$5,ROUNDDOWN((task_end-task_start+1)*task_progress,0)+task_start-1&gt;=F$5)</formula>
    </cfRule>
    <cfRule type="expression" dxfId="36" priority="138" stopIfTrue="1">
      <formula>AND(task_end&gt;=F$5,task_start&lt;F$5+1)</formula>
    </cfRule>
  </conditionalFormatting>
  <conditionalFormatting sqref="F52:BC52">
    <cfRule type="expression" dxfId="35" priority="68" stopIfTrue="1">
      <formula>AND(task_end&gt;=F$5,task_start&lt;F$5+1)</formula>
    </cfRule>
  </conditionalFormatting>
  <conditionalFormatting sqref="AO4:AU7 F7:AN7 C4:AN6">
    <cfRule type="expression" dxfId="34" priority="93">
      <formula>AND(today&gt;=C$5,today&lt;C$5+1)</formula>
    </cfRule>
  </conditionalFormatting>
  <conditionalFormatting sqref="AO7:AU34">
    <cfRule type="expression" dxfId="33" priority="56">
      <formula>AND(task_start&lt;=AO$5,ROUNDDOWN((task_end-task_start+1)*task_progress,0)+task_start-1&gt;=AO$5)</formula>
    </cfRule>
  </conditionalFormatting>
  <conditionalFormatting sqref="F47:AN47">
    <cfRule type="expression" dxfId="32" priority="45">
      <formula>AND(task_start&lt;=F$5,ROUNDDOWN((task_end-task_start+1)*task_progress,0)+task_start-1&gt;=F$5)</formula>
    </cfRule>
  </conditionalFormatting>
  <conditionalFormatting sqref="F47:BC47">
    <cfRule type="expression" dxfId="31" priority="46" stopIfTrue="1">
      <formula>AND(task_end&gt;=F$5,task_start&lt;F$5+1)</formula>
    </cfRule>
  </conditionalFormatting>
  <conditionalFormatting sqref="F48:AN48">
    <cfRule type="expression" dxfId="30" priority="43">
      <formula>AND(task_start&lt;=F$5,ROUNDDOWN((task_end-task_start+1)*task_progress,0)+task_start-1&gt;=F$5)</formula>
    </cfRule>
  </conditionalFormatting>
  <conditionalFormatting sqref="F48:BC48">
    <cfRule type="expression" dxfId="29" priority="44" stopIfTrue="1">
      <formula>AND(task_end&gt;=F$5,task_start&lt;F$5+1)</formula>
    </cfRule>
  </conditionalFormatting>
  <conditionalFormatting sqref="F49:AN49">
    <cfRule type="expression" dxfId="28" priority="41">
      <formula>AND(task_start&lt;=F$5,ROUNDDOWN((task_end-task_start+1)*task_progress,0)+task_start-1&gt;=F$5)</formula>
    </cfRule>
  </conditionalFormatting>
  <conditionalFormatting sqref="F49:BC49">
    <cfRule type="expression" dxfId="27" priority="42" stopIfTrue="1">
      <formula>AND(task_end&gt;=F$5,task_start&lt;F$5+1)</formula>
    </cfRule>
  </conditionalFormatting>
  <conditionalFormatting sqref="F50:AN50">
    <cfRule type="expression" dxfId="26" priority="39">
      <formula>AND(task_start&lt;=F$5,ROUNDDOWN((task_end-task_start+1)*task_progress,0)+task_start-1&gt;=F$5)</formula>
    </cfRule>
  </conditionalFormatting>
  <conditionalFormatting sqref="F50:BC50">
    <cfRule type="expression" dxfId="25" priority="40" stopIfTrue="1">
      <formula>AND(task_end&gt;=F$5,task_start&lt;F$5+1)</formula>
    </cfRule>
  </conditionalFormatting>
  <conditionalFormatting sqref="F51:AN51">
    <cfRule type="expression" dxfId="24" priority="35">
      <formula>AND(task_start&lt;=F$5,ROUNDDOWN((task_end-task_start+1)*task_progress,0)+task_start-1&gt;=F$5)</formula>
    </cfRule>
  </conditionalFormatting>
  <conditionalFormatting sqref="F51:BC51">
    <cfRule type="expression" dxfId="23" priority="36" stopIfTrue="1">
      <formula>AND(task_end&gt;=F$5,task_start&lt;F$5+1)</formula>
    </cfRule>
  </conditionalFormatting>
  <conditionalFormatting sqref="F8:AU8">
    <cfRule type="expression" dxfId="22" priority="31">
      <formula>AND(today&gt;=F$5,today&lt;F$5+1)</formula>
    </cfRule>
    <cfRule type="expression" dxfId="21" priority="32" stopIfTrue="1">
      <formula>COUNTIF(holidays,F$5)&gt;=1</formula>
    </cfRule>
  </conditionalFormatting>
  <conditionalFormatting sqref="F9:AU9">
    <cfRule type="expression" dxfId="20" priority="29">
      <formula>AND(today&gt;=F$5,today&lt;F$5+1)</formula>
    </cfRule>
    <cfRule type="expression" dxfId="19" priority="30" stopIfTrue="1">
      <formula>COUNTIF(holidays,F$5)&gt;=1</formula>
    </cfRule>
  </conditionalFormatting>
  <conditionalFormatting sqref="F10:AU10">
    <cfRule type="expression" dxfId="18" priority="27">
      <formula>AND(today&gt;=F$5,today&lt;F$5+1)</formula>
    </cfRule>
    <cfRule type="expression" dxfId="17" priority="28" stopIfTrue="1">
      <formula>COUNTIF(holidays,F$5)&gt;=1</formula>
    </cfRule>
  </conditionalFormatting>
  <conditionalFormatting sqref="F14:AU14">
    <cfRule type="expression" dxfId="16" priority="25">
      <formula>AND(today&gt;=F$5,today&lt;F$5+1)</formula>
    </cfRule>
    <cfRule type="expression" dxfId="15" priority="26" stopIfTrue="1">
      <formula>COUNTIF(holidays,F$5)&gt;=1</formula>
    </cfRule>
  </conditionalFormatting>
  <conditionalFormatting sqref="F13:AU13">
    <cfRule type="expression" dxfId="14" priority="23">
      <formula>AND(today&gt;=F$5,today&lt;F$5+1)</formula>
    </cfRule>
    <cfRule type="expression" dxfId="13" priority="24" stopIfTrue="1">
      <formula>COUNTIF(holidays,F$5)&gt;=1</formula>
    </cfRule>
  </conditionalFormatting>
  <conditionalFormatting sqref="F12:AU12">
    <cfRule type="expression" dxfId="12" priority="21">
      <formula>AND(today&gt;=F$5,today&lt;F$5+1)</formula>
    </cfRule>
    <cfRule type="expression" dxfId="11" priority="22" stopIfTrue="1">
      <formula>COUNTIF(holidays,F$5)&gt;=1</formula>
    </cfRule>
  </conditionalFormatting>
  <conditionalFormatting sqref="F11:AU11">
    <cfRule type="expression" dxfId="10" priority="19">
      <formula>AND(today&gt;=F$5,today&lt;F$5+1)</formula>
    </cfRule>
    <cfRule type="expression" dxfId="9" priority="20" stopIfTrue="1">
      <formula>COUNTIF(holidays,F$5)&gt;=1</formula>
    </cfRule>
  </conditionalFormatting>
  <conditionalFormatting sqref="E25:AU26">
    <cfRule type="expression" dxfId="8" priority="17">
      <formula>AND(today&gt;=E$5,today&lt;E$5+1)</formula>
    </cfRule>
  </conditionalFormatting>
  <conditionalFormatting sqref="E27">
    <cfRule type="expression" dxfId="7" priority="14">
      <formula>AND(today&gt;=E$5,today&lt;E$5+1)</formula>
    </cfRule>
  </conditionalFormatting>
  <conditionalFormatting sqref="E28">
    <cfRule type="expression" dxfId="6" priority="13">
      <formula>AND(today&gt;=E$5,today&lt;E$5+1)</formula>
    </cfRule>
  </conditionalFormatting>
  <conditionalFormatting sqref="E29">
    <cfRule type="expression" dxfId="5" priority="12">
      <formula>AND(today&gt;=E$5,today&lt;E$5+1)</formula>
    </cfRule>
  </conditionalFormatting>
  <conditionalFormatting sqref="E30">
    <cfRule type="expression" dxfId="4" priority="10">
      <formula>AND(today&gt;=E$5,today&lt;E$5+1)</formula>
    </cfRule>
  </conditionalFormatting>
  <conditionalFormatting sqref="E31">
    <cfRule type="expression" dxfId="3" priority="9">
      <formula>AND(today&gt;=E$5,today&lt;E$5+1)</formula>
    </cfRule>
  </conditionalFormatting>
  <conditionalFormatting sqref="E32">
    <cfRule type="expression" dxfId="2" priority="7">
      <formula>AND(today&gt;=E$5,today&lt;E$5+1)</formula>
    </cfRule>
  </conditionalFormatting>
  <conditionalFormatting sqref="E33">
    <cfRule type="expression" dxfId="1" priority="6">
      <formula>AND(today&gt;=E$5,today&lt;E$5+1)</formula>
    </cfRule>
  </conditionalFormatting>
  <conditionalFormatting sqref="E34">
    <cfRule type="expression" dxfId="0" priority="2">
      <formula>AND(today&gt;=E$5,today&lt;E$5+1)</formula>
    </cfRule>
  </conditionalFormatting>
  <dataValidations count="1">
    <dataValidation type="whole" operator="greaterThanOrEqual" allowBlank="1" showInputMessage="1" promptTitle="Display Week" prompt="Changing this number will scroll the Gantt Chart view." sqref="D4" xr:uid="{00000000-0002-0000-0000-000000000000}">
      <formula1>1</formula1>
    </dataValidation>
  </dataValidations>
  <pageMargins left="0.35" right="0.35" top="0.35" bottom="0.5" header="0.3" footer="0.3"/>
  <pageSetup scale="62" fitToHeight="0" orientation="landscape" r:id="rId1"/>
  <headerFooter scaleWithDoc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DD97B986BE724D84C7CC5C058BC951" ma:contentTypeVersion="12" ma:contentTypeDescription="Create a new document." ma:contentTypeScope="" ma:versionID="b9aa710d5afa1f84a3d5de9e1ba6cc8c">
  <xsd:schema xmlns:xsd="http://www.w3.org/2001/XMLSchema" xmlns:xs="http://www.w3.org/2001/XMLSchema" xmlns:p="http://schemas.microsoft.com/office/2006/metadata/properties" xmlns:ns2="74c9d3ac-d6d8-447b-a665-09e0c2a2ccfe" xmlns:ns3="d70a3488-2cc6-4e72-88b9-773372669d74" targetNamespace="http://schemas.microsoft.com/office/2006/metadata/properties" ma:root="true" ma:fieldsID="7ca688a2f035e9871bd8f94df963a1f2" ns2:_="" ns3:_="">
    <xsd:import namespace="74c9d3ac-d6d8-447b-a665-09e0c2a2ccfe"/>
    <xsd:import namespace="d70a3488-2cc6-4e72-88b9-773372669d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c9d3ac-d6d8-447b-a665-09e0c2a2cc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c97e1a9-fa82-4965-b735-0e061acf926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0a3488-2cc6-4e72-88b9-773372669d7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3a520208-8c37-4ca4-bcdb-6bfaeb9127db}" ma:internalName="TaxCatchAll" ma:showField="CatchAllData" ma:web="d70a3488-2cc6-4e72-88b9-773372669d7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4c9d3ac-d6d8-447b-a665-09e0c2a2ccfe">
      <Terms xmlns="http://schemas.microsoft.com/office/infopath/2007/PartnerControls"/>
    </lcf76f155ced4ddcb4097134ff3c332f>
    <TaxCatchAll xmlns="d70a3488-2cc6-4e72-88b9-773372669d7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2D82954-9AC6-45FC-ABB0-4AF1F46D53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4c9d3ac-d6d8-447b-a665-09e0c2a2ccfe"/>
    <ds:schemaRef ds:uri="d70a3488-2cc6-4e72-88b9-773372669d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0E1F045-850F-4307-9AD2-CB5E333E1429}">
  <ds:schemaRefs>
    <ds:schemaRef ds:uri="http://schemas.microsoft.com/office/2006/metadata/properties"/>
    <ds:schemaRef ds:uri="http://schemas.microsoft.com/office/infopath/2007/PartnerControls"/>
    <ds:schemaRef ds:uri="74c9d3ac-d6d8-447b-a665-09e0c2a2ccfe"/>
    <ds:schemaRef ds:uri="d70a3488-2cc6-4e72-88b9-773372669d74"/>
  </ds:schemaRefs>
</ds:datastoreItem>
</file>

<file path=customXml/itemProps3.xml><?xml version="1.0" encoding="utf-8"?>
<ds:datastoreItem xmlns:ds="http://schemas.openxmlformats.org/officeDocument/2006/customXml" ds:itemID="{711F0C19-C2EA-4E28-B13A-1B62D065ED34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4b512a4e-bb54-4328-ad34-d43205aaa1ec}" enabled="1" method="Standard" siteId="{f01e930a-b52e-42b1-b70f-a8882b5d043b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Master Plan</vt:lpstr>
      <vt:lpstr>'Master Plan'!Print_Area</vt:lpstr>
      <vt:lpstr>'Master Plan'!Print_Titles</vt:lpstr>
      <vt:lpstr>'Master Plan'!task_end</vt:lpstr>
      <vt:lpstr>'Master Plan'!task_progress</vt:lpstr>
      <vt:lpstr>'Master Plan'!task_start</vt:lpstr>
      <vt:lpstr>'Master Plan'!today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Duong Pham</cp:lastModifiedBy>
  <cp:revision/>
  <dcterms:created xsi:type="dcterms:W3CDTF">2017-01-09T18:01:51Z</dcterms:created>
  <dcterms:modified xsi:type="dcterms:W3CDTF">2025-06-12T08:56:29Z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urce">
    <vt:lpwstr>https://www.vertex42.com/</vt:lpwstr>
  </property>
  <property fmtid="{D5CDD505-2E9C-101B-9397-08002B2CF9AE}" pid="3" name="Copyright">
    <vt:lpwstr>© 2019 Vertex42 LLC</vt:lpwstr>
  </property>
  <property fmtid="{D5CDD505-2E9C-101B-9397-08002B2CF9AE}" pid="4" name="Version">
    <vt:lpwstr>1.0.1</vt:lpwstr>
  </property>
  <property fmtid="{D5CDD505-2E9C-101B-9397-08002B2CF9AE}" pid="5" name="ContentTypeId">
    <vt:lpwstr>0x01010012DD97B986BE724D84C7CC5C058BC951</vt:lpwstr>
  </property>
  <property fmtid="{D5CDD505-2E9C-101B-9397-08002B2CF9AE}" pid="6" name="MediaServiceImageTags">
    <vt:lpwstr/>
  </property>
</Properties>
</file>