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1"/>
  <workbookPr filterPrivacy="1" defaultThemeVersion="166925"/>
  <xr:revisionPtr revIDLastSave="0" documentId="13_ncr:1_{8CD53D6A-6E95-684E-8E71-19EA51E8D6EC}" xr6:coauthVersionLast="47" xr6:coauthVersionMax="47" xr10:uidLastSave="{00000000-0000-0000-0000-000000000000}"/>
  <bookViews>
    <workbookView xWindow="0" yWindow="500" windowWidth="25600" windowHeight="14040" activeTab="2" xr2:uid="{00000000-000D-0000-FFFF-FFFF00000000}"/>
  </bookViews>
  <sheets>
    <sheet name="Setting" sheetId="1" state="hidden" r:id="rId1"/>
    <sheet name="fill" sheetId="3" state="hidden" r:id="rId2"/>
    <sheet name="form"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928" i="2" l="1"/>
  <c r="Q1928" i="2" s="1"/>
  <c r="R1928" i="2"/>
  <c r="Y1928" i="2"/>
  <c r="Z1928" i="2"/>
  <c r="P1868" i="2"/>
  <c r="Q1868" i="2" s="1"/>
  <c r="R1868" i="2"/>
  <c r="Y1868" i="2"/>
  <c r="Z1868" i="2"/>
  <c r="P1808" i="2"/>
  <c r="Q1808" i="2" s="1"/>
  <c r="Z1808" i="2"/>
  <c r="P1748" i="2"/>
  <c r="Q1748" i="2" s="1"/>
  <c r="Y1748" i="2"/>
  <c r="Z1748" i="2"/>
  <c r="P1688" i="2"/>
  <c r="Q1688" i="2" s="1"/>
  <c r="R1688" i="2"/>
  <c r="Y1688" i="2"/>
  <c r="Z1688" i="2"/>
  <c r="P1628" i="2"/>
  <c r="Q1628" i="2" s="1"/>
  <c r="R1628" i="2"/>
  <c r="Y1628" i="2"/>
  <c r="Z1628" i="2"/>
  <c r="P1568" i="2"/>
  <c r="Q1568" i="2"/>
  <c r="R1568" i="2"/>
  <c r="Y1568" i="2"/>
  <c r="Z1568" i="2"/>
  <c r="P1508" i="2"/>
  <c r="Q1508" i="2" s="1"/>
  <c r="Y1508" i="2"/>
  <c r="Z1508" i="2"/>
  <c r="P1448" i="2"/>
  <c r="Q1448" i="2" s="1"/>
  <c r="Y1448" i="2"/>
  <c r="Z1448" i="2"/>
  <c r="P1388" i="2"/>
  <c r="Q1388" i="2"/>
  <c r="R1388" i="2"/>
  <c r="Y1388" i="2"/>
  <c r="Z1388" i="2"/>
  <c r="P1328" i="2"/>
  <c r="Q1328" i="2" s="1"/>
  <c r="Y1328" i="2"/>
  <c r="Z1328" i="2"/>
  <c r="P1268" i="2"/>
  <c r="Q1268" i="2" s="1"/>
  <c r="R1268" i="2"/>
  <c r="Y1268" i="2"/>
  <c r="Z1268" i="2"/>
  <c r="P1208" i="2"/>
  <c r="Q1208" i="2"/>
  <c r="R1208" i="2"/>
  <c r="Y1208" i="2"/>
  <c r="Z1208" i="2"/>
  <c r="P1148" i="2"/>
  <c r="Q1148" i="2" s="1"/>
  <c r="R1148" i="2"/>
  <c r="Y1148" i="2"/>
  <c r="Z1148" i="2"/>
  <c r="P1088" i="2"/>
  <c r="Q1088" i="2" s="1"/>
  <c r="R1088" i="2"/>
  <c r="Y1088" i="2"/>
  <c r="Z1088" i="2"/>
  <c r="P1028" i="2"/>
  <c r="Q1028" i="2" s="1"/>
  <c r="Y1028" i="2"/>
  <c r="Z1028" i="2"/>
  <c r="P968" i="2"/>
  <c r="Q968" i="2"/>
  <c r="R968" i="2"/>
  <c r="Y968" i="2"/>
  <c r="Z968" i="2"/>
  <c r="P908" i="2"/>
  <c r="Q908" i="2"/>
  <c r="R908" i="2"/>
  <c r="Y908" i="2"/>
  <c r="Z908" i="2"/>
  <c r="P848" i="2"/>
  <c r="Q848" i="2"/>
  <c r="R848" i="2"/>
  <c r="Y848" i="2"/>
  <c r="Z848" i="2"/>
  <c r="P788" i="2"/>
  <c r="Q788" i="2"/>
  <c r="R788" i="2"/>
  <c r="Y788" i="2"/>
  <c r="Z788" i="2"/>
  <c r="P728" i="2"/>
  <c r="Q728" i="2"/>
  <c r="R728" i="2"/>
  <c r="Y728" i="2"/>
  <c r="Z728" i="2"/>
  <c r="P668" i="2"/>
  <c r="Q668" i="2" s="1"/>
  <c r="R668" i="2"/>
  <c r="Y668" i="2"/>
  <c r="Z668" i="2"/>
  <c r="P608" i="2"/>
  <c r="Q608" i="2" s="1"/>
  <c r="R608" i="2"/>
  <c r="Y608" i="2"/>
  <c r="Z608" i="2"/>
  <c r="P548" i="2"/>
  <c r="Q548" i="2" s="1"/>
  <c r="R548" i="2"/>
  <c r="Y548" i="2"/>
  <c r="Z548" i="2"/>
  <c r="P488" i="2"/>
  <c r="Q488" i="2" s="1"/>
  <c r="R488" i="2"/>
  <c r="Y488" i="2"/>
  <c r="Z488" i="2"/>
  <c r="P428" i="2"/>
  <c r="Q428" i="2" s="1"/>
  <c r="Y428" i="2"/>
  <c r="Z428" i="2"/>
  <c r="P368" i="2"/>
  <c r="Q368" i="2" s="1"/>
  <c r="R368" i="2"/>
  <c r="Y368" i="2"/>
  <c r="Z368" i="2"/>
  <c r="P308" i="2"/>
  <c r="Q308" i="2"/>
  <c r="R308" i="2"/>
  <c r="Y308" i="2"/>
  <c r="Z308" i="2"/>
  <c r="P248" i="2"/>
  <c r="Q248" i="2" s="1"/>
  <c r="R248" i="2"/>
  <c r="Y248" i="2"/>
  <c r="Z248" i="2"/>
  <c r="P188" i="2"/>
  <c r="Q188" i="2" s="1"/>
  <c r="R188" i="2"/>
  <c r="Y188" i="2"/>
  <c r="Z188" i="2"/>
  <c r="P128" i="2"/>
  <c r="Q128" i="2" s="1"/>
  <c r="Y128" i="2"/>
  <c r="Z128" i="2"/>
  <c r="P68" i="2"/>
  <c r="Q68" i="2" s="1"/>
  <c r="Y68" i="2"/>
  <c r="Z68" i="2"/>
  <c r="P8" i="2"/>
  <c r="Z8" i="2" s="1"/>
  <c r="H1" i="3" a="1"/>
  <c r="H1" i="3" s="1"/>
  <c r="G1" i="3" a="1"/>
  <c r="G1" i="3" s="1"/>
  <c r="K8" i="2" s="1"/>
  <c r="E1" i="3" a="1"/>
  <c r="E1" i="3" s="1"/>
  <c r="D1" i="3" a="1"/>
  <c r="D1" i="3" s="1"/>
  <c r="E8" i="2" s="1"/>
  <c r="B1" i="3" a="1"/>
  <c r="B1" i="3" s="1"/>
  <c r="A1" i="3" a="1"/>
  <c r="A1" i="3" s="1"/>
  <c r="B68" i="2" s="1"/>
  <c r="C68" i="2" s="1" a="1"/>
  <c r="C68" i="2" s="1"/>
  <c r="K1928" i="2" l="1"/>
  <c r="E1928" i="2"/>
  <c r="B1928" i="2"/>
  <c r="C1928" i="2" s="1" a="1"/>
  <c r="C1928" i="2" s="1"/>
  <c r="E1868" i="2"/>
  <c r="K1868" i="2"/>
  <c r="B1868" i="2"/>
  <c r="C1868" i="2" s="1" a="1"/>
  <c r="C1868" i="2" s="1"/>
  <c r="E1808" i="2"/>
  <c r="K1808" i="2"/>
  <c r="Y1808" i="2"/>
  <c r="R1808" i="2"/>
  <c r="B1808" i="2"/>
  <c r="C1808" i="2" s="1" a="1"/>
  <c r="C1808" i="2" s="1"/>
  <c r="E1748" i="2"/>
  <c r="K1748" i="2"/>
  <c r="R1748" i="2"/>
  <c r="K1688" i="2"/>
  <c r="B1748" i="2"/>
  <c r="C1748" i="2" s="1" a="1"/>
  <c r="C1748" i="2" s="1"/>
  <c r="E1688" i="2"/>
  <c r="B1688" i="2"/>
  <c r="C1688" i="2" s="1" a="1"/>
  <c r="C1688" i="2" s="1"/>
  <c r="E1628" i="2"/>
  <c r="K1628" i="2"/>
  <c r="B1628" i="2"/>
  <c r="C1628" i="2" s="1" a="1"/>
  <c r="C1628" i="2" s="1"/>
  <c r="E1568" i="2"/>
  <c r="K1568" i="2"/>
  <c r="B1568" i="2"/>
  <c r="C1568" i="2" s="1" a="1"/>
  <c r="C1568" i="2" s="1"/>
  <c r="E1508" i="2"/>
  <c r="K1508" i="2"/>
  <c r="R1508" i="2"/>
  <c r="K1448" i="2"/>
  <c r="B1508" i="2"/>
  <c r="C1508" i="2" s="1" a="1"/>
  <c r="C1508" i="2" s="1"/>
  <c r="E1448" i="2"/>
  <c r="R1448" i="2"/>
  <c r="B1448" i="2"/>
  <c r="C1448" i="2" s="1" a="1"/>
  <c r="C1448" i="2" s="1"/>
  <c r="E1388" i="2"/>
  <c r="K1388" i="2"/>
  <c r="B1388" i="2"/>
  <c r="C1388" i="2" s="1" a="1"/>
  <c r="C1388" i="2" s="1"/>
  <c r="E1328" i="2"/>
  <c r="K1328" i="2"/>
  <c r="R1328" i="2"/>
  <c r="B1328" i="2"/>
  <c r="C1328" i="2" s="1" a="1"/>
  <c r="C1328" i="2" s="1"/>
  <c r="E1268" i="2"/>
  <c r="K1268" i="2"/>
  <c r="B1268" i="2"/>
  <c r="C1268" i="2" s="1" a="1"/>
  <c r="C1268" i="2" s="1"/>
  <c r="K1148" i="2"/>
  <c r="E1208" i="2"/>
  <c r="K1208" i="2"/>
  <c r="B1208" i="2"/>
  <c r="C1208" i="2" s="1" a="1"/>
  <c r="C1208" i="2" s="1"/>
  <c r="E1148" i="2"/>
  <c r="B1148" i="2"/>
  <c r="C1148" i="2" s="1" a="1"/>
  <c r="C1148" i="2" s="1"/>
  <c r="E1088" i="2"/>
  <c r="K1088" i="2"/>
  <c r="K1028" i="2"/>
  <c r="B1088" i="2"/>
  <c r="C1088" i="2" s="1" a="1"/>
  <c r="C1088" i="2" s="1"/>
  <c r="E1028" i="2"/>
  <c r="R1028" i="2"/>
  <c r="B1028" i="2"/>
  <c r="C1028" i="2" s="1" a="1"/>
  <c r="C1028" i="2" s="1"/>
  <c r="K908" i="2"/>
  <c r="E968" i="2"/>
  <c r="K968" i="2"/>
  <c r="B968" i="2"/>
  <c r="C968" i="2" s="1" a="1"/>
  <c r="C968" i="2" s="1"/>
  <c r="E908" i="2"/>
  <c r="B908" i="2"/>
  <c r="C908" i="2" s="1" a="1"/>
  <c r="C908" i="2" s="1"/>
  <c r="E848" i="2"/>
  <c r="K848" i="2"/>
  <c r="K788" i="2"/>
  <c r="B848" i="2"/>
  <c r="C848" i="2" s="1" a="1"/>
  <c r="C848" i="2" s="1"/>
  <c r="E788" i="2"/>
  <c r="B788" i="2"/>
  <c r="C788" i="2" s="1" a="1"/>
  <c r="C788" i="2" s="1"/>
  <c r="K668" i="2"/>
  <c r="E728" i="2"/>
  <c r="K728" i="2"/>
  <c r="B728" i="2"/>
  <c r="C728" i="2" s="1" a="1"/>
  <c r="C728" i="2" s="1"/>
  <c r="E668" i="2"/>
  <c r="B668" i="2"/>
  <c r="C668" i="2" s="1" a="1"/>
  <c r="C668" i="2" s="1"/>
  <c r="E608" i="2"/>
  <c r="K608" i="2"/>
  <c r="B608" i="2"/>
  <c r="C608" i="2" s="1" a="1"/>
  <c r="C608" i="2" s="1"/>
  <c r="E548" i="2"/>
  <c r="K548" i="2"/>
  <c r="K488" i="2"/>
  <c r="B548" i="2"/>
  <c r="C548" i="2" s="1" a="1"/>
  <c r="C548" i="2" s="1"/>
  <c r="E488" i="2"/>
  <c r="B488" i="2"/>
  <c r="C488" i="2" s="1" a="1"/>
  <c r="C488" i="2" s="1"/>
  <c r="E428" i="2"/>
  <c r="K428" i="2"/>
  <c r="R428" i="2"/>
  <c r="K368" i="2"/>
  <c r="B428" i="2"/>
  <c r="C428" i="2" s="1" a="1"/>
  <c r="C428" i="2" s="1"/>
  <c r="E368" i="2"/>
  <c r="K308" i="2"/>
  <c r="B368" i="2"/>
  <c r="C368" i="2" s="1" a="1"/>
  <c r="C368" i="2" s="1"/>
  <c r="E308" i="2"/>
  <c r="B308" i="2"/>
  <c r="C308" i="2" s="1" a="1"/>
  <c r="C308" i="2" s="1"/>
  <c r="E248" i="2"/>
  <c r="K248" i="2"/>
  <c r="K188" i="2"/>
  <c r="B248" i="2"/>
  <c r="C248" i="2" s="1" a="1"/>
  <c r="C248" i="2" s="1"/>
  <c r="E188" i="2"/>
  <c r="B188" i="2"/>
  <c r="C188" i="2" s="1" a="1"/>
  <c r="C188" i="2" s="1"/>
  <c r="E128" i="2"/>
  <c r="K128" i="2"/>
  <c r="R128" i="2"/>
  <c r="B128" i="2"/>
  <c r="C128" i="2" s="1" a="1"/>
  <c r="C128" i="2" s="1"/>
  <c r="E68" i="2"/>
  <c r="K68" i="2"/>
  <c r="R68" i="2"/>
  <c r="Q8" i="2"/>
  <c r="R8" i="2"/>
  <c r="Y8" i="2"/>
  <c r="I8" i="2" a="1"/>
  <c r="I8" i="2" s="1"/>
  <c r="B8" i="2"/>
  <c r="C8" i="2" s="1" a="1"/>
  <c r="C8" i="2" s="1"/>
  <c r="L1928" i="2" l="1" a="1"/>
  <c r="L1928" i="2" s="1"/>
  <c r="N1928" i="2" a="1"/>
  <c r="N1928" i="2" s="1"/>
  <c r="I1928" i="2" a="1"/>
  <c r="I1928" i="2" s="1"/>
  <c r="F1928" i="2" a="1"/>
  <c r="F1928" i="2" s="1"/>
  <c r="H1928" i="2" a="1"/>
  <c r="H1928" i="2" s="1"/>
  <c r="L1868" i="2" a="1"/>
  <c r="L1868" i="2" s="1"/>
  <c r="N1868" i="2" a="1"/>
  <c r="N1868" i="2" s="1"/>
  <c r="F1868" i="2" a="1"/>
  <c r="F1868" i="2" s="1"/>
  <c r="I1868" i="2" a="1"/>
  <c r="I1868" i="2" s="1"/>
  <c r="H1868" i="2" a="1"/>
  <c r="H1868" i="2" s="1"/>
  <c r="L1808" i="2" a="1"/>
  <c r="L1808" i="2" s="1"/>
  <c r="N1808" i="2" a="1"/>
  <c r="N1808" i="2" s="1"/>
  <c r="F1808" i="2" a="1"/>
  <c r="F1808" i="2" s="1"/>
  <c r="I1808" i="2" a="1"/>
  <c r="I1808" i="2" s="1"/>
  <c r="H1808" i="2" a="1"/>
  <c r="H1808" i="2" s="1"/>
  <c r="L1688" i="2" a="1"/>
  <c r="L1688" i="2" s="1"/>
  <c r="N1688" i="2" a="1"/>
  <c r="N1688" i="2" s="1"/>
  <c r="L1748" i="2" a="1"/>
  <c r="L1748" i="2" s="1"/>
  <c r="N1748" i="2" a="1"/>
  <c r="N1748" i="2" s="1"/>
  <c r="F1748" i="2" a="1"/>
  <c r="F1748" i="2" s="1"/>
  <c r="I1748" i="2" a="1"/>
  <c r="I1748" i="2" s="1"/>
  <c r="H1748" i="2" a="1"/>
  <c r="H1748" i="2" s="1"/>
  <c r="F1688" i="2" a="1"/>
  <c r="F1688" i="2" s="1"/>
  <c r="I1688" i="2" a="1"/>
  <c r="I1688" i="2" s="1"/>
  <c r="H1688" i="2" a="1"/>
  <c r="H1688" i="2" s="1"/>
  <c r="L1628" i="2" a="1"/>
  <c r="L1628" i="2" s="1"/>
  <c r="N1628" i="2" a="1"/>
  <c r="N1628" i="2" s="1"/>
  <c r="F1628" i="2" a="1"/>
  <c r="F1628" i="2" s="1"/>
  <c r="I1628" i="2" a="1"/>
  <c r="I1628" i="2" s="1"/>
  <c r="H1628" i="2" a="1"/>
  <c r="H1628" i="2" s="1"/>
  <c r="L1568" i="2" a="1"/>
  <c r="L1568" i="2" s="1"/>
  <c r="N1568" i="2" a="1"/>
  <c r="N1568" i="2" s="1"/>
  <c r="F1568" i="2" a="1"/>
  <c r="F1568" i="2" s="1"/>
  <c r="I1568" i="2" a="1"/>
  <c r="I1568" i="2" s="1"/>
  <c r="H1568" i="2" a="1"/>
  <c r="H1568" i="2" s="1"/>
  <c r="L1448" i="2" a="1"/>
  <c r="L1448" i="2" s="1"/>
  <c r="N1448" i="2" a="1"/>
  <c r="N1448" i="2" s="1"/>
  <c r="L1508" i="2" a="1"/>
  <c r="L1508" i="2" s="1"/>
  <c r="N1508" i="2" a="1"/>
  <c r="N1508" i="2" s="1"/>
  <c r="F1508" i="2" a="1"/>
  <c r="F1508" i="2" s="1"/>
  <c r="I1508" i="2" a="1"/>
  <c r="I1508" i="2" s="1"/>
  <c r="H1508" i="2" a="1"/>
  <c r="H1508" i="2" s="1"/>
  <c r="F1448" i="2" a="1"/>
  <c r="F1448" i="2" s="1"/>
  <c r="I1448" i="2" a="1"/>
  <c r="I1448" i="2" s="1"/>
  <c r="H1448" i="2" a="1"/>
  <c r="H1448" i="2" s="1"/>
  <c r="L1388" i="2" a="1"/>
  <c r="L1388" i="2" s="1"/>
  <c r="N1388" i="2" a="1"/>
  <c r="N1388" i="2" s="1"/>
  <c r="F1388" i="2" a="1"/>
  <c r="F1388" i="2" s="1"/>
  <c r="I1388" i="2" a="1"/>
  <c r="I1388" i="2" s="1"/>
  <c r="H1388" i="2" a="1"/>
  <c r="H1388" i="2" s="1"/>
  <c r="L1328" i="2" a="1"/>
  <c r="L1328" i="2" s="1"/>
  <c r="N1328" i="2" a="1"/>
  <c r="N1328" i="2" s="1"/>
  <c r="F1328" i="2" a="1"/>
  <c r="F1328" i="2" s="1"/>
  <c r="I1328" i="2" a="1"/>
  <c r="I1328" i="2" s="1"/>
  <c r="H1328" i="2" a="1"/>
  <c r="H1328" i="2" s="1"/>
  <c r="L1268" i="2" a="1"/>
  <c r="L1268" i="2" s="1"/>
  <c r="N1268" i="2" a="1"/>
  <c r="N1268" i="2" s="1"/>
  <c r="I1268" i="2" a="1"/>
  <c r="I1268" i="2" s="1"/>
  <c r="F1268" i="2" a="1"/>
  <c r="F1268" i="2" s="1"/>
  <c r="H1268" i="2" a="1"/>
  <c r="H1268" i="2" s="1"/>
  <c r="L1208" i="2" a="1"/>
  <c r="L1208" i="2" s="1"/>
  <c r="N1208" i="2" a="1"/>
  <c r="N1208" i="2" s="1"/>
  <c r="F1208" i="2" a="1"/>
  <c r="F1208" i="2" s="1"/>
  <c r="I1208" i="2" a="1"/>
  <c r="I1208" i="2" s="1"/>
  <c r="H1208" i="2" a="1"/>
  <c r="H1208" i="2" s="1"/>
  <c r="L1148" i="2" a="1"/>
  <c r="L1148" i="2" s="1"/>
  <c r="N1148" i="2" a="1"/>
  <c r="N1148" i="2" s="1"/>
  <c r="F1148" i="2" a="1"/>
  <c r="F1148" i="2" s="1"/>
  <c r="H1148" i="2" a="1"/>
  <c r="H1148" i="2" s="1"/>
  <c r="I1148" i="2" a="1"/>
  <c r="I1148" i="2" s="1"/>
  <c r="L1028" i="2" a="1"/>
  <c r="L1028" i="2" s="1"/>
  <c r="N1028" i="2" a="1"/>
  <c r="N1028" i="2" s="1"/>
  <c r="L1088" i="2" a="1"/>
  <c r="L1088" i="2" s="1"/>
  <c r="N1088" i="2" a="1"/>
  <c r="N1088" i="2" s="1"/>
  <c r="F1088" i="2" a="1"/>
  <c r="F1088" i="2" s="1"/>
  <c r="I1088" i="2" a="1"/>
  <c r="I1088" i="2" s="1"/>
  <c r="H1088" i="2" a="1"/>
  <c r="H1088" i="2" s="1"/>
  <c r="I1028" i="2" a="1"/>
  <c r="I1028" i="2" s="1"/>
  <c r="F1028" i="2" a="1"/>
  <c r="F1028" i="2" s="1"/>
  <c r="H1028" i="2" a="1"/>
  <c r="H1028" i="2" s="1"/>
  <c r="L968" i="2" a="1"/>
  <c r="L968" i="2" s="1"/>
  <c r="N968" i="2" a="1"/>
  <c r="N968" i="2" s="1"/>
  <c r="F968" i="2" a="1"/>
  <c r="F968" i="2" s="1"/>
  <c r="H968" i="2" a="1"/>
  <c r="H968" i="2" s="1"/>
  <c r="I968" i="2" a="1"/>
  <c r="I968" i="2" s="1"/>
  <c r="L908" i="2" a="1"/>
  <c r="L908" i="2" s="1"/>
  <c r="N908" i="2" a="1"/>
  <c r="N908" i="2" s="1"/>
  <c r="F908" i="2" a="1"/>
  <c r="F908" i="2" s="1"/>
  <c r="I908" i="2" a="1"/>
  <c r="I908" i="2" s="1"/>
  <c r="H908" i="2" a="1"/>
  <c r="H908" i="2" s="1"/>
  <c r="L788" i="2" a="1"/>
  <c r="L788" i="2" s="1"/>
  <c r="N788" i="2" a="1"/>
  <c r="N788" i="2" s="1"/>
  <c r="L848" i="2" a="1"/>
  <c r="L848" i="2" s="1"/>
  <c r="N848" i="2" a="1"/>
  <c r="N848" i="2" s="1"/>
  <c r="F848" i="2" a="1"/>
  <c r="F848" i="2" s="1"/>
  <c r="I848" i="2" a="1"/>
  <c r="I848" i="2" s="1"/>
  <c r="H848" i="2" a="1"/>
  <c r="H848" i="2" s="1"/>
  <c r="F788" i="2" a="1"/>
  <c r="F788" i="2" s="1"/>
  <c r="H788" i="2" a="1"/>
  <c r="H788" i="2" s="1"/>
  <c r="I788" i="2" a="1"/>
  <c r="I788" i="2" s="1"/>
  <c r="L728" i="2" a="1"/>
  <c r="L728" i="2" s="1"/>
  <c r="N728" i="2" a="1"/>
  <c r="N728" i="2" s="1"/>
  <c r="F728" i="2" a="1"/>
  <c r="F728" i="2" s="1"/>
  <c r="I728" i="2" a="1"/>
  <c r="I728" i="2" s="1"/>
  <c r="H728" i="2" a="1"/>
  <c r="H728" i="2" s="1"/>
  <c r="L668" i="2" a="1"/>
  <c r="L668" i="2" s="1"/>
  <c r="N668" i="2" a="1"/>
  <c r="N668" i="2" s="1"/>
  <c r="F668" i="2" a="1"/>
  <c r="F668" i="2" s="1"/>
  <c r="I668" i="2" a="1"/>
  <c r="I668" i="2" s="1"/>
  <c r="H668" i="2" a="1"/>
  <c r="H668" i="2" s="1"/>
  <c r="L608" i="2" a="1"/>
  <c r="L608" i="2" s="1"/>
  <c r="N608" i="2" a="1"/>
  <c r="N608" i="2" s="1"/>
  <c r="F608" i="2" a="1"/>
  <c r="F608" i="2" s="1"/>
  <c r="I608" i="2" a="1"/>
  <c r="I608" i="2" s="1"/>
  <c r="H608" i="2" a="1"/>
  <c r="H608" i="2" s="1"/>
  <c r="L488" i="2" a="1"/>
  <c r="L488" i="2" s="1"/>
  <c r="N488" i="2" a="1"/>
  <c r="N488" i="2" s="1"/>
  <c r="L548" i="2" a="1"/>
  <c r="L548" i="2" s="1"/>
  <c r="N548" i="2" a="1"/>
  <c r="N548" i="2" s="1"/>
  <c r="I548" i="2" a="1"/>
  <c r="I548" i="2" s="1"/>
  <c r="F548" i="2" a="1"/>
  <c r="F548" i="2" s="1"/>
  <c r="H548" i="2" a="1"/>
  <c r="H548" i="2" s="1"/>
  <c r="F488" i="2" a="1"/>
  <c r="F488" i="2" s="1"/>
  <c r="I488" i="2" a="1"/>
  <c r="I488" i="2" s="1"/>
  <c r="H488" i="2" a="1"/>
  <c r="H488" i="2" s="1"/>
  <c r="L368" i="2" a="1"/>
  <c r="L368" i="2" s="1"/>
  <c r="N368" i="2" a="1"/>
  <c r="N368" i="2" s="1"/>
  <c r="L428" i="2" a="1"/>
  <c r="L428" i="2" s="1"/>
  <c r="N428" i="2" a="1"/>
  <c r="N428" i="2" s="1"/>
  <c r="I428" i="2" a="1"/>
  <c r="I428" i="2" s="1"/>
  <c r="F428" i="2" a="1"/>
  <c r="F428" i="2" s="1"/>
  <c r="H428" i="2" a="1"/>
  <c r="H428" i="2" s="1"/>
  <c r="N308" i="2" a="1"/>
  <c r="N308" i="2" s="1"/>
  <c r="L308" i="2" a="1"/>
  <c r="L308" i="2" s="1"/>
  <c r="F368" i="2" a="1"/>
  <c r="F368" i="2" s="1"/>
  <c r="I368" i="2" a="1"/>
  <c r="I368" i="2" s="1"/>
  <c r="H368" i="2" a="1"/>
  <c r="H368" i="2" s="1"/>
  <c r="F308" i="2" a="1"/>
  <c r="F308" i="2" s="1"/>
  <c r="I308" i="2" a="1"/>
  <c r="I308" i="2" s="1"/>
  <c r="H308" i="2" a="1"/>
  <c r="H308" i="2" s="1"/>
  <c r="L188" i="2" a="1"/>
  <c r="L188" i="2" s="1"/>
  <c r="N188" i="2" a="1"/>
  <c r="N188" i="2" s="1"/>
  <c r="L248" i="2" a="1"/>
  <c r="L248" i="2" s="1"/>
  <c r="N248" i="2" a="1"/>
  <c r="N248" i="2" s="1"/>
  <c r="F248" i="2" a="1"/>
  <c r="F248" i="2" s="1"/>
  <c r="I248" i="2" a="1"/>
  <c r="I248" i="2" s="1"/>
  <c r="H248" i="2" a="1"/>
  <c r="H248" i="2" s="1"/>
  <c r="F188" i="2" a="1"/>
  <c r="F188" i="2" s="1"/>
  <c r="I188" i="2" a="1"/>
  <c r="I188" i="2" s="1"/>
  <c r="H188" i="2" a="1"/>
  <c r="H188" i="2" s="1"/>
  <c r="L128" i="2" a="1"/>
  <c r="L128" i="2" s="1"/>
  <c r="N128" i="2" a="1"/>
  <c r="N128" i="2" s="1"/>
  <c r="F128" i="2" a="1"/>
  <c r="F128" i="2" s="1"/>
  <c r="I128" i="2" a="1"/>
  <c r="I128" i="2" s="1"/>
  <c r="H128" i="2" a="1"/>
  <c r="H128" i="2" s="1"/>
  <c r="F68" i="2" a="1"/>
  <c r="F68" i="2" s="1"/>
  <c r="I68" i="2" a="1"/>
  <c r="I68" i="2" s="1"/>
  <c r="H68" i="2" a="1"/>
  <c r="H68" i="2" s="1"/>
  <c r="L68" i="2" a="1"/>
  <c r="L68" i="2" s="1"/>
  <c r="N68" i="2" a="1"/>
  <c r="N68" i="2" s="1"/>
  <c r="L8" i="2" a="1"/>
  <c r="L8" i="2" s="1"/>
  <c r="N8" i="2" a="1"/>
  <c r="N8" i="2" s="1"/>
  <c r="H8" i="2" a="1"/>
  <c r="H8" i="2" s="1"/>
  <c r="F8" i="2" a="1"/>
  <c r="F8"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<sst xmlns="http://schemas.openxmlformats.org/spreadsheetml/2006/main" count="1130" uniqueCount="539">
  <si>
    <t>610cfe92d3a932281299187c</t>
  </si>
  <si>
    <t>Gasket tiêu chuẩn</t>
  </si>
  <si>
    <t>610cfe92d3a93228129918a8</t>
  </si>
  <si>
    <t>610cfe92d3a932281299187d</t>
  </si>
  <si>
    <t>Ferolite NAM 30 Non Asbestos</t>
  </si>
  <si>
    <t>610cfe93d3a93228129918fb</t>
  </si>
  <si>
    <t>0.5T</t>
  </si>
  <si>
    <t>610cfe92d3a932281299187f</t>
  </si>
  <si>
    <t>DIN</t>
  </si>
  <si>
    <t>610cfe93d3a93228129918df</t>
  </si>
  <si>
    <t>PN10_RF</t>
  </si>
  <si>
    <t>610cfe92d3a9322812991882</t>
  </si>
  <si>
    <t>DN10</t>
  </si>
  <si>
    <t>Gasket phi tiêu chuẩn</t>
  </si>
  <si>
    <t>610cfe92d3a93228129918a9</t>
  </si>
  <si>
    <t>BG1005 Non Asbestos</t>
  </si>
  <si>
    <t>610cfe93d3a93228129918fc</t>
  </si>
  <si>
    <t>2T</t>
  </si>
  <si>
    <t>610cfe92d3a9322812991880</t>
  </si>
  <si>
    <t>JIS</t>
  </si>
  <si>
    <t>610cfe93d3a93228129918e0</t>
  </si>
  <si>
    <t>PN6_RF</t>
  </si>
  <si>
    <t>610cfe92d3a9322812991883</t>
  </si>
  <si>
    <t>DN15</t>
  </si>
  <si>
    <t>610cfe92d3a932281299187e</t>
  </si>
  <si>
    <t>Sản phẩm cuộn</t>
  </si>
  <si>
    <t>610cfe92d3a93228129918aa</t>
  </si>
  <si>
    <t>AFM100 Non Asbestos</t>
  </si>
  <si>
    <t>610cfe93d3a93228129918fd</t>
  </si>
  <si>
    <t>1T</t>
  </si>
  <si>
    <t>610cfe92d3a9322812991881</t>
  </si>
  <si>
    <t>ANSI</t>
  </si>
  <si>
    <t>610cfe93d3a93228129918e1</t>
  </si>
  <si>
    <t>PN16_RF</t>
  </si>
  <si>
    <t>610cfe92d3a9322812991884</t>
  </si>
  <si>
    <t>DN20</t>
  </si>
  <si>
    <t>610cfe92d3a93228129918ab</t>
  </si>
  <si>
    <t>BG2700 Non Asbestos</t>
  </si>
  <si>
    <t>610cfe93d3a93228129918fe</t>
  </si>
  <si>
    <t>4T</t>
  </si>
  <si>
    <t>610cfe93d3a93228129918e2</t>
  </si>
  <si>
    <t>PN25_RF</t>
  </si>
  <si>
    <t>610cfe92d3a9322812991885</t>
  </si>
  <si>
    <t>DN25</t>
  </si>
  <si>
    <t>610cfe92d3a93228129918ac</t>
  </si>
  <si>
    <t>Rubber CR China</t>
  </si>
  <si>
    <t>610cfe93d3a93228129918ff</t>
  </si>
  <si>
    <t>3T</t>
  </si>
  <si>
    <t>610cfe93d3a93228129918e3</t>
  </si>
  <si>
    <t>PN40_RF</t>
  </si>
  <si>
    <t>610cfe92d3a9322812991886</t>
  </si>
  <si>
    <t>DN32</t>
  </si>
  <si>
    <t>610cfe92d3a93228129918ad</t>
  </si>
  <si>
    <t>Rubber SBR China</t>
  </si>
  <si>
    <t>610cfe93d3a9322812991900</t>
  </si>
  <si>
    <t>610cfe93d3a93228129918e4</t>
  </si>
  <si>
    <t>PN6_FF</t>
  </si>
  <si>
    <t>610cfe92d3a9322812991887</t>
  </si>
  <si>
    <t>DN40</t>
  </si>
  <si>
    <t>610cfe92d3a93228129918ae</t>
  </si>
  <si>
    <t>BG1560 Non Asbestos</t>
  </si>
  <si>
    <t>610cfe93d3a9322812991901</t>
  </si>
  <si>
    <t>5T</t>
  </si>
  <si>
    <t>610cfe93d3a93228129918e5</t>
  </si>
  <si>
    <t>PN10_FF</t>
  </si>
  <si>
    <t>610cfe92d3a9322812991888</t>
  </si>
  <si>
    <t>DN50</t>
  </si>
  <si>
    <t>610cfe92d3a93228129918af</t>
  </si>
  <si>
    <t>BG2000 Non Asbestos</t>
  </si>
  <si>
    <t>610cfe93d3a9322812991902</t>
  </si>
  <si>
    <t>610cfe93d3a93228129918e6</t>
  </si>
  <si>
    <t>PN40_FF</t>
  </si>
  <si>
    <t>610cfe92d3a9322812991889</t>
  </si>
  <si>
    <t>DN65</t>
  </si>
  <si>
    <t>610cfe92d3a93228129918b0</t>
  </si>
  <si>
    <t>BG3010 Non Asbestos</t>
  </si>
  <si>
    <t>610cfe93d3a9322812991903</t>
  </si>
  <si>
    <t>610cfe93d3a93228129918e7</t>
  </si>
  <si>
    <t>PN16_FF</t>
  </si>
  <si>
    <t>610cfe92d3a932281299188a</t>
  </si>
  <si>
    <t>DN80</t>
  </si>
  <si>
    <t>610cfe92d3a93228129918b1</t>
  </si>
  <si>
    <t>Ferolite NAM 39 Non Asbestos</t>
  </si>
  <si>
    <t>610cfe93d3a9322812991904</t>
  </si>
  <si>
    <t>610cfe93d3a93228129918e8</t>
  </si>
  <si>
    <t>20K_RF</t>
  </si>
  <si>
    <t>610cfe92d3a932281299188b</t>
  </si>
  <si>
    <t>DN100</t>
  </si>
  <si>
    <t>610cfe92d3a93228129918b2</t>
  </si>
  <si>
    <t>Graphite sheet with SS304 inserted</t>
  </si>
  <si>
    <t>610cfe93d3a9322812991905</t>
  </si>
  <si>
    <t>610cfe93d3a93228129918e9</t>
  </si>
  <si>
    <t>PN25_FF</t>
  </si>
  <si>
    <t>610cfe92d3a932281299188c</t>
  </si>
  <si>
    <t>DN125</t>
  </si>
  <si>
    <t>610cfe92d3a93228129918b3</t>
  </si>
  <si>
    <t>Graphite sheet with SS316 inserted</t>
  </si>
  <si>
    <t>610cfe93d3a9322812991906</t>
  </si>
  <si>
    <t>610cfe93d3a93228129918ea</t>
  </si>
  <si>
    <t>10K_RF</t>
  </si>
  <si>
    <t>610cfe92d3a932281299188d</t>
  </si>
  <si>
    <t>DN150</t>
  </si>
  <si>
    <t>610cfe92d3a93228129918b4</t>
  </si>
  <si>
    <t>JXB450 Asbestos</t>
  </si>
  <si>
    <t>610cfe93d3a9322812991908</t>
  </si>
  <si>
    <t>610cfe93d3a93228129918eb</t>
  </si>
  <si>
    <t>16K_RF</t>
  </si>
  <si>
    <t>610cfe92d3a932281299188e</t>
  </si>
  <si>
    <t>DN175</t>
  </si>
  <si>
    <t>610cfe92d3a93228129918b5</t>
  </si>
  <si>
    <t>Klingerit Oilit 3XA Asbestos</t>
  </si>
  <si>
    <t>610cfe93d3a9322812991907</t>
  </si>
  <si>
    <t>0.8T</t>
  </si>
  <si>
    <t>610cfe93d3a93228129918ec</t>
  </si>
  <si>
    <t>5K_FF</t>
  </si>
  <si>
    <t>610cfe92d3a932281299188f</t>
  </si>
  <si>
    <t>DN200</t>
  </si>
  <si>
    <t>610cfe92d3a93228129918b6</t>
  </si>
  <si>
    <t>Klingerit Universal 3XA Asbestos</t>
  </si>
  <si>
    <t>610cfe93d3a9322812991909</t>
  </si>
  <si>
    <t>610cfe93d3a93228129918ed</t>
  </si>
  <si>
    <t>5K_RF</t>
  </si>
  <si>
    <t>610cfe92d3a9322812991890</t>
  </si>
  <si>
    <t>DN250</t>
  </si>
  <si>
    <t>610cfe92d3a93228129918b7</t>
  </si>
  <si>
    <t>Klingersil C4400 Non Asbestos</t>
  </si>
  <si>
    <t>610cfe93d3a932281299190a</t>
  </si>
  <si>
    <t>1.5T</t>
  </si>
  <si>
    <t>610cfe93d3a93228129918ee</t>
  </si>
  <si>
    <t>16K_FF</t>
  </si>
  <si>
    <t>610cfe92d3a9322812991891</t>
  </si>
  <si>
    <t>DN300</t>
  </si>
  <si>
    <t>610cfe92d3a93228129918b8</t>
  </si>
  <si>
    <t>Klingersil C4430 Non Asbestos</t>
  </si>
  <si>
    <t>610cfe93d3a932281299190b</t>
  </si>
  <si>
    <t>610cfe93d3a93228129918ef</t>
  </si>
  <si>
    <t>10K_FF</t>
  </si>
  <si>
    <t>610cfe92d3a9322812991892</t>
  </si>
  <si>
    <t>DN350</t>
  </si>
  <si>
    <t>610cfe92d3a93228129918b9</t>
  </si>
  <si>
    <t>Klingersil C8200 Non Asbestos</t>
  </si>
  <si>
    <t>610cfe93d3a932281299190c</t>
  </si>
  <si>
    <t>610cfe93d3a93228129918f0</t>
  </si>
  <si>
    <t>2K_FF</t>
  </si>
  <si>
    <t>610cfe92d3a9322812991893</t>
  </si>
  <si>
    <t>DN400</t>
  </si>
  <si>
    <t>610cfe92d3a93228129918ba</t>
  </si>
  <si>
    <t>NA420TG Non Asbestos</t>
  </si>
  <si>
    <t>610cfe93d3a932281299190d</t>
  </si>
  <si>
    <t>610cfe93d3a93228129918f1</t>
  </si>
  <si>
    <t>2K_RF</t>
  </si>
  <si>
    <t>610cfe92d3a9322812991894</t>
  </si>
  <si>
    <t>DN450</t>
  </si>
  <si>
    <t>610cfe92d3a93228129918bb</t>
  </si>
  <si>
    <t>PTFE 25 Glass</t>
  </si>
  <si>
    <t>610cfe93d3a932281299190e</t>
  </si>
  <si>
    <t>610cfe93d3a93228129918f2</t>
  </si>
  <si>
    <t>30K_RF</t>
  </si>
  <si>
    <t>610cfe92d3a9322812991895</t>
  </si>
  <si>
    <t>DN500</t>
  </si>
  <si>
    <t>610cfe92d3a93228129918bc</t>
  </si>
  <si>
    <t>PTFE Expanded</t>
  </si>
  <si>
    <t>610cfe93d3a932281299190f</t>
  </si>
  <si>
    <t>610cfe93d3a93228129918f3</t>
  </si>
  <si>
    <t>63K_RF</t>
  </si>
  <si>
    <t>610cfe92d3a9322812991896</t>
  </si>
  <si>
    <t>DN600</t>
  </si>
  <si>
    <t>610cfe92d3a93228129918bd</t>
  </si>
  <si>
    <t>PTFE White</t>
  </si>
  <si>
    <t>610cfe93d3a9322812991910</t>
  </si>
  <si>
    <t>610cfe93d3a93228129918f4</t>
  </si>
  <si>
    <t>40K_RF</t>
  </si>
  <si>
    <t>610cfe92d3a9322812991897</t>
  </si>
  <si>
    <t>DN700</t>
  </si>
  <si>
    <t>610cfe92d3a93228129918be</t>
  </si>
  <si>
    <t>Rubber Cork</t>
  </si>
  <si>
    <t>610cfe93d3a9322812991911</t>
  </si>
  <si>
    <t>610cfe93d3a93228129918f5</t>
  </si>
  <si>
    <t>20K_FF</t>
  </si>
  <si>
    <t>610cfe92d3a9322812991898</t>
  </si>
  <si>
    <t>DN800</t>
  </si>
  <si>
    <t>610cfe92d3a93228129918bf</t>
  </si>
  <si>
    <t>Rubber CR Black Singapore</t>
  </si>
  <si>
    <t>610cfe93d3a9322812991912</t>
  </si>
  <si>
    <t>610cfe93d3a93228129918f6</t>
  </si>
  <si>
    <t>30K_FF</t>
  </si>
  <si>
    <t>610cfe92d3a9322812991899</t>
  </si>
  <si>
    <t>DN900</t>
  </si>
  <si>
    <t>610cfe92d3a93228129918c0</t>
  </si>
  <si>
    <t>Rubber CR Black Europe</t>
  </si>
  <si>
    <t>610cfe93d3a9322812991913</t>
  </si>
  <si>
    <t>610cfe93d3a93228129918f7</t>
  </si>
  <si>
    <t>150#RF</t>
  </si>
  <si>
    <t>610cfe92d3a932281299189a</t>
  </si>
  <si>
    <t>DN1000</t>
  </si>
  <si>
    <t>610cfe92d3a93228129918c1</t>
  </si>
  <si>
    <t>Rubber CR White</t>
  </si>
  <si>
    <t>610cfe93d3a9322812991914</t>
  </si>
  <si>
    <t>610cfe93d3a93228129918f8</t>
  </si>
  <si>
    <t>150#FF</t>
  </si>
  <si>
    <t>610cfe92d3a932281299189b</t>
  </si>
  <si>
    <t>DN1200</t>
  </si>
  <si>
    <t>610cfe92d3a93228129918c2</t>
  </si>
  <si>
    <t>Rubber EPDM Black Singapore</t>
  </si>
  <si>
    <t>610cfe93d3a9322812991915</t>
  </si>
  <si>
    <t>610cfe93d3a93228129918f9</t>
  </si>
  <si>
    <t>300#RF</t>
  </si>
  <si>
    <t>610cfe92d3a932281299189c</t>
  </si>
  <si>
    <t>DN1400</t>
  </si>
  <si>
    <t>610cfe92d3a93228129918c3</t>
  </si>
  <si>
    <t>Rubber EPDM Black Germany</t>
  </si>
  <si>
    <t>610cfe93d3a9322812991916</t>
  </si>
  <si>
    <t>610cfe93d3a93228129918fa</t>
  </si>
  <si>
    <t>300#FF</t>
  </si>
  <si>
    <t>610cfe92d3a932281299189d</t>
  </si>
  <si>
    <t>DN1600</t>
  </si>
  <si>
    <t>610cfe92d3a93228129918c5</t>
  </si>
  <si>
    <t>Rubber EPDM Foam</t>
  </si>
  <si>
    <t>610cfe93d3a9322812991917</t>
  </si>
  <si>
    <t>610cfe92d3a932281299189e</t>
  </si>
  <si>
    <t>DN1800</t>
  </si>
  <si>
    <t>610cfe92d3a93228129918c4</t>
  </si>
  <si>
    <t>Rubber EPDM Black with ply</t>
  </si>
  <si>
    <t>610cfe93d3a9322812991918</t>
  </si>
  <si>
    <t>610cfe92d3a932281299189f</t>
  </si>
  <si>
    <t>DN2000</t>
  </si>
  <si>
    <t>610cfe92d3a93228129918c6</t>
  </si>
  <si>
    <t>Rubber EPDM White Singapore</t>
  </si>
  <si>
    <t>610cfe93d3a9322812991919</t>
  </si>
  <si>
    <t>610cfe92d3a93228129918a0</t>
  </si>
  <si>
    <t>DN2200</t>
  </si>
  <si>
    <t>610cfe92d3a93228129918c8</t>
  </si>
  <si>
    <t>Rubber NBR Black Singapore</t>
  </si>
  <si>
    <t>610cfe93d3a932281299191a</t>
  </si>
  <si>
    <t>610cfe92d3a93228129918a1</t>
  </si>
  <si>
    <t>DN2400</t>
  </si>
  <si>
    <t>610cfe92d3a93228129918c7</t>
  </si>
  <si>
    <t>Rubber EPDM White Germany</t>
  </si>
  <si>
    <t>610cfe93d3a932281299191b</t>
  </si>
  <si>
    <t>610cfe92d3a93228129918a2</t>
  </si>
  <si>
    <t>DN2800</t>
  </si>
  <si>
    <t>610cfe92d3a93228129918c9</t>
  </si>
  <si>
    <t>Rubber NBR Black Perbunan</t>
  </si>
  <si>
    <t>610cfe93d3a932281299191c</t>
  </si>
  <si>
    <t>610cfe92d3a93228129918a3</t>
  </si>
  <si>
    <t>DN2600</t>
  </si>
  <si>
    <t>610cfe92d3a93228129918ca</t>
  </si>
  <si>
    <t>Rubber NBR Black with ply</t>
  </si>
  <si>
    <t>610cfe93d3a932281299191d</t>
  </si>
  <si>
    <t>610cfe92d3a93228129918a4</t>
  </si>
  <si>
    <t>DN3000</t>
  </si>
  <si>
    <t>610cfe92d3a93228129918cb</t>
  </si>
  <si>
    <t>Rubber NBR White</t>
  </si>
  <si>
    <t>610cfe93d3a932281299191e</t>
  </si>
  <si>
    <t>610cfe92d3a93228129918a5</t>
  </si>
  <si>
    <t>DN3400</t>
  </si>
  <si>
    <t>610cfe92d3a93228129918cc</t>
  </si>
  <si>
    <t>Silicone Foam Germany</t>
  </si>
  <si>
    <t>610cfe93d3a932281299191f</t>
  </si>
  <si>
    <t>610cfe92d3a93228129918a6</t>
  </si>
  <si>
    <t>DN3600</t>
  </si>
  <si>
    <t>610cfe92d3a93228129918ce</t>
  </si>
  <si>
    <t>Silicone Red Singapore</t>
  </si>
  <si>
    <t>610cfe93d3a9322812991920</t>
  </si>
  <si>
    <t>610cfe92d3a93228129918a7</t>
  </si>
  <si>
    <t>DN3200</t>
  </si>
  <si>
    <t>610cfe92d3a93228129918cd</t>
  </si>
  <si>
    <t>Silicone Foam Singapore</t>
  </si>
  <si>
    <t>610cfe93d3a9322812991921</t>
  </si>
  <si>
    <t>610dc27ececc1834335e5406</t>
  </si>
  <si>
    <t>610cfe92d3a93228129918cf</t>
  </si>
  <si>
    <t>Silicone Red Germany</t>
  </si>
  <si>
    <t>610cfe93d3a9322812991922</t>
  </si>
  <si>
    <t>610dc28ccecc1834335e5408</t>
  </si>
  <si>
    <t>610cfe92d3a93228129918d0</t>
  </si>
  <si>
    <t>Silicone White Singapore</t>
  </si>
  <si>
    <t>610cfe93d3a9322812991923</t>
  </si>
  <si>
    <t>610dc2f60b4ae4345e3f749b</t>
  </si>
  <si>
    <t>610cfe92d3a93228129918d1</t>
  </si>
  <si>
    <t>Silicone White Germany</t>
  </si>
  <si>
    <t>610cfe93d3a9322812991924</t>
  </si>
  <si>
    <t>610dc34c64fe783492f7c179</t>
  </si>
  <si>
    <t>610cfe92d3a93228129918d2</t>
  </si>
  <si>
    <t>Teadit 1005 Non Asbestos</t>
  </si>
  <si>
    <t>610cfe93d3a9322812991926</t>
  </si>
  <si>
    <t>610dc3b064fe783492f7c17b</t>
  </si>
  <si>
    <t>610cfe92d3a93228129918d3</t>
  </si>
  <si>
    <t>Tombo 1000 Asbestos</t>
  </si>
  <si>
    <t>610cfe93d3a9322812991925</t>
  </si>
  <si>
    <t>610cfe92d3a93228129918d4</t>
  </si>
  <si>
    <t>Tombo 1100 Asbestos</t>
  </si>
  <si>
    <t>610cfe93d3a9322812991927</t>
  </si>
  <si>
    <t>610cfe92d3a93228129918d5</t>
  </si>
  <si>
    <t>Tombo 1301 Asbestos</t>
  </si>
  <si>
    <t>610cfe93d3a9322812991928</t>
  </si>
  <si>
    <t>610cfe92d3a93228129918d6</t>
  </si>
  <si>
    <t>Tombo 1303 Asbestos</t>
  </si>
  <si>
    <t>610cfe93d3a9322812991929</t>
  </si>
  <si>
    <t>610cfe92d3a93228129918d7</t>
  </si>
  <si>
    <t>Tombo 1304 Asbestos</t>
  </si>
  <si>
    <t>610cfe93d3a932281299192a</t>
  </si>
  <si>
    <t>610cfe92d3a93228129918d8</t>
  </si>
  <si>
    <t>Tombo 1921 Asbestos</t>
  </si>
  <si>
    <t>610cfe93d3a932281299192b</t>
  </si>
  <si>
    <t>610cfe92d3a93228129918d9</t>
  </si>
  <si>
    <t>Tombo 1935 Non Asbestos</t>
  </si>
  <si>
    <t>610cfe93d3a932281299192c</t>
  </si>
  <si>
    <t>1.7T</t>
  </si>
  <si>
    <t>610cfe92d3a93228129918da</t>
  </si>
  <si>
    <t>Tombo 1995 Non Asbestos</t>
  </si>
  <si>
    <t>610cfe93d3a932281299192d</t>
  </si>
  <si>
    <t>610cfe92d3a93228129918db</t>
  </si>
  <si>
    <t>Valqua 6500 Non Asbestos</t>
  </si>
  <si>
    <t>610cfe93d3a932281299192e</t>
  </si>
  <si>
    <t>610cfe92d3a93228129918dc</t>
  </si>
  <si>
    <t>Valqua 6502 Non Asbestos</t>
  </si>
  <si>
    <t>610cfe93d3a932281299192f</t>
  </si>
  <si>
    <t>2.2T</t>
  </si>
  <si>
    <t>610cfe92d3a93228129918dd</t>
  </si>
  <si>
    <t>Valqua 6602 Non Asbestos</t>
  </si>
  <si>
    <t>610cfe93d3a9322812991930</t>
  </si>
  <si>
    <t>3.5T</t>
  </si>
  <si>
    <t>610cfe93d3a93228129918de</t>
  </si>
  <si>
    <t>XB300 Asbestos</t>
  </si>
  <si>
    <t>610cfe93d3a9322812991931</t>
  </si>
  <si>
    <t>610cfe93d3a9322812991932</t>
  </si>
  <si>
    <t>610cfe93d3a9322812991933</t>
  </si>
  <si>
    <t>610cfe93d3a9322812991934</t>
  </si>
  <si>
    <t>1.6T</t>
  </si>
  <si>
    <t>610cfe93d3a9322812991935</t>
  </si>
  <si>
    <t>610cfe93d3a9322812991936</t>
  </si>
  <si>
    <t>610cfe93d3a9322812991937</t>
  </si>
  <si>
    <t>610cfe93d3a9322812991939</t>
  </si>
  <si>
    <t>610cfe93d3a932281299193b</t>
  </si>
  <si>
    <t>610cfe93d3a9322812991938</t>
  </si>
  <si>
    <t>610cfe93d3a932281299193c</t>
  </si>
  <si>
    <t>610cfe93d3a932281299193e</t>
  </si>
  <si>
    <t>610cfe93d3a932281299193d</t>
  </si>
  <si>
    <t>610cfe93d3a932281299193a</t>
  </si>
  <si>
    <t>610cfe93d3a932281299193f</t>
  </si>
  <si>
    <t>610cfe93d3a9322812991940</t>
  </si>
  <si>
    <t>610cfe93d3a9322812991941</t>
  </si>
  <si>
    <t>610cfe93d3a9322812991942</t>
  </si>
  <si>
    <t>610cfe93d3a9322812991943</t>
  </si>
  <si>
    <t>610cfe93d3a9322812991944</t>
  </si>
  <si>
    <t>610cfe93d3a9322812991945</t>
  </si>
  <si>
    <t>610cfe93d3a9322812991946</t>
  </si>
  <si>
    <t>610cfe93d3a9322812991947</t>
  </si>
  <si>
    <t>610cfe93d3a9322812991948</t>
  </si>
  <si>
    <t>610cfe93d3a9322812991949</t>
  </si>
  <si>
    <t>610cfe93d3a932281299194a</t>
  </si>
  <si>
    <t>610cfe93d3a932281299194b</t>
  </si>
  <si>
    <t>610cfe93d3a932281299194c</t>
  </si>
  <si>
    <t>610cfe93d3a932281299194d</t>
  </si>
  <si>
    <t>610cfe93d3a932281299194f</t>
  </si>
  <si>
    <t>610cfe93d3a932281299194e</t>
  </si>
  <si>
    <t>2.5T</t>
  </si>
  <si>
    <t>610cfe93d3a9322812991950</t>
  </si>
  <si>
    <t>610cfe93d3a9322812991951</t>
  </si>
  <si>
    <t>610cfe93d3a9322812991952</t>
  </si>
  <si>
    <t>610cfe93d3a9322812991955</t>
  </si>
  <si>
    <t>610cfe93d3a9322812991954</t>
  </si>
  <si>
    <t>610cfe93d3a9322812991956</t>
  </si>
  <si>
    <t>610cfe93d3a9322812991959</t>
  </si>
  <si>
    <t>610cfe93d3a9322812991953</t>
  </si>
  <si>
    <t>610cfe93d3a9322812991958</t>
  </si>
  <si>
    <t>6T</t>
  </si>
  <si>
    <t>610cfe93d3a932281299195a</t>
  </si>
  <si>
    <t>610cfe93d3a932281299195b</t>
  </si>
  <si>
    <t>610cfe93d3a932281299195c</t>
  </si>
  <si>
    <t>610cfe93d3a9322812991957</t>
  </si>
  <si>
    <t>610cfe93d3a932281299195d</t>
  </si>
  <si>
    <t>610cfe93d3a932281299195e</t>
  </si>
  <si>
    <t>610cfe93d3a932281299195f</t>
  </si>
  <si>
    <t>610cfe93d3a9322812991960</t>
  </si>
  <si>
    <t>610cfe93d3a9322812991961</t>
  </si>
  <si>
    <t>610cfe93d3a9322812991962</t>
  </si>
  <si>
    <t>610cfe93d3a9322812991963</t>
  </si>
  <si>
    <t>610cfe93d3a9322812991964</t>
  </si>
  <si>
    <t>610cfe93d3a9322812991965</t>
  </si>
  <si>
    <t>610cfe93d3a9322812991966</t>
  </si>
  <si>
    <t>610cfe93d3a9322812991967</t>
  </si>
  <si>
    <t>610cfe93d3a9322812991968</t>
  </si>
  <si>
    <t>610cfe93d3a9322812991969</t>
  </si>
  <si>
    <t>610cfe93d3a932281299196a</t>
  </si>
  <si>
    <t>610cfe93d3a932281299196b</t>
  </si>
  <si>
    <t>610cfe93d3a932281299196c</t>
  </si>
  <si>
    <t>610cfe93d3a932281299196d</t>
  </si>
  <si>
    <t>610cfe93d3a932281299196e</t>
  </si>
  <si>
    <t>610cfe93d3a932281299196f</t>
  </si>
  <si>
    <t>610cfe93d3a9322812991970</t>
  </si>
  <si>
    <t>610cfe93d3a9322812991971</t>
  </si>
  <si>
    <t>610cfe93d3a9322812991972</t>
  </si>
  <si>
    <t>610cfe93d3a9322812991973</t>
  </si>
  <si>
    <t>610cfe93d3a9322812991974</t>
  </si>
  <si>
    <t>610cfe93d3a9322812991975</t>
  </si>
  <si>
    <t>610cfe93d3a9322812991976</t>
  </si>
  <si>
    <t>610cfe93d3a9322812991977</t>
  </si>
  <si>
    <t>610cfe93d3a9322812991978</t>
  </si>
  <si>
    <t>610cfe93d3a9322812991979</t>
  </si>
  <si>
    <t>610cfe93d3a932281299197a</t>
  </si>
  <si>
    <t>10T</t>
  </si>
  <si>
    <t>610cfe93d3a932281299197b</t>
  </si>
  <si>
    <t>610cfe93d3a932281299197c</t>
  </si>
  <si>
    <t>610cfe93d3a932281299197d</t>
  </si>
  <si>
    <t>610cfe93d3a932281299197e</t>
  </si>
  <si>
    <t>610cfe93d3a932281299197f</t>
  </si>
  <si>
    <t>610cfe93d3a9322812991980</t>
  </si>
  <si>
    <t>610cfe93d3a9322812991981</t>
  </si>
  <si>
    <t>610cfe93d3a9322812991982</t>
  </si>
  <si>
    <t>610cfe93d3a9322812991983</t>
  </si>
  <si>
    <t>610cfe93d3a9322812991984</t>
  </si>
  <si>
    <t>610cfe93d3a9322812991985</t>
  </si>
  <si>
    <t>610cfe93d3a9322812991986</t>
  </si>
  <si>
    <t>610cfe93d3a9322812991987</t>
  </si>
  <si>
    <t>610cfe93d3a9322812991988</t>
  </si>
  <si>
    <t>610cfe93d3a9322812991989</t>
  </si>
  <si>
    <t>610cfe93d3a932281299198a</t>
  </si>
  <si>
    <t>610cfe93d3a932281299198b</t>
  </si>
  <si>
    <t>610cfe93d3a932281299198c</t>
  </si>
  <si>
    <t>610cfe93d3a932281299198d</t>
  </si>
  <si>
    <t>610cfe93d3a932281299198e</t>
  </si>
  <si>
    <t>610cfe93d3a932281299198f</t>
  </si>
  <si>
    <t>610cfe93d3a9322812991990</t>
  </si>
  <si>
    <t>610cfe93d3a9322812991991</t>
  </si>
  <si>
    <t>610cfe93d3a9322812991992</t>
  </si>
  <si>
    <t>610cfe93d3a9322812991993</t>
  </si>
  <si>
    <t>610cfe93d3a9322812991994</t>
  </si>
  <si>
    <t>610cfe93d3a9322812991995</t>
  </si>
  <si>
    <t>610cfe93d3a9322812991996</t>
  </si>
  <si>
    <t>610cfe93d3a9322812991997</t>
  </si>
  <si>
    <t>610cfe93d3a9322812991998</t>
  </si>
  <si>
    <t>610cfe93d3a9322812991999</t>
  </si>
  <si>
    <t>610cfe93d3a932281299199a</t>
  </si>
  <si>
    <t>610cfe93d3a932281299199b</t>
  </si>
  <si>
    <t>0.4T</t>
  </si>
  <si>
    <t>610cfe93d3a932281299199c</t>
  </si>
  <si>
    <t>610cfe93d3a932281299199d</t>
  </si>
  <si>
    <t>610cfe93d3a932281299199e</t>
  </si>
  <si>
    <t>610cfe93d3a932281299199f</t>
  </si>
  <si>
    <t>610cfe93d3a93228129919a0</t>
  </si>
  <si>
    <t>610cfe93d3a93228129919a1</t>
  </si>
  <si>
    <t>610cfe93d3a93228129919a2</t>
  </si>
  <si>
    <t>610cfe93d3a93228129919a3</t>
  </si>
  <si>
    <t>610cfe93d3a93228129919a4</t>
  </si>
  <si>
    <t>610cfe93d3a93228129919a5</t>
  </si>
  <si>
    <t>610cfe93d3a93228129919a6</t>
  </si>
  <si>
    <t>610cfe93d3a93228129919a7</t>
  </si>
  <si>
    <t>610cfe93d3a93228129919a8</t>
  </si>
  <si>
    <t>610cfe93d3a93228129919a9</t>
  </si>
  <si>
    <t>610cfe93d3a93228129919aa</t>
  </si>
  <si>
    <t>610cfe93d3a93228129919ab</t>
  </si>
  <si>
    <t>610cfe93d3a93228129919ac</t>
  </si>
  <si>
    <t>610cfe93d3a93228129919ad</t>
  </si>
  <si>
    <t>610cfe93d3a93228129919ae</t>
  </si>
  <si>
    <t>610cfe93d3a93228129919af</t>
  </si>
  <si>
    <t>610cfe93d3a93228129919b0</t>
  </si>
  <si>
    <t>610cfe93d3a93228129919b1</t>
  </si>
  <si>
    <t>610cfe93d3a93228129919b2</t>
  </si>
  <si>
    <t>610cfe93d3a93228129919b3</t>
  </si>
  <si>
    <t>610cfe93d3a93228129919b4</t>
  </si>
  <si>
    <t>610cfe93d3a93228129919b5</t>
  </si>
  <si>
    <t>610cfe93d3a93228129919b6</t>
  </si>
  <si>
    <t>610cfe93d3a93228129919b7</t>
  </si>
  <si>
    <t>610cfe93d3a93228129919b8</t>
  </si>
  <si>
    <t>610cfe93d3a93228129919b9</t>
  </si>
  <si>
    <t>610cfe93d3a93228129919ba</t>
  </si>
  <si>
    <t>610cfe93d3a93228129919bb</t>
  </si>
  <si>
    <t>610cfe93d3a93228129919bc</t>
  </si>
  <si>
    <t>610cfe93d3a93228129919bd</t>
  </si>
  <si>
    <t>610cfe93d3a93228129919be</t>
  </si>
  <si>
    <t>610cfe93d3a93228129919bf</t>
  </si>
  <si>
    <t>610cfe93d3a93228129919c0</t>
  </si>
  <si>
    <t>610cfe93d3a93228129919c1</t>
  </si>
  <si>
    <t>610cfe93d3a93228129919c2</t>
  </si>
  <si>
    <t>610cfe93d3a93228129919c3</t>
  </si>
  <si>
    <t>610cfe93d3a93228129919c4</t>
  </si>
  <si>
    <t>610cfe93d3a93228129919c5</t>
  </si>
  <si>
    <t>610cfe93d3a93228129919c6</t>
  </si>
  <si>
    <t>610cfe93d3a93228129919c7</t>
  </si>
  <si>
    <t>610cfe93d3a93228129919c8</t>
  </si>
  <si>
    <t>610cfe93d3a93228129919c9</t>
  </si>
  <si>
    <t>610cfe93d3a93228129919ca</t>
  </si>
  <si>
    <t>610cfe93d3a93228129919cb</t>
  </si>
  <si>
    <t>610cfe93d3a93228129919cc</t>
  </si>
  <si>
    <t>610cfe93d3a93228129919cd</t>
  </si>
  <si>
    <t>610cfe93d3a93228129919ce</t>
  </si>
  <si>
    <t>610cfe93d3a93228129919cf</t>
  </si>
  <si>
    <t>610cfe93d3a93228129919d0</t>
  </si>
  <si>
    <t>610cfe93d3a93228129919d1</t>
  </si>
  <si>
    <t>610cfe93d3a93228129919d2</t>
  </si>
  <si>
    <t>610cfe93d3a93228129919d3</t>
  </si>
  <si>
    <t>610cfe93d3a93228129919d4</t>
  </si>
  <si>
    <t>610cfe93d3a93228129919d5</t>
  </si>
  <si>
    <t>610cfe93d3a93228129919d6</t>
  </si>
  <si>
    <t>610cfe93d3a93228129919d7</t>
  </si>
  <si>
    <t>610cfe93d3a93228129919d8</t>
  </si>
  <si>
    <t>610cfe93d3a93228129919d9</t>
  </si>
  <si>
    <t>610cfe93d3a93228129919da</t>
  </si>
  <si>
    <t>610cfe93d3a93228129919db</t>
  </si>
  <si>
    <t>610cfe93d3a93228129919dc</t>
  </si>
  <si>
    <t>610cfe93d3a93228129919dd</t>
  </si>
  <si>
    <t>610cfe93d3a93228129919de</t>
  </si>
  <si>
    <t>610cfe93d3a93228129919df</t>
  </si>
  <si>
    <t>610cfe93d3a93228129919e0</t>
  </si>
  <si>
    <t>610cfe93d3a93228129919e1</t>
  </si>
  <si>
    <t>610cfe93d3a93228129919e2</t>
  </si>
  <si>
    <t>610cfe93d3a93228129919e3</t>
  </si>
  <si>
    <t>610cfe93d3a93228129919e4</t>
  </si>
  <si>
    <t>Loại sản phẩm</t>
  </si>
  <si>
    <t>Tên sản phẩm</t>
  </si>
  <si>
    <t>Độ dày</t>
  </si>
  <si>
    <t>Giá / m2</t>
  </si>
  <si>
    <t>Hệ tiêu chuẩn</t>
  </si>
  <si>
    <t>Tiêu chuẩn</t>
  </si>
  <si>
    <t>id</t>
  </si>
  <si>
    <t>standards</t>
  </si>
  <si>
    <t>product type id</t>
  </si>
  <si>
    <t>product name list</t>
  </si>
  <si>
    <t>product name id</t>
  </si>
  <si>
    <t>thickness list</t>
  </si>
  <si>
    <t>Thickness id</t>
  </si>
  <si>
    <t>Kích thước</t>
  </si>
  <si>
    <t>size id</t>
  </si>
  <si>
    <t>ID</t>
  </si>
  <si>
    <t>OD</t>
  </si>
  <si>
    <t>WN</t>
  </si>
  <si>
    <t>TW</t>
  </si>
  <si>
    <t>LN</t>
  </si>
  <si>
    <t>LT</t>
  </si>
  <si>
    <t>IR</t>
  </si>
  <si>
    <t>OR</t>
  </si>
  <si>
    <t>Số lỗ</t>
  </si>
  <si>
    <t>Đường kính lỗ</t>
  </si>
  <si>
    <t>Số lượng</t>
  </si>
  <si>
    <t>FORM NHẬP KHO</t>
  </si>
  <si>
    <t>Thông tin sản phẩm</t>
  </si>
  <si>
    <t>Thông số kĩ thuật</t>
  </si>
  <si>
    <t>lưu ý: Khi thêm hàng mới hãy copy 2 hàng đã có sẵn rồi parse vào row đang trống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</si>
</sst>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3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Border="1"/>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2" borderId="1"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34"/>
  <sheetViews>
    <sheetView zoomScaleNormal="100" workbookViewId="0">
      <selection activeCell="V3" sqref="V1:V1048576"/>
    </sheetView>
  </sheetViews>
  <sheetFormatPr baseColWidth="10" defaultColWidth="8.83203125" defaultRowHeight="16" customHeight="1" x14ac:dyDescent="0.2"/>
  <cols>
    <col min="1" max="1" width="24.5" bestFit="1" customWidth="1"/>
    <col min="2" max="2" width="17.5" bestFit="1" customWidth="1"/>
    <col min="4" max="4" width="24.5" bestFit="1" customWidth="1"/>
    <col min="5" max="5" width="24.33203125" bestFit="1" customWidth="1"/>
    <col min="6" max="6" width="24.5" bestFit="1" customWidth="1"/>
    <col min="8" max="8" width="28" bestFit="1" customWidth="1"/>
    <col min="10" max="11" width="24.5" bestFit="1" customWidth="1"/>
    <col min="12" max="12" width="4.5" bestFit="1" customWidth="1"/>
    <col min="13" max="13" width="9.1640625" bestFit="1" customWidth="1"/>
    <col min="15" max="15" width="24.5" bestFit="1" customWidth="1"/>
    <col min="16" max="16" width="4.6640625" bestFit="1" customWidth="1"/>
    <col min="18" max="18" width="24.33203125" bestFit="1" customWidth="1"/>
    <col min="19" max="19" width="24.5" bestFit="1" customWidth="1"/>
    <col min="20" max="20" width="8" bestFit="1" customWidth="1"/>
    <col min="22" max="22" width="24.5" bestFit="1" customWidth="1"/>
    <col min="23" max="23" width="7.5" bestFit="1" customWidth="1"/>
    <col min="24" max="25" width="5.1640625" bestFit="1" customWidth="1"/>
    <col min="26" max="27" width="2.1640625" bestFit="1" customWidth="1"/>
  </cols>
  <sheetData>
    <row r="1" spans="1:27" ht="16" customHeight="1" x14ac:dyDescent="0.2">
      <c r="A1" t="s">
        <v>0</v>
      </c>
      <c r="B1" t="s">
        <v>1</v>
      </c>
      <c r="D1" t="s">
        <v>2</v>
      </c>
      <c r="E1" t="s">
        <v>0</v>
      </c>
      <c r="F1" t="s">
        <v>3</v>
      </c>
      <c r="H1" t="s">
        <v>4</v>
      </c>
      <c r="J1" t="s">
        <v>5</v>
      </c>
      <c r="K1" t="s">
        <v>2</v>
      </c>
      <c r="L1" t="s">
        <v>6</v>
      </c>
      <c r="M1">
        <v>50000</v>
      </c>
      <c r="O1" t="s">
        <v>7</v>
      </c>
      <c r="P1" t="s">
        <v>8</v>
      </c>
      <c r="R1" t="s">
        <v>9</v>
      </c>
      <c r="S1" t="s">
        <v>7</v>
      </c>
      <c r="T1" t="s">
        <v>10</v>
      </c>
      <c r="V1" t="s">
        <v>11</v>
      </c>
      <c r="W1" t="s">
        <v>12</v>
      </c>
      <c r="X1">
        <v>18</v>
      </c>
      <c r="Y1">
        <v>38</v>
      </c>
      <c r="Z1">
        <v>0</v>
      </c>
      <c r="AA1">
        <v>0</v>
      </c>
    </row>
    <row r="2" spans="1:27" ht="16" customHeight="1" x14ac:dyDescent="0.2">
      <c r="A2" t="s">
        <v>3</v>
      </c>
      <c r="B2" t="s">
        <v>13</v>
      </c>
      <c r="D2" t="s">
        <v>14</v>
      </c>
      <c r="E2" t="s">
        <v>0</v>
      </c>
      <c r="F2" t="s">
        <v>3</v>
      </c>
      <c r="H2" t="s">
        <v>15</v>
      </c>
      <c r="J2" t="s">
        <v>16</v>
      </c>
      <c r="K2" t="s">
        <v>2</v>
      </c>
      <c r="L2" t="s">
        <v>17</v>
      </c>
      <c r="M2">
        <v>200000</v>
      </c>
      <c r="O2" t="s">
        <v>18</v>
      </c>
      <c r="P2" t="s">
        <v>19</v>
      </c>
      <c r="R2" t="s">
        <v>20</v>
      </c>
      <c r="S2" t="s">
        <v>7</v>
      </c>
      <c r="T2" t="s">
        <v>21</v>
      </c>
      <c r="V2" t="s">
        <v>22</v>
      </c>
      <c r="W2" t="s">
        <v>23</v>
      </c>
      <c r="X2">
        <v>22</v>
      </c>
      <c r="Y2">
        <v>43</v>
      </c>
      <c r="Z2">
        <v>0</v>
      </c>
      <c r="AA2">
        <v>0</v>
      </c>
    </row>
    <row r="3" spans="1:27" ht="16" customHeight="1" x14ac:dyDescent="0.2">
      <c r="A3" t="s">
        <v>24</v>
      </c>
      <c r="B3" t="s">
        <v>25</v>
      </c>
      <c r="D3" t="s">
        <v>26</v>
      </c>
      <c r="E3" t="s">
        <v>0</v>
      </c>
      <c r="F3" t="s">
        <v>3</v>
      </c>
      <c r="H3" t="s">
        <v>27</v>
      </c>
      <c r="J3" t="s">
        <v>28</v>
      </c>
      <c r="K3" t="s">
        <v>2</v>
      </c>
      <c r="L3" t="s">
        <v>29</v>
      </c>
      <c r="M3">
        <v>100000</v>
      </c>
      <c r="O3" t="s">
        <v>30</v>
      </c>
      <c r="P3" t="s">
        <v>31</v>
      </c>
      <c r="R3" t="s">
        <v>32</v>
      </c>
      <c r="S3" t="s">
        <v>7</v>
      </c>
      <c r="T3" t="s">
        <v>33</v>
      </c>
      <c r="V3" t="s">
        <v>34</v>
      </c>
      <c r="W3" t="s">
        <v>35</v>
      </c>
      <c r="X3">
        <v>28</v>
      </c>
      <c r="Y3">
        <v>53</v>
      </c>
      <c r="Z3">
        <v>0</v>
      </c>
      <c r="AA3">
        <v>0</v>
      </c>
    </row>
    <row r="4" spans="1:27" ht="16" customHeight="1" x14ac:dyDescent="0.2">
      <c r="D4" t="s">
        <v>36</v>
      </c>
      <c r="E4" t="s">
        <v>0</v>
      </c>
      <c r="F4" t="s">
        <v>3</v>
      </c>
      <c r="H4" t="s">
        <v>37</v>
      </c>
      <c r="J4" t="s">
        <v>38</v>
      </c>
      <c r="K4" t="s">
        <v>2</v>
      </c>
      <c r="L4" t="s">
        <v>39</v>
      </c>
      <c r="M4">
        <v>400000</v>
      </c>
      <c r="R4" t="s">
        <v>40</v>
      </c>
      <c r="S4" t="s">
        <v>7</v>
      </c>
      <c r="T4" t="s">
        <v>41</v>
      </c>
      <c r="V4" t="s">
        <v>42</v>
      </c>
      <c r="W4" t="s">
        <v>43</v>
      </c>
      <c r="X4">
        <v>35</v>
      </c>
      <c r="Y4">
        <v>63</v>
      </c>
      <c r="Z4">
        <v>0</v>
      </c>
      <c r="AA4">
        <v>0</v>
      </c>
    </row>
    <row r="5" spans="1:27" ht="16" customHeight="1" x14ac:dyDescent="0.2">
      <c r="D5" t="s">
        <v>44</v>
      </c>
      <c r="E5" t="s">
        <v>0</v>
      </c>
      <c r="F5" t="s">
        <v>3</v>
      </c>
      <c r="H5" t="s">
        <v>45</v>
      </c>
      <c r="J5" t="s">
        <v>46</v>
      </c>
      <c r="K5" t="s">
        <v>2</v>
      </c>
      <c r="L5" t="s">
        <v>47</v>
      </c>
      <c r="M5">
        <v>300000</v>
      </c>
      <c r="R5" t="s">
        <v>48</v>
      </c>
      <c r="S5" t="s">
        <v>7</v>
      </c>
      <c r="T5" t="s">
        <v>49</v>
      </c>
      <c r="V5" t="s">
        <v>50</v>
      </c>
      <c r="W5" t="s">
        <v>51</v>
      </c>
      <c r="X5">
        <v>43</v>
      </c>
      <c r="Y5">
        <v>75</v>
      </c>
      <c r="Z5">
        <v>0</v>
      </c>
      <c r="AA5">
        <v>0</v>
      </c>
    </row>
    <row r="6" spans="1:27" ht="16" customHeight="1" x14ac:dyDescent="0.2">
      <c r="D6" t="s">
        <v>52</v>
      </c>
      <c r="E6" t="s">
        <v>0</v>
      </c>
      <c r="F6" t="s">
        <v>3</v>
      </c>
      <c r="H6" t="s">
        <v>53</v>
      </c>
      <c r="J6" t="s">
        <v>54</v>
      </c>
      <c r="K6" t="s">
        <v>14</v>
      </c>
      <c r="L6" t="s">
        <v>6</v>
      </c>
      <c r="M6">
        <v>50000</v>
      </c>
      <c r="R6" t="s">
        <v>55</v>
      </c>
      <c r="S6" t="s">
        <v>7</v>
      </c>
      <c r="T6" t="s">
        <v>56</v>
      </c>
      <c r="V6" t="s">
        <v>57</v>
      </c>
      <c r="W6" t="s">
        <v>58</v>
      </c>
      <c r="X6">
        <v>49</v>
      </c>
      <c r="Y6">
        <v>85</v>
      </c>
      <c r="Z6">
        <v>0</v>
      </c>
      <c r="AA6">
        <v>0</v>
      </c>
    </row>
    <row r="7" spans="1:27" ht="16" customHeight="1" x14ac:dyDescent="0.2">
      <c r="D7" t="s">
        <v>59</v>
      </c>
      <c r="E7" t="s">
        <v>0</v>
      </c>
      <c r="F7" t="s">
        <v>3</v>
      </c>
      <c r="H7" t="s">
        <v>60</v>
      </c>
      <c r="J7" t="s">
        <v>61</v>
      </c>
      <c r="K7" t="s">
        <v>2</v>
      </c>
      <c r="L7" t="s">
        <v>62</v>
      </c>
      <c r="M7">
        <v>500000</v>
      </c>
      <c r="R7" t="s">
        <v>63</v>
      </c>
      <c r="S7" t="s">
        <v>7</v>
      </c>
      <c r="T7" t="s">
        <v>64</v>
      </c>
      <c r="V7" t="s">
        <v>65</v>
      </c>
      <c r="W7" t="s">
        <v>66</v>
      </c>
      <c r="X7">
        <v>61</v>
      </c>
      <c r="Y7">
        <v>95</v>
      </c>
      <c r="Z7">
        <v>0</v>
      </c>
      <c r="AA7">
        <v>0</v>
      </c>
    </row>
    <row r="8" spans="1:27" ht="16" customHeight="1" x14ac:dyDescent="0.2">
      <c r="D8" t="s">
        <v>67</v>
      </c>
      <c r="E8" t="s">
        <v>0</v>
      </c>
      <c r="F8" t="s">
        <v>3</v>
      </c>
      <c r="H8" t="s">
        <v>68</v>
      </c>
      <c r="J8" t="s">
        <v>69</v>
      </c>
      <c r="K8" t="s">
        <v>14</v>
      </c>
      <c r="L8" t="s">
        <v>29</v>
      </c>
      <c r="M8">
        <v>100000</v>
      </c>
      <c r="R8" t="s">
        <v>70</v>
      </c>
      <c r="S8" t="s">
        <v>7</v>
      </c>
      <c r="T8" t="s">
        <v>71</v>
      </c>
      <c r="V8" t="s">
        <v>72</v>
      </c>
      <c r="W8" t="s">
        <v>73</v>
      </c>
      <c r="X8">
        <v>77</v>
      </c>
      <c r="Y8">
        <v>115</v>
      </c>
      <c r="Z8">
        <v>0</v>
      </c>
      <c r="AA8">
        <v>0</v>
      </c>
    </row>
    <row r="9" spans="1:27" ht="16" customHeight="1" x14ac:dyDescent="0.2">
      <c r="D9" t="s">
        <v>74</v>
      </c>
      <c r="E9" t="s">
        <v>0</v>
      </c>
      <c r="F9" t="s">
        <v>3</v>
      </c>
      <c r="H9" t="s">
        <v>75</v>
      </c>
      <c r="J9" t="s">
        <v>76</v>
      </c>
      <c r="K9" t="s">
        <v>14</v>
      </c>
      <c r="L9" t="s">
        <v>47</v>
      </c>
      <c r="M9">
        <v>300000</v>
      </c>
      <c r="R9" t="s">
        <v>77</v>
      </c>
      <c r="S9" t="s">
        <v>7</v>
      </c>
      <c r="T9" t="s">
        <v>78</v>
      </c>
      <c r="V9" t="s">
        <v>79</v>
      </c>
      <c r="W9" t="s">
        <v>80</v>
      </c>
      <c r="X9">
        <v>90</v>
      </c>
      <c r="Y9">
        <v>132</v>
      </c>
      <c r="Z9">
        <v>0</v>
      </c>
      <c r="AA9">
        <v>0</v>
      </c>
    </row>
    <row r="10" spans="1:27" ht="16" customHeight="1" x14ac:dyDescent="0.2">
      <c r="D10" t="s">
        <v>81</v>
      </c>
      <c r="E10" t="s">
        <v>0</v>
      </c>
      <c r="F10" t="s">
        <v>3</v>
      </c>
      <c r="H10" t="s">
        <v>82</v>
      </c>
      <c r="J10" t="s">
        <v>83</v>
      </c>
      <c r="K10" t="s">
        <v>14</v>
      </c>
      <c r="L10" t="s">
        <v>17</v>
      </c>
      <c r="M10">
        <v>200000</v>
      </c>
      <c r="R10" t="s">
        <v>84</v>
      </c>
      <c r="S10" t="s">
        <v>18</v>
      </c>
      <c r="T10" t="s">
        <v>85</v>
      </c>
      <c r="V10" t="s">
        <v>86</v>
      </c>
      <c r="W10" t="s">
        <v>87</v>
      </c>
      <c r="X10">
        <v>115</v>
      </c>
      <c r="Y10">
        <v>152</v>
      </c>
      <c r="Z10">
        <v>0</v>
      </c>
      <c r="AA10">
        <v>0</v>
      </c>
    </row>
    <row r="11" spans="1:27" ht="16" customHeight="1" x14ac:dyDescent="0.2">
      <c r="D11" t="s">
        <v>88</v>
      </c>
      <c r="E11" t="s">
        <v>0</v>
      </c>
      <c r="F11" t="s">
        <v>3</v>
      </c>
      <c r="H11" t="s">
        <v>89</v>
      </c>
      <c r="J11" t="s">
        <v>90</v>
      </c>
      <c r="K11" t="s">
        <v>14</v>
      </c>
      <c r="L11" t="s">
        <v>62</v>
      </c>
      <c r="M11">
        <v>500000</v>
      </c>
      <c r="R11" t="s">
        <v>91</v>
      </c>
      <c r="S11" t="s">
        <v>7</v>
      </c>
      <c r="T11" t="s">
        <v>92</v>
      </c>
      <c r="V11" t="s">
        <v>93</v>
      </c>
      <c r="W11" t="s">
        <v>94</v>
      </c>
      <c r="X11">
        <v>141</v>
      </c>
      <c r="Y11">
        <v>182</v>
      </c>
      <c r="Z11">
        <v>0</v>
      </c>
      <c r="AA11">
        <v>0</v>
      </c>
    </row>
    <row r="12" spans="1:27" ht="16" customHeight="1" x14ac:dyDescent="0.2">
      <c r="D12" t="s">
        <v>95</v>
      </c>
      <c r="E12" t="s">
        <v>0</v>
      </c>
      <c r="F12" t="s">
        <v>3</v>
      </c>
      <c r="H12" t="s">
        <v>96</v>
      </c>
      <c r="J12" t="s">
        <v>97</v>
      </c>
      <c r="K12" t="s">
        <v>14</v>
      </c>
      <c r="L12" t="s">
        <v>39</v>
      </c>
      <c r="M12">
        <v>400000</v>
      </c>
      <c r="R12" t="s">
        <v>98</v>
      </c>
      <c r="S12" t="s">
        <v>18</v>
      </c>
      <c r="T12" t="s">
        <v>99</v>
      </c>
      <c r="V12" t="s">
        <v>100</v>
      </c>
      <c r="W12" t="s">
        <v>101</v>
      </c>
      <c r="X12">
        <v>169</v>
      </c>
      <c r="Y12">
        <v>207</v>
      </c>
      <c r="Z12">
        <v>0</v>
      </c>
      <c r="AA12">
        <v>0</v>
      </c>
    </row>
    <row r="13" spans="1:27" ht="16" customHeight="1" x14ac:dyDescent="0.2">
      <c r="D13" t="s">
        <v>102</v>
      </c>
      <c r="E13" t="s">
        <v>0</v>
      </c>
      <c r="F13" t="s">
        <v>3</v>
      </c>
      <c r="H13" t="s">
        <v>103</v>
      </c>
      <c r="J13" t="s">
        <v>104</v>
      </c>
      <c r="K13" t="s">
        <v>26</v>
      </c>
      <c r="L13" t="s">
        <v>6</v>
      </c>
      <c r="M13">
        <v>165000</v>
      </c>
      <c r="R13" t="s">
        <v>105</v>
      </c>
      <c r="S13" t="s">
        <v>18</v>
      </c>
      <c r="T13" t="s">
        <v>106</v>
      </c>
      <c r="V13" t="s">
        <v>107</v>
      </c>
      <c r="W13" t="s">
        <v>108</v>
      </c>
      <c r="X13">
        <v>195</v>
      </c>
      <c r="Y13">
        <v>237</v>
      </c>
      <c r="Z13">
        <v>0</v>
      </c>
      <c r="AA13">
        <v>0</v>
      </c>
    </row>
    <row r="14" spans="1:27" ht="16" customHeight="1" x14ac:dyDescent="0.2">
      <c r="D14" t="s">
        <v>109</v>
      </c>
      <c r="E14" t="s">
        <v>0</v>
      </c>
      <c r="F14" t="s">
        <v>3</v>
      </c>
      <c r="H14" t="s">
        <v>110</v>
      </c>
      <c r="J14" t="s">
        <v>111</v>
      </c>
      <c r="K14" t="s">
        <v>26</v>
      </c>
      <c r="L14" t="s">
        <v>112</v>
      </c>
      <c r="M14">
        <v>275000</v>
      </c>
      <c r="R14" t="s">
        <v>113</v>
      </c>
      <c r="S14" t="s">
        <v>18</v>
      </c>
      <c r="T14" t="s">
        <v>114</v>
      </c>
      <c r="V14" t="s">
        <v>115</v>
      </c>
      <c r="W14" t="s">
        <v>116</v>
      </c>
      <c r="X14">
        <v>220</v>
      </c>
      <c r="Y14">
        <v>262</v>
      </c>
      <c r="Z14">
        <v>0</v>
      </c>
      <c r="AA14">
        <v>0</v>
      </c>
    </row>
    <row r="15" spans="1:27" ht="16" customHeight="1" x14ac:dyDescent="0.2">
      <c r="D15" t="s">
        <v>117</v>
      </c>
      <c r="E15" t="s">
        <v>0</v>
      </c>
      <c r="F15" t="s">
        <v>3</v>
      </c>
      <c r="H15" t="s">
        <v>118</v>
      </c>
      <c r="J15" t="s">
        <v>119</v>
      </c>
      <c r="K15" t="s">
        <v>26</v>
      </c>
      <c r="L15" t="s">
        <v>29</v>
      </c>
      <c r="M15">
        <v>330000</v>
      </c>
      <c r="R15" t="s">
        <v>120</v>
      </c>
      <c r="S15" t="s">
        <v>18</v>
      </c>
      <c r="T15" t="s">
        <v>121</v>
      </c>
      <c r="V15" t="s">
        <v>122</v>
      </c>
      <c r="W15" t="s">
        <v>123</v>
      </c>
      <c r="X15">
        <v>274</v>
      </c>
      <c r="Y15">
        <v>318</v>
      </c>
      <c r="Z15">
        <v>0</v>
      </c>
      <c r="AA15">
        <v>0</v>
      </c>
    </row>
    <row r="16" spans="1:27" ht="16" customHeight="1" x14ac:dyDescent="0.2">
      <c r="D16" t="s">
        <v>124</v>
      </c>
      <c r="E16" t="s">
        <v>0</v>
      </c>
      <c r="F16" t="s">
        <v>3</v>
      </c>
      <c r="H16" t="s">
        <v>125</v>
      </c>
      <c r="J16" t="s">
        <v>126</v>
      </c>
      <c r="K16" t="s">
        <v>26</v>
      </c>
      <c r="L16" t="s">
        <v>127</v>
      </c>
      <c r="M16">
        <v>495000</v>
      </c>
      <c r="R16" t="s">
        <v>128</v>
      </c>
      <c r="S16" t="s">
        <v>18</v>
      </c>
      <c r="T16" t="s">
        <v>129</v>
      </c>
      <c r="V16" t="s">
        <v>130</v>
      </c>
      <c r="W16" t="s">
        <v>131</v>
      </c>
      <c r="X16">
        <v>325</v>
      </c>
      <c r="Y16">
        <v>373</v>
      </c>
      <c r="Z16">
        <v>0</v>
      </c>
      <c r="AA16">
        <v>0</v>
      </c>
    </row>
    <row r="17" spans="4:27" ht="16" customHeight="1" x14ac:dyDescent="0.2">
      <c r="D17" t="s">
        <v>132</v>
      </c>
      <c r="E17" t="s">
        <v>0</v>
      </c>
      <c r="F17" t="s">
        <v>3</v>
      </c>
      <c r="H17" t="s">
        <v>133</v>
      </c>
      <c r="J17" t="s">
        <v>134</v>
      </c>
      <c r="K17" t="s">
        <v>26</v>
      </c>
      <c r="L17" t="s">
        <v>17</v>
      </c>
      <c r="M17">
        <v>660000</v>
      </c>
      <c r="R17" t="s">
        <v>135</v>
      </c>
      <c r="S17" t="s">
        <v>18</v>
      </c>
      <c r="T17" t="s">
        <v>136</v>
      </c>
      <c r="V17" t="s">
        <v>137</v>
      </c>
      <c r="W17" t="s">
        <v>138</v>
      </c>
      <c r="X17">
        <v>368</v>
      </c>
      <c r="Y17">
        <v>423</v>
      </c>
      <c r="Z17">
        <v>0</v>
      </c>
      <c r="AA17">
        <v>0</v>
      </c>
    </row>
    <row r="18" spans="4:27" ht="16" customHeight="1" x14ac:dyDescent="0.2">
      <c r="D18" t="s">
        <v>139</v>
      </c>
      <c r="E18" t="s">
        <v>0</v>
      </c>
      <c r="F18" t="s">
        <v>3</v>
      </c>
      <c r="H18" t="s">
        <v>140</v>
      </c>
      <c r="J18" t="s">
        <v>141</v>
      </c>
      <c r="K18" t="s">
        <v>26</v>
      </c>
      <c r="L18" t="s">
        <v>47</v>
      </c>
      <c r="M18">
        <v>990000</v>
      </c>
      <c r="R18" t="s">
        <v>142</v>
      </c>
      <c r="S18" t="s">
        <v>18</v>
      </c>
      <c r="T18" t="s">
        <v>143</v>
      </c>
      <c r="V18" t="s">
        <v>144</v>
      </c>
      <c r="W18" t="s">
        <v>145</v>
      </c>
      <c r="X18">
        <v>420</v>
      </c>
      <c r="Y18">
        <v>473</v>
      </c>
      <c r="Z18">
        <v>0</v>
      </c>
      <c r="AA18">
        <v>0</v>
      </c>
    </row>
    <row r="19" spans="4:27" ht="16" customHeight="1" x14ac:dyDescent="0.2">
      <c r="D19" t="s">
        <v>146</v>
      </c>
      <c r="E19" t="s">
        <v>0</v>
      </c>
      <c r="F19" t="s">
        <v>3</v>
      </c>
      <c r="H19" t="s">
        <v>147</v>
      </c>
      <c r="J19" t="s">
        <v>148</v>
      </c>
      <c r="K19" t="s">
        <v>26</v>
      </c>
      <c r="L19" t="s">
        <v>39</v>
      </c>
      <c r="M19">
        <v>1353000</v>
      </c>
      <c r="R19" t="s">
        <v>149</v>
      </c>
      <c r="S19" t="s">
        <v>18</v>
      </c>
      <c r="T19" t="s">
        <v>150</v>
      </c>
      <c r="V19" t="s">
        <v>151</v>
      </c>
      <c r="W19" t="s">
        <v>152</v>
      </c>
      <c r="X19">
        <v>470</v>
      </c>
      <c r="Y19">
        <v>528</v>
      </c>
      <c r="Z19">
        <v>0</v>
      </c>
      <c r="AA19">
        <v>0</v>
      </c>
    </row>
    <row r="20" spans="4:27" ht="16" customHeight="1" x14ac:dyDescent="0.2">
      <c r="D20" t="s">
        <v>153</v>
      </c>
      <c r="E20" t="s">
        <v>0</v>
      </c>
      <c r="F20" t="s">
        <v>3</v>
      </c>
      <c r="H20" t="s">
        <v>154</v>
      </c>
      <c r="J20" t="s">
        <v>155</v>
      </c>
      <c r="K20" t="s">
        <v>26</v>
      </c>
      <c r="L20" t="s">
        <v>62</v>
      </c>
      <c r="M20">
        <v>1694000</v>
      </c>
      <c r="R20" t="s">
        <v>156</v>
      </c>
      <c r="S20" t="s">
        <v>18</v>
      </c>
      <c r="T20" t="s">
        <v>157</v>
      </c>
      <c r="V20" t="s">
        <v>158</v>
      </c>
      <c r="W20" t="s">
        <v>159</v>
      </c>
      <c r="X20">
        <v>520</v>
      </c>
      <c r="Y20">
        <v>578</v>
      </c>
      <c r="Z20">
        <v>0</v>
      </c>
      <c r="AA20">
        <v>0</v>
      </c>
    </row>
    <row r="21" spans="4:27" ht="16" customHeight="1" x14ac:dyDescent="0.2">
      <c r="D21" t="s">
        <v>160</v>
      </c>
      <c r="E21" t="s">
        <v>0</v>
      </c>
      <c r="F21" t="s">
        <v>3</v>
      </c>
      <c r="H21" t="s">
        <v>161</v>
      </c>
      <c r="J21" t="s">
        <v>162</v>
      </c>
      <c r="K21" t="s">
        <v>36</v>
      </c>
      <c r="L21" t="s">
        <v>6</v>
      </c>
      <c r="M21">
        <v>254900</v>
      </c>
      <c r="R21" t="s">
        <v>163</v>
      </c>
      <c r="S21" t="s">
        <v>18</v>
      </c>
      <c r="T21" t="s">
        <v>164</v>
      </c>
      <c r="V21" t="s">
        <v>165</v>
      </c>
      <c r="W21" t="s">
        <v>166</v>
      </c>
      <c r="X21">
        <v>620</v>
      </c>
      <c r="Y21">
        <v>680</v>
      </c>
      <c r="Z21">
        <v>0</v>
      </c>
      <c r="AA21">
        <v>0</v>
      </c>
    </row>
    <row r="22" spans="4:27" ht="16" customHeight="1" x14ac:dyDescent="0.2">
      <c r="D22" t="s">
        <v>167</v>
      </c>
      <c r="E22" t="s">
        <v>0</v>
      </c>
      <c r="F22" t="s">
        <v>3</v>
      </c>
      <c r="H22" t="s">
        <v>168</v>
      </c>
      <c r="J22" t="s">
        <v>169</v>
      </c>
      <c r="K22" t="s">
        <v>36</v>
      </c>
      <c r="L22" t="s">
        <v>29</v>
      </c>
      <c r="M22">
        <v>475300</v>
      </c>
      <c r="R22" t="s">
        <v>170</v>
      </c>
      <c r="S22" t="s">
        <v>18</v>
      </c>
      <c r="T22" t="s">
        <v>171</v>
      </c>
      <c r="V22" t="s">
        <v>172</v>
      </c>
      <c r="W22" t="s">
        <v>173</v>
      </c>
      <c r="X22">
        <v>720</v>
      </c>
      <c r="Y22">
        <v>785</v>
      </c>
      <c r="Z22">
        <v>0</v>
      </c>
      <c r="AA22">
        <v>0</v>
      </c>
    </row>
    <row r="23" spans="4:27" ht="16" customHeight="1" x14ac:dyDescent="0.2">
      <c r="D23" t="s">
        <v>174</v>
      </c>
      <c r="E23" t="s">
        <v>0</v>
      </c>
      <c r="F23" t="s">
        <v>3</v>
      </c>
      <c r="H23" t="s">
        <v>175</v>
      </c>
      <c r="J23" t="s">
        <v>176</v>
      </c>
      <c r="K23" t="s">
        <v>36</v>
      </c>
      <c r="L23" t="s">
        <v>127</v>
      </c>
      <c r="M23">
        <v>632500</v>
      </c>
      <c r="R23" t="s">
        <v>177</v>
      </c>
      <c r="S23" t="s">
        <v>18</v>
      </c>
      <c r="T23" t="s">
        <v>178</v>
      </c>
      <c r="V23" t="s">
        <v>179</v>
      </c>
      <c r="W23" t="s">
        <v>180</v>
      </c>
      <c r="X23">
        <v>820</v>
      </c>
      <c r="Y23">
        <v>890</v>
      </c>
      <c r="Z23">
        <v>0</v>
      </c>
      <c r="AA23">
        <v>0</v>
      </c>
    </row>
    <row r="24" spans="4:27" ht="16" customHeight="1" x14ac:dyDescent="0.2">
      <c r="D24" t="s">
        <v>181</v>
      </c>
      <c r="E24" t="s">
        <v>0</v>
      </c>
      <c r="F24" t="s">
        <v>3</v>
      </c>
      <c r="H24" t="s">
        <v>182</v>
      </c>
      <c r="J24" t="s">
        <v>183</v>
      </c>
      <c r="K24" t="s">
        <v>36</v>
      </c>
      <c r="L24" t="s">
        <v>17</v>
      </c>
      <c r="M24">
        <v>832900</v>
      </c>
      <c r="R24" t="s">
        <v>184</v>
      </c>
      <c r="S24" t="s">
        <v>18</v>
      </c>
      <c r="T24" t="s">
        <v>185</v>
      </c>
      <c r="V24" t="s">
        <v>186</v>
      </c>
      <c r="W24" t="s">
        <v>187</v>
      </c>
      <c r="X24">
        <v>920</v>
      </c>
      <c r="Y24">
        <v>990</v>
      </c>
      <c r="Z24">
        <v>0</v>
      </c>
      <c r="AA24">
        <v>0</v>
      </c>
    </row>
    <row r="25" spans="4:27" ht="16" customHeight="1" x14ac:dyDescent="0.2">
      <c r="D25" t="s">
        <v>188</v>
      </c>
      <c r="E25" t="s">
        <v>0</v>
      </c>
      <c r="F25" t="s">
        <v>3</v>
      </c>
      <c r="H25" t="s">
        <v>189</v>
      </c>
      <c r="J25" t="s">
        <v>190</v>
      </c>
      <c r="K25" t="s">
        <v>36</v>
      </c>
      <c r="L25" t="s">
        <v>47</v>
      </c>
      <c r="M25">
        <v>1233600</v>
      </c>
      <c r="R25" t="s">
        <v>191</v>
      </c>
      <c r="S25" t="s">
        <v>30</v>
      </c>
      <c r="T25" t="s">
        <v>192</v>
      </c>
      <c r="V25" t="s">
        <v>193</v>
      </c>
      <c r="W25" t="s">
        <v>194</v>
      </c>
      <c r="X25">
        <v>1020</v>
      </c>
      <c r="Y25">
        <v>1090</v>
      </c>
      <c r="Z25">
        <v>0</v>
      </c>
      <c r="AA25">
        <v>0</v>
      </c>
    </row>
    <row r="26" spans="4:27" ht="16" customHeight="1" x14ac:dyDescent="0.2">
      <c r="D26" t="s">
        <v>195</v>
      </c>
      <c r="E26" t="s">
        <v>0</v>
      </c>
      <c r="F26" t="s">
        <v>3</v>
      </c>
      <c r="H26" t="s">
        <v>196</v>
      </c>
      <c r="J26" t="s">
        <v>197</v>
      </c>
      <c r="K26" t="s">
        <v>36</v>
      </c>
      <c r="L26" t="s">
        <v>39</v>
      </c>
      <c r="M26">
        <v>1634400</v>
      </c>
      <c r="R26" t="s">
        <v>198</v>
      </c>
      <c r="S26" t="s">
        <v>30</v>
      </c>
      <c r="T26" t="s">
        <v>199</v>
      </c>
      <c r="V26" t="s">
        <v>200</v>
      </c>
      <c r="W26" t="s">
        <v>201</v>
      </c>
      <c r="X26">
        <v>1220</v>
      </c>
      <c r="Y26">
        <v>1305</v>
      </c>
      <c r="Z26">
        <v>0</v>
      </c>
      <c r="AA26">
        <v>0</v>
      </c>
    </row>
    <row r="27" spans="4:27" ht="16" customHeight="1" x14ac:dyDescent="0.2">
      <c r="D27" t="s">
        <v>202</v>
      </c>
      <c r="E27" t="s">
        <v>0</v>
      </c>
      <c r="F27" t="s">
        <v>3</v>
      </c>
      <c r="H27" t="s">
        <v>203</v>
      </c>
      <c r="J27" t="s">
        <v>204</v>
      </c>
      <c r="K27" t="s">
        <v>44</v>
      </c>
      <c r="L27" t="s">
        <v>17</v>
      </c>
      <c r="M27">
        <v>264000</v>
      </c>
      <c r="R27" t="s">
        <v>205</v>
      </c>
      <c r="S27" t="s">
        <v>30</v>
      </c>
      <c r="T27" t="s">
        <v>206</v>
      </c>
      <c r="V27" t="s">
        <v>207</v>
      </c>
      <c r="W27" t="s">
        <v>208</v>
      </c>
      <c r="X27">
        <v>1420</v>
      </c>
      <c r="Y27">
        <v>1520</v>
      </c>
      <c r="Z27">
        <v>0</v>
      </c>
      <c r="AA27">
        <v>0</v>
      </c>
    </row>
    <row r="28" spans="4:27" ht="16" customHeight="1" x14ac:dyDescent="0.2">
      <c r="D28" t="s">
        <v>209</v>
      </c>
      <c r="E28" t="s">
        <v>0</v>
      </c>
      <c r="F28" t="s">
        <v>3</v>
      </c>
      <c r="H28" t="s">
        <v>210</v>
      </c>
      <c r="J28" t="s">
        <v>211</v>
      </c>
      <c r="K28" t="s">
        <v>44</v>
      </c>
      <c r="L28" t="s">
        <v>47</v>
      </c>
      <c r="M28">
        <v>396000</v>
      </c>
      <c r="R28" t="s">
        <v>212</v>
      </c>
      <c r="S28" t="s">
        <v>30</v>
      </c>
      <c r="T28" t="s">
        <v>213</v>
      </c>
      <c r="V28" t="s">
        <v>214</v>
      </c>
      <c r="W28" t="s">
        <v>215</v>
      </c>
      <c r="X28">
        <v>1620</v>
      </c>
      <c r="Y28">
        <v>1720</v>
      </c>
      <c r="Z28">
        <v>0</v>
      </c>
      <c r="AA28">
        <v>0</v>
      </c>
    </row>
    <row r="29" spans="4:27" ht="16" customHeight="1" x14ac:dyDescent="0.2">
      <c r="D29" t="s">
        <v>216</v>
      </c>
      <c r="E29" t="s">
        <v>0</v>
      </c>
      <c r="F29" t="s">
        <v>3</v>
      </c>
      <c r="H29" t="s">
        <v>217</v>
      </c>
      <c r="J29" t="s">
        <v>218</v>
      </c>
      <c r="K29" t="s">
        <v>44</v>
      </c>
      <c r="L29" t="s">
        <v>39</v>
      </c>
      <c r="M29">
        <v>528000</v>
      </c>
      <c r="V29" t="s">
        <v>219</v>
      </c>
      <c r="W29" t="s">
        <v>220</v>
      </c>
      <c r="X29">
        <v>1820</v>
      </c>
      <c r="Y29">
        <v>1930</v>
      </c>
      <c r="Z29">
        <v>0</v>
      </c>
      <c r="AA29">
        <v>0</v>
      </c>
    </row>
    <row r="30" spans="4:27" ht="16" customHeight="1" x14ac:dyDescent="0.2">
      <c r="D30" t="s">
        <v>221</v>
      </c>
      <c r="E30" t="s">
        <v>0</v>
      </c>
      <c r="F30" t="s">
        <v>3</v>
      </c>
      <c r="H30" t="s">
        <v>222</v>
      </c>
      <c r="J30" t="s">
        <v>223</v>
      </c>
      <c r="K30" t="s">
        <v>44</v>
      </c>
      <c r="L30" t="s">
        <v>62</v>
      </c>
      <c r="M30">
        <v>660000</v>
      </c>
      <c r="V30" t="s">
        <v>224</v>
      </c>
      <c r="W30" t="s">
        <v>225</v>
      </c>
      <c r="X30">
        <v>2020</v>
      </c>
      <c r="Y30">
        <v>2135</v>
      </c>
      <c r="Z30">
        <v>0</v>
      </c>
      <c r="AA30">
        <v>0</v>
      </c>
    </row>
    <row r="31" spans="4:27" ht="16" customHeight="1" x14ac:dyDescent="0.2">
      <c r="D31" t="s">
        <v>226</v>
      </c>
      <c r="E31" t="s">
        <v>0</v>
      </c>
      <c r="F31" t="s">
        <v>3</v>
      </c>
      <c r="H31" t="s">
        <v>227</v>
      </c>
      <c r="J31" t="s">
        <v>228</v>
      </c>
      <c r="K31" t="s">
        <v>52</v>
      </c>
      <c r="L31" t="s">
        <v>17</v>
      </c>
      <c r="M31">
        <v>264000</v>
      </c>
      <c r="V31" t="s">
        <v>229</v>
      </c>
      <c r="W31" t="s">
        <v>230</v>
      </c>
      <c r="X31">
        <v>2220</v>
      </c>
      <c r="Y31">
        <v>2345</v>
      </c>
      <c r="Z31">
        <v>0</v>
      </c>
      <c r="AA31">
        <v>0</v>
      </c>
    </row>
    <row r="32" spans="4:27" ht="16" customHeight="1" x14ac:dyDescent="0.2">
      <c r="D32" t="s">
        <v>231</v>
      </c>
      <c r="E32" t="s">
        <v>0</v>
      </c>
      <c r="F32" t="s">
        <v>3</v>
      </c>
      <c r="H32" t="s">
        <v>232</v>
      </c>
      <c r="J32" t="s">
        <v>233</v>
      </c>
      <c r="K32" t="s">
        <v>59</v>
      </c>
      <c r="L32" t="s">
        <v>39</v>
      </c>
      <c r="M32">
        <v>1660000</v>
      </c>
      <c r="V32" t="s">
        <v>234</v>
      </c>
      <c r="W32" t="s">
        <v>235</v>
      </c>
      <c r="X32">
        <v>2420</v>
      </c>
      <c r="Y32">
        <v>2555</v>
      </c>
      <c r="Z32">
        <v>0</v>
      </c>
      <c r="AA32">
        <v>0</v>
      </c>
    </row>
    <row r="33" spans="4:27" ht="16" customHeight="1" x14ac:dyDescent="0.2">
      <c r="D33" t="s">
        <v>236</v>
      </c>
      <c r="E33" t="s">
        <v>0</v>
      </c>
      <c r="F33" t="s">
        <v>3</v>
      </c>
      <c r="H33" t="s">
        <v>237</v>
      </c>
      <c r="J33" t="s">
        <v>238</v>
      </c>
      <c r="K33" t="s">
        <v>52</v>
      </c>
      <c r="L33" t="s">
        <v>62</v>
      </c>
      <c r="M33">
        <v>440000</v>
      </c>
      <c r="V33" t="s">
        <v>239</v>
      </c>
      <c r="W33" t="s">
        <v>240</v>
      </c>
      <c r="X33">
        <v>2820</v>
      </c>
      <c r="Y33">
        <v>2970</v>
      </c>
      <c r="Z33">
        <v>0</v>
      </c>
      <c r="AA33">
        <v>0</v>
      </c>
    </row>
    <row r="34" spans="4:27" ht="16" customHeight="1" x14ac:dyDescent="0.2">
      <c r="D34" t="s">
        <v>241</v>
      </c>
      <c r="E34" t="s">
        <v>0</v>
      </c>
      <c r="F34" t="s">
        <v>3</v>
      </c>
      <c r="H34" t="s">
        <v>242</v>
      </c>
      <c r="J34" t="s">
        <v>243</v>
      </c>
      <c r="K34" t="s">
        <v>67</v>
      </c>
      <c r="L34" t="s">
        <v>29</v>
      </c>
      <c r="M34">
        <v>510000</v>
      </c>
      <c r="V34" t="s">
        <v>244</v>
      </c>
      <c r="W34" t="s">
        <v>245</v>
      </c>
      <c r="X34">
        <v>2620</v>
      </c>
      <c r="Y34">
        <v>2760</v>
      </c>
      <c r="Z34">
        <v>0</v>
      </c>
      <c r="AA34">
        <v>0</v>
      </c>
    </row>
    <row r="35" spans="4:27" ht="16" customHeight="1" x14ac:dyDescent="0.2">
      <c r="D35" t="s">
        <v>246</v>
      </c>
      <c r="E35" t="s">
        <v>0</v>
      </c>
      <c r="F35" t="s">
        <v>3</v>
      </c>
      <c r="H35" t="s">
        <v>247</v>
      </c>
      <c r="J35" t="s">
        <v>248</v>
      </c>
      <c r="K35" t="s">
        <v>67</v>
      </c>
      <c r="L35" t="s">
        <v>6</v>
      </c>
      <c r="M35">
        <v>255000</v>
      </c>
      <c r="V35" t="s">
        <v>249</v>
      </c>
      <c r="W35" t="s">
        <v>250</v>
      </c>
      <c r="X35">
        <v>3020</v>
      </c>
      <c r="Y35">
        <v>3170</v>
      </c>
      <c r="Z35">
        <v>0</v>
      </c>
      <c r="AA35">
        <v>0</v>
      </c>
    </row>
    <row r="36" spans="4:27" ht="16" customHeight="1" x14ac:dyDescent="0.2">
      <c r="D36" t="s">
        <v>251</v>
      </c>
      <c r="E36" t="s">
        <v>0</v>
      </c>
      <c r="F36" t="s">
        <v>3</v>
      </c>
      <c r="H36" t="s">
        <v>252</v>
      </c>
      <c r="J36" t="s">
        <v>253</v>
      </c>
      <c r="K36" t="s">
        <v>67</v>
      </c>
      <c r="L36" t="s">
        <v>127</v>
      </c>
      <c r="M36">
        <v>765000</v>
      </c>
      <c r="V36" t="s">
        <v>254</v>
      </c>
      <c r="W36" t="s">
        <v>255</v>
      </c>
      <c r="X36">
        <v>3420</v>
      </c>
      <c r="Y36">
        <v>3590</v>
      </c>
      <c r="Z36">
        <v>0</v>
      </c>
      <c r="AA36">
        <v>0</v>
      </c>
    </row>
    <row r="37" spans="4:27" ht="16" customHeight="1" x14ac:dyDescent="0.2">
      <c r="D37" t="s">
        <v>256</v>
      </c>
      <c r="E37" t="s">
        <v>0</v>
      </c>
      <c r="F37" t="s">
        <v>3</v>
      </c>
      <c r="H37" t="s">
        <v>257</v>
      </c>
      <c r="J37" t="s">
        <v>258</v>
      </c>
      <c r="K37" t="s">
        <v>67</v>
      </c>
      <c r="L37" t="s">
        <v>17</v>
      </c>
      <c r="M37">
        <v>1020000</v>
      </c>
      <c r="V37" t="s">
        <v>259</v>
      </c>
      <c r="W37" t="s">
        <v>260</v>
      </c>
      <c r="X37">
        <v>3620</v>
      </c>
      <c r="Y37">
        <v>3800</v>
      </c>
      <c r="Z37">
        <v>0</v>
      </c>
      <c r="AA37">
        <v>0</v>
      </c>
    </row>
    <row r="38" spans="4:27" ht="15" x14ac:dyDescent="0.2">
      <c r="D38" t="s">
        <v>261</v>
      </c>
      <c r="E38" t="s">
        <v>0</v>
      </c>
      <c r="F38" t="s">
        <v>3</v>
      </c>
      <c r="H38" t="s">
        <v>262</v>
      </c>
      <c r="J38" t="s">
        <v>263</v>
      </c>
      <c r="K38" t="s">
        <v>67</v>
      </c>
      <c r="L38" t="s">
        <v>47</v>
      </c>
      <c r="M38">
        <v>1530000</v>
      </c>
      <c r="V38" t="s">
        <v>264</v>
      </c>
      <c r="W38" t="s">
        <v>265</v>
      </c>
      <c r="X38">
        <v>3220</v>
      </c>
      <c r="Y38">
        <v>3380</v>
      </c>
      <c r="Z38">
        <v>0</v>
      </c>
      <c r="AA38">
        <v>0</v>
      </c>
    </row>
    <row r="39" spans="4:27" ht="15" x14ac:dyDescent="0.2">
      <c r="D39" t="s">
        <v>266</v>
      </c>
      <c r="E39" t="s">
        <v>0</v>
      </c>
      <c r="F39" t="s">
        <v>3</v>
      </c>
      <c r="H39" t="s">
        <v>267</v>
      </c>
      <c r="J39" t="s">
        <v>268</v>
      </c>
      <c r="K39" t="s">
        <v>67</v>
      </c>
      <c r="L39" t="s">
        <v>39</v>
      </c>
      <c r="M39">
        <v>2090000</v>
      </c>
      <c r="V39" t="s">
        <v>269</v>
      </c>
      <c r="X39">
        <v>50</v>
      </c>
      <c r="Y39">
        <v>12</v>
      </c>
      <c r="Z39">
        <v>4</v>
      </c>
      <c r="AA39">
        <v>2</v>
      </c>
    </row>
    <row r="40" spans="4:27" ht="15" x14ac:dyDescent="0.2">
      <c r="D40" t="s">
        <v>270</v>
      </c>
      <c r="E40" t="s">
        <v>0</v>
      </c>
      <c r="F40" t="s">
        <v>3</v>
      </c>
      <c r="H40" t="s">
        <v>271</v>
      </c>
      <c r="J40" t="s">
        <v>272</v>
      </c>
      <c r="K40" t="s">
        <v>74</v>
      </c>
      <c r="L40" t="s">
        <v>29</v>
      </c>
      <c r="M40">
        <v>1200000</v>
      </c>
      <c r="V40" t="s">
        <v>273</v>
      </c>
      <c r="X40">
        <v>50</v>
      </c>
      <c r="Y40">
        <v>12</v>
      </c>
      <c r="Z40">
        <v>4</v>
      </c>
      <c r="AA40">
        <v>2</v>
      </c>
    </row>
    <row r="41" spans="4:27" ht="15" x14ac:dyDescent="0.2">
      <c r="D41" t="s">
        <v>274</v>
      </c>
      <c r="E41" t="s">
        <v>0</v>
      </c>
      <c r="F41" t="s">
        <v>3</v>
      </c>
      <c r="H41" t="s">
        <v>275</v>
      </c>
      <c r="J41" t="s">
        <v>276</v>
      </c>
      <c r="K41" t="s">
        <v>74</v>
      </c>
      <c r="L41" t="s">
        <v>6</v>
      </c>
      <c r="M41">
        <v>600000</v>
      </c>
      <c r="V41" t="s">
        <v>277</v>
      </c>
      <c r="X41">
        <v>50</v>
      </c>
      <c r="Y41">
        <v>12</v>
      </c>
      <c r="Z41">
        <v>4</v>
      </c>
      <c r="AA41">
        <v>2</v>
      </c>
    </row>
    <row r="42" spans="4:27" ht="15" x14ac:dyDescent="0.2">
      <c r="D42" t="s">
        <v>278</v>
      </c>
      <c r="E42" t="s">
        <v>0</v>
      </c>
      <c r="F42" t="s">
        <v>3</v>
      </c>
      <c r="H42" t="s">
        <v>279</v>
      </c>
      <c r="J42" t="s">
        <v>280</v>
      </c>
      <c r="K42" t="s">
        <v>81</v>
      </c>
      <c r="L42" t="s">
        <v>6</v>
      </c>
      <c r="M42">
        <v>169000</v>
      </c>
      <c r="V42" t="s">
        <v>281</v>
      </c>
      <c r="X42">
        <v>50</v>
      </c>
      <c r="Y42">
        <v>12</v>
      </c>
      <c r="Z42">
        <v>4</v>
      </c>
      <c r="AA42">
        <v>2</v>
      </c>
    </row>
    <row r="43" spans="4:27" ht="15" x14ac:dyDescent="0.2">
      <c r="D43" t="s">
        <v>282</v>
      </c>
      <c r="E43" t="s">
        <v>0</v>
      </c>
      <c r="F43" t="s">
        <v>3</v>
      </c>
      <c r="H43" t="s">
        <v>283</v>
      </c>
      <c r="J43" t="s">
        <v>284</v>
      </c>
      <c r="K43" t="s">
        <v>81</v>
      </c>
      <c r="L43" t="s">
        <v>17</v>
      </c>
      <c r="M43">
        <v>607000</v>
      </c>
      <c r="V43" t="s">
        <v>285</v>
      </c>
      <c r="X43">
        <v>50</v>
      </c>
      <c r="Y43">
        <v>12</v>
      </c>
    </row>
    <row r="44" spans="4:27" ht="15" x14ac:dyDescent="0.2">
      <c r="D44" t="s">
        <v>286</v>
      </c>
      <c r="E44" t="s">
        <v>0</v>
      </c>
      <c r="F44" t="s">
        <v>3</v>
      </c>
      <c r="H44" t="s">
        <v>287</v>
      </c>
      <c r="J44" t="s">
        <v>288</v>
      </c>
      <c r="K44" t="s">
        <v>81</v>
      </c>
      <c r="L44" t="s">
        <v>29</v>
      </c>
      <c r="M44">
        <v>315000</v>
      </c>
    </row>
    <row r="45" spans="4:27" ht="15" x14ac:dyDescent="0.2">
      <c r="D45" t="s">
        <v>289</v>
      </c>
      <c r="E45" t="s">
        <v>0</v>
      </c>
      <c r="F45" t="s">
        <v>3</v>
      </c>
      <c r="H45" t="s">
        <v>290</v>
      </c>
      <c r="J45" t="s">
        <v>291</v>
      </c>
      <c r="K45" t="s">
        <v>81</v>
      </c>
      <c r="L45" t="s">
        <v>127</v>
      </c>
      <c r="M45">
        <v>461000</v>
      </c>
    </row>
    <row r="46" spans="4:27" ht="15" x14ac:dyDescent="0.2">
      <c r="D46" t="s">
        <v>292</v>
      </c>
      <c r="E46" t="s">
        <v>0</v>
      </c>
      <c r="F46" t="s">
        <v>3</v>
      </c>
      <c r="H46" t="s">
        <v>293</v>
      </c>
      <c r="J46" t="s">
        <v>294</v>
      </c>
      <c r="K46" t="s">
        <v>88</v>
      </c>
      <c r="L46" t="s">
        <v>6</v>
      </c>
      <c r="M46">
        <v>840000</v>
      </c>
    </row>
    <row r="47" spans="4:27" ht="15" x14ac:dyDescent="0.2">
      <c r="D47" t="s">
        <v>295</v>
      </c>
      <c r="E47" t="s">
        <v>0</v>
      </c>
      <c r="F47" t="s">
        <v>3</v>
      </c>
      <c r="H47" t="s">
        <v>296</v>
      </c>
      <c r="J47" t="s">
        <v>297</v>
      </c>
      <c r="K47" t="s">
        <v>81</v>
      </c>
      <c r="L47" t="s">
        <v>47</v>
      </c>
      <c r="M47">
        <v>968400</v>
      </c>
    </row>
    <row r="48" spans="4:27" ht="15" x14ac:dyDescent="0.2">
      <c r="D48" t="s">
        <v>298</v>
      </c>
      <c r="E48" t="s">
        <v>0</v>
      </c>
      <c r="F48" t="s">
        <v>3</v>
      </c>
      <c r="H48" t="s">
        <v>299</v>
      </c>
      <c r="J48" t="s">
        <v>300</v>
      </c>
      <c r="K48" t="s">
        <v>88</v>
      </c>
      <c r="L48" t="s">
        <v>29</v>
      </c>
      <c r="M48">
        <v>880000</v>
      </c>
    </row>
    <row r="49" spans="4:13" ht="15" x14ac:dyDescent="0.2">
      <c r="D49" t="s">
        <v>301</v>
      </c>
      <c r="E49" t="s">
        <v>0</v>
      </c>
      <c r="F49" t="s">
        <v>3</v>
      </c>
      <c r="H49" t="s">
        <v>302</v>
      </c>
      <c r="J49" t="s">
        <v>303</v>
      </c>
      <c r="K49" t="s">
        <v>88</v>
      </c>
      <c r="L49" t="s">
        <v>127</v>
      </c>
      <c r="M49">
        <v>1320000</v>
      </c>
    </row>
    <row r="50" spans="4:13" ht="15" x14ac:dyDescent="0.2">
      <c r="D50" t="s">
        <v>304</v>
      </c>
      <c r="E50" t="s">
        <v>0</v>
      </c>
      <c r="F50" t="s">
        <v>3</v>
      </c>
      <c r="H50" t="s">
        <v>305</v>
      </c>
      <c r="J50" t="s">
        <v>306</v>
      </c>
      <c r="K50" t="s">
        <v>88</v>
      </c>
      <c r="L50" t="s">
        <v>307</v>
      </c>
      <c r="M50">
        <v>1496000</v>
      </c>
    </row>
    <row r="51" spans="4:13" ht="15" x14ac:dyDescent="0.2">
      <c r="D51" t="s">
        <v>308</v>
      </c>
      <c r="E51" t="s">
        <v>0</v>
      </c>
      <c r="F51" t="s">
        <v>3</v>
      </c>
      <c r="H51" t="s">
        <v>309</v>
      </c>
      <c r="J51" t="s">
        <v>310</v>
      </c>
      <c r="K51" t="s">
        <v>88</v>
      </c>
      <c r="L51" t="s">
        <v>17</v>
      </c>
      <c r="M51">
        <v>1650000</v>
      </c>
    </row>
    <row r="52" spans="4:13" ht="15" x14ac:dyDescent="0.2">
      <c r="D52" t="s">
        <v>311</v>
      </c>
      <c r="E52" t="s">
        <v>0</v>
      </c>
      <c r="F52" t="s">
        <v>3</v>
      </c>
      <c r="H52" t="s">
        <v>312</v>
      </c>
      <c r="J52" t="s">
        <v>313</v>
      </c>
      <c r="K52" t="s">
        <v>88</v>
      </c>
      <c r="L52" t="s">
        <v>47</v>
      </c>
      <c r="M52">
        <v>2200000</v>
      </c>
    </row>
    <row r="53" spans="4:13" ht="15" x14ac:dyDescent="0.2">
      <c r="D53" t="s">
        <v>314</v>
      </c>
      <c r="E53" t="s">
        <v>0</v>
      </c>
      <c r="F53" t="s">
        <v>3</v>
      </c>
      <c r="H53" t="s">
        <v>315</v>
      </c>
      <c r="J53" t="s">
        <v>316</v>
      </c>
      <c r="K53" t="s">
        <v>88</v>
      </c>
      <c r="L53" t="s">
        <v>317</v>
      </c>
      <c r="M53">
        <v>1815000</v>
      </c>
    </row>
    <row r="54" spans="4:13" ht="15" x14ac:dyDescent="0.2">
      <c r="D54" t="s">
        <v>318</v>
      </c>
      <c r="E54" t="s">
        <v>0</v>
      </c>
      <c r="F54" t="s">
        <v>3</v>
      </c>
      <c r="H54" t="s">
        <v>319</v>
      </c>
      <c r="J54" t="s">
        <v>320</v>
      </c>
      <c r="K54" t="s">
        <v>88</v>
      </c>
      <c r="L54" t="s">
        <v>321</v>
      </c>
      <c r="M54">
        <v>2343000</v>
      </c>
    </row>
    <row r="55" spans="4:13" ht="15" x14ac:dyDescent="0.2">
      <c r="D55" t="s">
        <v>322</v>
      </c>
      <c r="E55" t="s">
        <v>0</v>
      </c>
      <c r="F55" t="s">
        <v>3</v>
      </c>
      <c r="H55" t="s">
        <v>323</v>
      </c>
      <c r="J55" t="s">
        <v>324</v>
      </c>
      <c r="K55" t="s">
        <v>88</v>
      </c>
      <c r="L55" t="s">
        <v>39</v>
      </c>
      <c r="M55">
        <v>3190000</v>
      </c>
    </row>
    <row r="56" spans="4:13" ht="15" x14ac:dyDescent="0.2">
      <c r="J56" t="s">
        <v>325</v>
      </c>
      <c r="K56" t="s">
        <v>88</v>
      </c>
      <c r="L56" t="s">
        <v>62</v>
      </c>
      <c r="M56">
        <v>3905000</v>
      </c>
    </row>
    <row r="57" spans="4:13" ht="15" x14ac:dyDescent="0.2">
      <c r="J57" t="s">
        <v>326</v>
      </c>
      <c r="K57" t="s">
        <v>95</v>
      </c>
      <c r="L57" t="s">
        <v>6</v>
      </c>
      <c r="M57">
        <v>1008000</v>
      </c>
    </row>
    <row r="58" spans="4:13" ht="15" x14ac:dyDescent="0.2">
      <c r="J58" t="s">
        <v>327</v>
      </c>
      <c r="K58" t="s">
        <v>88</v>
      </c>
      <c r="L58" t="s">
        <v>328</v>
      </c>
      <c r="M58">
        <v>1408000</v>
      </c>
    </row>
    <row r="59" spans="4:13" ht="15" x14ac:dyDescent="0.2">
      <c r="J59" t="s">
        <v>329</v>
      </c>
      <c r="K59" t="s">
        <v>95</v>
      </c>
      <c r="L59" t="s">
        <v>29</v>
      </c>
      <c r="M59">
        <v>1224000</v>
      </c>
    </row>
    <row r="60" spans="4:13" ht="15" x14ac:dyDescent="0.2">
      <c r="J60" t="s">
        <v>330</v>
      </c>
      <c r="K60" t="s">
        <v>95</v>
      </c>
      <c r="L60" t="s">
        <v>127</v>
      </c>
      <c r="M60">
        <v>1440000</v>
      </c>
    </row>
    <row r="61" spans="4:13" ht="15" x14ac:dyDescent="0.2">
      <c r="J61" t="s">
        <v>331</v>
      </c>
      <c r="K61" t="s">
        <v>95</v>
      </c>
      <c r="L61" t="s">
        <v>17</v>
      </c>
      <c r="M61">
        <v>1728000</v>
      </c>
    </row>
    <row r="62" spans="4:13" ht="15" x14ac:dyDescent="0.2">
      <c r="J62" t="s">
        <v>332</v>
      </c>
      <c r="K62" t="s">
        <v>95</v>
      </c>
      <c r="L62" t="s">
        <v>47</v>
      </c>
      <c r="M62">
        <v>2592000</v>
      </c>
    </row>
    <row r="63" spans="4:13" ht="15" x14ac:dyDescent="0.2">
      <c r="J63" t="s">
        <v>333</v>
      </c>
      <c r="K63" t="s">
        <v>95</v>
      </c>
      <c r="L63" t="s">
        <v>62</v>
      </c>
      <c r="M63">
        <v>3744000</v>
      </c>
    </row>
    <row r="64" spans="4:13" ht="15" x14ac:dyDescent="0.2">
      <c r="J64" t="s">
        <v>334</v>
      </c>
      <c r="K64" t="s">
        <v>95</v>
      </c>
      <c r="L64" t="s">
        <v>307</v>
      </c>
      <c r="M64">
        <v>1468800</v>
      </c>
    </row>
    <row r="65" spans="10:13" ht="15" x14ac:dyDescent="0.2">
      <c r="J65" t="s">
        <v>335</v>
      </c>
      <c r="K65" t="s">
        <v>102</v>
      </c>
      <c r="L65" t="s">
        <v>127</v>
      </c>
      <c r="M65">
        <v>297000</v>
      </c>
    </row>
    <row r="66" spans="10:13" ht="15" x14ac:dyDescent="0.2">
      <c r="J66" t="s">
        <v>336</v>
      </c>
      <c r="K66" t="s">
        <v>102</v>
      </c>
      <c r="L66" t="s">
        <v>17</v>
      </c>
      <c r="M66">
        <v>396000</v>
      </c>
    </row>
    <row r="67" spans="10:13" ht="15" x14ac:dyDescent="0.2">
      <c r="J67" t="s">
        <v>337</v>
      </c>
      <c r="K67" t="s">
        <v>102</v>
      </c>
      <c r="L67" t="s">
        <v>47</v>
      </c>
      <c r="M67">
        <v>605000</v>
      </c>
    </row>
    <row r="68" spans="10:13" ht="15" x14ac:dyDescent="0.2">
      <c r="J68" t="s">
        <v>338</v>
      </c>
      <c r="K68" t="s">
        <v>95</v>
      </c>
      <c r="L68" t="s">
        <v>39</v>
      </c>
      <c r="M68">
        <v>3456000</v>
      </c>
    </row>
    <row r="69" spans="10:13" ht="15" x14ac:dyDescent="0.2">
      <c r="J69" t="s">
        <v>339</v>
      </c>
      <c r="K69" t="s">
        <v>102</v>
      </c>
      <c r="L69" t="s">
        <v>62</v>
      </c>
      <c r="M69">
        <v>1100000</v>
      </c>
    </row>
    <row r="70" spans="10:13" ht="15" x14ac:dyDescent="0.2">
      <c r="J70" t="s">
        <v>340</v>
      </c>
      <c r="K70" t="s">
        <v>102</v>
      </c>
      <c r="L70" t="s">
        <v>39</v>
      </c>
      <c r="M70">
        <v>789000</v>
      </c>
    </row>
    <row r="71" spans="10:13" ht="15" x14ac:dyDescent="0.2">
      <c r="J71" t="s">
        <v>341</v>
      </c>
      <c r="K71" t="s">
        <v>117</v>
      </c>
      <c r="L71" t="s">
        <v>6</v>
      </c>
      <c r="M71">
        <v>386100</v>
      </c>
    </row>
    <row r="72" spans="10:13" ht="15" x14ac:dyDescent="0.2">
      <c r="J72" t="s">
        <v>342</v>
      </c>
      <c r="K72" t="s">
        <v>109</v>
      </c>
      <c r="L72" t="s">
        <v>47</v>
      </c>
      <c r="M72">
        <v>1747000</v>
      </c>
    </row>
    <row r="73" spans="10:13" ht="15" x14ac:dyDescent="0.2">
      <c r="J73" t="s">
        <v>343</v>
      </c>
      <c r="K73" t="s">
        <v>117</v>
      </c>
      <c r="L73" t="s">
        <v>29</v>
      </c>
      <c r="M73">
        <v>637700</v>
      </c>
    </row>
    <row r="74" spans="10:13" ht="15" x14ac:dyDescent="0.2">
      <c r="J74" t="s">
        <v>344</v>
      </c>
      <c r="K74" t="s">
        <v>117</v>
      </c>
      <c r="L74" t="s">
        <v>127</v>
      </c>
      <c r="M74">
        <v>888200</v>
      </c>
    </row>
    <row r="75" spans="10:13" ht="15" x14ac:dyDescent="0.2">
      <c r="J75" t="s">
        <v>345</v>
      </c>
      <c r="K75" t="s">
        <v>117</v>
      </c>
      <c r="L75" t="s">
        <v>17</v>
      </c>
      <c r="M75">
        <v>1183900</v>
      </c>
    </row>
    <row r="76" spans="10:13" ht="15" x14ac:dyDescent="0.2">
      <c r="J76" t="s">
        <v>346</v>
      </c>
      <c r="K76" t="s">
        <v>117</v>
      </c>
      <c r="L76" t="s">
        <v>47</v>
      </c>
      <c r="M76">
        <v>1806900</v>
      </c>
    </row>
    <row r="77" spans="10:13" ht="15" x14ac:dyDescent="0.2">
      <c r="J77" t="s">
        <v>347</v>
      </c>
      <c r="K77" t="s">
        <v>124</v>
      </c>
      <c r="L77" t="s">
        <v>6</v>
      </c>
      <c r="M77">
        <v>780000</v>
      </c>
    </row>
    <row r="78" spans="10:13" ht="15" x14ac:dyDescent="0.2">
      <c r="J78" t="s">
        <v>348</v>
      </c>
      <c r="K78" t="s">
        <v>117</v>
      </c>
      <c r="L78" t="s">
        <v>39</v>
      </c>
      <c r="M78">
        <v>2408000</v>
      </c>
    </row>
    <row r="79" spans="10:13" ht="15" x14ac:dyDescent="0.2">
      <c r="J79" t="s">
        <v>349</v>
      </c>
      <c r="K79" t="s">
        <v>124</v>
      </c>
      <c r="L79" t="s">
        <v>29</v>
      </c>
      <c r="M79">
        <v>1357000</v>
      </c>
    </row>
    <row r="80" spans="10:13" ht="15" x14ac:dyDescent="0.2">
      <c r="J80" t="s">
        <v>350</v>
      </c>
      <c r="K80" t="s">
        <v>124</v>
      </c>
      <c r="L80" t="s">
        <v>112</v>
      </c>
      <c r="M80">
        <v>1240000</v>
      </c>
    </row>
    <row r="81" spans="10:13" ht="15" x14ac:dyDescent="0.2">
      <c r="J81" t="s">
        <v>351</v>
      </c>
      <c r="K81" t="s">
        <v>124</v>
      </c>
      <c r="L81" t="s">
        <v>17</v>
      </c>
      <c r="M81">
        <v>2476000</v>
      </c>
    </row>
    <row r="82" spans="10:13" ht="15" x14ac:dyDescent="0.2">
      <c r="J82" t="s">
        <v>352</v>
      </c>
      <c r="K82" t="s">
        <v>124</v>
      </c>
      <c r="L82" t="s">
        <v>127</v>
      </c>
      <c r="M82">
        <v>1954000</v>
      </c>
    </row>
    <row r="83" spans="10:13" ht="15" x14ac:dyDescent="0.2">
      <c r="J83" t="s">
        <v>353</v>
      </c>
      <c r="K83" t="s">
        <v>124</v>
      </c>
      <c r="L83" t="s">
        <v>47</v>
      </c>
      <c r="M83">
        <v>3802000</v>
      </c>
    </row>
    <row r="84" spans="10:13" ht="15" x14ac:dyDescent="0.2">
      <c r="J84" t="s">
        <v>354</v>
      </c>
      <c r="K84" t="s">
        <v>124</v>
      </c>
      <c r="L84" t="s">
        <v>39</v>
      </c>
      <c r="M84">
        <v>3286000</v>
      </c>
    </row>
    <row r="85" spans="10:13" ht="15" x14ac:dyDescent="0.2">
      <c r="J85" t="s">
        <v>355</v>
      </c>
      <c r="K85" t="s">
        <v>124</v>
      </c>
      <c r="L85" t="s">
        <v>356</v>
      </c>
      <c r="M85">
        <v>3490000</v>
      </c>
    </row>
    <row r="86" spans="10:13" ht="15" x14ac:dyDescent="0.2">
      <c r="J86" t="s">
        <v>357</v>
      </c>
      <c r="K86" t="s">
        <v>124</v>
      </c>
      <c r="L86" t="s">
        <v>62</v>
      </c>
      <c r="M86">
        <v>6189000</v>
      </c>
    </row>
    <row r="87" spans="10:13" ht="15" x14ac:dyDescent="0.2">
      <c r="J87" t="s">
        <v>358</v>
      </c>
      <c r="K87" t="s">
        <v>160</v>
      </c>
      <c r="L87" t="s">
        <v>47</v>
      </c>
      <c r="M87">
        <v>11467000</v>
      </c>
    </row>
    <row r="88" spans="10:13" ht="15" x14ac:dyDescent="0.2">
      <c r="J88" t="s">
        <v>359</v>
      </c>
      <c r="K88" t="s">
        <v>167</v>
      </c>
      <c r="L88" t="s">
        <v>6</v>
      </c>
      <c r="M88">
        <v>885500</v>
      </c>
    </row>
    <row r="89" spans="10:13" ht="15" x14ac:dyDescent="0.2">
      <c r="J89" t="s">
        <v>360</v>
      </c>
      <c r="K89" t="s">
        <v>167</v>
      </c>
      <c r="L89" t="s">
        <v>17</v>
      </c>
      <c r="M89">
        <v>3542000</v>
      </c>
    </row>
    <row r="90" spans="10:13" ht="15" x14ac:dyDescent="0.2">
      <c r="J90" t="s">
        <v>361</v>
      </c>
      <c r="K90" t="s">
        <v>167</v>
      </c>
      <c r="L90" t="s">
        <v>127</v>
      </c>
      <c r="M90">
        <v>2656500</v>
      </c>
    </row>
    <row r="91" spans="10:13" ht="15" x14ac:dyDescent="0.2">
      <c r="J91" t="s">
        <v>362</v>
      </c>
      <c r="K91" t="s">
        <v>167</v>
      </c>
      <c r="L91" t="s">
        <v>39</v>
      </c>
      <c r="M91">
        <v>7084000</v>
      </c>
    </row>
    <row r="92" spans="10:13" ht="15" x14ac:dyDescent="0.2">
      <c r="J92" t="s">
        <v>363</v>
      </c>
      <c r="K92" t="s">
        <v>167</v>
      </c>
      <c r="L92" t="s">
        <v>62</v>
      </c>
      <c r="M92">
        <v>8855000</v>
      </c>
    </row>
    <row r="93" spans="10:13" ht="15" x14ac:dyDescent="0.2">
      <c r="J93" t="s">
        <v>364</v>
      </c>
      <c r="K93" t="s">
        <v>167</v>
      </c>
      <c r="L93" t="s">
        <v>29</v>
      </c>
      <c r="M93">
        <v>1771000</v>
      </c>
    </row>
    <row r="94" spans="10:13" ht="15" x14ac:dyDescent="0.2">
      <c r="J94" t="s">
        <v>365</v>
      </c>
      <c r="K94" t="s">
        <v>167</v>
      </c>
      <c r="L94" t="s">
        <v>366</v>
      </c>
      <c r="M94">
        <v>10626000</v>
      </c>
    </row>
    <row r="95" spans="10:13" ht="15" x14ac:dyDescent="0.2">
      <c r="J95" t="s">
        <v>367</v>
      </c>
      <c r="K95" t="s">
        <v>181</v>
      </c>
      <c r="L95" t="s">
        <v>17</v>
      </c>
      <c r="M95">
        <v>240000</v>
      </c>
    </row>
    <row r="96" spans="10:13" ht="15" x14ac:dyDescent="0.2">
      <c r="J96" t="s">
        <v>368</v>
      </c>
      <c r="K96" t="s">
        <v>181</v>
      </c>
      <c r="L96" t="s">
        <v>47</v>
      </c>
      <c r="M96">
        <v>360000</v>
      </c>
    </row>
    <row r="97" spans="10:13" ht="15" x14ac:dyDescent="0.2">
      <c r="J97" t="s">
        <v>369</v>
      </c>
      <c r="K97" t="s">
        <v>181</v>
      </c>
      <c r="L97" t="s">
        <v>62</v>
      </c>
      <c r="M97">
        <v>600000</v>
      </c>
    </row>
    <row r="98" spans="10:13" ht="15" x14ac:dyDescent="0.2">
      <c r="J98" t="s">
        <v>370</v>
      </c>
      <c r="K98" t="s">
        <v>167</v>
      </c>
      <c r="L98" t="s">
        <v>47</v>
      </c>
      <c r="M98">
        <v>5313000</v>
      </c>
    </row>
    <row r="99" spans="10:13" ht="15" x14ac:dyDescent="0.2">
      <c r="J99" t="s">
        <v>371</v>
      </c>
      <c r="K99" t="s">
        <v>181</v>
      </c>
      <c r="L99" t="s">
        <v>39</v>
      </c>
      <c r="M99">
        <v>480000</v>
      </c>
    </row>
    <row r="100" spans="10:13" ht="15" x14ac:dyDescent="0.2">
      <c r="J100" t="s">
        <v>372</v>
      </c>
      <c r="K100" t="s">
        <v>202</v>
      </c>
      <c r="L100" t="s">
        <v>17</v>
      </c>
      <c r="M100">
        <v>440000</v>
      </c>
    </row>
    <row r="101" spans="10:13" ht="15" x14ac:dyDescent="0.2">
      <c r="J101" t="s">
        <v>373</v>
      </c>
      <c r="K101" t="s">
        <v>181</v>
      </c>
      <c r="L101" t="s">
        <v>366</v>
      </c>
      <c r="M101">
        <v>720000</v>
      </c>
    </row>
    <row r="102" spans="10:13" ht="15" x14ac:dyDescent="0.2">
      <c r="J102" t="s">
        <v>374</v>
      </c>
      <c r="K102" t="s">
        <v>202</v>
      </c>
      <c r="L102" t="s">
        <v>39</v>
      </c>
      <c r="M102">
        <v>880000</v>
      </c>
    </row>
    <row r="103" spans="10:13" ht="15" x14ac:dyDescent="0.2">
      <c r="J103" t="s">
        <v>375</v>
      </c>
      <c r="K103" t="s">
        <v>202</v>
      </c>
      <c r="L103" t="s">
        <v>47</v>
      </c>
      <c r="M103">
        <v>500000</v>
      </c>
    </row>
    <row r="104" spans="10:13" ht="15" x14ac:dyDescent="0.2">
      <c r="J104" t="s">
        <v>376</v>
      </c>
      <c r="K104" t="s">
        <v>209</v>
      </c>
      <c r="L104" t="s">
        <v>17</v>
      </c>
      <c r="M104">
        <v>698400</v>
      </c>
    </row>
    <row r="105" spans="10:13" ht="15" x14ac:dyDescent="0.2">
      <c r="J105" t="s">
        <v>377</v>
      </c>
      <c r="K105" t="s">
        <v>202</v>
      </c>
      <c r="L105" t="s">
        <v>62</v>
      </c>
      <c r="M105">
        <v>850000</v>
      </c>
    </row>
    <row r="106" spans="10:13" ht="15" x14ac:dyDescent="0.2">
      <c r="J106" t="s">
        <v>378</v>
      </c>
      <c r="K106" t="s">
        <v>209</v>
      </c>
      <c r="L106" t="s">
        <v>47</v>
      </c>
      <c r="M106">
        <v>992400</v>
      </c>
    </row>
    <row r="107" spans="10:13" ht="15" x14ac:dyDescent="0.2">
      <c r="J107" t="s">
        <v>379</v>
      </c>
      <c r="K107" t="s">
        <v>209</v>
      </c>
      <c r="L107" t="s">
        <v>39</v>
      </c>
      <c r="M107">
        <v>1218000</v>
      </c>
    </row>
    <row r="108" spans="10:13" ht="15" x14ac:dyDescent="0.2">
      <c r="J108" t="s">
        <v>380</v>
      </c>
      <c r="K108" t="s">
        <v>226</v>
      </c>
      <c r="L108" t="s">
        <v>17</v>
      </c>
      <c r="M108">
        <v>1100000</v>
      </c>
    </row>
    <row r="109" spans="10:13" ht="15" x14ac:dyDescent="0.2">
      <c r="J109" t="s">
        <v>381</v>
      </c>
      <c r="K109" t="s">
        <v>209</v>
      </c>
      <c r="L109" t="s">
        <v>62</v>
      </c>
      <c r="M109">
        <v>1518000</v>
      </c>
    </row>
    <row r="110" spans="10:13" ht="15" x14ac:dyDescent="0.2">
      <c r="J110" t="s">
        <v>382</v>
      </c>
      <c r="K110" t="s">
        <v>226</v>
      </c>
      <c r="L110" t="s">
        <v>39</v>
      </c>
      <c r="M110">
        <v>2200000</v>
      </c>
    </row>
    <row r="111" spans="10:13" ht="15" x14ac:dyDescent="0.2">
      <c r="J111" t="s">
        <v>383</v>
      </c>
      <c r="K111" t="s">
        <v>226</v>
      </c>
      <c r="L111" t="s">
        <v>47</v>
      </c>
      <c r="M111">
        <v>1650000</v>
      </c>
    </row>
    <row r="112" spans="10:13" ht="15" x14ac:dyDescent="0.2">
      <c r="J112" t="s">
        <v>384</v>
      </c>
      <c r="K112" t="s">
        <v>231</v>
      </c>
      <c r="L112" t="s">
        <v>17</v>
      </c>
      <c r="M112">
        <v>1100000</v>
      </c>
    </row>
    <row r="113" spans="10:13" ht="15" x14ac:dyDescent="0.2">
      <c r="J113" t="s">
        <v>385</v>
      </c>
      <c r="K113" t="s">
        <v>226</v>
      </c>
      <c r="L113" t="s">
        <v>62</v>
      </c>
      <c r="M113">
        <v>2750000</v>
      </c>
    </row>
    <row r="114" spans="10:13" ht="15" x14ac:dyDescent="0.2">
      <c r="J114" t="s">
        <v>386</v>
      </c>
      <c r="K114" t="s">
        <v>231</v>
      </c>
      <c r="L114" t="s">
        <v>47</v>
      </c>
      <c r="M114">
        <v>1650000</v>
      </c>
    </row>
    <row r="115" spans="10:13" ht="15" x14ac:dyDescent="0.2">
      <c r="J115" t="s">
        <v>387</v>
      </c>
      <c r="K115" t="s">
        <v>231</v>
      </c>
      <c r="L115" t="s">
        <v>39</v>
      </c>
      <c r="M115">
        <v>2200000</v>
      </c>
    </row>
    <row r="116" spans="10:13" ht="15" x14ac:dyDescent="0.2">
      <c r="J116" t="s">
        <v>388</v>
      </c>
      <c r="K116" t="s">
        <v>236</v>
      </c>
      <c r="L116" t="s">
        <v>17</v>
      </c>
      <c r="M116">
        <v>440000</v>
      </c>
    </row>
    <row r="117" spans="10:13" ht="15" x14ac:dyDescent="0.2">
      <c r="J117" t="s">
        <v>389</v>
      </c>
      <c r="K117" t="s">
        <v>231</v>
      </c>
      <c r="L117" t="s">
        <v>62</v>
      </c>
      <c r="M117">
        <v>2750000</v>
      </c>
    </row>
    <row r="118" spans="10:13" ht="15" x14ac:dyDescent="0.2">
      <c r="J118" t="s">
        <v>390</v>
      </c>
      <c r="K118" t="s">
        <v>236</v>
      </c>
      <c r="L118" t="s">
        <v>47</v>
      </c>
      <c r="M118">
        <v>500000</v>
      </c>
    </row>
    <row r="119" spans="10:13" ht="15" x14ac:dyDescent="0.2">
      <c r="J119" t="s">
        <v>391</v>
      </c>
      <c r="K119" t="s">
        <v>236</v>
      </c>
      <c r="L119" t="s">
        <v>39</v>
      </c>
      <c r="M119">
        <v>880000</v>
      </c>
    </row>
    <row r="120" spans="10:13" ht="15" x14ac:dyDescent="0.2">
      <c r="J120" t="s">
        <v>392</v>
      </c>
      <c r="K120" t="s">
        <v>236</v>
      </c>
      <c r="L120" t="s">
        <v>62</v>
      </c>
      <c r="M120">
        <v>850000</v>
      </c>
    </row>
    <row r="121" spans="10:13" ht="15" x14ac:dyDescent="0.2">
      <c r="J121" t="s">
        <v>393</v>
      </c>
      <c r="K121" t="s">
        <v>241</v>
      </c>
      <c r="L121" t="s">
        <v>127</v>
      </c>
      <c r="M121">
        <v>602000</v>
      </c>
    </row>
    <row r="122" spans="10:13" ht="15" x14ac:dyDescent="0.2">
      <c r="J122" t="s">
        <v>394</v>
      </c>
      <c r="K122" t="s">
        <v>241</v>
      </c>
      <c r="L122" t="s">
        <v>29</v>
      </c>
      <c r="M122">
        <v>493000</v>
      </c>
    </row>
    <row r="123" spans="10:13" ht="15" x14ac:dyDescent="0.2">
      <c r="J123" t="s">
        <v>395</v>
      </c>
      <c r="K123" t="s">
        <v>241</v>
      </c>
      <c r="L123" t="s">
        <v>17</v>
      </c>
      <c r="M123">
        <v>651000</v>
      </c>
    </row>
    <row r="124" spans="10:13" ht="15" x14ac:dyDescent="0.2">
      <c r="J124" t="s">
        <v>396</v>
      </c>
      <c r="K124" t="s">
        <v>241</v>
      </c>
      <c r="L124" t="s">
        <v>47</v>
      </c>
      <c r="M124">
        <v>792000</v>
      </c>
    </row>
    <row r="125" spans="10:13" ht="15" x14ac:dyDescent="0.2">
      <c r="J125" t="s">
        <v>397</v>
      </c>
      <c r="K125" t="s">
        <v>241</v>
      </c>
      <c r="L125" t="s">
        <v>39</v>
      </c>
      <c r="M125">
        <v>1126000</v>
      </c>
    </row>
    <row r="126" spans="10:13" ht="15" x14ac:dyDescent="0.2">
      <c r="J126" t="s">
        <v>398</v>
      </c>
      <c r="K126" t="s">
        <v>241</v>
      </c>
      <c r="L126" t="s">
        <v>62</v>
      </c>
      <c r="M126">
        <v>1320000</v>
      </c>
    </row>
    <row r="127" spans="10:13" ht="15" x14ac:dyDescent="0.2">
      <c r="J127" t="s">
        <v>399</v>
      </c>
      <c r="K127" t="s">
        <v>256</v>
      </c>
      <c r="L127" t="s">
        <v>47</v>
      </c>
      <c r="M127">
        <v>2700000</v>
      </c>
    </row>
    <row r="128" spans="10:13" ht="15" x14ac:dyDescent="0.2">
      <c r="J128" t="s">
        <v>400</v>
      </c>
      <c r="K128" t="s">
        <v>256</v>
      </c>
      <c r="L128" t="s">
        <v>401</v>
      </c>
      <c r="M128">
        <v>9000000</v>
      </c>
    </row>
    <row r="129" spans="10:13" ht="15" x14ac:dyDescent="0.2">
      <c r="J129" t="s">
        <v>402</v>
      </c>
      <c r="K129" t="s">
        <v>261</v>
      </c>
      <c r="L129" t="s">
        <v>47</v>
      </c>
      <c r="M129">
        <v>2700000</v>
      </c>
    </row>
    <row r="130" spans="10:13" ht="15" x14ac:dyDescent="0.2">
      <c r="J130" t="s">
        <v>403</v>
      </c>
      <c r="K130" t="s">
        <v>261</v>
      </c>
      <c r="L130" t="s">
        <v>62</v>
      </c>
      <c r="M130">
        <v>4500000</v>
      </c>
    </row>
    <row r="131" spans="10:13" ht="15" x14ac:dyDescent="0.2">
      <c r="J131" t="s">
        <v>404</v>
      </c>
      <c r="K131" t="s">
        <v>261</v>
      </c>
      <c r="L131" t="s">
        <v>401</v>
      </c>
      <c r="M131">
        <v>9000000</v>
      </c>
    </row>
    <row r="132" spans="10:13" ht="15" x14ac:dyDescent="0.2">
      <c r="J132" t="s">
        <v>405</v>
      </c>
      <c r="K132" t="s">
        <v>266</v>
      </c>
      <c r="L132" t="s">
        <v>6</v>
      </c>
      <c r="M132">
        <v>391200</v>
      </c>
    </row>
    <row r="133" spans="10:13" ht="15" x14ac:dyDescent="0.2">
      <c r="J133" t="s">
        <v>406</v>
      </c>
      <c r="K133" t="s">
        <v>266</v>
      </c>
      <c r="L133" t="s">
        <v>29</v>
      </c>
      <c r="M133">
        <v>782400</v>
      </c>
    </row>
    <row r="134" spans="10:13" ht="15" x14ac:dyDescent="0.2">
      <c r="J134" t="s">
        <v>407</v>
      </c>
      <c r="K134" t="s">
        <v>266</v>
      </c>
      <c r="L134" t="s">
        <v>17</v>
      </c>
      <c r="M134">
        <v>1488000</v>
      </c>
    </row>
    <row r="135" spans="10:13" ht="15" x14ac:dyDescent="0.2">
      <c r="J135" t="s">
        <v>408</v>
      </c>
      <c r="K135" t="s">
        <v>266</v>
      </c>
      <c r="L135" t="s">
        <v>47</v>
      </c>
      <c r="M135">
        <v>1956000</v>
      </c>
    </row>
    <row r="136" spans="10:13" ht="15" x14ac:dyDescent="0.2">
      <c r="J136" t="s">
        <v>409</v>
      </c>
      <c r="K136" t="s">
        <v>266</v>
      </c>
      <c r="L136" t="s">
        <v>39</v>
      </c>
      <c r="M136">
        <v>2568000</v>
      </c>
    </row>
    <row r="137" spans="10:13" ht="15" x14ac:dyDescent="0.2">
      <c r="J137" t="s">
        <v>410</v>
      </c>
      <c r="K137" t="s">
        <v>266</v>
      </c>
      <c r="L137" t="s">
        <v>62</v>
      </c>
      <c r="M137">
        <v>3258000</v>
      </c>
    </row>
    <row r="138" spans="10:13" ht="15" x14ac:dyDescent="0.2">
      <c r="J138" t="s">
        <v>411</v>
      </c>
      <c r="K138" t="s">
        <v>266</v>
      </c>
      <c r="L138" t="s">
        <v>366</v>
      </c>
      <c r="M138">
        <v>4694400</v>
      </c>
    </row>
    <row r="139" spans="10:13" ht="15" x14ac:dyDescent="0.2">
      <c r="J139" t="s">
        <v>412</v>
      </c>
      <c r="K139" t="s">
        <v>256</v>
      </c>
      <c r="L139" t="s">
        <v>62</v>
      </c>
      <c r="M139">
        <v>4500000</v>
      </c>
    </row>
    <row r="140" spans="10:13" ht="15" x14ac:dyDescent="0.2">
      <c r="J140" t="s">
        <v>413</v>
      </c>
      <c r="K140" t="s">
        <v>270</v>
      </c>
      <c r="L140" t="s">
        <v>6</v>
      </c>
      <c r="M140">
        <v>391200</v>
      </c>
    </row>
    <row r="141" spans="10:13" ht="15" x14ac:dyDescent="0.2">
      <c r="J141" t="s">
        <v>414</v>
      </c>
      <c r="K141" t="s">
        <v>270</v>
      </c>
      <c r="L141" t="s">
        <v>29</v>
      </c>
      <c r="M141">
        <v>782400</v>
      </c>
    </row>
    <row r="142" spans="10:13" ht="15" x14ac:dyDescent="0.2">
      <c r="J142" t="s">
        <v>415</v>
      </c>
      <c r="K142" t="s">
        <v>270</v>
      </c>
      <c r="L142" t="s">
        <v>17</v>
      </c>
      <c r="M142">
        <v>1488000</v>
      </c>
    </row>
    <row r="143" spans="10:13" ht="15" x14ac:dyDescent="0.2">
      <c r="J143" t="s">
        <v>416</v>
      </c>
      <c r="K143" t="s">
        <v>270</v>
      </c>
      <c r="L143" t="s">
        <v>47</v>
      </c>
      <c r="M143">
        <v>1956000</v>
      </c>
    </row>
    <row r="144" spans="10:13" ht="15" x14ac:dyDescent="0.2">
      <c r="J144" t="s">
        <v>417</v>
      </c>
      <c r="K144" t="s">
        <v>270</v>
      </c>
      <c r="L144" t="s">
        <v>62</v>
      </c>
      <c r="M144">
        <v>3258000</v>
      </c>
    </row>
    <row r="145" spans="10:13" ht="15" x14ac:dyDescent="0.2">
      <c r="J145" t="s">
        <v>418</v>
      </c>
      <c r="K145" t="s">
        <v>270</v>
      </c>
      <c r="L145" t="s">
        <v>39</v>
      </c>
      <c r="M145">
        <v>2568000</v>
      </c>
    </row>
    <row r="146" spans="10:13" ht="15" x14ac:dyDescent="0.2">
      <c r="J146" t="s">
        <v>419</v>
      </c>
      <c r="K146" t="s">
        <v>274</v>
      </c>
      <c r="L146" t="s">
        <v>6</v>
      </c>
      <c r="M146">
        <v>515520</v>
      </c>
    </row>
    <row r="147" spans="10:13" ht="15" x14ac:dyDescent="0.2">
      <c r="J147" t="s">
        <v>420</v>
      </c>
      <c r="K147" t="s">
        <v>270</v>
      </c>
      <c r="L147" t="s">
        <v>366</v>
      </c>
      <c r="M147">
        <v>4694400</v>
      </c>
    </row>
    <row r="148" spans="10:13" ht="15" x14ac:dyDescent="0.2">
      <c r="J148" t="s">
        <v>421</v>
      </c>
      <c r="K148" t="s">
        <v>274</v>
      </c>
      <c r="L148" t="s">
        <v>17</v>
      </c>
      <c r="M148">
        <v>1965600</v>
      </c>
    </row>
    <row r="149" spans="10:13" ht="15" x14ac:dyDescent="0.2">
      <c r="J149" t="s">
        <v>422</v>
      </c>
      <c r="K149" t="s">
        <v>274</v>
      </c>
      <c r="L149" t="s">
        <v>29</v>
      </c>
      <c r="M149">
        <v>1031040</v>
      </c>
    </row>
    <row r="150" spans="10:13" ht="15" x14ac:dyDescent="0.2">
      <c r="J150" t="s">
        <v>423</v>
      </c>
      <c r="K150" t="s">
        <v>274</v>
      </c>
      <c r="L150" t="s">
        <v>39</v>
      </c>
      <c r="M150">
        <v>3391200</v>
      </c>
    </row>
    <row r="151" spans="10:13" ht="15" x14ac:dyDescent="0.2">
      <c r="J151" t="s">
        <v>424</v>
      </c>
      <c r="K151" t="s">
        <v>274</v>
      </c>
      <c r="L151" t="s">
        <v>47</v>
      </c>
      <c r="M151">
        <v>2577600</v>
      </c>
    </row>
    <row r="152" spans="10:13" ht="15" x14ac:dyDescent="0.2">
      <c r="J152" t="s">
        <v>425</v>
      </c>
      <c r="K152" t="s">
        <v>274</v>
      </c>
      <c r="L152" t="s">
        <v>62</v>
      </c>
      <c r="M152">
        <v>5155200</v>
      </c>
    </row>
    <row r="153" spans="10:13" ht="15" x14ac:dyDescent="0.2">
      <c r="J153" t="s">
        <v>426</v>
      </c>
      <c r="K153" t="s">
        <v>274</v>
      </c>
      <c r="L153" t="s">
        <v>366</v>
      </c>
      <c r="M153">
        <v>5509080</v>
      </c>
    </row>
    <row r="154" spans="10:13" ht="15" x14ac:dyDescent="0.2">
      <c r="J154" t="s">
        <v>427</v>
      </c>
      <c r="K154" t="s">
        <v>278</v>
      </c>
      <c r="L154" t="s">
        <v>6</v>
      </c>
      <c r="M154">
        <v>515520</v>
      </c>
    </row>
    <row r="155" spans="10:13" ht="15" x14ac:dyDescent="0.2">
      <c r="J155" t="s">
        <v>428</v>
      </c>
      <c r="K155" t="s">
        <v>278</v>
      </c>
      <c r="L155" t="s">
        <v>17</v>
      </c>
      <c r="M155">
        <v>1965600</v>
      </c>
    </row>
    <row r="156" spans="10:13" ht="15" x14ac:dyDescent="0.2">
      <c r="J156" t="s">
        <v>429</v>
      </c>
      <c r="K156" t="s">
        <v>278</v>
      </c>
      <c r="L156" t="s">
        <v>29</v>
      </c>
      <c r="M156">
        <v>1031040</v>
      </c>
    </row>
    <row r="157" spans="10:13" ht="15" x14ac:dyDescent="0.2">
      <c r="J157" t="s">
        <v>430</v>
      </c>
      <c r="K157" t="s">
        <v>278</v>
      </c>
      <c r="L157" t="s">
        <v>47</v>
      </c>
      <c r="M157">
        <v>2577600</v>
      </c>
    </row>
    <row r="158" spans="10:13" ht="15" x14ac:dyDescent="0.2">
      <c r="J158" t="s">
        <v>431</v>
      </c>
      <c r="K158" t="s">
        <v>278</v>
      </c>
      <c r="L158" t="s">
        <v>39</v>
      </c>
      <c r="M158">
        <v>3391200</v>
      </c>
    </row>
    <row r="159" spans="10:13" ht="15" x14ac:dyDescent="0.2">
      <c r="J159" t="s">
        <v>432</v>
      </c>
      <c r="K159" t="s">
        <v>278</v>
      </c>
      <c r="L159" t="s">
        <v>366</v>
      </c>
      <c r="M159">
        <v>5509080</v>
      </c>
    </row>
    <row r="160" spans="10:13" ht="15" x14ac:dyDescent="0.2">
      <c r="J160" t="s">
        <v>433</v>
      </c>
      <c r="K160" t="s">
        <v>278</v>
      </c>
      <c r="L160" t="s">
        <v>62</v>
      </c>
      <c r="M160">
        <v>5155200</v>
      </c>
    </row>
    <row r="161" spans="10:13" ht="15" x14ac:dyDescent="0.2">
      <c r="J161" t="s">
        <v>434</v>
      </c>
      <c r="K161" t="s">
        <v>282</v>
      </c>
      <c r="L161" t="s">
        <v>435</v>
      </c>
      <c r="M161">
        <v>227000</v>
      </c>
    </row>
    <row r="162" spans="10:13" ht="15" x14ac:dyDescent="0.2">
      <c r="J162" t="s">
        <v>436</v>
      </c>
      <c r="K162" t="s">
        <v>282</v>
      </c>
      <c r="L162" t="s">
        <v>6</v>
      </c>
      <c r="M162">
        <v>279000</v>
      </c>
    </row>
    <row r="163" spans="10:13" ht="15" x14ac:dyDescent="0.2">
      <c r="J163" t="s">
        <v>437</v>
      </c>
      <c r="K163" t="s">
        <v>282</v>
      </c>
      <c r="L163" t="s">
        <v>112</v>
      </c>
      <c r="M163">
        <v>368000</v>
      </c>
    </row>
    <row r="164" spans="10:13" ht="15" x14ac:dyDescent="0.2">
      <c r="J164" t="s">
        <v>438</v>
      </c>
      <c r="K164" t="s">
        <v>282</v>
      </c>
      <c r="L164" t="s">
        <v>29</v>
      </c>
      <c r="M164">
        <v>470000</v>
      </c>
    </row>
    <row r="165" spans="10:13" ht="15" x14ac:dyDescent="0.2">
      <c r="J165" t="s">
        <v>439</v>
      </c>
      <c r="K165" t="s">
        <v>282</v>
      </c>
      <c r="L165" t="s">
        <v>127</v>
      </c>
      <c r="M165">
        <v>700000</v>
      </c>
    </row>
    <row r="166" spans="10:13" ht="15" x14ac:dyDescent="0.2">
      <c r="J166" t="s">
        <v>440</v>
      </c>
      <c r="K166" t="s">
        <v>282</v>
      </c>
      <c r="L166" t="s">
        <v>356</v>
      </c>
      <c r="M166">
        <v>950000</v>
      </c>
    </row>
    <row r="167" spans="10:13" ht="15" x14ac:dyDescent="0.2">
      <c r="J167" t="s">
        <v>441</v>
      </c>
      <c r="K167" t="s">
        <v>282</v>
      </c>
      <c r="L167" t="s">
        <v>17</v>
      </c>
      <c r="M167">
        <v>930000</v>
      </c>
    </row>
    <row r="168" spans="10:13" ht="15" x14ac:dyDescent="0.2">
      <c r="J168" t="s">
        <v>442</v>
      </c>
      <c r="K168" t="s">
        <v>286</v>
      </c>
      <c r="L168" t="s">
        <v>6</v>
      </c>
      <c r="M168">
        <v>138000</v>
      </c>
    </row>
    <row r="169" spans="10:13" ht="15" x14ac:dyDescent="0.2">
      <c r="J169" t="s">
        <v>443</v>
      </c>
      <c r="K169" t="s">
        <v>282</v>
      </c>
      <c r="L169" t="s">
        <v>47</v>
      </c>
      <c r="M169">
        <v>1400000</v>
      </c>
    </row>
    <row r="170" spans="10:13" ht="15" x14ac:dyDescent="0.2">
      <c r="J170" t="s">
        <v>444</v>
      </c>
      <c r="K170" t="s">
        <v>286</v>
      </c>
      <c r="L170" t="s">
        <v>112</v>
      </c>
      <c r="M170">
        <v>222000</v>
      </c>
    </row>
    <row r="171" spans="10:13" ht="15" x14ac:dyDescent="0.2">
      <c r="J171" t="s">
        <v>445</v>
      </c>
      <c r="K171" t="s">
        <v>286</v>
      </c>
      <c r="L171" t="s">
        <v>29</v>
      </c>
      <c r="M171">
        <v>278000</v>
      </c>
    </row>
    <row r="172" spans="10:13" ht="15" x14ac:dyDescent="0.2">
      <c r="J172" t="s">
        <v>446</v>
      </c>
      <c r="K172" t="s">
        <v>286</v>
      </c>
      <c r="L172" t="s">
        <v>17</v>
      </c>
      <c r="M172">
        <v>554000</v>
      </c>
    </row>
    <row r="173" spans="10:13" ht="15" x14ac:dyDescent="0.2">
      <c r="J173" t="s">
        <v>447</v>
      </c>
      <c r="K173" t="s">
        <v>286</v>
      </c>
      <c r="L173" t="s">
        <v>127</v>
      </c>
      <c r="M173">
        <v>416000</v>
      </c>
    </row>
    <row r="174" spans="10:13" ht="15" x14ac:dyDescent="0.2">
      <c r="J174" t="s">
        <v>448</v>
      </c>
      <c r="K174" t="s">
        <v>286</v>
      </c>
      <c r="L174" t="s">
        <v>47</v>
      </c>
      <c r="M174">
        <v>832000</v>
      </c>
    </row>
    <row r="175" spans="10:13" ht="15" x14ac:dyDescent="0.2">
      <c r="J175" t="s">
        <v>449</v>
      </c>
      <c r="K175" t="s">
        <v>286</v>
      </c>
      <c r="L175" t="s">
        <v>39</v>
      </c>
      <c r="M175">
        <v>1110000</v>
      </c>
    </row>
    <row r="176" spans="10:13" ht="15" x14ac:dyDescent="0.2">
      <c r="J176" t="s">
        <v>450</v>
      </c>
      <c r="K176" t="s">
        <v>289</v>
      </c>
      <c r="L176" t="s">
        <v>6</v>
      </c>
      <c r="M176">
        <v>138000</v>
      </c>
    </row>
    <row r="177" spans="10:13" ht="15" x14ac:dyDescent="0.2">
      <c r="J177" t="s">
        <v>451</v>
      </c>
      <c r="K177" t="s">
        <v>286</v>
      </c>
      <c r="L177" t="s">
        <v>62</v>
      </c>
      <c r="M177">
        <v>1390000</v>
      </c>
    </row>
    <row r="178" spans="10:13" ht="15" x14ac:dyDescent="0.2">
      <c r="J178" t="s">
        <v>452</v>
      </c>
      <c r="K178" t="s">
        <v>289</v>
      </c>
      <c r="L178" t="s">
        <v>29</v>
      </c>
      <c r="M178">
        <v>278000</v>
      </c>
    </row>
    <row r="179" spans="10:13" ht="15" x14ac:dyDescent="0.2">
      <c r="J179" t="s">
        <v>453</v>
      </c>
      <c r="K179" t="s">
        <v>289</v>
      </c>
      <c r="L179" t="s">
        <v>112</v>
      </c>
      <c r="M179">
        <v>222000</v>
      </c>
    </row>
    <row r="180" spans="10:13" ht="15" x14ac:dyDescent="0.2">
      <c r="J180" t="s">
        <v>454</v>
      </c>
      <c r="K180" t="s">
        <v>289</v>
      </c>
      <c r="L180" t="s">
        <v>17</v>
      </c>
      <c r="M180">
        <v>554000</v>
      </c>
    </row>
    <row r="181" spans="10:13" ht="15" x14ac:dyDescent="0.2">
      <c r="J181" t="s">
        <v>455</v>
      </c>
      <c r="K181" t="s">
        <v>289</v>
      </c>
      <c r="L181" t="s">
        <v>127</v>
      </c>
      <c r="M181">
        <v>416000</v>
      </c>
    </row>
    <row r="182" spans="10:13" ht="15" x14ac:dyDescent="0.2">
      <c r="J182" t="s">
        <v>456</v>
      </c>
      <c r="K182" t="s">
        <v>289</v>
      </c>
      <c r="L182" t="s">
        <v>39</v>
      </c>
      <c r="M182">
        <v>1110000</v>
      </c>
    </row>
    <row r="183" spans="10:13" ht="15" x14ac:dyDescent="0.2">
      <c r="J183" t="s">
        <v>457</v>
      </c>
      <c r="K183" t="s">
        <v>289</v>
      </c>
      <c r="L183" t="s">
        <v>47</v>
      </c>
      <c r="M183">
        <v>832000</v>
      </c>
    </row>
    <row r="184" spans="10:13" ht="15" x14ac:dyDescent="0.2">
      <c r="J184" t="s">
        <v>458</v>
      </c>
      <c r="K184" t="s">
        <v>292</v>
      </c>
      <c r="L184" t="s">
        <v>6</v>
      </c>
      <c r="M184">
        <v>138000</v>
      </c>
    </row>
    <row r="185" spans="10:13" ht="15" x14ac:dyDescent="0.2">
      <c r="J185" t="s">
        <v>459</v>
      </c>
      <c r="K185" t="s">
        <v>289</v>
      </c>
      <c r="L185" t="s">
        <v>62</v>
      </c>
      <c r="M185">
        <v>1390000</v>
      </c>
    </row>
    <row r="186" spans="10:13" ht="15" x14ac:dyDescent="0.2">
      <c r="J186" t="s">
        <v>460</v>
      </c>
      <c r="K186" t="s">
        <v>292</v>
      </c>
      <c r="L186" t="s">
        <v>112</v>
      </c>
      <c r="M186">
        <v>222000</v>
      </c>
    </row>
    <row r="187" spans="10:13" ht="15" x14ac:dyDescent="0.2">
      <c r="J187" t="s">
        <v>461</v>
      </c>
      <c r="K187" t="s">
        <v>292</v>
      </c>
      <c r="L187" t="s">
        <v>29</v>
      </c>
      <c r="M187">
        <v>278000</v>
      </c>
    </row>
    <row r="188" spans="10:13" ht="15" x14ac:dyDescent="0.2">
      <c r="J188" t="s">
        <v>462</v>
      </c>
      <c r="K188" t="s">
        <v>292</v>
      </c>
      <c r="L188" t="s">
        <v>127</v>
      </c>
      <c r="M188">
        <v>416000</v>
      </c>
    </row>
    <row r="189" spans="10:13" ht="15" x14ac:dyDescent="0.2">
      <c r="J189" t="s">
        <v>463</v>
      </c>
      <c r="K189" t="s">
        <v>292</v>
      </c>
      <c r="L189" t="s">
        <v>47</v>
      </c>
      <c r="M189">
        <v>832000</v>
      </c>
    </row>
    <row r="190" spans="10:13" ht="15" x14ac:dyDescent="0.2">
      <c r="J190" t="s">
        <v>464</v>
      </c>
      <c r="K190" t="s">
        <v>292</v>
      </c>
      <c r="L190" t="s">
        <v>17</v>
      </c>
      <c r="M190">
        <v>554000</v>
      </c>
    </row>
    <row r="191" spans="10:13" ht="15" x14ac:dyDescent="0.2">
      <c r="J191" t="s">
        <v>465</v>
      </c>
      <c r="K191" t="s">
        <v>292</v>
      </c>
      <c r="L191" t="s">
        <v>62</v>
      </c>
      <c r="M191">
        <v>1390000</v>
      </c>
    </row>
    <row r="192" spans="10:13" ht="15" x14ac:dyDescent="0.2">
      <c r="J192" t="s">
        <v>466</v>
      </c>
      <c r="K192" t="s">
        <v>292</v>
      </c>
      <c r="L192" t="s">
        <v>39</v>
      </c>
      <c r="M192">
        <v>1110000</v>
      </c>
    </row>
    <row r="193" spans="10:13" ht="15" x14ac:dyDescent="0.2">
      <c r="J193" t="s">
        <v>467</v>
      </c>
      <c r="K193" t="s">
        <v>295</v>
      </c>
      <c r="L193" t="s">
        <v>6</v>
      </c>
      <c r="M193">
        <v>138000</v>
      </c>
    </row>
    <row r="194" spans="10:13" ht="15" x14ac:dyDescent="0.2">
      <c r="J194" t="s">
        <v>468</v>
      </c>
      <c r="K194" t="s">
        <v>295</v>
      </c>
      <c r="L194" t="s">
        <v>112</v>
      </c>
      <c r="M194">
        <v>222000</v>
      </c>
    </row>
    <row r="195" spans="10:13" ht="15" x14ac:dyDescent="0.2">
      <c r="J195" t="s">
        <v>469</v>
      </c>
      <c r="K195" t="s">
        <v>295</v>
      </c>
      <c r="L195" t="s">
        <v>29</v>
      </c>
      <c r="M195">
        <v>278000</v>
      </c>
    </row>
    <row r="196" spans="10:13" ht="15" x14ac:dyDescent="0.2">
      <c r="J196" t="s">
        <v>470</v>
      </c>
      <c r="K196" t="s">
        <v>295</v>
      </c>
      <c r="L196" t="s">
        <v>127</v>
      </c>
      <c r="M196">
        <v>416000</v>
      </c>
    </row>
    <row r="197" spans="10:13" ht="15" x14ac:dyDescent="0.2">
      <c r="J197" t="s">
        <v>471</v>
      </c>
      <c r="K197" t="s">
        <v>295</v>
      </c>
      <c r="L197" t="s">
        <v>17</v>
      </c>
      <c r="M197">
        <v>554000</v>
      </c>
    </row>
    <row r="198" spans="10:13" ht="15" x14ac:dyDescent="0.2">
      <c r="J198" t="s">
        <v>472</v>
      </c>
      <c r="K198" t="s">
        <v>295</v>
      </c>
      <c r="L198" t="s">
        <v>39</v>
      </c>
      <c r="M198">
        <v>1110000</v>
      </c>
    </row>
    <row r="199" spans="10:13" ht="15" x14ac:dyDescent="0.2">
      <c r="J199" t="s">
        <v>473</v>
      </c>
      <c r="K199" t="s">
        <v>295</v>
      </c>
      <c r="L199" t="s">
        <v>47</v>
      </c>
      <c r="M199">
        <v>832000</v>
      </c>
    </row>
    <row r="200" spans="10:13" ht="15" x14ac:dyDescent="0.2">
      <c r="J200" t="s">
        <v>474</v>
      </c>
      <c r="K200" t="s">
        <v>295</v>
      </c>
      <c r="L200" t="s">
        <v>62</v>
      </c>
      <c r="M200">
        <v>1390000</v>
      </c>
    </row>
    <row r="201" spans="10:13" ht="15" x14ac:dyDescent="0.2">
      <c r="J201" t="s">
        <v>475</v>
      </c>
      <c r="K201" t="s">
        <v>298</v>
      </c>
      <c r="L201" t="s">
        <v>6</v>
      </c>
      <c r="M201">
        <v>138000</v>
      </c>
    </row>
    <row r="202" spans="10:13" ht="15" x14ac:dyDescent="0.2">
      <c r="J202" t="s">
        <v>476</v>
      </c>
      <c r="K202" t="s">
        <v>298</v>
      </c>
      <c r="L202" t="s">
        <v>29</v>
      </c>
      <c r="M202">
        <v>278000</v>
      </c>
    </row>
    <row r="203" spans="10:13" ht="15" x14ac:dyDescent="0.2">
      <c r="J203" t="s">
        <v>477</v>
      </c>
      <c r="K203" t="s">
        <v>298</v>
      </c>
      <c r="L203" t="s">
        <v>112</v>
      </c>
      <c r="M203">
        <v>222000</v>
      </c>
    </row>
    <row r="204" spans="10:13" ht="15" x14ac:dyDescent="0.2">
      <c r="J204" t="s">
        <v>478</v>
      </c>
      <c r="K204" t="s">
        <v>298</v>
      </c>
      <c r="L204" t="s">
        <v>17</v>
      </c>
      <c r="M204">
        <v>554000</v>
      </c>
    </row>
    <row r="205" spans="10:13" ht="15" x14ac:dyDescent="0.2">
      <c r="J205" t="s">
        <v>479</v>
      </c>
      <c r="K205" t="s">
        <v>298</v>
      </c>
      <c r="L205" t="s">
        <v>127</v>
      </c>
      <c r="M205">
        <v>416000</v>
      </c>
    </row>
    <row r="206" spans="10:13" ht="15" x14ac:dyDescent="0.2">
      <c r="J206" t="s">
        <v>480</v>
      </c>
      <c r="K206" t="s">
        <v>298</v>
      </c>
      <c r="L206" t="s">
        <v>47</v>
      </c>
      <c r="M206">
        <v>832000</v>
      </c>
    </row>
    <row r="207" spans="10:13" ht="15" x14ac:dyDescent="0.2">
      <c r="J207" t="s">
        <v>481</v>
      </c>
      <c r="K207" t="s">
        <v>298</v>
      </c>
      <c r="L207" t="s">
        <v>39</v>
      </c>
      <c r="M207">
        <v>1110000</v>
      </c>
    </row>
    <row r="208" spans="10:13" ht="15" x14ac:dyDescent="0.2">
      <c r="J208" t="s">
        <v>482</v>
      </c>
      <c r="K208" t="s">
        <v>298</v>
      </c>
      <c r="L208" t="s">
        <v>62</v>
      </c>
      <c r="M208">
        <v>1390000</v>
      </c>
    </row>
    <row r="209" spans="10:13" ht="15" x14ac:dyDescent="0.2">
      <c r="J209" t="s">
        <v>483</v>
      </c>
      <c r="K209" t="s">
        <v>301</v>
      </c>
      <c r="L209" t="s">
        <v>6</v>
      </c>
      <c r="M209">
        <v>138000</v>
      </c>
    </row>
    <row r="210" spans="10:13" ht="15" x14ac:dyDescent="0.2">
      <c r="J210" t="s">
        <v>484</v>
      </c>
      <c r="K210" t="s">
        <v>301</v>
      </c>
      <c r="L210" t="s">
        <v>29</v>
      </c>
      <c r="M210">
        <v>278000</v>
      </c>
    </row>
    <row r="211" spans="10:13" ht="15" x14ac:dyDescent="0.2">
      <c r="J211" t="s">
        <v>485</v>
      </c>
      <c r="K211" t="s">
        <v>301</v>
      </c>
      <c r="L211" t="s">
        <v>112</v>
      </c>
      <c r="M211">
        <v>222000</v>
      </c>
    </row>
    <row r="212" spans="10:13" ht="15" x14ac:dyDescent="0.2">
      <c r="J212" t="s">
        <v>486</v>
      </c>
      <c r="K212" t="s">
        <v>301</v>
      </c>
      <c r="L212" t="s">
        <v>17</v>
      </c>
      <c r="M212">
        <v>554000</v>
      </c>
    </row>
    <row r="213" spans="10:13" ht="15" x14ac:dyDescent="0.2">
      <c r="J213" t="s">
        <v>487</v>
      </c>
      <c r="K213" t="s">
        <v>301</v>
      </c>
      <c r="L213" t="s">
        <v>127</v>
      </c>
      <c r="M213">
        <v>416000</v>
      </c>
    </row>
    <row r="214" spans="10:13" ht="15" x14ac:dyDescent="0.2">
      <c r="J214" t="s">
        <v>488</v>
      </c>
      <c r="K214" t="s">
        <v>301</v>
      </c>
      <c r="L214" t="s">
        <v>47</v>
      </c>
      <c r="M214">
        <v>832000</v>
      </c>
    </row>
    <row r="215" spans="10:13" ht="15" x14ac:dyDescent="0.2">
      <c r="J215" t="s">
        <v>489</v>
      </c>
      <c r="K215" t="s">
        <v>301</v>
      </c>
      <c r="L215" t="s">
        <v>39</v>
      </c>
      <c r="M215">
        <v>1110000</v>
      </c>
    </row>
    <row r="216" spans="10:13" ht="15" x14ac:dyDescent="0.2">
      <c r="J216" t="s">
        <v>490</v>
      </c>
      <c r="K216" t="s">
        <v>304</v>
      </c>
      <c r="L216" t="s">
        <v>6</v>
      </c>
      <c r="M216">
        <v>204600</v>
      </c>
    </row>
    <row r="217" spans="10:13" ht="15" x14ac:dyDescent="0.2">
      <c r="J217" t="s">
        <v>491</v>
      </c>
      <c r="K217" t="s">
        <v>301</v>
      </c>
      <c r="L217" t="s">
        <v>62</v>
      </c>
      <c r="M217">
        <v>1390000</v>
      </c>
    </row>
    <row r="218" spans="10:13" ht="15" x14ac:dyDescent="0.2">
      <c r="J218" t="s">
        <v>492</v>
      </c>
      <c r="K218" t="s">
        <v>304</v>
      </c>
      <c r="L218" t="s">
        <v>127</v>
      </c>
      <c r="M218">
        <v>564700</v>
      </c>
    </row>
    <row r="219" spans="10:13" ht="15" x14ac:dyDescent="0.2">
      <c r="J219" t="s">
        <v>493</v>
      </c>
      <c r="K219" t="s">
        <v>304</v>
      </c>
      <c r="L219" t="s">
        <v>29</v>
      </c>
      <c r="M219">
        <v>368300</v>
      </c>
    </row>
    <row r="220" spans="10:13" ht="15" x14ac:dyDescent="0.2">
      <c r="J220" t="s">
        <v>494</v>
      </c>
      <c r="K220" t="s">
        <v>304</v>
      </c>
      <c r="L220" t="s">
        <v>47</v>
      </c>
      <c r="M220">
        <v>1162000</v>
      </c>
    </row>
    <row r="221" spans="10:13" ht="15" x14ac:dyDescent="0.2">
      <c r="J221" t="s">
        <v>495</v>
      </c>
      <c r="K221" t="s">
        <v>304</v>
      </c>
      <c r="L221" t="s">
        <v>17</v>
      </c>
      <c r="M221">
        <v>775000</v>
      </c>
    </row>
    <row r="222" spans="10:13" ht="15" x14ac:dyDescent="0.2">
      <c r="J222" t="s">
        <v>496</v>
      </c>
      <c r="K222" t="s">
        <v>308</v>
      </c>
      <c r="L222" t="s">
        <v>29</v>
      </c>
      <c r="M222">
        <v>802000</v>
      </c>
    </row>
    <row r="223" spans="10:13" ht="15" x14ac:dyDescent="0.2">
      <c r="J223" t="s">
        <v>497</v>
      </c>
      <c r="K223" t="s">
        <v>308</v>
      </c>
      <c r="L223" t="s">
        <v>6</v>
      </c>
      <c r="M223">
        <v>425600</v>
      </c>
    </row>
    <row r="224" spans="10:13" ht="15" x14ac:dyDescent="0.2">
      <c r="J224" t="s">
        <v>498</v>
      </c>
      <c r="K224" t="s">
        <v>308</v>
      </c>
      <c r="L224" t="s">
        <v>127</v>
      </c>
      <c r="M224">
        <v>1211200</v>
      </c>
    </row>
    <row r="225" spans="10:13" ht="15" x14ac:dyDescent="0.2">
      <c r="J225" t="s">
        <v>499</v>
      </c>
      <c r="K225" t="s">
        <v>308</v>
      </c>
      <c r="L225" t="s">
        <v>17</v>
      </c>
      <c r="M225">
        <v>1636800</v>
      </c>
    </row>
    <row r="226" spans="10:13" ht="15" x14ac:dyDescent="0.2">
      <c r="J226" t="s">
        <v>500</v>
      </c>
      <c r="K226" t="s">
        <v>308</v>
      </c>
      <c r="L226" t="s">
        <v>47</v>
      </c>
      <c r="M226">
        <v>2455200</v>
      </c>
    </row>
    <row r="227" spans="10:13" ht="15" x14ac:dyDescent="0.2">
      <c r="J227" t="s">
        <v>501</v>
      </c>
      <c r="K227" t="s">
        <v>322</v>
      </c>
      <c r="L227" t="s">
        <v>112</v>
      </c>
      <c r="M227">
        <v>111000</v>
      </c>
    </row>
    <row r="228" spans="10:13" ht="15" x14ac:dyDescent="0.2">
      <c r="J228" t="s">
        <v>502</v>
      </c>
      <c r="K228" t="s">
        <v>322</v>
      </c>
      <c r="L228" t="s">
        <v>6</v>
      </c>
      <c r="M228">
        <v>69000</v>
      </c>
    </row>
    <row r="229" spans="10:13" ht="15" x14ac:dyDescent="0.2">
      <c r="J229" t="s">
        <v>503</v>
      </c>
      <c r="K229" t="s">
        <v>322</v>
      </c>
      <c r="L229" t="s">
        <v>29</v>
      </c>
      <c r="M229">
        <v>139000</v>
      </c>
    </row>
    <row r="230" spans="10:13" ht="15" x14ac:dyDescent="0.2">
      <c r="J230" t="s">
        <v>504</v>
      </c>
      <c r="K230" t="s">
        <v>322</v>
      </c>
      <c r="L230" t="s">
        <v>127</v>
      </c>
      <c r="M230">
        <v>208000</v>
      </c>
    </row>
    <row r="231" spans="10:13" ht="15" x14ac:dyDescent="0.2">
      <c r="J231" t="s">
        <v>505</v>
      </c>
      <c r="K231" t="s">
        <v>322</v>
      </c>
      <c r="L231" t="s">
        <v>47</v>
      </c>
      <c r="M231">
        <v>416000</v>
      </c>
    </row>
    <row r="232" spans="10:13" ht="15" x14ac:dyDescent="0.2">
      <c r="J232" t="s">
        <v>506</v>
      </c>
      <c r="K232" t="s">
        <v>322</v>
      </c>
      <c r="L232" t="s">
        <v>17</v>
      </c>
      <c r="M232">
        <v>277000</v>
      </c>
    </row>
    <row r="233" spans="10:13" ht="15" x14ac:dyDescent="0.2">
      <c r="J233" t="s">
        <v>507</v>
      </c>
      <c r="K233" t="s">
        <v>322</v>
      </c>
      <c r="L233" t="s">
        <v>39</v>
      </c>
      <c r="M233">
        <v>550000</v>
      </c>
    </row>
    <row r="234" spans="10:13" ht="15" x14ac:dyDescent="0.2">
      <c r="J234" t="s">
        <v>508</v>
      </c>
      <c r="K234" t="s">
        <v>322</v>
      </c>
      <c r="L234" t="s">
        <v>62</v>
      </c>
      <c r="M234">
        <v>695000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EF25D-9279-7041-BFA5-9231F0B4597F}">
  <dimension ref="A1:H55"/>
  <sheetViews>
    <sheetView workbookViewId="0">
      <selection activeCell="V3" sqref="V1:V1048576"/>
    </sheetView>
  </sheetViews>
  <sheetFormatPr baseColWidth="10" defaultRowHeight="15" x14ac:dyDescent="0.2"/>
  <cols>
    <col min="1" max="1" width="17.5" bestFit="1" customWidth="1"/>
    <col min="2" max="2" width="24.5" bestFit="1" customWidth="1"/>
    <col min="4" max="4" width="28" bestFit="1" customWidth="1"/>
    <col min="5" max="5" width="24.5" bestFit="1" customWidth="1"/>
  </cols>
  <sheetData>
    <row r="1" spans="1:8" x14ac:dyDescent="0.2">
      <c r="A1" t="str" cm="1">
        <f t="array" aca="1" ref="A1:A3" ca="1">OFFSET(Setting!B1,0,0,COUNTA(Setting!B:B),1)</f>
        <v>Gasket tiêu chuẩn</v>
      </c>
      <c r="B1" t="str" cm="1">
        <f t="array" aca="1" ref="B1:B3" ca="1">OFFSET(Setting!A1,0,0,COUNTA(Setting!A:A),1)</f>
        <v>610cfe92d3a932281299187c</v>
      </c>
      <c r="D1" t="str" cm="1">
        <f t="array" aca="1" ref="D1:D55" ca="1">OFFSET(Setting!H1,0,0,COUNTA(Setting!H:H),1)</f>
        <v>Ferolite NAM 30 Non Asbestos</v>
      </c>
      <c r="E1" t="str" cm="1">
        <f t="array" aca="1" ref="E1:E55" ca="1">OFFSET(Setting!D1,0,0,COUNTA(Setting!H:H),1)</f>
        <v>610cfe92d3a93228129918a8</v>
      </c>
      <c r="G1" t="str" cm="1">
        <f t="array" aca="1" ref="G1:G3" ca="1">OFFSET(Setting!P1,0,0,COUNTA(Setting!P:P),1)</f>
        <v>DIN</v>
      </c>
      <c r="H1" t="str" cm="1">
        <f t="array" aca="1" ref="H1:H3" ca="1">OFFSET(Setting!O1,0,0,COUNTA(Setting!O:O),1)</f>
        <v>610cfe92d3a932281299187f</v>
      </c>
    </row>
    <row r="2" spans="1:8" x14ac:dyDescent="0.2">
      <c r="A2" t="str">
        <f ca="1"/>
        <v>Gasket phi tiêu chuẩn</v>
      </c>
      <c r="B2" t="str">
        <f ca="1"/>
        <v>610cfe92d3a932281299187d</v>
      </c>
      <c r="D2" t="str">
        <f ca="1"/>
        <v>BG1005 Non Asbestos</v>
      </c>
      <c r="E2" t="str">
        <f ca="1"/>
        <v>610cfe92d3a93228129918a9</v>
      </c>
      <c r="G2" t="str">
        <f ca="1"/>
        <v>JIS</v>
      </c>
      <c r="H2" t="str">
        <f ca="1"/>
        <v>610cfe92d3a9322812991880</v>
      </c>
    </row>
    <row r="3" spans="1:8" x14ac:dyDescent="0.2">
      <c r="A3" t="str">
        <f ca="1"/>
        <v>Sản phẩm cuộn</v>
      </c>
      <c r="B3" t="str">
        <f ca="1"/>
        <v>610cfe92d3a932281299187e</v>
      </c>
      <c r="D3" t="str">
        <f ca="1"/>
        <v>AFM100 Non Asbestos</v>
      </c>
      <c r="E3" t="str">
        <f ca="1"/>
        <v>610cfe92d3a93228129918aa</v>
      </c>
      <c r="G3" t="str">
        <f ca="1"/>
        <v>ANSI</v>
      </c>
      <c r="H3" t="str">
        <f ca="1"/>
        <v>610cfe92d3a9322812991881</v>
      </c>
    </row>
    <row r="4" spans="1:8" x14ac:dyDescent="0.2">
      <c r="D4" t="str">
        <f ca="1"/>
        <v>BG2700 Non Asbestos</v>
      </c>
      <c r="E4" t="str">
        <f ca="1"/>
        <v>610cfe92d3a93228129918ab</v>
      </c>
    </row>
    <row r="5" spans="1:8" x14ac:dyDescent="0.2">
      <c r="D5" t="str">
        <f ca="1"/>
        <v>Rubber CR China</v>
      </c>
      <c r="E5" t="str">
        <f ca="1"/>
        <v>610cfe92d3a93228129918ac</v>
      </c>
    </row>
    <row r="6" spans="1:8" x14ac:dyDescent="0.2">
      <c r="D6" t="str">
        <f ca="1"/>
        <v>Rubber SBR China</v>
      </c>
      <c r="E6" t="str">
        <f ca="1"/>
        <v>610cfe92d3a93228129918ad</v>
      </c>
    </row>
    <row r="7" spans="1:8" x14ac:dyDescent="0.2">
      <c r="D7" t="str">
        <f ca="1"/>
        <v>BG1560 Non Asbestos</v>
      </c>
      <c r="E7" t="str">
        <f ca="1"/>
        <v>610cfe92d3a93228129918ae</v>
      </c>
    </row>
    <row r="8" spans="1:8" x14ac:dyDescent="0.2">
      <c r="D8" t="str">
        <f ca="1"/>
        <v>BG2000 Non Asbestos</v>
      </c>
      <c r="E8" t="str">
        <f ca="1"/>
        <v>610cfe92d3a93228129918af</v>
      </c>
    </row>
    <row r="9" spans="1:8" x14ac:dyDescent="0.2">
      <c r="D9" t="str">
        <f ca="1"/>
        <v>BG3010 Non Asbestos</v>
      </c>
      <c r="E9" t="str">
        <f ca="1"/>
        <v>610cfe92d3a93228129918b0</v>
      </c>
    </row>
    <row r="10" spans="1:8" x14ac:dyDescent="0.2">
      <c r="D10" t="str">
        <f ca="1"/>
        <v>Ferolite NAM 39 Non Asbestos</v>
      </c>
      <c r="E10" t="str">
        <f ca="1"/>
        <v>610cfe92d3a93228129918b1</v>
      </c>
    </row>
    <row r="11" spans="1:8" x14ac:dyDescent="0.2">
      <c r="D11" t="str">
        <f ca="1"/>
        <v>Graphite sheet with SS304 inserted</v>
      </c>
      <c r="E11" t="str">
        <f ca="1"/>
        <v>610cfe92d3a93228129918b2</v>
      </c>
    </row>
    <row r="12" spans="1:8" x14ac:dyDescent="0.2">
      <c r="D12" t="str">
        <f ca="1"/>
        <v>Graphite sheet with SS316 inserted</v>
      </c>
      <c r="E12" t="str">
        <f ca="1"/>
        <v>610cfe92d3a93228129918b3</v>
      </c>
    </row>
    <row r="13" spans="1:8" x14ac:dyDescent="0.2">
      <c r="D13" t="str">
        <f ca="1"/>
        <v>JXB450 Asbestos</v>
      </c>
      <c r="E13" t="str">
        <f ca="1"/>
        <v>610cfe92d3a93228129918b4</v>
      </c>
    </row>
    <row r="14" spans="1:8" x14ac:dyDescent="0.2">
      <c r="D14" t="str">
        <f ca="1"/>
        <v>Klingerit Oilit 3XA Asbestos</v>
      </c>
      <c r="E14" t="str">
        <f ca="1"/>
        <v>610cfe92d3a93228129918b5</v>
      </c>
    </row>
    <row r="15" spans="1:8" x14ac:dyDescent="0.2">
      <c r="D15" t="str">
        <f ca="1"/>
        <v>Klingerit Universal 3XA Asbestos</v>
      </c>
      <c r="E15" t="str">
        <f ca="1"/>
        <v>610cfe92d3a93228129918b6</v>
      </c>
    </row>
    <row r="16" spans="1:8" x14ac:dyDescent="0.2">
      <c r="D16" t="str">
        <f ca="1"/>
        <v>Klingersil C4400 Non Asbestos</v>
      </c>
      <c r="E16" t="str">
        <f ca="1"/>
        <v>610cfe92d3a93228129918b7</v>
      </c>
    </row>
    <row r="17" spans="4:5" x14ac:dyDescent="0.2">
      <c r="D17" t="str">
        <f ca="1"/>
        <v>Klingersil C4430 Non Asbestos</v>
      </c>
      <c r="E17" t="str">
        <f ca="1"/>
        <v>610cfe92d3a93228129918b8</v>
      </c>
    </row>
    <row r="18" spans="4:5" x14ac:dyDescent="0.2">
      <c r="D18" t="str">
        <f ca="1"/>
        <v>Klingersil C8200 Non Asbestos</v>
      </c>
      <c r="E18" t="str">
        <f ca="1"/>
        <v>610cfe92d3a93228129918b9</v>
      </c>
    </row>
    <row r="19" spans="4:5" x14ac:dyDescent="0.2">
      <c r="D19" t="str">
        <f ca="1"/>
        <v>NA420TG Non Asbestos</v>
      </c>
      <c r="E19" t="str">
        <f ca="1"/>
        <v>610cfe92d3a93228129918ba</v>
      </c>
    </row>
    <row r="20" spans="4:5" x14ac:dyDescent="0.2">
      <c r="D20" t="str">
        <f ca="1"/>
        <v>PTFE 25 Glass</v>
      </c>
      <c r="E20" t="str">
        <f ca="1"/>
        <v>610cfe92d3a93228129918bb</v>
      </c>
    </row>
    <row r="21" spans="4:5" x14ac:dyDescent="0.2">
      <c r="D21" t="str">
        <f ca="1"/>
        <v>PTFE Expanded</v>
      </c>
      <c r="E21" t="str">
        <f ca="1"/>
        <v>610cfe92d3a93228129918bc</v>
      </c>
    </row>
    <row r="22" spans="4:5" x14ac:dyDescent="0.2">
      <c r="D22" t="str">
        <f ca="1"/>
        <v>PTFE White</v>
      </c>
      <c r="E22" t="str">
        <f ca="1"/>
        <v>610cfe92d3a93228129918bd</v>
      </c>
    </row>
    <row r="23" spans="4:5" x14ac:dyDescent="0.2">
      <c r="D23" t="str">
        <f ca="1"/>
        <v>Rubber Cork</v>
      </c>
      <c r="E23" t="str">
        <f ca="1"/>
        <v>610cfe92d3a93228129918be</v>
      </c>
    </row>
    <row r="24" spans="4:5" x14ac:dyDescent="0.2">
      <c r="D24" t="str">
        <f ca="1"/>
        <v>Rubber CR Black Singapore</v>
      </c>
      <c r="E24" t="str">
        <f ca="1"/>
        <v>610cfe92d3a93228129918bf</v>
      </c>
    </row>
    <row r="25" spans="4:5" x14ac:dyDescent="0.2">
      <c r="D25" t="str">
        <f ca="1"/>
        <v>Rubber CR Black Europe</v>
      </c>
      <c r="E25" t="str">
        <f ca="1"/>
        <v>610cfe92d3a93228129918c0</v>
      </c>
    </row>
    <row r="26" spans="4:5" x14ac:dyDescent="0.2">
      <c r="D26" t="str">
        <f ca="1"/>
        <v>Rubber CR White</v>
      </c>
      <c r="E26" t="str">
        <f ca="1"/>
        <v>610cfe92d3a93228129918c1</v>
      </c>
    </row>
    <row r="27" spans="4:5" x14ac:dyDescent="0.2">
      <c r="D27" t="str">
        <f ca="1"/>
        <v>Rubber EPDM Black Singapore</v>
      </c>
      <c r="E27" t="str">
        <f ca="1"/>
        <v>610cfe92d3a93228129918c2</v>
      </c>
    </row>
    <row r="28" spans="4:5" x14ac:dyDescent="0.2">
      <c r="D28" t="str">
        <f ca="1"/>
        <v>Rubber EPDM Black Germany</v>
      </c>
      <c r="E28" t="str">
        <f ca="1"/>
        <v>610cfe92d3a93228129918c3</v>
      </c>
    </row>
    <row r="29" spans="4:5" x14ac:dyDescent="0.2">
      <c r="D29" t="str">
        <f ca="1"/>
        <v>Rubber EPDM Foam</v>
      </c>
      <c r="E29" t="str">
        <f ca="1"/>
        <v>610cfe92d3a93228129918c5</v>
      </c>
    </row>
    <row r="30" spans="4:5" x14ac:dyDescent="0.2">
      <c r="D30" t="str">
        <f ca="1"/>
        <v>Rubber EPDM Black with ply</v>
      </c>
      <c r="E30" t="str">
        <f ca="1"/>
        <v>610cfe92d3a93228129918c4</v>
      </c>
    </row>
    <row r="31" spans="4:5" x14ac:dyDescent="0.2">
      <c r="D31" t="str">
        <f ca="1"/>
        <v>Rubber EPDM White Singapore</v>
      </c>
      <c r="E31" t="str">
        <f ca="1"/>
        <v>610cfe92d3a93228129918c6</v>
      </c>
    </row>
    <row r="32" spans="4:5" x14ac:dyDescent="0.2">
      <c r="D32" t="str">
        <f ca="1"/>
        <v>Rubber NBR Black Singapore</v>
      </c>
      <c r="E32" t="str">
        <f ca="1"/>
        <v>610cfe92d3a93228129918c8</v>
      </c>
    </row>
    <row r="33" spans="4:5" x14ac:dyDescent="0.2">
      <c r="D33" t="str">
        <f ca="1"/>
        <v>Rubber EPDM White Germany</v>
      </c>
      <c r="E33" t="str">
        <f ca="1"/>
        <v>610cfe92d3a93228129918c7</v>
      </c>
    </row>
    <row r="34" spans="4:5" x14ac:dyDescent="0.2">
      <c r="D34" t="str">
        <f ca="1"/>
        <v>Rubber NBR Black Perbunan</v>
      </c>
      <c r="E34" t="str">
        <f ca="1"/>
        <v>610cfe92d3a93228129918c9</v>
      </c>
    </row>
    <row r="35" spans="4:5" x14ac:dyDescent="0.2">
      <c r="D35" t="str">
        <f ca="1"/>
        <v>Rubber NBR Black with ply</v>
      </c>
      <c r="E35" t="str">
        <f ca="1"/>
        <v>610cfe92d3a93228129918ca</v>
      </c>
    </row>
    <row r="36" spans="4:5" x14ac:dyDescent="0.2">
      <c r="D36" t="str">
        <f ca="1"/>
        <v>Rubber NBR White</v>
      </c>
      <c r="E36" t="str">
        <f ca="1"/>
        <v>610cfe92d3a93228129918cb</v>
      </c>
    </row>
    <row r="37" spans="4:5" x14ac:dyDescent="0.2">
      <c r="D37" t="str">
        <f ca="1"/>
        <v>Silicone Foam Germany</v>
      </c>
      <c r="E37" t="str">
        <f ca="1"/>
        <v>610cfe92d3a93228129918cc</v>
      </c>
    </row>
    <row r="38" spans="4:5" x14ac:dyDescent="0.2">
      <c r="D38" t="str">
        <f ca="1"/>
        <v>Silicone Red Singapore</v>
      </c>
      <c r="E38" t="str">
        <f ca="1"/>
        <v>610cfe92d3a93228129918ce</v>
      </c>
    </row>
    <row r="39" spans="4:5" x14ac:dyDescent="0.2">
      <c r="D39" t="str">
        <f ca="1"/>
        <v>Silicone Foam Singapore</v>
      </c>
      <c r="E39" t="str">
        <f ca="1"/>
        <v>610cfe92d3a93228129918cd</v>
      </c>
    </row>
    <row r="40" spans="4:5" x14ac:dyDescent="0.2">
      <c r="D40" t="str">
        <f ca="1"/>
        <v>Silicone Red Germany</v>
      </c>
      <c r="E40" t="str">
        <f ca="1"/>
        <v>610cfe92d3a93228129918cf</v>
      </c>
    </row>
    <row r="41" spans="4:5" x14ac:dyDescent="0.2">
      <c r="D41" t="str">
        <f ca="1"/>
        <v>Silicone White Singapore</v>
      </c>
      <c r="E41" t="str">
        <f ca="1"/>
        <v>610cfe92d3a93228129918d0</v>
      </c>
    </row>
    <row r="42" spans="4:5" x14ac:dyDescent="0.2">
      <c r="D42" t="str">
        <f ca="1"/>
        <v>Silicone White Germany</v>
      </c>
      <c r="E42" t="str">
        <f ca="1"/>
        <v>610cfe92d3a93228129918d1</v>
      </c>
    </row>
    <row r="43" spans="4:5" x14ac:dyDescent="0.2">
      <c r="D43" t="str">
        <f ca="1"/>
        <v>Teadit 1005 Non Asbestos</v>
      </c>
      <c r="E43" t="str">
        <f ca="1"/>
        <v>610cfe92d3a93228129918d2</v>
      </c>
    </row>
    <row r="44" spans="4:5" x14ac:dyDescent="0.2">
      <c r="D44" t="str">
        <f ca="1"/>
        <v>Tombo 1000 Asbestos</v>
      </c>
      <c r="E44" t="str">
        <f ca="1"/>
        <v>610cfe92d3a93228129918d3</v>
      </c>
    </row>
    <row r="45" spans="4:5" x14ac:dyDescent="0.2">
      <c r="D45" t="str">
        <f ca="1"/>
        <v>Tombo 1100 Asbestos</v>
      </c>
      <c r="E45" t="str">
        <f ca="1"/>
        <v>610cfe92d3a93228129918d4</v>
      </c>
    </row>
    <row r="46" spans="4:5" x14ac:dyDescent="0.2">
      <c r="D46" t="str">
        <f ca="1"/>
        <v>Tombo 1301 Asbestos</v>
      </c>
      <c r="E46" t="str">
        <f ca="1"/>
        <v>610cfe92d3a93228129918d5</v>
      </c>
    </row>
    <row r="47" spans="4:5" x14ac:dyDescent="0.2">
      <c r="D47" t="str">
        <f ca="1"/>
        <v>Tombo 1303 Asbestos</v>
      </c>
      <c r="E47" t="str">
        <f ca="1"/>
        <v>610cfe92d3a93228129918d6</v>
      </c>
    </row>
    <row r="48" spans="4:5" x14ac:dyDescent="0.2">
      <c r="D48" t="str">
        <f ca="1"/>
        <v>Tombo 1304 Asbestos</v>
      </c>
      <c r="E48" t="str">
        <f ca="1"/>
        <v>610cfe92d3a93228129918d7</v>
      </c>
    </row>
    <row r="49" spans="4:5" x14ac:dyDescent="0.2">
      <c r="D49" t="str">
        <f ca="1"/>
        <v>Tombo 1921 Asbestos</v>
      </c>
      <c r="E49" t="str">
        <f ca="1"/>
        <v>610cfe92d3a93228129918d8</v>
      </c>
    </row>
    <row r="50" spans="4:5" x14ac:dyDescent="0.2">
      <c r="D50" t="str">
        <f ca="1"/>
        <v>Tombo 1935 Non Asbestos</v>
      </c>
      <c r="E50" t="str">
        <f ca="1"/>
        <v>610cfe92d3a93228129918d9</v>
      </c>
    </row>
    <row r="51" spans="4:5" x14ac:dyDescent="0.2">
      <c r="D51" t="str">
        <f ca="1"/>
        <v>Tombo 1995 Non Asbestos</v>
      </c>
      <c r="E51" t="str">
        <f ca="1"/>
        <v>610cfe92d3a93228129918da</v>
      </c>
    </row>
    <row r="52" spans="4:5" x14ac:dyDescent="0.2">
      <c r="D52" t="str">
        <f ca="1"/>
        <v>Valqua 6500 Non Asbestos</v>
      </c>
      <c r="E52" t="str">
        <f ca="1"/>
        <v>610cfe92d3a93228129918db</v>
      </c>
    </row>
    <row r="53" spans="4:5" x14ac:dyDescent="0.2">
      <c r="D53" t="str">
        <f ca="1"/>
        <v>Valqua 6502 Non Asbestos</v>
      </c>
      <c r="E53" t="str">
        <f ca="1"/>
        <v>610cfe92d3a93228129918dc</v>
      </c>
    </row>
    <row r="54" spans="4:5" x14ac:dyDescent="0.2">
      <c r="D54" t="str">
        <f ca="1"/>
        <v>Valqua 6602 Non Asbestos</v>
      </c>
      <c r="E54" t="str">
        <f ca="1"/>
        <v>610cfe92d3a93228129918dd</v>
      </c>
    </row>
    <row r="55" spans="4:5" x14ac:dyDescent="0.2">
      <c r="D55" t="str">
        <f ca="1"/>
        <v>XB300 Asbestos</v>
      </c>
      <c r="E55" t="str">
        <f ca="1"/>
        <v>610cfe93d3a93228129918de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8C999-4C61-374D-8892-AF2AFD384B75}">
  <dimension ref="A1:AA1987"/>
  <sheetViews>
    <sheetView tabSelected="1" zoomScaleNormal="100" workbookViewId="0">
      <selection activeCell="A8" sqref="A8"/>
    </sheetView>
  </sheetViews>
  <sheetFormatPr baseColWidth="10" defaultRowHeight="15" x14ac:dyDescent="0.2"/>
  <cols>
    <col min="1" max="1" width="18.83203125" customWidth="1"/>
    <col min="2" max="3" width="24.33203125" hidden="1" customWidth="1"/>
    <col min="4" max="4" width="24.33203125" bestFit="1" customWidth="1"/>
    <col min="5" max="6" width="24.33203125" hidden="1" customWidth="1"/>
    <col min="8" max="8" width="23.83203125" hidden="1" customWidth="1"/>
    <col min="9" max="9" width="10.83203125" customWidth="1"/>
    <col min="10" max="10" width="11.5" bestFit="1" customWidth="1"/>
    <col min="11" max="11" width="24.5" hidden="1" customWidth="1"/>
    <col min="12" max="12" width="11.5" hidden="1" customWidth="1"/>
    <col min="14" max="14" width="24.1640625" hidden="1" customWidth="1"/>
    <col min="16" max="16" width="24.5" hidden="1" customWidth="1"/>
    <col min="17" max="17" width="13.6640625" bestFit="1" customWidth="1"/>
    <col min="26" max="26" width="11.6640625" bestFit="1" customWidth="1"/>
  </cols>
  <sheetData>
    <row r="1" spans="1:27" x14ac:dyDescent="0.2">
      <c r="A1" s="3" t="s">
        <v>535</v>
      </c>
      <c r="B1" s="3"/>
      <c r="C1" s="3"/>
      <c r="D1" s="3"/>
      <c r="E1" s="3"/>
      <c r="F1" s="3"/>
      <c r="G1" s="3"/>
      <c r="H1" s="3"/>
      <c r="I1" s="3"/>
      <c r="J1" s="3"/>
      <c r="K1" s="3"/>
      <c r="L1" s="3"/>
      <c r="M1" s="3"/>
      <c r="N1" s="3"/>
      <c r="O1" s="3"/>
      <c r="P1" s="3"/>
      <c r="Q1" s="3"/>
      <c r="R1" s="3"/>
      <c r="S1" s="3"/>
      <c r="T1" s="3"/>
      <c r="U1" s="3"/>
      <c r="V1" s="3"/>
      <c r="W1" s="3"/>
      <c r="X1" s="3"/>
      <c r="Y1" s="3"/>
      <c r="Z1" s="3"/>
      <c r="AA1" s="3"/>
    </row>
    <row r="2" spans="1:27" x14ac:dyDescent="0.2">
      <c r="A2" s="3"/>
      <c r="B2" s="3"/>
      <c r="C2" s="3"/>
      <c r="D2" s="3"/>
      <c r="E2" s="3"/>
      <c r="F2" s="3"/>
      <c r="G2" s="3"/>
      <c r="H2" s="3"/>
      <c r="I2" s="3"/>
      <c r="J2" s="3"/>
      <c r="K2" s="3"/>
      <c r="L2" s="3"/>
      <c r="M2" s="3"/>
      <c r="N2" s="3"/>
      <c r="O2" s="3"/>
      <c r="P2" s="3"/>
      <c r="Q2" s="3"/>
      <c r="R2" s="3"/>
      <c r="S2" s="3"/>
      <c r="T2" s="3"/>
      <c r="U2" s="3"/>
      <c r="V2" s="3"/>
      <c r="W2" s="3"/>
      <c r="X2" s="3"/>
      <c r="Y2" s="3"/>
      <c r="Z2" s="3"/>
      <c r="AA2" s="3"/>
    </row>
    <row r="3" spans="1:27" x14ac:dyDescent="0.2">
      <c r="A3" s="4"/>
      <c r="B3" s="4"/>
      <c r="C3" s="4"/>
      <c r="D3" s="4"/>
      <c r="E3" s="4"/>
      <c r="F3" s="4"/>
      <c r="G3" s="4"/>
      <c r="H3" s="4"/>
      <c r="I3" s="4"/>
      <c r="J3" s="4"/>
      <c r="K3" s="4"/>
      <c r="L3" s="4"/>
      <c r="M3" s="4"/>
      <c r="N3" s="4"/>
      <c r="O3" s="4"/>
      <c r="P3" s="4"/>
      <c r="Q3" s="4"/>
      <c r="R3" s="4"/>
      <c r="S3" s="4"/>
      <c r="T3" s="4"/>
      <c r="U3" s="4"/>
      <c r="V3" s="4"/>
      <c r="W3" s="4"/>
      <c r="X3" s="4"/>
      <c r="Y3" s="4"/>
      <c r="Z3" s="4"/>
      <c r="AA3" s="4"/>
    </row>
    <row r="4" spans="1:27" x14ac:dyDescent="0.2">
      <c r="A4" t="s">
        <v>538</v>
      </c>
    </row>
    <row r="6" spans="1:27" x14ac:dyDescent="0.2">
      <c r="A6" s="5" t="s">
        <v>536</v>
      </c>
      <c r="B6" s="5"/>
      <c r="C6" s="5"/>
      <c r="D6" s="5"/>
      <c r="E6" s="5"/>
      <c r="F6" s="5"/>
      <c r="G6" s="5"/>
      <c r="H6" s="5"/>
      <c r="I6" s="5"/>
      <c r="J6" s="5"/>
      <c r="K6" s="5"/>
      <c r="L6" s="5"/>
      <c r="M6" s="5"/>
      <c r="N6" s="1"/>
      <c r="O6" s="6" t="s">
        <v>537</v>
      </c>
      <c r="P6" s="6"/>
      <c r="Q6" s="6"/>
      <c r="R6" s="6"/>
      <c r="S6" s="6"/>
      <c r="T6" s="6"/>
      <c r="U6" s="6"/>
      <c r="V6" s="6"/>
      <c r="W6" s="6"/>
      <c r="X6" s="6"/>
      <c r="Y6" s="6"/>
      <c r="Z6" s="6"/>
      <c r="AA6" s="1"/>
    </row>
    <row r="7" spans="1:27" x14ac:dyDescent="0.2">
      <c r="A7" s="1" t="s">
        <v>509</v>
      </c>
      <c r="B7" s="1" t="s">
        <v>517</v>
      </c>
      <c r="C7" s="1" t="s">
        <v>518</v>
      </c>
      <c r="D7" s="1" t="s">
        <v>510</v>
      </c>
      <c r="E7" s="1" t="s">
        <v>519</v>
      </c>
      <c r="F7" s="1" t="s">
        <v>520</v>
      </c>
      <c r="G7" s="1" t="s">
        <v>511</v>
      </c>
      <c r="H7" s="1" t="s">
        <v>521</v>
      </c>
      <c r="I7" s="1" t="s">
        <v>512</v>
      </c>
      <c r="J7" s="1" t="s">
        <v>513</v>
      </c>
      <c r="K7" s="1" t="s">
        <v>515</v>
      </c>
      <c r="L7" s="1" t="s">
        <v>516</v>
      </c>
      <c r="M7" s="1" t="s">
        <v>514</v>
      </c>
      <c r="N7" s="1" t="s">
        <v>515</v>
      </c>
      <c r="O7" s="1" t="s">
        <v>522</v>
      </c>
      <c r="P7" s="1" t="s">
        <v>523</v>
      </c>
      <c r="Q7" s="1" t="s">
        <v>524</v>
      </c>
      <c r="R7" s="1" t="s">
        <v>525</v>
      </c>
      <c r="S7" s="1" t="s">
        <v>526</v>
      </c>
      <c r="T7" s="1" t="s">
        <v>527</v>
      </c>
      <c r="U7" s="1" t="s">
        <v>528</v>
      </c>
      <c r="V7" s="1" t="s">
        <v>529</v>
      </c>
      <c r="W7" s="1" t="s">
        <v>530</v>
      </c>
      <c r="X7" s="1" t="s">
        <v>531</v>
      </c>
      <c r="Y7" s="1" t="s">
        <v>532</v>
      </c>
      <c r="Z7" s="1" t="s">
        <v>533</v>
      </c>
      <c r="AA7" s="1" t="s">
        <v>534</v>
      </c>
    </row>
    <row r="8" spans="1:27" x14ac:dyDescent="0.2">
      <c r="A8" s="2"/>
      <c r="B8" s="2" t="e">
        <f ca="1">VLOOKUP(A8,fill!$A$1:$B$3,2,FALSE)</f>
        <v>#N/A</v>
      </c>
      <c r="C8" s="2" t="e" cm="1">
        <f t="array" aca="1" ref="C8" ca="1">_xlfn._xlws.FILTER(Setting!H:H,(Setting!E:E=B8)+(Setting!F:F=B8)+(Setting!G:G=B8))</f>
        <v>#N/A</v>
      </c>
      <c r="D8" s="2"/>
      <c r="E8" s="2" t="e">
        <f ca="1">VLOOKUP(D8,OFFSET(fill!$D$1,0,0,COUNTA(fill!D:D),2),2,FALSE)</f>
        <v>#N/A</v>
      </c>
      <c r="F8" s="2" t="e" cm="1">
        <f t="array" aca="1" ref="F8" ca="1">_xlfn._xlws.FILTER(Setting!L:L,Setting!K:K=form!E8)</f>
        <v>#N/A</v>
      </c>
      <c r="G8" s="2"/>
      <c r="H8" s="2" t="e" cm="1">
        <f t="array" aca="1" ref="H8" ca="1">INDEX(_xlfn._xlws.FILTER(Setting!J:J,Setting!K:K=form!E8),MATCH(G8,_xlfn._xlws.FILTER(Setting!L:L,Setting!K:K=form!E8),0))</f>
        <v>#N/A</v>
      </c>
      <c r="I8" s="2" t="str" cm="1">
        <f t="array" aca="1" ref="I8" ca="1">IFERROR(INDEX(_xlfn._xlws.FILTER(Setting!M:M,Setting!K:K=form!E8),MATCH(G8,_xlfn._xlws.FILTER(Setting!L:L,Setting!K:K=form!E8),0)),"")</f>
        <v/>
      </c>
      <c r="J8" s="2"/>
      <c r="K8" s="2" t="e">
        <f ca="1">VLOOKUP(J8,OFFSET(fill!$G$1,0,0,COUNTA(fill!G:G),2),2)</f>
        <v>#N/A</v>
      </c>
      <c r="L8" s="2" t="e" cm="1">
        <f t="array" aca="1" ref="L8" ca="1">_xlfn._xlws.FILTER(Setting!T:T,Setting!S:S=form!K8)</f>
        <v>#N/A</v>
      </c>
      <c r="M8" s="2"/>
      <c r="N8" s="2" t="e" cm="1">
        <f t="array" aca="1" ref="N8" ca="1">INDEX(_xlfn._xlws.FILTER(Setting!R:R,Setting!S:S=form!K8),MATCH(M8,_xlfn._xlws.FILTER(Setting!T:T,Setting!S:S=form!K8),0))</f>
        <v>#N/A</v>
      </c>
      <c r="O8" s="2"/>
      <c r="P8" s="2" t="e">
        <f>INDEX(Setting!V:V,MATCH(form!O8,Setting!W:W,0))</f>
        <v>#N/A</v>
      </c>
      <c r="Q8" s="2" t="str">
        <f>IFERROR(VLOOKUP(P8,Setting!V:AA,3),"")</f>
        <v/>
      </c>
      <c r="R8" s="2" t="str">
        <f>IFERROR(VLOOKUP(P8,Setting!V:AA,4),"")</f>
        <v/>
      </c>
      <c r="S8" s="2"/>
      <c r="T8" s="2"/>
      <c r="U8" s="2"/>
      <c r="V8" s="2"/>
      <c r="W8" s="2"/>
      <c r="X8" s="2"/>
      <c r="Y8" s="2" t="str">
        <f>IFERROR(VLOOKUP(P8,Setting!V:AA,5),"")</f>
        <v/>
      </c>
      <c r="Z8" s="2" t="str">
        <f>IFERROR(VLOOKUP(P8,Setting!V:AA,6),"")</f>
        <v/>
      </c>
      <c r="AA8" s="2"/>
    </row>
    <row r="9" spans="1:27" hidden="1" x14ac:dyDescent="0.2"/>
    <row r="10" spans="1:27" hidden="1" x14ac:dyDescent="0.2"/>
    <row r="11" spans="1:27" hidden="1" x14ac:dyDescent="0.2"/>
    <row r="12" spans="1:27" hidden="1" x14ac:dyDescent="0.2"/>
    <row r="13" spans="1:27" hidden="1" x14ac:dyDescent="0.2"/>
    <row r="14" spans="1:27" hidden="1" x14ac:dyDescent="0.2"/>
    <row r="15" spans="1:27" hidden="1" x14ac:dyDescent="0.2"/>
    <row r="16" spans="1:27" hidden="1" x14ac:dyDescent="0.2"/>
    <row r="17" hidden="1" x14ac:dyDescent="0.2"/>
    <row r="18" hidden="1" x14ac:dyDescent="0.2"/>
    <row r="19" hidden="1" x14ac:dyDescent="0.2"/>
    <row r="20" hidden="1" x14ac:dyDescent="0.2"/>
    <row r="21" hidden="1" x14ac:dyDescent="0.2"/>
    <row r="22" hidden="1" x14ac:dyDescent="0.2"/>
    <row r="23" hidden="1" x14ac:dyDescent="0.2"/>
    <row r="24" hidden="1" x14ac:dyDescent="0.2"/>
    <row r="25" hidden="1" x14ac:dyDescent="0.2"/>
    <row r="26" hidden="1" x14ac:dyDescent="0.2"/>
    <row r="27" hidden="1" x14ac:dyDescent="0.2"/>
    <row r="28" hidden="1" x14ac:dyDescent="0.2"/>
    <row r="29" hidden="1" x14ac:dyDescent="0.2"/>
    <row r="30" hidden="1" x14ac:dyDescent="0.2"/>
    <row r="31" hidden="1" x14ac:dyDescent="0.2"/>
    <row r="32" hidden="1" x14ac:dyDescent="0.2"/>
    <row r="33" hidden="1" x14ac:dyDescent="0.2"/>
    <row r="34" hidden="1" x14ac:dyDescent="0.2"/>
    <row r="35" hidden="1" x14ac:dyDescent="0.2"/>
    <row r="36" hidden="1" x14ac:dyDescent="0.2"/>
    <row r="37" hidden="1" x14ac:dyDescent="0.2"/>
    <row r="38" hidden="1" x14ac:dyDescent="0.2"/>
    <row r="39" hidden="1" x14ac:dyDescent="0.2"/>
    <row r="40" hidden="1" x14ac:dyDescent="0.2"/>
    <row r="41" hidden="1" x14ac:dyDescent="0.2"/>
    <row r="42" hidden="1" x14ac:dyDescent="0.2"/>
    <row r="43" hidden="1" x14ac:dyDescent="0.2"/>
    <row r="44" hidden="1" x14ac:dyDescent="0.2"/>
    <row r="45" hidden="1" x14ac:dyDescent="0.2"/>
    <row r="46" hidden="1" x14ac:dyDescent="0.2"/>
    <row r="47" hidden="1" x14ac:dyDescent="0.2"/>
    <row r="48" hidden="1" x14ac:dyDescent="0.2"/>
    <row r="49" hidden="1" x14ac:dyDescent="0.2"/>
    <row r="50" hidden="1" x14ac:dyDescent="0.2"/>
    <row r="51" hidden="1" x14ac:dyDescent="0.2"/>
    <row r="52" hidden="1" x14ac:dyDescent="0.2"/>
    <row r="53" hidden="1" x14ac:dyDescent="0.2"/>
    <row r="54" hidden="1" x14ac:dyDescent="0.2"/>
    <row r="55" hidden="1" x14ac:dyDescent="0.2"/>
    <row r="56" hidden="1" x14ac:dyDescent="0.2"/>
    <row r="57" hidden="1" x14ac:dyDescent="0.2"/>
    <row r="58" hidden="1" x14ac:dyDescent="0.2"/>
    <row r="59" hidden="1" x14ac:dyDescent="0.2"/>
    <row r="60" hidden="1" x14ac:dyDescent="0.2"/>
    <row r="61" hidden="1" x14ac:dyDescent="0.2"/>
    <row r="62" hidden="1" x14ac:dyDescent="0.2"/>
    <row r="63" hidden="1" x14ac:dyDescent="0.2"/>
    <row r="64" hidden="1" x14ac:dyDescent="0.2"/>
    <row r="65" spans="1:27" hidden="1" x14ac:dyDescent="0.2"/>
    <row r="66" spans="1:27" hidden="1" x14ac:dyDescent="0.2"/>
    <row r="67" spans="1:27" hidden="1" x14ac:dyDescent="0.2"/>
    <row r="68" spans="1:27" x14ac:dyDescent="0.2">
      <c r="A68" s="2"/>
      <c r="B68" s="2" t="e">
        <f ca="1">VLOOKUP(A68,fill!$A$1:$B$3,2,FALSE)</f>
        <v>#N/A</v>
      </c>
      <c r="C68" s="2" t="e" cm="1">
        <f t="array" aca="1" ref="C68" ca="1">_xlfn._xlws.FILTER(Setting!H:H,(Setting!E:E=B68)+(Setting!F:F=B68)+(Setting!G:G=B68))</f>
        <v>#N/A</v>
      </c>
      <c r="D68" s="2"/>
      <c r="E68" s="2" t="e">
        <f ca="1">VLOOKUP(D68,OFFSET(fill!$D$1,0,0,COUNTA(fill!D:D),2),2,FALSE)</f>
        <v>#N/A</v>
      </c>
      <c r="F68" s="2" t="e" cm="1">
        <f t="array" aca="1" ref="F68" ca="1">_xlfn._xlws.FILTER(Setting!L:L,Setting!K:K=form!E68)</f>
        <v>#N/A</v>
      </c>
      <c r="G68" s="2"/>
      <c r="H68" s="2" t="e" cm="1">
        <f t="array" aca="1" ref="H68" ca="1">INDEX(_xlfn._xlws.FILTER(Setting!J:J,Setting!K:K=form!E68),MATCH(G68,_xlfn._xlws.FILTER(Setting!L:L,Setting!K:K=form!E68),0))</f>
        <v>#N/A</v>
      </c>
      <c r="I68" s="2" t="str" cm="1">
        <f t="array" aca="1" ref="I68" ca="1">IFERROR(INDEX(_xlfn._xlws.FILTER(Setting!M:M,Setting!K:K=form!E68),MATCH(G68,_xlfn._xlws.FILTER(Setting!L:L,Setting!K:K=form!E68),0)),"")</f>
        <v/>
      </c>
      <c r="J68" s="2"/>
      <c r="K68" s="2" t="e">
        <f ca="1">VLOOKUP(J68,OFFSET(fill!$G$1,0,0,COUNTA(fill!G:G),2),2)</f>
        <v>#N/A</v>
      </c>
      <c r="L68" s="2" t="e" cm="1">
        <f t="array" aca="1" ref="L68" ca="1">_xlfn._xlws.FILTER(Setting!T:T,Setting!S:S=form!K68)</f>
        <v>#N/A</v>
      </c>
      <c r="M68" s="2"/>
      <c r="N68" s="2" t="e" cm="1">
        <f t="array" aca="1" ref="N68" ca="1">INDEX(_xlfn._xlws.FILTER(Setting!R:R,Setting!S:S=form!K68),MATCH(M68,_xlfn._xlws.FILTER(Setting!T:T,Setting!S:S=form!K68),0))</f>
        <v>#N/A</v>
      </c>
      <c r="O68" s="2"/>
      <c r="P68" s="2" t="e">
        <f>INDEX(Setting!V:V,MATCH(form!O68,Setting!W:W,0))</f>
        <v>#N/A</v>
      </c>
      <c r="Q68" s="2" t="str">
        <f>IFERROR(VLOOKUP(P68,Setting!V:AA,3),"")</f>
        <v/>
      </c>
      <c r="R68" s="2" t="str">
        <f>IFERROR(VLOOKUP(P68,Setting!V:AA,4),"")</f>
        <v/>
      </c>
      <c r="S68" s="2"/>
      <c r="T68" s="2"/>
      <c r="U68" s="2"/>
      <c r="V68" s="2"/>
      <c r="W68" s="2"/>
      <c r="X68" s="2"/>
      <c r="Y68" s="2" t="str">
        <f>IFERROR(VLOOKUP(P68,Setting!V:AA,5),"")</f>
        <v/>
      </c>
      <c r="Z68" s="2" t="str">
        <f>IFERROR(VLOOKUP(P68,Setting!V:AA,6),"")</f>
        <v/>
      </c>
      <c r="AA68" s="2"/>
    </row>
    <row r="69" spans="1:27" hidden="1" x14ac:dyDescent="0.2"/>
    <row r="70" spans="1:27" hidden="1" x14ac:dyDescent="0.2"/>
    <row r="71" spans="1:27" hidden="1" x14ac:dyDescent="0.2"/>
    <row r="72" spans="1:27" hidden="1" x14ac:dyDescent="0.2"/>
    <row r="73" spans="1:27" hidden="1" x14ac:dyDescent="0.2"/>
    <row r="74" spans="1:27" hidden="1" x14ac:dyDescent="0.2"/>
    <row r="75" spans="1:27" hidden="1" x14ac:dyDescent="0.2"/>
    <row r="76" spans="1:27" hidden="1" x14ac:dyDescent="0.2"/>
    <row r="77" spans="1:27" hidden="1" x14ac:dyDescent="0.2"/>
    <row r="78" spans="1:27" hidden="1" x14ac:dyDescent="0.2"/>
    <row r="79" spans="1:27" hidden="1" x14ac:dyDescent="0.2"/>
    <row r="80" spans="1:27"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spans="1:27" hidden="1" x14ac:dyDescent="0.2"/>
    <row r="114" spans="1:27" hidden="1" x14ac:dyDescent="0.2"/>
    <row r="115" spans="1:27" hidden="1" x14ac:dyDescent="0.2"/>
    <row r="116" spans="1:27" hidden="1" x14ac:dyDescent="0.2"/>
    <row r="117" spans="1:27" hidden="1" x14ac:dyDescent="0.2"/>
    <row r="118" spans="1:27" hidden="1" x14ac:dyDescent="0.2"/>
    <row r="119" spans="1:27" hidden="1" x14ac:dyDescent="0.2"/>
    <row r="120" spans="1:27" hidden="1" x14ac:dyDescent="0.2"/>
    <row r="121" spans="1:27" hidden="1" x14ac:dyDescent="0.2"/>
    <row r="122" spans="1:27" hidden="1" x14ac:dyDescent="0.2"/>
    <row r="123" spans="1:27" hidden="1" x14ac:dyDescent="0.2"/>
    <row r="124" spans="1:27" hidden="1" x14ac:dyDescent="0.2"/>
    <row r="125" spans="1:27" hidden="1" x14ac:dyDescent="0.2"/>
    <row r="126" spans="1:27" hidden="1" x14ac:dyDescent="0.2"/>
    <row r="127" spans="1:27" hidden="1" x14ac:dyDescent="0.2"/>
    <row r="128" spans="1:27" x14ac:dyDescent="0.2">
      <c r="A128" s="2"/>
      <c r="B128" s="2" t="e">
        <f ca="1">VLOOKUP(A128,fill!$A$1:$B$3,2,FALSE)</f>
        <v>#N/A</v>
      </c>
      <c r="C128" s="2" t="e" cm="1">
        <f t="array" aca="1" ref="C128" ca="1">_xlfn._xlws.FILTER(Setting!H:H,(Setting!E:E=B128)+(Setting!F:F=B128)+(Setting!G:G=B128))</f>
        <v>#N/A</v>
      </c>
      <c r="D128" s="2"/>
      <c r="E128" s="2" t="e">
        <f ca="1">VLOOKUP(D128,OFFSET(fill!$D$1,0,0,COUNTA(fill!D:D),2),2,FALSE)</f>
        <v>#N/A</v>
      </c>
      <c r="F128" s="2" t="e" cm="1">
        <f t="array" aca="1" ref="F128" ca="1">_xlfn._xlws.FILTER(Setting!L:L,Setting!K:K=form!E128)</f>
        <v>#N/A</v>
      </c>
      <c r="G128" s="2"/>
      <c r="H128" s="2" t="e" cm="1">
        <f t="array" aca="1" ref="H128" ca="1">INDEX(_xlfn._xlws.FILTER(Setting!J:J,Setting!K:K=form!E128),MATCH(G128,_xlfn._xlws.FILTER(Setting!L:L,Setting!K:K=form!E128),0))</f>
        <v>#N/A</v>
      </c>
      <c r="I128" s="2" t="str" cm="1">
        <f t="array" aca="1" ref="I128" ca="1">IFERROR(INDEX(_xlfn._xlws.FILTER(Setting!M:M,Setting!K:K=form!E128),MATCH(G128,_xlfn._xlws.FILTER(Setting!L:L,Setting!K:K=form!E128),0)),"")</f>
        <v/>
      </c>
      <c r="J128" s="2"/>
      <c r="K128" s="2" t="e">
        <f ca="1">VLOOKUP(J128,OFFSET(fill!$G$1,0,0,COUNTA(fill!G:G),2),2)</f>
        <v>#N/A</v>
      </c>
      <c r="L128" s="2" t="e" cm="1">
        <f t="array" aca="1" ref="L128" ca="1">_xlfn._xlws.FILTER(Setting!T:T,Setting!S:S=form!K128)</f>
        <v>#N/A</v>
      </c>
      <c r="M128" s="2"/>
      <c r="N128" s="2" t="e" cm="1">
        <f t="array" aca="1" ref="N128" ca="1">INDEX(_xlfn._xlws.FILTER(Setting!R:R,Setting!S:S=form!K128),MATCH(M128,_xlfn._xlws.FILTER(Setting!T:T,Setting!S:S=form!K128),0))</f>
        <v>#N/A</v>
      </c>
      <c r="O128" s="2"/>
      <c r="P128" s="2" t="e">
        <f>INDEX(Setting!V:V,MATCH(form!O128,Setting!W:W,0))</f>
        <v>#N/A</v>
      </c>
      <c r="Q128" s="2" t="str">
        <f>IFERROR(VLOOKUP(P128,Setting!V:AA,3),"")</f>
        <v/>
      </c>
      <c r="R128" s="2" t="str">
        <f>IFERROR(VLOOKUP(P128,Setting!V:AA,4),"")</f>
        <v/>
      </c>
      <c r="S128" s="2"/>
      <c r="T128" s="2"/>
      <c r="U128" s="2"/>
      <c r="V128" s="2"/>
      <c r="W128" s="2"/>
      <c r="X128" s="2"/>
      <c r="Y128" s="2" t="str">
        <f>IFERROR(VLOOKUP(P128,Setting!V:AA,5),"")</f>
        <v/>
      </c>
      <c r="Z128" s="2" t="str">
        <f>IFERROR(VLOOKUP(P128,Setting!V:AA,6),"")</f>
        <v/>
      </c>
      <c r="AA128" s="2"/>
    </row>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spans="1:27" hidden="1" x14ac:dyDescent="0.2"/>
    <row r="178" spans="1:27" hidden="1" x14ac:dyDescent="0.2"/>
    <row r="179" spans="1:27" hidden="1" x14ac:dyDescent="0.2"/>
    <row r="180" spans="1:27" hidden="1" x14ac:dyDescent="0.2"/>
    <row r="181" spans="1:27" hidden="1" x14ac:dyDescent="0.2"/>
    <row r="182" spans="1:27" hidden="1" x14ac:dyDescent="0.2"/>
    <row r="183" spans="1:27" hidden="1" x14ac:dyDescent="0.2"/>
    <row r="184" spans="1:27" hidden="1" x14ac:dyDescent="0.2"/>
    <row r="185" spans="1:27" hidden="1" x14ac:dyDescent="0.2"/>
    <row r="186" spans="1:27" hidden="1" x14ac:dyDescent="0.2"/>
    <row r="187" spans="1:27" hidden="1" x14ac:dyDescent="0.2"/>
    <row r="188" spans="1:27" x14ac:dyDescent="0.2">
      <c r="A188" s="2"/>
      <c r="B188" s="2" t="e">
        <f ca="1">VLOOKUP(A188,fill!$A$1:$B$3,2,FALSE)</f>
        <v>#N/A</v>
      </c>
      <c r="C188" s="2" t="e" cm="1">
        <f t="array" aca="1" ref="C188" ca="1">_xlfn._xlws.FILTER(Setting!H:H,(Setting!E:E=B188)+(Setting!F:F=B188)+(Setting!G:G=B188))</f>
        <v>#N/A</v>
      </c>
      <c r="D188" s="2"/>
      <c r="E188" s="2" t="e">
        <f ca="1">VLOOKUP(D188,OFFSET(fill!$D$1,0,0,COUNTA(fill!D:D),2),2,FALSE)</f>
        <v>#N/A</v>
      </c>
      <c r="F188" s="2" t="e" cm="1">
        <f t="array" aca="1" ref="F188" ca="1">_xlfn._xlws.FILTER(Setting!L:L,Setting!K:K=form!E188)</f>
        <v>#N/A</v>
      </c>
      <c r="G188" s="2"/>
      <c r="H188" s="2" t="e" cm="1">
        <f t="array" aca="1" ref="H188" ca="1">INDEX(_xlfn._xlws.FILTER(Setting!J:J,Setting!K:K=form!E188),MATCH(G188,_xlfn._xlws.FILTER(Setting!L:L,Setting!K:K=form!E188),0))</f>
        <v>#N/A</v>
      </c>
      <c r="I188" s="2" t="str" cm="1">
        <f t="array" aca="1" ref="I188" ca="1">IFERROR(INDEX(_xlfn._xlws.FILTER(Setting!M:M,Setting!K:K=form!E188),MATCH(G188,_xlfn._xlws.FILTER(Setting!L:L,Setting!K:K=form!E188),0)),"")</f>
        <v/>
      </c>
      <c r="J188" s="2"/>
      <c r="K188" s="2" t="e">
        <f ca="1">VLOOKUP(J188,OFFSET(fill!$G$1,0,0,COUNTA(fill!G:G),2),2)</f>
        <v>#N/A</v>
      </c>
      <c r="L188" s="2" t="e" cm="1">
        <f t="array" aca="1" ref="L188" ca="1">_xlfn._xlws.FILTER(Setting!T:T,Setting!S:S=form!K188)</f>
        <v>#N/A</v>
      </c>
      <c r="M188" s="2"/>
      <c r="N188" s="2" t="e" cm="1">
        <f t="array" aca="1" ref="N188" ca="1">INDEX(_xlfn._xlws.FILTER(Setting!R:R,Setting!S:S=form!K188),MATCH(M188,_xlfn._xlws.FILTER(Setting!T:T,Setting!S:S=form!K188),0))</f>
        <v>#N/A</v>
      </c>
      <c r="O188" s="2"/>
      <c r="P188" s="2" t="e">
        <f>INDEX(Setting!V:V,MATCH(form!O188,Setting!W:W,0))</f>
        <v>#N/A</v>
      </c>
      <c r="Q188" s="2" t="str">
        <f>IFERROR(VLOOKUP(P188,Setting!V:AA,3),"")</f>
        <v/>
      </c>
      <c r="R188" s="2" t="str">
        <f>IFERROR(VLOOKUP(P188,Setting!V:AA,4),"")</f>
        <v/>
      </c>
      <c r="S188" s="2"/>
      <c r="T188" s="2"/>
      <c r="U188" s="2"/>
      <c r="V188" s="2"/>
      <c r="W188" s="2"/>
      <c r="X188" s="2"/>
      <c r="Y188" s="2" t="str">
        <f>IFERROR(VLOOKUP(P188,Setting!V:AA,5),"")</f>
        <v/>
      </c>
      <c r="Z188" s="2" t="str">
        <f>IFERROR(VLOOKUP(P188,Setting!V:AA,6),"")</f>
        <v/>
      </c>
      <c r="AA188" s="2"/>
    </row>
    <row r="189" spans="1:27" hidden="1" x14ac:dyDescent="0.2"/>
    <row r="190" spans="1:27" hidden="1" x14ac:dyDescent="0.2"/>
    <row r="191" spans="1:27" hidden="1" x14ac:dyDescent="0.2"/>
    <row r="192" spans="1:27" hidden="1" x14ac:dyDescent="0.2"/>
    <row r="193" hidden="1" x14ac:dyDescent="0.2"/>
    <row r="194" hidden="1" x14ac:dyDescent="0.2"/>
    <row r="195" hidden="1" x14ac:dyDescent="0.2"/>
    <row r="196" hidden="1" x14ac:dyDescent="0.2"/>
    <row r="197" hidden="1" x14ac:dyDescent="0.2"/>
    <row r="198" hidden="1" x14ac:dyDescent="0.2"/>
    <row r="199" hidden="1" x14ac:dyDescent="0.2"/>
    <row r="200" hidden="1" x14ac:dyDescent="0.2"/>
    <row r="201" hidden="1" x14ac:dyDescent="0.2"/>
    <row r="202" hidden="1" x14ac:dyDescent="0.2"/>
    <row r="203" hidden="1" x14ac:dyDescent="0.2"/>
    <row r="204" hidden="1" x14ac:dyDescent="0.2"/>
    <row r="205" hidden="1" x14ac:dyDescent="0.2"/>
    <row r="206" hidden="1" x14ac:dyDescent="0.2"/>
    <row r="207" hidden="1" x14ac:dyDescent="0.2"/>
    <row r="208" hidden="1" x14ac:dyDescent="0.2"/>
    <row r="209" hidden="1" x14ac:dyDescent="0.2"/>
    <row r="210" hidden="1" x14ac:dyDescent="0.2"/>
    <row r="211" hidden="1" x14ac:dyDescent="0.2"/>
    <row r="212" hidden="1" x14ac:dyDescent="0.2"/>
    <row r="213" hidden="1" x14ac:dyDescent="0.2"/>
    <row r="214" hidden="1" x14ac:dyDescent="0.2"/>
    <row r="215" hidden="1" x14ac:dyDescent="0.2"/>
    <row r="216" hidden="1" x14ac:dyDescent="0.2"/>
    <row r="217" hidden="1" x14ac:dyDescent="0.2"/>
    <row r="218" hidden="1" x14ac:dyDescent="0.2"/>
    <row r="219" hidden="1" x14ac:dyDescent="0.2"/>
    <row r="220" hidden="1" x14ac:dyDescent="0.2"/>
    <row r="221" hidden="1" x14ac:dyDescent="0.2"/>
    <row r="222" hidden="1" x14ac:dyDescent="0.2"/>
    <row r="223" hidden="1" x14ac:dyDescent="0.2"/>
    <row r="224" hidden="1" x14ac:dyDescent="0.2"/>
    <row r="225" hidden="1" x14ac:dyDescent="0.2"/>
    <row r="226" hidden="1" x14ac:dyDescent="0.2"/>
    <row r="227" hidden="1" x14ac:dyDescent="0.2"/>
    <row r="228" hidden="1" x14ac:dyDescent="0.2"/>
    <row r="229" hidden="1" x14ac:dyDescent="0.2"/>
    <row r="230" hidden="1" x14ac:dyDescent="0.2"/>
    <row r="231" hidden="1" x14ac:dyDescent="0.2"/>
    <row r="232" hidden="1" x14ac:dyDescent="0.2"/>
    <row r="233" hidden="1" x14ac:dyDescent="0.2"/>
    <row r="234" hidden="1" x14ac:dyDescent="0.2"/>
    <row r="235" hidden="1" x14ac:dyDescent="0.2"/>
    <row r="236" hidden="1" x14ac:dyDescent="0.2"/>
    <row r="237" hidden="1" x14ac:dyDescent="0.2"/>
    <row r="238" hidden="1" x14ac:dyDescent="0.2"/>
    <row r="239" hidden="1" x14ac:dyDescent="0.2"/>
    <row r="240" hidden="1" x14ac:dyDescent="0.2"/>
    <row r="241" spans="1:27" hidden="1" x14ac:dyDescent="0.2"/>
    <row r="242" spans="1:27" hidden="1" x14ac:dyDescent="0.2"/>
    <row r="243" spans="1:27" hidden="1" x14ac:dyDescent="0.2"/>
    <row r="244" spans="1:27" hidden="1" x14ac:dyDescent="0.2"/>
    <row r="245" spans="1:27" hidden="1" x14ac:dyDescent="0.2"/>
    <row r="246" spans="1:27" hidden="1" x14ac:dyDescent="0.2"/>
    <row r="247" spans="1:27" hidden="1" x14ac:dyDescent="0.2"/>
    <row r="248" spans="1:27" x14ac:dyDescent="0.2">
      <c r="A248" s="2"/>
      <c r="B248" s="2" t="e">
        <f ca="1">VLOOKUP(A248,fill!$A$1:$B$3,2,FALSE)</f>
        <v>#N/A</v>
      </c>
      <c r="C248" s="2" t="e" cm="1">
        <f t="array" aca="1" ref="C248" ca="1">_xlfn._xlws.FILTER(Setting!H:H,(Setting!E:E=B248)+(Setting!F:F=B248)+(Setting!G:G=B248))</f>
        <v>#N/A</v>
      </c>
      <c r="D248" s="2"/>
      <c r="E248" s="2" t="e">
        <f ca="1">VLOOKUP(D248,OFFSET(fill!$D$1,0,0,COUNTA(fill!D:D),2),2,FALSE)</f>
        <v>#N/A</v>
      </c>
      <c r="F248" s="2" t="e" cm="1">
        <f t="array" aca="1" ref="F248" ca="1">_xlfn._xlws.FILTER(Setting!L:L,Setting!K:K=form!E248)</f>
        <v>#N/A</v>
      </c>
      <c r="G248" s="2"/>
      <c r="H248" s="2" t="e" cm="1">
        <f t="array" aca="1" ref="H248" ca="1">INDEX(_xlfn._xlws.FILTER(Setting!J:J,Setting!K:K=form!E248),MATCH(G248,_xlfn._xlws.FILTER(Setting!L:L,Setting!K:K=form!E248),0))</f>
        <v>#N/A</v>
      </c>
      <c r="I248" s="2" t="str" cm="1">
        <f t="array" aca="1" ref="I248" ca="1">IFERROR(INDEX(_xlfn._xlws.FILTER(Setting!M:M,Setting!K:K=form!E248),MATCH(G248,_xlfn._xlws.FILTER(Setting!L:L,Setting!K:K=form!E248),0)),"")</f>
        <v/>
      </c>
      <c r="J248" s="2"/>
      <c r="K248" s="2" t="e">
        <f ca="1">VLOOKUP(J248,OFFSET(fill!$G$1,0,0,COUNTA(fill!G:G),2),2)</f>
        <v>#N/A</v>
      </c>
      <c r="L248" s="2" t="e" cm="1">
        <f t="array" aca="1" ref="L248" ca="1">_xlfn._xlws.FILTER(Setting!T:T,Setting!S:S=form!K248)</f>
        <v>#N/A</v>
      </c>
      <c r="M248" s="2"/>
      <c r="N248" s="2" t="e" cm="1">
        <f t="array" aca="1" ref="N248" ca="1">INDEX(_xlfn._xlws.FILTER(Setting!R:R,Setting!S:S=form!K248),MATCH(M248,_xlfn._xlws.FILTER(Setting!T:T,Setting!S:S=form!K248),0))</f>
        <v>#N/A</v>
      </c>
      <c r="O248" s="2"/>
      <c r="P248" s="2" t="e">
        <f>INDEX(Setting!V:V,MATCH(form!O248,Setting!W:W,0))</f>
        <v>#N/A</v>
      </c>
      <c r="Q248" s="2" t="str">
        <f>IFERROR(VLOOKUP(P248,Setting!V:AA,3),"")</f>
        <v/>
      </c>
      <c r="R248" s="2" t="str">
        <f>IFERROR(VLOOKUP(P248,Setting!V:AA,4),"")</f>
        <v/>
      </c>
      <c r="S248" s="2"/>
      <c r="T248" s="2"/>
      <c r="U248" s="2"/>
      <c r="V248" s="2"/>
      <c r="W248" s="2"/>
      <c r="X248" s="2"/>
      <c r="Y248" s="2" t="str">
        <f>IFERROR(VLOOKUP(P248,Setting!V:AA,5),"")</f>
        <v/>
      </c>
      <c r="Z248" s="2" t="str">
        <f>IFERROR(VLOOKUP(P248,Setting!V:AA,6),"")</f>
        <v/>
      </c>
      <c r="AA248" s="2"/>
    </row>
    <row r="249" spans="1:27" hidden="1" x14ac:dyDescent="0.2"/>
    <row r="250" spans="1:27" hidden="1" x14ac:dyDescent="0.2"/>
    <row r="251" spans="1:27" hidden="1" x14ac:dyDescent="0.2"/>
    <row r="252" spans="1:27" hidden="1" x14ac:dyDescent="0.2"/>
    <row r="253" spans="1:27" hidden="1" x14ac:dyDescent="0.2"/>
    <row r="254" spans="1:27" hidden="1" x14ac:dyDescent="0.2"/>
    <row r="255" spans="1:27" hidden="1" x14ac:dyDescent="0.2"/>
    <row r="256" spans="1:27" hidden="1" x14ac:dyDescent="0.2"/>
    <row r="257" hidden="1" x14ac:dyDescent="0.2"/>
    <row r="258" hidden="1" x14ac:dyDescent="0.2"/>
    <row r="259" hidden="1" x14ac:dyDescent="0.2"/>
    <row r="260" hidden="1" x14ac:dyDescent="0.2"/>
    <row r="261" hidden="1" x14ac:dyDescent="0.2"/>
    <row r="262" hidden="1" x14ac:dyDescent="0.2"/>
    <row r="263" hidden="1" x14ac:dyDescent="0.2"/>
    <row r="264" hidden="1" x14ac:dyDescent="0.2"/>
    <row r="265" hidden="1" x14ac:dyDescent="0.2"/>
    <row r="266" hidden="1" x14ac:dyDescent="0.2"/>
    <row r="267" hidden="1" x14ac:dyDescent="0.2"/>
    <row r="268" hidden="1" x14ac:dyDescent="0.2"/>
    <row r="269" hidden="1" x14ac:dyDescent="0.2"/>
    <row r="270" hidden="1" x14ac:dyDescent="0.2"/>
    <row r="271" hidden="1" x14ac:dyDescent="0.2"/>
    <row r="272" hidden="1" x14ac:dyDescent="0.2"/>
    <row r="273" hidden="1" x14ac:dyDescent="0.2"/>
    <row r="274" hidden="1" x14ac:dyDescent="0.2"/>
    <row r="275" hidden="1" x14ac:dyDescent="0.2"/>
    <row r="276" hidden="1" x14ac:dyDescent="0.2"/>
    <row r="277" hidden="1" x14ac:dyDescent="0.2"/>
    <row r="278" hidden="1" x14ac:dyDescent="0.2"/>
    <row r="279" hidden="1" x14ac:dyDescent="0.2"/>
    <row r="280" hidden="1" x14ac:dyDescent="0.2"/>
    <row r="281" hidden="1" x14ac:dyDescent="0.2"/>
    <row r="282" hidden="1" x14ac:dyDescent="0.2"/>
    <row r="283" hidden="1" x14ac:dyDescent="0.2"/>
    <row r="284" hidden="1" x14ac:dyDescent="0.2"/>
    <row r="285" hidden="1" x14ac:dyDescent="0.2"/>
    <row r="286" hidden="1" x14ac:dyDescent="0.2"/>
    <row r="287" hidden="1" x14ac:dyDescent="0.2"/>
    <row r="288" hidden="1" x14ac:dyDescent="0.2"/>
    <row r="289" hidden="1" x14ac:dyDescent="0.2"/>
    <row r="290" hidden="1" x14ac:dyDescent="0.2"/>
    <row r="291" hidden="1" x14ac:dyDescent="0.2"/>
    <row r="292" hidden="1" x14ac:dyDescent="0.2"/>
    <row r="293" hidden="1" x14ac:dyDescent="0.2"/>
    <row r="294" hidden="1" x14ac:dyDescent="0.2"/>
    <row r="295" hidden="1" x14ac:dyDescent="0.2"/>
    <row r="296" hidden="1" x14ac:dyDescent="0.2"/>
    <row r="297" hidden="1" x14ac:dyDescent="0.2"/>
    <row r="298" hidden="1" x14ac:dyDescent="0.2"/>
    <row r="299" hidden="1" x14ac:dyDescent="0.2"/>
    <row r="300" hidden="1" x14ac:dyDescent="0.2"/>
    <row r="301" hidden="1" x14ac:dyDescent="0.2"/>
    <row r="302" hidden="1" x14ac:dyDescent="0.2"/>
    <row r="303" hidden="1" x14ac:dyDescent="0.2"/>
    <row r="304" hidden="1" x14ac:dyDescent="0.2"/>
    <row r="305" spans="1:27" hidden="1" x14ac:dyDescent="0.2"/>
    <row r="306" spans="1:27" hidden="1" x14ac:dyDescent="0.2"/>
    <row r="307" spans="1:27" hidden="1" x14ac:dyDescent="0.2"/>
    <row r="308" spans="1:27" x14ac:dyDescent="0.2">
      <c r="A308" s="2"/>
      <c r="B308" s="2" t="e">
        <f ca="1">VLOOKUP(A308,fill!$A$1:$B$3,2,FALSE)</f>
        <v>#N/A</v>
      </c>
      <c r="C308" s="2" t="e" cm="1">
        <f t="array" aca="1" ref="C308" ca="1">_xlfn._xlws.FILTER(Setting!H:H,(Setting!E:E=B308)+(Setting!F:F=B308)+(Setting!G:G=B308))</f>
        <v>#N/A</v>
      </c>
      <c r="D308" s="2"/>
      <c r="E308" s="2" t="e">
        <f ca="1">VLOOKUP(D308,OFFSET(fill!$D$1,0,0,COUNTA(fill!D:D),2),2,FALSE)</f>
        <v>#N/A</v>
      </c>
      <c r="F308" s="2" t="e" cm="1">
        <f t="array" aca="1" ref="F308" ca="1">_xlfn._xlws.FILTER(Setting!L:L,Setting!K:K=form!E308)</f>
        <v>#N/A</v>
      </c>
      <c r="G308" s="2"/>
      <c r="H308" s="2" t="e" cm="1">
        <f t="array" aca="1" ref="H308" ca="1">INDEX(_xlfn._xlws.FILTER(Setting!J:J,Setting!K:K=form!E308),MATCH(G308,_xlfn._xlws.FILTER(Setting!L:L,Setting!K:K=form!E308),0))</f>
        <v>#N/A</v>
      </c>
      <c r="I308" s="2" t="str" cm="1">
        <f t="array" aca="1" ref="I308" ca="1">IFERROR(INDEX(_xlfn._xlws.FILTER(Setting!M:M,Setting!K:K=form!E308),MATCH(G308,_xlfn._xlws.FILTER(Setting!L:L,Setting!K:K=form!E308),0)),"")</f>
        <v/>
      </c>
      <c r="J308" s="2"/>
      <c r="K308" s="2" t="e">
        <f ca="1">VLOOKUP(J308,OFFSET(fill!$G$1,0,0,COUNTA(fill!G:G),2),2)</f>
        <v>#N/A</v>
      </c>
      <c r="L308" s="2" t="e" cm="1">
        <f t="array" aca="1" ref="L308" ca="1">_xlfn._xlws.FILTER(Setting!T:T,Setting!S:S=form!K308)</f>
        <v>#N/A</v>
      </c>
      <c r="M308" s="2"/>
      <c r="N308" s="2" t="e" cm="1">
        <f t="array" aca="1" ref="N308" ca="1">INDEX(_xlfn._xlws.FILTER(Setting!R:R,Setting!S:S=form!K308),MATCH(M308,_xlfn._xlws.FILTER(Setting!T:T,Setting!S:S=form!K308),0))</f>
        <v>#N/A</v>
      </c>
      <c r="O308" s="2"/>
      <c r="P308" s="2" t="e">
        <f>INDEX(Setting!V:V,MATCH(form!O308,Setting!W:W,0))</f>
        <v>#N/A</v>
      </c>
      <c r="Q308" s="2" t="str">
        <f>IFERROR(VLOOKUP(P308,Setting!V:AA,3),"")</f>
        <v/>
      </c>
      <c r="R308" s="2" t="str">
        <f>IFERROR(VLOOKUP(P308,Setting!V:AA,4),"")</f>
        <v/>
      </c>
      <c r="S308" s="2"/>
      <c r="T308" s="2"/>
      <c r="U308" s="2"/>
      <c r="V308" s="2"/>
      <c r="W308" s="2"/>
      <c r="X308" s="2"/>
      <c r="Y308" s="2" t="str">
        <f>IFERROR(VLOOKUP(P308,Setting!V:AA,5),"")</f>
        <v/>
      </c>
      <c r="Z308" s="2" t="str">
        <f>IFERROR(VLOOKUP(P308,Setting!V:AA,6),"")</f>
        <v/>
      </c>
      <c r="AA308" s="2"/>
    </row>
    <row r="309" spans="1:27" hidden="1" x14ac:dyDescent="0.2"/>
    <row r="310" spans="1:27" hidden="1" x14ac:dyDescent="0.2"/>
    <row r="311" spans="1:27" hidden="1" x14ac:dyDescent="0.2"/>
    <row r="312" spans="1:27" hidden="1" x14ac:dyDescent="0.2"/>
    <row r="313" spans="1:27" hidden="1" x14ac:dyDescent="0.2"/>
    <row r="314" spans="1:27" hidden="1" x14ac:dyDescent="0.2"/>
    <row r="315" spans="1:27" hidden="1" x14ac:dyDescent="0.2"/>
    <row r="316" spans="1:27" hidden="1" x14ac:dyDescent="0.2"/>
    <row r="317" spans="1:27" hidden="1" x14ac:dyDescent="0.2"/>
    <row r="318" spans="1:27" hidden="1" x14ac:dyDescent="0.2"/>
    <row r="319" spans="1:27" hidden="1" x14ac:dyDescent="0.2"/>
    <row r="320" spans="1:27" hidden="1" x14ac:dyDescent="0.2"/>
    <row r="321" hidden="1" x14ac:dyDescent="0.2"/>
    <row r="322" hidden="1" x14ac:dyDescent="0.2"/>
    <row r="323" hidden="1" x14ac:dyDescent="0.2"/>
    <row r="324" hidden="1" x14ac:dyDescent="0.2"/>
    <row r="325" hidden="1" x14ac:dyDescent="0.2"/>
    <row r="326" hidden="1" x14ac:dyDescent="0.2"/>
    <row r="327" hidden="1" x14ac:dyDescent="0.2"/>
    <row r="328" hidden="1" x14ac:dyDescent="0.2"/>
    <row r="329" hidden="1" x14ac:dyDescent="0.2"/>
    <row r="330" hidden="1" x14ac:dyDescent="0.2"/>
    <row r="331" hidden="1" x14ac:dyDescent="0.2"/>
    <row r="332" hidden="1" x14ac:dyDescent="0.2"/>
    <row r="333" hidden="1" x14ac:dyDescent="0.2"/>
    <row r="334" hidden="1" x14ac:dyDescent="0.2"/>
    <row r="335" hidden="1" x14ac:dyDescent="0.2"/>
    <row r="336" hidden="1" x14ac:dyDescent="0.2"/>
    <row r="337" hidden="1" x14ac:dyDescent="0.2"/>
    <row r="338" hidden="1" x14ac:dyDescent="0.2"/>
    <row r="339" hidden="1" x14ac:dyDescent="0.2"/>
    <row r="340" hidden="1" x14ac:dyDescent="0.2"/>
    <row r="341" hidden="1" x14ac:dyDescent="0.2"/>
    <row r="342" hidden="1" x14ac:dyDescent="0.2"/>
    <row r="343" hidden="1" x14ac:dyDescent="0.2"/>
    <row r="344" hidden="1" x14ac:dyDescent="0.2"/>
    <row r="345" hidden="1" x14ac:dyDescent="0.2"/>
    <row r="346" hidden="1" x14ac:dyDescent="0.2"/>
    <row r="347" hidden="1" x14ac:dyDescent="0.2"/>
    <row r="348" hidden="1" x14ac:dyDescent="0.2"/>
    <row r="349" hidden="1" x14ac:dyDescent="0.2"/>
    <row r="350" hidden="1" x14ac:dyDescent="0.2"/>
    <row r="351" hidden="1" x14ac:dyDescent="0.2"/>
    <row r="352" hidden="1" x14ac:dyDescent="0.2"/>
    <row r="353" spans="1:27" hidden="1" x14ac:dyDescent="0.2"/>
    <row r="354" spans="1:27" hidden="1" x14ac:dyDescent="0.2"/>
    <row r="355" spans="1:27" hidden="1" x14ac:dyDescent="0.2"/>
    <row r="356" spans="1:27" hidden="1" x14ac:dyDescent="0.2"/>
    <row r="357" spans="1:27" hidden="1" x14ac:dyDescent="0.2"/>
    <row r="358" spans="1:27" hidden="1" x14ac:dyDescent="0.2"/>
    <row r="359" spans="1:27" hidden="1" x14ac:dyDescent="0.2"/>
    <row r="360" spans="1:27" hidden="1" x14ac:dyDescent="0.2"/>
    <row r="361" spans="1:27" hidden="1" x14ac:dyDescent="0.2"/>
    <row r="362" spans="1:27" hidden="1" x14ac:dyDescent="0.2"/>
    <row r="363" spans="1:27" hidden="1" x14ac:dyDescent="0.2"/>
    <row r="364" spans="1:27" hidden="1" x14ac:dyDescent="0.2"/>
    <row r="365" spans="1:27" hidden="1" x14ac:dyDescent="0.2"/>
    <row r="366" spans="1:27" hidden="1" x14ac:dyDescent="0.2"/>
    <row r="367" spans="1:27" hidden="1" x14ac:dyDescent="0.2"/>
    <row r="368" spans="1:27" x14ac:dyDescent="0.2">
      <c r="A368" s="2"/>
      <c r="B368" s="2" t="e">
        <f ca="1">VLOOKUP(A368,fill!$A$1:$B$3,2,FALSE)</f>
        <v>#N/A</v>
      </c>
      <c r="C368" s="2" t="e" cm="1">
        <f t="array" aca="1" ref="C368" ca="1">_xlfn._xlws.FILTER(Setting!H:H,(Setting!E:E=B368)+(Setting!F:F=B368)+(Setting!G:G=B368))</f>
        <v>#N/A</v>
      </c>
      <c r="D368" s="2"/>
      <c r="E368" s="2" t="e">
        <f ca="1">VLOOKUP(D368,OFFSET(fill!$D$1,0,0,COUNTA(fill!D:D),2),2,FALSE)</f>
        <v>#N/A</v>
      </c>
      <c r="F368" s="2" t="e" cm="1">
        <f t="array" aca="1" ref="F368" ca="1">_xlfn._xlws.FILTER(Setting!L:L,Setting!K:K=form!E368)</f>
        <v>#N/A</v>
      </c>
      <c r="G368" s="2"/>
      <c r="H368" s="2" t="e" cm="1">
        <f t="array" aca="1" ref="H368" ca="1">INDEX(_xlfn._xlws.FILTER(Setting!J:J,Setting!K:K=form!E368),MATCH(G368,_xlfn._xlws.FILTER(Setting!L:L,Setting!K:K=form!E368),0))</f>
        <v>#N/A</v>
      </c>
      <c r="I368" s="2" t="str" cm="1">
        <f t="array" aca="1" ref="I368" ca="1">IFERROR(INDEX(_xlfn._xlws.FILTER(Setting!M:M,Setting!K:K=form!E368),MATCH(G368,_xlfn._xlws.FILTER(Setting!L:L,Setting!K:K=form!E368),0)),"")</f>
        <v/>
      </c>
      <c r="J368" s="2"/>
      <c r="K368" s="2" t="e">
        <f ca="1">VLOOKUP(J368,OFFSET(fill!$G$1,0,0,COUNTA(fill!G:G),2),2)</f>
        <v>#N/A</v>
      </c>
      <c r="L368" s="2" t="e" cm="1">
        <f t="array" aca="1" ref="L368" ca="1">_xlfn._xlws.FILTER(Setting!T:T,Setting!S:S=form!K368)</f>
        <v>#N/A</v>
      </c>
      <c r="M368" s="2"/>
      <c r="N368" s="2" t="e" cm="1">
        <f t="array" aca="1" ref="N368" ca="1">INDEX(_xlfn._xlws.FILTER(Setting!R:R,Setting!S:S=form!K368),MATCH(M368,_xlfn._xlws.FILTER(Setting!T:T,Setting!S:S=form!K368),0))</f>
        <v>#N/A</v>
      </c>
      <c r="O368" s="2"/>
      <c r="P368" s="2" t="e">
        <f>INDEX(Setting!V:V,MATCH(form!O368,Setting!W:W,0))</f>
        <v>#N/A</v>
      </c>
      <c r="Q368" s="2" t="str">
        <f>IFERROR(VLOOKUP(P368,Setting!V:AA,3),"")</f>
        <v/>
      </c>
      <c r="R368" s="2" t="str">
        <f>IFERROR(VLOOKUP(P368,Setting!V:AA,4),"")</f>
        <v/>
      </c>
      <c r="S368" s="2"/>
      <c r="T368" s="2"/>
      <c r="U368" s="2"/>
      <c r="V368" s="2"/>
      <c r="W368" s="2"/>
      <c r="X368" s="2"/>
      <c r="Y368" s="2" t="str">
        <f>IFERROR(VLOOKUP(P368,Setting!V:AA,5),"")</f>
        <v/>
      </c>
      <c r="Z368" s="2" t="str">
        <f>IFERROR(VLOOKUP(P368,Setting!V:AA,6),"")</f>
        <v/>
      </c>
      <c r="AA368" s="2"/>
    </row>
    <row r="369" hidden="1" x14ac:dyDescent="0.2"/>
    <row r="370" hidden="1" x14ac:dyDescent="0.2"/>
    <row r="371" hidden="1" x14ac:dyDescent="0.2"/>
    <row r="372" hidden="1" x14ac:dyDescent="0.2"/>
    <row r="373" hidden="1" x14ac:dyDescent="0.2"/>
    <row r="374" hidden="1" x14ac:dyDescent="0.2"/>
    <row r="375" hidden="1" x14ac:dyDescent="0.2"/>
    <row r="376" hidden="1" x14ac:dyDescent="0.2"/>
    <row r="377" hidden="1" x14ac:dyDescent="0.2"/>
    <row r="378" hidden="1" x14ac:dyDescent="0.2"/>
    <row r="379" hidden="1" x14ac:dyDescent="0.2"/>
    <row r="380" hidden="1" x14ac:dyDescent="0.2"/>
    <row r="381" hidden="1" x14ac:dyDescent="0.2"/>
    <row r="382" hidden="1" x14ac:dyDescent="0.2"/>
    <row r="383" hidden="1" x14ac:dyDescent="0.2"/>
    <row r="384" hidden="1" x14ac:dyDescent="0.2"/>
    <row r="385" hidden="1" x14ac:dyDescent="0.2"/>
    <row r="386" hidden="1" x14ac:dyDescent="0.2"/>
    <row r="387" hidden="1" x14ac:dyDescent="0.2"/>
    <row r="388" hidden="1" x14ac:dyDescent="0.2"/>
    <row r="389" hidden="1" x14ac:dyDescent="0.2"/>
    <row r="390" hidden="1" x14ac:dyDescent="0.2"/>
    <row r="391" hidden="1" x14ac:dyDescent="0.2"/>
    <row r="392" hidden="1" x14ac:dyDescent="0.2"/>
    <row r="393" hidden="1" x14ac:dyDescent="0.2"/>
    <row r="394" hidden="1" x14ac:dyDescent="0.2"/>
    <row r="395" hidden="1" x14ac:dyDescent="0.2"/>
    <row r="396" hidden="1" x14ac:dyDescent="0.2"/>
    <row r="397" hidden="1" x14ac:dyDescent="0.2"/>
    <row r="398" hidden="1" x14ac:dyDescent="0.2"/>
    <row r="399" hidden="1" x14ac:dyDescent="0.2"/>
    <row r="400" hidden="1" x14ac:dyDescent="0.2"/>
    <row r="401" hidden="1" x14ac:dyDescent="0.2"/>
    <row r="402" hidden="1" x14ac:dyDescent="0.2"/>
    <row r="403" hidden="1" x14ac:dyDescent="0.2"/>
    <row r="404" hidden="1" x14ac:dyDescent="0.2"/>
    <row r="405" hidden="1" x14ac:dyDescent="0.2"/>
    <row r="406" hidden="1" x14ac:dyDescent="0.2"/>
    <row r="407" hidden="1" x14ac:dyDescent="0.2"/>
    <row r="408" hidden="1" x14ac:dyDescent="0.2"/>
    <row r="409" hidden="1" x14ac:dyDescent="0.2"/>
    <row r="410" hidden="1" x14ac:dyDescent="0.2"/>
    <row r="411" hidden="1" x14ac:dyDescent="0.2"/>
    <row r="412" hidden="1" x14ac:dyDescent="0.2"/>
    <row r="413" hidden="1" x14ac:dyDescent="0.2"/>
    <row r="414" hidden="1" x14ac:dyDescent="0.2"/>
    <row r="415" hidden="1" x14ac:dyDescent="0.2"/>
    <row r="416" hidden="1" x14ac:dyDescent="0.2"/>
    <row r="417" spans="1:27" hidden="1" x14ac:dyDescent="0.2"/>
    <row r="418" spans="1:27" hidden="1" x14ac:dyDescent="0.2"/>
    <row r="419" spans="1:27" hidden="1" x14ac:dyDescent="0.2"/>
    <row r="420" spans="1:27" hidden="1" x14ac:dyDescent="0.2"/>
    <row r="421" spans="1:27" hidden="1" x14ac:dyDescent="0.2"/>
    <row r="422" spans="1:27" hidden="1" x14ac:dyDescent="0.2"/>
    <row r="423" spans="1:27" hidden="1" x14ac:dyDescent="0.2"/>
    <row r="424" spans="1:27" hidden="1" x14ac:dyDescent="0.2"/>
    <row r="425" spans="1:27" hidden="1" x14ac:dyDescent="0.2"/>
    <row r="426" spans="1:27" hidden="1" x14ac:dyDescent="0.2"/>
    <row r="427" spans="1:27" hidden="1" x14ac:dyDescent="0.2"/>
    <row r="428" spans="1:27" x14ac:dyDescent="0.2">
      <c r="A428" s="2"/>
      <c r="B428" s="2" t="e">
        <f ca="1">VLOOKUP(A428,fill!$A$1:$B$3,2,FALSE)</f>
        <v>#N/A</v>
      </c>
      <c r="C428" s="2" t="e" cm="1">
        <f t="array" aca="1" ref="C428" ca="1">_xlfn._xlws.FILTER(Setting!H:H,(Setting!E:E=B428)+(Setting!F:F=B428)+(Setting!G:G=B428))</f>
        <v>#N/A</v>
      </c>
      <c r="D428" s="2"/>
      <c r="E428" s="2" t="e">
        <f ca="1">VLOOKUP(D428,OFFSET(fill!$D$1,0,0,COUNTA(fill!D:D),2),2,FALSE)</f>
        <v>#N/A</v>
      </c>
      <c r="F428" s="2" t="e" cm="1">
        <f t="array" aca="1" ref="F428" ca="1">_xlfn._xlws.FILTER(Setting!L:L,Setting!K:K=form!E428)</f>
        <v>#N/A</v>
      </c>
      <c r="G428" s="2"/>
      <c r="H428" s="2" t="e" cm="1">
        <f t="array" aca="1" ref="H428" ca="1">INDEX(_xlfn._xlws.FILTER(Setting!J:J,Setting!K:K=form!E428),MATCH(G428,_xlfn._xlws.FILTER(Setting!L:L,Setting!K:K=form!E428),0))</f>
        <v>#N/A</v>
      </c>
      <c r="I428" s="2" t="str" cm="1">
        <f t="array" aca="1" ref="I428" ca="1">IFERROR(INDEX(_xlfn._xlws.FILTER(Setting!M:M,Setting!K:K=form!E428),MATCH(G428,_xlfn._xlws.FILTER(Setting!L:L,Setting!K:K=form!E428),0)),"")</f>
        <v/>
      </c>
      <c r="J428" s="2"/>
      <c r="K428" s="2" t="e">
        <f ca="1">VLOOKUP(J428,OFFSET(fill!$G$1,0,0,COUNTA(fill!G:G),2),2)</f>
        <v>#N/A</v>
      </c>
      <c r="L428" s="2" t="e" cm="1">
        <f t="array" aca="1" ref="L428" ca="1">_xlfn._xlws.FILTER(Setting!T:T,Setting!S:S=form!K428)</f>
        <v>#N/A</v>
      </c>
      <c r="M428" s="2"/>
      <c r="N428" s="2" t="e" cm="1">
        <f t="array" aca="1" ref="N428" ca="1">INDEX(_xlfn._xlws.FILTER(Setting!R:R,Setting!S:S=form!K428),MATCH(M428,_xlfn._xlws.FILTER(Setting!T:T,Setting!S:S=form!K428),0))</f>
        <v>#N/A</v>
      </c>
      <c r="O428" s="2"/>
      <c r="P428" s="2" t="e">
        <f>INDEX(Setting!V:V,MATCH(form!O428,Setting!W:W,0))</f>
        <v>#N/A</v>
      </c>
      <c r="Q428" s="2" t="str">
        <f>IFERROR(VLOOKUP(P428,Setting!V:AA,3),"")</f>
        <v/>
      </c>
      <c r="R428" s="2" t="str">
        <f>IFERROR(VLOOKUP(P428,Setting!V:AA,4),"")</f>
        <v/>
      </c>
      <c r="S428" s="2"/>
      <c r="T428" s="2"/>
      <c r="U428" s="2"/>
      <c r="V428" s="2"/>
      <c r="W428" s="2"/>
      <c r="X428" s="2"/>
      <c r="Y428" s="2" t="str">
        <f>IFERROR(VLOOKUP(P428,Setting!V:AA,5),"")</f>
        <v/>
      </c>
      <c r="Z428" s="2" t="str">
        <f>IFERROR(VLOOKUP(P428,Setting!V:AA,6),"")</f>
        <v/>
      </c>
      <c r="AA428" s="2"/>
    </row>
    <row r="429" spans="1:27" hidden="1" x14ac:dyDescent="0.2"/>
    <row r="430" spans="1:27" hidden="1" x14ac:dyDescent="0.2"/>
    <row r="431" spans="1:27" hidden="1" x14ac:dyDescent="0.2"/>
    <row r="432" spans="1:27" hidden="1" x14ac:dyDescent="0.2"/>
    <row r="433" hidden="1" x14ac:dyDescent="0.2"/>
    <row r="434" hidden="1" x14ac:dyDescent="0.2"/>
    <row r="435" hidden="1" x14ac:dyDescent="0.2"/>
    <row r="436" hidden="1" x14ac:dyDescent="0.2"/>
    <row r="437" hidden="1" x14ac:dyDescent="0.2"/>
    <row r="438" hidden="1" x14ac:dyDescent="0.2"/>
    <row r="439" hidden="1" x14ac:dyDescent="0.2"/>
    <row r="440" hidden="1" x14ac:dyDescent="0.2"/>
    <row r="441" hidden="1" x14ac:dyDescent="0.2"/>
    <row r="442" hidden="1" x14ac:dyDescent="0.2"/>
    <row r="443" hidden="1" x14ac:dyDescent="0.2"/>
    <row r="444" hidden="1" x14ac:dyDescent="0.2"/>
    <row r="445" hidden="1" x14ac:dyDescent="0.2"/>
    <row r="446" hidden="1" x14ac:dyDescent="0.2"/>
    <row r="447" hidden="1" x14ac:dyDescent="0.2"/>
    <row r="448" hidden="1" x14ac:dyDescent="0.2"/>
    <row r="449" hidden="1" x14ac:dyDescent="0.2"/>
    <row r="450" hidden="1" x14ac:dyDescent="0.2"/>
    <row r="451" hidden="1" x14ac:dyDescent="0.2"/>
    <row r="452" hidden="1" x14ac:dyDescent="0.2"/>
    <row r="453" hidden="1" x14ac:dyDescent="0.2"/>
    <row r="454" hidden="1" x14ac:dyDescent="0.2"/>
    <row r="455" hidden="1" x14ac:dyDescent="0.2"/>
    <row r="456" hidden="1" x14ac:dyDescent="0.2"/>
    <row r="457" hidden="1" x14ac:dyDescent="0.2"/>
    <row r="458" hidden="1" x14ac:dyDescent="0.2"/>
    <row r="459" hidden="1" x14ac:dyDescent="0.2"/>
    <row r="460" hidden="1" x14ac:dyDescent="0.2"/>
    <row r="461" hidden="1" x14ac:dyDescent="0.2"/>
    <row r="462" hidden="1" x14ac:dyDescent="0.2"/>
    <row r="463" hidden="1" x14ac:dyDescent="0.2"/>
    <row r="464" hidden="1" x14ac:dyDescent="0.2"/>
    <row r="465" hidden="1" x14ac:dyDescent="0.2"/>
    <row r="466" hidden="1" x14ac:dyDescent="0.2"/>
    <row r="467" hidden="1" x14ac:dyDescent="0.2"/>
    <row r="468" hidden="1" x14ac:dyDescent="0.2"/>
    <row r="469" hidden="1" x14ac:dyDescent="0.2"/>
    <row r="470" hidden="1" x14ac:dyDescent="0.2"/>
    <row r="471" hidden="1" x14ac:dyDescent="0.2"/>
    <row r="472" hidden="1" x14ac:dyDescent="0.2"/>
    <row r="473" hidden="1" x14ac:dyDescent="0.2"/>
    <row r="474" hidden="1" x14ac:dyDescent="0.2"/>
    <row r="475" hidden="1" x14ac:dyDescent="0.2"/>
    <row r="476" hidden="1" x14ac:dyDescent="0.2"/>
    <row r="477" hidden="1" x14ac:dyDescent="0.2"/>
    <row r="478" hidden="1" x14ac:dyDescent="0.2"/>
    <row r="479" hidden="1" x14ac:dyDescent="0.2"/>
    <row r="480" hidden="1" x14ac:dyDescent="0.2"/>
    <row r="481" spans="1:27" hidden="1" x14ac:dyDescent="0.2"/>
    <row r="482" spans="1:27" hidden="1" x14ac:dyDescent="0.2"/>
    <row r="483" spans="1:27" hidden="1" x14ac:dyDescent="0.2"/>
    <row r="484" spans="1:27" hidden="1" x14ac:dyDescent="0.2"/>
    <row r="485" spans="1:27" hidden="1" x14ac:dyDescent="0.2"/>
    <row r="486" spans="1:27" hidden="1" x14ac:dyDescent="0.2"/>
    <row r="487" spans="1:27" hidden="1" x14ac:dyDescent="0.2"/>
    <row r="488" spans="1:27" x14ac:dyDescent="0.2">
      <c r="A488" s="2"/>
      <c r="B488" s="2" t="e">
        <f ca="1">VLOOKUP(A488,fill!$A$1:$B$3,2,FALSE)</f>
        <v>#N/A</v>
      </c>
      <c r="C488" s="2" t="e" cm="1">
        <f t="array" aca="1" ref="C488" ca="1">_xlfn._xlws.FILTER(Setting!H:H,(Setting!E:E=B488)+(Setting!F:F=B488)+(Setting!G:G=B488))</f>
        <v>#N/A</v>
      </c>
      <c r="D488" s="2"/>
      <c r="E488" s="2" t="e">
        <f ca="1">VLOOKUP(D488,OFFSET(fill!$D$1,0,0,COUNTA(fill!D:D),2),2,FALSE)</f>
        <v>#N/A</v>
      </c>
      <c r="F488" s="2" t="e" cm="1">
        <f t="array" aca="1" ref="F488" ca="1">_xlfn._xlws.FILTER(Setting!L:L,Setting!K:K=form!E488)</f>
        <v>#N/A</v>
      </c>
      <c r="G488" s="2"/>
      <c r="H488" s="2" t="e" cm="1">
        <f t="array" aca="1" ref="H488" ca="1">INDEX(_xlfn._xlws.FILTER(Setting!J:J,Setting!K:K=form!E488),MATCH(G488,_xlfn._xlws.FILTER(Setting!L:L,Setting!K:K=form!E488),0))</f>
        <v>#N/A</v>
      </c>
      <c r="I488" s="2" t="str" cm="1">
        <f t="array" aca="1" ref="I488" ca="1">IFERROR(INDEX(_xlfn._xlws.FILTER(Setting!M:M,Setting!K:K=form!E488),MATCH(G488,_xlfn._xlws.FILTER(Setting!L:L,Setting!K:K=form!E488),0)),"")</f>
        <v/>
      </c>
      <c r="J488" s="2"/>
      <c r="K488" s="2" t="e">
        <f ca="1">VLOOKUP(J488,OFFSET(fill!$G$1,0,0,COUNTA(fill!G:G),2),2)</f>
        <v>#N/A</v>
      </c>
      <c r="L488" s="2" t="e" cm="1">
        <f t="array" aca="1" ref="L488" ca="1">_xlfn._xlws.FILTER(Setting!T:T,Setting!S:S=form!K488)</f>
        <v>#N/A</v>
      </c>
      <c r="M488" s="2"/>
      <c r="N488" s="2" t="e" cm="1">
        <f t="array" aca="1" ref="N488" ca="1">INDEX(_xlfn._xlws.FILTER(Setting!R:R,Setting!S:S=form!K488),MATCH(M488,_xlfn._xlws.FILTER(Setting!T:T,Setting!S:S=form!K488),0))</f>
        <v>#N/A</v>
      </c>
      <c r="O488" s="2"/>
      <c r="P488" s="2" t="e">
        <f>INDEX(Setting!V:V,MATCH(form!O488,Setting!W:W,0))</f>
        <v>#N/A</v>
      </c>
      <c r="Q488" s="2" t="str">
        <f>IFERROR(VLOOKUP(P488,Setting!V:AA,3),"")</f>
        <v/>
      </c>
      <c r="R488" s="2" t="str">
        <f>IFERROR(VLOOKUP(P488,Setting!V:AA,4),"")</f>
        <v/>
      </c>
      <c r="S488" s="2"/>
      <c r="T488" s="2"/>
      <c r="U488" s="2"/>
      <c r="V488" s="2"/>
      <c r="W488" s="2"/>
      <c r="X488" s="2"/>
      <c r="Y488" s="2" t="str">
        <f>IFERROR(VLOOKUP(P488,Setting!V:AA,5),"")</f>
        <v/>
      </c>
      <c r="Z488" s="2" t="str">
        <f>IFERROR(VLOOKUP(P488,Setting!V:AA,6),"")</f>
        <v/>
      </c>
      <c r="AA488" s="2"/>
    </row>
    <row r="489" spans="1:27" hidden="1" x14ac:dyDescent="0.2"/>
    <row r="490" spans="1:27" hidden="1" x14ac:dyDescent="0.2"/>
    <row r="491" spans="1:27" hidden="1" x14ac:dyDescent="0.2"/>
    <row r="492" spans="1:27" hidden="1" x14ac:dyDescent="0.2"/>
    <row r="493" spans="1:27" hidden="1" x14ac:dyDescent="0.2"/>
    <row r="494" spans="1:27" hidden="1" x14ac:dyDescent="0.2"/>
    <row r="495" spans="1:27" hidden="1" x14ac:dyDescent="0.2"/>
    <row r="496" spans="1:27" hidden="1" x14ac:dyDescent="0.2"/>
    <row r="497" hidden="1" x14ac:dyDescent="0.2"/>
    <row r="498" hidden="1" x14ac:dyDescent="0.2"/>
    <row r="499" hidden="1" x14ac:dyDescent="0.2"/>
    <row r="500" hidden="1" x14ac:dyDescent="0.2"/>
    <row r="501" hidden="1" x14ac:dyDescent="0.2"/>
    <row r="502" hidden="1" x14ac:dyDescent="0.2"/>
    <row r="503" hidden="1" x14ac:dyDescent="0.2"/>
    <row r="504" hidden="1" x14ac:dyDescent="0.2"/>
    <row r="505" hidden="1" x14ac:dyDescent="0.2"/>
    <row r="506" hidden="1" x14ac:dyDescent="0.2"/>
    <row r="507" hidden="1" x14ac:dyDescent="0.2"/>
    <row r="508" hidden="1" x14ac:dyDescent="0.2"/>
    <row r="509" hidden="1" x14ac:dyDescent="0.2"/>
    <row r="510" hidden="1" x14ac:dyDescent="0.2"/>
    <row r="511" hidden="1" x14ac:dyDescent="0.2"/>
    <row r="512" hidden="1" x14ac:dyDescent="0.2"/>
    <row r="513" hidden="1" x14ac:dyDescent="0.2"/>
    <row r="514" hidden="1" x14ac:dyDescent="0.2"/>
    <row r="515" hidden="1" x14ac:dyDescent="0.2"/>
    <row r="516" hidden="1" x14ac:dyDescent="0.2"/>
    <row r="517" hidden="1" x14ac:dyDescent="0.2"/>
    <row r="518" hidden="1" x14ac:dyDescent="0.2"/>
    <row r="519" hidden="1" x14ac:dyDescent="0.2"/>
    <row r="520" hidden="1" x14ac:dyDescent="0.2"/>
    <row r="521" hidden="1" x14ac:dyDescent="0.2"/>
    <row r="522" hidden="1" x14ac:dyDescent="0.2"/>
    <row r="523" hidden="1" x14ac:dyDescent="0.2"/>
    <row r="524" hidden="1" x14ac:dyDescent="0.2"/>
    <row r="525" hidden="1" x14ac:dyDescent="0.2"/>
    <row r="526" hidden="1" x14ac:dyDescent="0.2"/>
    <row r="527" hidden="1" x14ac:dyDescent="0.2"/>
    <row r="528" hidden="1" x14ac:dyDescent="0.2"/>
    <row r="529" hidden="1" x14ac:dyDescent="0.2"/>
    <row r="530" hidden="1" x14ac:dyDescent="0.2"/>
    <row r="531" hidden="1" x14ac:dyDescent="0.2"/>
    <row r="532" hidden="1" x14ac:dyDescent="0.2"/>
    <row r="533" hidden="1" x14ac:dyDescent="0.2"/>
    <row r="534" hidden="1" x14ac:dyDescent="0.2"/>
    <row r="535" hidden="1" x14ac:dyDescent="0.2"/>
    <row r="536" hidden="1" x14ac:dyDescent="0.2"/>
    <row r="537" hidden="1" x14ac:dyDescent="0.2"/>
    <row r="538" hidden="1" x14ac:dyDescent="0.2"/>
    <row r="539" hidden="1" x14ac:dyDescent="0.2"/>
    <row r="540" hidden="1" x14ac:dyDescent="0.2"/>
    <row r="541" hidden="1" x14ac:dyDescent="0.2"/>
    <row r="542" hidden="1" x14ac:dyDescent="0.2"/>
    <row r="543" hidden="1" x14ac:dyDescent="0.2"/>
    <row r="544" hidden="1" x14ac:dyDescent="0.2"/>
    <row r="545" spans="1:27" hidden="1" x14ac:dyDescent="0.2"/>
    <row r="546" spans="1:27" hidden="1" x14ac:dyDescent="0.2"/>
    <row r="547" spans="1:27" hidden="1" x14ac:dyDescent="0.2"/>
    <row r="548" spans="1:27" x14ac:dyDescent="0.2">
      <c r="A548" s="2"/>
      <c r="B548" s="2" t="e">
        <f ca="1">VLOOKUP(A548,fill!$A$1:$B$3,2,FALSE)</f>
        <v>#N/A</v>
      </c>
      <c r="C548" s="2" t="e" cm="1">
        <f t="array" aca="1" ref="C548" ca="1">_xlfn._xlws.FILTER(Setting!H:H,(Setting!E:E=B548)+(Setting!F:F=B548)+(Setting!G:G=B548))</f>
        <v>#N/A</v>
      </c>
      <c r="D548" s="2"/>
      <c r="E548" s="2" t="e">
        <f ca="1">VLOOKUP(D548,OFFSET(fill!$D$1,0,0,COUNTA(fill!D:D),2),2,FALSE)</f>
        <v>#N/A</v>
      </c>
      <c r="F548" s="2" t="e" cm="1">
        <f t="array" aca="1" ref="F548" ca="1">_xlfn._xlws.FILTER(Setting!L:L,Setting!K:K=form!E548)</f>
        <v>#N/A</v>
      </c>
      <c r="G548" s="2"/>
      <c r="H548" s="2" t="e" cm="1">
        <f t="array" aca="1" ref="H548" ca="1">INDEX(_xlfn._xlws.FILTER(Setting!J:J,Setting!K:K=form!E548),MATCH(G548,_xlfn._xlws.FILTER(Setting!L:L,Setting!K:K=form!E548),0))</f>
        <v>#N/A</v>
      </c>
      <c r="I548" s="2" t="str" cm="1">
        <f t="array" aca="1" ref="I548" ca="1">IFERROR(INDEX(_xlfn._xlws.FILTER(Setting!M:M,Setting!K:K=form!E548),MATCH(G548,_xlfn._xlws.FILTER(Setting!L:L,Setting!K:K=form!E548),0)),"")</f>
        <v/>
      </c>
      <c r="J548" s="2"/>
      <c r="K548" s="2" t="e">
        <f ca="1">VLOOKUP(J548,OFFSET(fill!$G$1,0,0,COUNTA(fill!G:G),2),2)</f>
        <v>#N/A</v>
      </c>
      <c r="L548" s="2" t="e" cm="1">
        <f t="array" aca="1" ref="L548" ca="1">_xlfn._xlws.FILTER(Setting!T:T,Setting!S:S=form!K548)</f>
        <v>#N/A</v>
      </c>
      <c r="M548" s="2"/>
      <c r="N548" s="2" t="e" cm="1">
        <f t="array" aca="1" ref="N548" ca="1">INDEX(_xlfn._xlws.FILTER(Setting!R:R,Setting!S:S=form!K548),MATCH(M548,_xlfn._xlws.FILTER(Setting!T:T,Setting!S:S=form!K548),0))</f>
        <v>#N/A</v>
      </c>
      <c r="O548" s="2"/>
      <c r="P548" s="2" t="e">
        <f>INDEX(Setting!V:V,MATCH(form!O548,Setting!W:W,0))</f>
        <v>#N/A</v>
      </c>
      <c r="Q548" s="2" t="str">
        <f>IFERROR(VLOOKUP(P548,Setting!V:AA,3),"")</f>
        <v/>
      </c>
      <c r="R548" s="2" t="str">
        <f>IFERROR(VLOOKUP(P548,Setting!V:AA,4),"")</f>
        <v/>
      </c>
      <c r="S548" s="2"/>
      <c r="T548" s="2"/>
      <c r="U548" s="2"/>
      <c r="V548" s="2"/>
      <c r="W548" s="2"/>
      <c r="X548" s="2"/>
      <c r="Y548" s="2" t="str">
        <f>IFERROR(VLOOKUP(P548,Setting!V:AA,5),"")</f>
        <v/>
      </c>
      <c r="Z548" s="2" t="str">
        <f>IFERROR(VLOOKUP(P548,Setting!V:AA,6),"")</f>
        <v/>
      </c>
      <c r="AA548" s="2"/>
    </row>
    <row r="549" spans="1:27" hidden="1" x14ac:dyDescent="0.2"/>
    <row r="550" spans="1:27" hidden="1" x14ac:dyDescent="0.2"/>
    <row r="551" spans="1:27" hidden="1" x14ac:dyDescent="0.2"/>
    <row r="552" spans="1:27" hidden="1" x14ac:dyDescent="0.2"/>
    <row r="553" spans="1:27" hidden="1" x14ac:dyDescent="0.2"/>
    <row r="554" spans="1:27" hidden="1" x14ac:dyDescent="0.2"/>
    <row r="555" spans="1:27" hidden="1" x14ac:dyDescent="0.2"/>
    <row r="556" spans="1:27" hidden="1" x14ac:dyDescent="0.2"/>
    <row r="557" spans="1:27" hidden="1" x14ac:dyDescent="0.2"/>
    <row r="558" spans="1:27" hidden="1" x14ac:dyDescent="0.2"/>
    <row r="559" spans="1:27" hidden="1" x14ac:dyDescent="0.2"/>
    <row r="560" spans="1:27" hidden="1" x14ac:dyDescent="0.2"/>
    <row r="561" hidden="1" x14ac:dyDescent="0.2"/>
    <row r="562" hidden="1" x14ac:dyDescent="0.2"/>
    <row r="563" hidden="1" x14ac:dyDescent="0.2"/>
    <row r="564" hidden="1" x14ac:dyDescent="0.2"/>
    <row r="565" hidden="1" x14ac:dyDescent="0.2"/>
    <row r="566" hidden="1" x14ac:dyDescent="0.2"/>
    <row r="567" hidden="1" x14ac:dyDescent="0.2"/>
    <row r="568" hidden="1" x14ac:dyDescent="0.2"/>
    <row r="569" hidden="1" x14ac:dyDescent="0.2"/>
    <row r="570" hidden="1" x14ac:dyDescent="0.2"/>
    <row r="571" hidden="1" x14ac:dyDescent="0.2"/>
    <row r="572" hidden="1" x14ac:dyDescent="0.2"/>
    <row r="573" hidden="1" x14ac:dyDescent="0.2"/>
    <row r="574" hidden="1" x14ac:dyDescent="0.2"/>
    <row r="575" hidden="1" x14ac:dyDescent="0.2"/>
    <row r="576" hidden="1" x14ac:dyDescent="0.2"/>
    <row r="577" hidden="1" x14ac:dyDescent="0.2"/>
    <row r="578" hidden="1" x14ac:dyDescent="0.2"/>
    <row r="579" hidden="1" x14ac:dyDescent="0.2"/>
    <row r="580" hidden="1" x14ac:dyDescent="0.2"/>
    <row r="581" hidden="1" x14ac:dyDescent="0.2"/>
    <row r="582" hidden="1" x14ac:dyDescent="0.2"/>
    <row r="583" hidden="1" x14ac:dyDescent="0.2"/>
    <row r="584" hidden="1" x14ac:dyDescent="0.2"/>
    <row r="585" hidden="1" x14ac:dyDescent="0.2"/>
    <row r="586" hidden="1" x14ac:dyDescent="0.2"/>
    <row r="587" hidden="1" x14ac:dyDescent="0.2"/>
    <row r="588" hidden="1" x14ac:dyDescent="0.2"/>
    <row r="589" hidden="1" x14ac:dyDescent="0.2"/>
    <row r="590" hidden="1" x14ac:dyDescent="0.2"/>
    <row r="591" hidden="1" x14ac:dyDescent="0.2"/>
    <row r="592" hidden="1" x14ac:dyDescent="0.2"/>
    <row r="593" spans="1:27" hidden="1" x14ac:dyDescent="0.2"/>
    <row r="594" spans="1:27" hidden="1" x14ac:dyDescent="0.2"/>
    <row r="595" spans="1:27" hidden="1" x14ac:dyDescent="0.2"/>
    <row r="596" spans="1:27" hidden="1" x14ac:dyDescent="0.2"/>
    <row r="597" spans="1:27" hidden="1" x14ac:dyDescent="0.2"/>
    <row r="598" spans="1:27" hidden="1" x14ac:dyDescent="0.2"/>
    <row r="599" spans="1:27" hidden="1" x14ac:dyDescent="0.2"/>
    <row r="600" spans="1:27" hidden="1" x14ac:dyDescent="0.2"/>
    <row r="601" spans="1:27" hidden="1" x14ac:dyDescent="0.2"/>
    <row r="602" spans="1:27" hidden="1" x14ac:dyDescent="0.2"/>
    <row r="603" spans="1:27" hidden="1" x14ac:dyDescent="0.2"/>
    <row r="604" spans="1:27" hidden="1" x14ac:dyDescent="0.2"/>
    <row r="605" spans="1:27" hidden="1" x14ac:dyDescent="0.2"/>
    <row r="606" spans="1:27" hidden="1" x14ac:dyDescent="0.2"/>
    <row r="607" spans="1:27" hidden="1" x14ac:dyDescent="0.2"/>
    <row r="608" spans="1:27" x14ac:dyDescent="0.2">
      <c r="A608" s="2"/>
      <c r="B608" s="2" t="e">
        <f ca="1">VLOOKUP(A608,fill!$A$1:$B$3,2,FALSE)</f>
        <v>#N/A</v>
      </c>
      <c r="C608" s="2" t="e" cm="1">
        <f t="array" aca="1" ref="C608" ca="1">_xlfn._xlws.FILTER(Setting!H:H,(Setting!E:E=B608)+(Setting!F:F=B608)+(Setting!G:G=B608))</f>
        <v>#N/A</v>
      </c>
      <c r="D608" s="2"/>
      <c r="E608" s="2" t="e">
        <f ca="1">VLOOKUP(D608,OFFSET(fill!$D$1,0,0,COUNTA(fill!D:D),2),2,FALSE)</f>
        <v>#N/A</v>
      </c>
      <c r="F608" s="2" t="e" cm="1">
        <f t="array" aca="1" ref="F608" ca="1">_xlfn._xlws.FILTER(Setting!L:L,Setting!K:K=form!E608)</f>
        <v>#N/A</v>
      </c>
      <c r="G608" s="2"/>
      <c r="H608" s="2" t="e" cm="1">
        <f t="array" aca="1" ref="H608" ca="1">INDEX(_xlfn._xlws.FILTER(Setting!J:J,Setting!K:K=form!E608),MATCH(G608,_xlfn._xlws.FILTER(Setting!L:L,Setting!K:K=form!E608),0))</f>
        <v>#N/A</v>
      </c>
      <c r="I608" s="2" t="str" cm="1">
        <f t="array" aca="1" ref="I608" ca="1">IFERROR(INDEX(_xlfn._xlws.FILTER(Setting!M:M,Setting!K:K=form!E608),MATCH(G608,_xlfn._xlws.FILTER(Setting!L:L,Setting!K:K=form!E608),0)),"")</f>
        <v/>
      </c>
      <c r="J608" s="2"/>
      <c r="K608" s="2" t="e">
        <f ca="1">VLOOKUP(J608,OFFSET(fill!$G$1,0,0,COUNTA(fill!G:G),2),2)</f>
        <v>#N/A</v>
      </c>
      <c r="L608" s="2" t="e" cm="1">
        <f t="array" aca="1" ref="L608" ca="1">_xlfn._xlws.FILTER(Setting!T:T,Setting!S:S=form!K608)</f>
        <v>#N/A</v>
      </c>
      <c r="M608" s="2"/>
      <c r="N608" s="2" t="e" cm="1">
        <f t="array" aca="1" ref="N608" ca="1">INDEX(_xlfn._xlws.FILTER(Setting!R:R,Setting!S:S=form!K608),MATCH(M608,_xlfn._xlws.FILTER(Setting!T:T,Setting!S:S=form!K608),0))</f>
        <v>#N/A</v>
      </c>
      <c r="O608" s="2"/>
      <c r="P608" s="2" t="e">
        <f>INDEX(Setting!V:V,MATCH(form!O608,Setting!W:W,0))</f>
        <v>#N/A</v>
      </c>
      <c r="Q608" s="2" t="str">
        <f>IFERROR(VLOOKUP(P608,Setting!V:AA,3),"")</f>
        <v/>
      </c>
      <c r="R608" s="2" t="str">
        <f>IFERROR(VLOOKUP(P608,Setting!V:AA,4),"")</f>
        <v/>
      </c>
      <c r="S608" s="2"/>
      <c r="T608" s="2"/>
      <c r="U608" s="2"/>
      <c r="V608" s="2"/>
      <c r="W608" s="2"/>
      <c r="X608" s="2"/>
      <c r="Y608" s="2" t="str">
        <f>IFERROR(VLOOKUP(P608,Setting!V:AA,5),"")</f>
        <v/>
      </c>
      <c r="Z608" s="2" t="str">
        <f>IFERROR(VLOOKUP(P608,Setting!V:AA,6),"")</f>
        <v/>
      </c>
      <c r="AA608" s="2"/>
    </row>
    <row r="609" hidden="1" x14ac:dyDescent="0.2"/>
    <row r="610" hidden="1" x14ac:dyDescent="0.2"/>
    <row r="611" hidden="1" x14ac:dyDescent="0.2"/>
    <row r="612" hidden="1" x14ac:dyDescent="0.2"/>
    <row r="613" hidden="1" x14ac:dyDescent="0.2"/>
    <row r="614" hidden="1" x14ac:dyDescent="0.2"/>
    <row r="615" hidden="1" x14ac:dyDescent="0.2"/>
    <row r="616" hidden="1" x14ac:dyDescent="0.2"/>
    <row r="617" hidden="1" x14ac:dyDescent="0.2"/>
    <row r="618" hidden="1" x14ac:dyDescent="0.2"/>
    <row r="619" hidden="1" x14ac:dyDescent="0.2"/>
    <row r="620" hidden="1" x14ac:dyDescent="0.2"/>
    <row r="621" hidden="1" x14ac:dyDescent="0.2"/>
    <row r="622" hidden="1" x14ac:dyDescent="0.2"/>
    <row r="623" hidden="1" x14ac:dyDescent="0.2"/>
    <row r="624" hidden="1" x14ac:dyDescent="0.2"/>
    <row r="625" hidden="1" x14ac:dyDescent="0.2"/>
    <row r="626" hidden="1" x14ac:dyDescent="0.2"/>
    <row r="627" hidden="1" x14ac:dyDescent="0.2"/>
    <row r="628" hidden="1" x14ac:dyDescent="0.2"/>
    <row r="629" hidden="1" x14ac:dyDescent="0.2"/>
    <row r="630" hidden="1" x14ac:dyDescent="0.2"/>
    <row r="631" hidden="1" x14ac:dyDescent="0.2"/>
    <row r="632" hidden="1" x14ac:dyDescent="0.2"/>
    <row r="633" hidden="1" x14ac:dyDescent="0.2"/>
    <row r="634" hidden="1" x14ac:dyDescent="0.2"/>
    <row r="635" hidden="1" x14ac:dyDescent="0.2"/>
    <row r="636" hidden="1" x14ac:dyDescent="0.2"/>
    <row r="637" hidden="1" x14ac:dyDescent="0.2"/>
    <row r="638" hidden="1" x14ac:dyDescent="0.2"/>
    <row r="639" hidden="1" x14ac:dyDescent="0.2"/>
    <row r="640" hidden="1" x14ac:dyDescent="0.2"/>
    <row r="641" hidden="1" x14ac:dyDescent="0.2"/>
    <row r="642" hidden="1" x14ac:dyDescent="0.2"/>
    <row r="643" hidden="1" x14ac:dyDescent="0.2"/>
    <row r="644" hidden="1" x14ac:dyDescent="0.2"/>
    <row r="645" hidden="1" x14ac:dyDescent="0.2"/>
    <row r="646" hidden="1" x14ac:dyDescent="0.2"/>
    <row r="647" hidden="1" x14ac:dyDescent="0.2"/>
    <row r="648" hidden="1" x14ac:dyDescent="0.2"/>
    <row r="649" hidden="1" x14ac:dyDescent="0.2"/>
    <row r="650" hidden="1" x14ac:dyDescent="0.2"/>
    <row r="651" hidden="1" x14ac:dyDescent="0.2"/>
    <row r="652" hidden="1" x14ac:dyDescent="0.2"/>
    <row r="653" hidden="1" x14ac:dyDescent="0.2"/>
    <row r="654" hidden="1" x14ac:dyDescent="0.2"/>
    <row r="655" hidden="1" x14ac:dyDescent="0.2"/>
    <row r="656" hidden="1" x14ac:dyDescent="0.2"/>
    <row r="657" spans="1:27" hidden="1" x14ac:dyDescent="0.2"/>
    <row r="658" spans="1:27" hidden="1" x14ac:dyDescent="0.2"/>
    <row r="659" spans="1:27" hidden="1" x14ac:dyDescent="0.2"/>
    <row r="660" spans="1:27" hidden="1" x14ac:dyDescent="0.2"/>
    <row r="661" spans="1:27" hidden="1" x14ac:dyDescent="0.2"/>
    <row r="662" spans="1:27" hidden="1" x14ac:dyDescent="0.2"/>
    <row r="663" spans="1:27" hidden="1" x14ac:dyDescent="0.2"/>
    <row r="664" spans="1:27" hidden="1" x14ac:dyDescent="0.2"/>
    <row r="665" spans="1:27" hidden="1" x14ac:dyDescent="0.2"/>
    <row r="666" spans="1:27" hidden="1" x14ac:dyDescent="0.2"/>
    <row r="667" spans="1:27" hidden="1" x14ac:dyDescent="0.2"/>
    <row r="668" spans="1:27" x14ac:dyDescent="0.2">
      <c r="A668" s="2"/>
      <c r="B668" s="2" t="e">
        <f ca="1">VLOOKUP(A668,fill!$A$1:$B$3,2,FALSE)</f>
        <v>#N/A</v>
      </c>
      <c r="C668" s="2" t="e" cm="1">
        <f t="array" aca="1" ref="C668" ca="1">_xlfn._xlws.FILTER(Setting!H:H,(Setting!E:E=B668)+(Setting!F:F=B668)+(Setting!G:G=B668))</f>
        <v>#N/A</v>
      </c>
      <c r="D668" s="2"/>
      <c r="E668" s="2" t="e">
        <f ca="1">VLOOKUP(D668,OFFSET(fill!$D$1,0,0,COUNTA(fill!D:D),2),2,FALSE)</f>
        <v>#N/A</v>
      </c>
      <c r="F668" s="2" t="e" cm="1">
        <f t="array" aca="1" ref="F668" ca="1">_xlfn._xlws.FILTER(Setting!L:L,Setting!K:K=form!E668)</f>
        <v>#N/A</v>
      </c>
      <c r="G668" s="2"/>
      <c r="H668" s="2" t="e" cm="1">
        <f t="array" aca="1" ref="H668" ca="1">INDEX(_xlfn._xlws.FILTER(Setting!J:J,Setting!K:K=form!E668),MATCH(G668,_xlfn._xlws.FILTER(Setting!L:L,Setting!K:K=form!E668),0))</f>
        <v>#N/A</v>
      </c>
      <c r="I668" s="2" t="str" cm="1">
        <f t="array" aca="1" ref="I668" ca="1">IFERROR(INDEX(_xlfn._xlws.FILTER(Setting!M:M,Setting!K:K=form!E668),MATCH(G668,_xlfn._xlws.FILTER(Setting!L:L,Setting!K:K=form!E668),0)),"")</f>
        <v/>
      </c>
      <c r="J668" s="2"/>
      <c r="K668" s="2" t="e">
        <f ca="1">VLOOKUP(J668,OFFSET(fill!$G$1,0,0,COUNTA(fill!G:G),2),2)</f>
        <v>#N/A</v>
      </c>
      <c r="L668" s="2" t="e" cm="1">
        <f t="array" aca="1" ref="L668" ca="1">_xlfn._xlws.FILTER(Setting!T:T,Setting!S:S=form!K668)</f>
        <v>#N/A</v>
      </c>
      <c r="M668" s="2"/>
      <c r="N668" s="2" t="e" cm="1">
        <f t="array" aca="1" ref="N668" ca="1">INDEX(_xlfn._xlws.FILTER(Setting!R:R,Setting!S:S=form!K668),MATCH(M668,_xlfn._xlws.FILTER(Setting!T:T,Setting!S:S=form!K668),0))</f>
        <v>#N/A</v>
      </c>
      <c r="O668" s="2"/>
      <c r="P668" s="2" t="e">
        <f>INDEX(Setting!V:V,MATCH(form!O668,Setting!W:W,0))</f>
        <v>#N/A</v>
      </c>
      <c r="Q668" s="2" t="str">
        <f>IFERROR(VLOOKUP(P668,Setting!V:AA,3),"")</f>
        <v/>
      </c>
      <c r="R668" s="2" t="str">
        <f>IFERROR(VLOOKUP(P668,Setting!V:AA,4),"")</f>
        <v/>
      </c>
      <c r="S668" s="2"/>
      <c r="T668" s="2"/>
      <c r="U668" s="2"/>
      <c r="V668" s="2"/>
      <c r="W668" s="2"/>
      <c r="X668" s="2"/>
      <c r="Y668" s="2" t="str">
        <f>IFERROR(VLOOKUP(P668,Setting!V:AA,5),"")</f>
        <v/>
      </c>
      <c r="Z668" s="2" t="str">
        <f>IFERROR(VLOOKUP(P668,Setting!V:AA,6),"")</f>
        <v/>
      </c>
      <c r="AA668" s="2"/>
    </row>
    <row r="669" spans="1:27" hidden="1" x14ac:dyDescent="0.2"/>
    <row r="670" spans="1:27" hidden="1" x14ac:dyDescent="0.2"/>
    <row r="671" spans="1:27" hidden="1" x14ac:dyDescent="0.2"/>
    <row r="672" spans="1:27" hidden="1" x14ac:dyDescent="0.2"/>
    <row r="673" hidden="1" x14ac:dyDescent="0.2"/>
    <row r="674" hidden="1" x14ac:dyDescent="0.2"/>
    <row r="675" hidden="1" x14ac:dyDescent="0.2"/>
    <row r="676" hidden="1" x14ac:dyDescent="0.2"/>
    <row r="677" hidden="1" x14ac:dyDescent="0.2"/>
    <row r="678" hidden="1" x14ac:dyDescent="0.2"/>
    <row r="679" hidden="1" x14ac:dyDescent="0.2"/>
    <row r="680" hidden="1" x14ac:dyDescent="0.2"/>
    <row r="681" hidden="1" x14ac:dyDescent="0.2"/>
    <row r="682" hidden="1" x14ac:dyDescent="0.2"/>
    <row r="683" hidden="1" x14ac:dyDescent="0.2"/>
    <row r="684" hidden="1" x14ac:dyDescent="0.2"/>
    <row r="685" hidden="1" x14ac:dyDescent="0.2"/>
    <row r="686" hidden="1" x14ac:dyDescent="0.2"/>
    <row r="687" hidden="1" x14ac:dyDescent="0.2"/>
    <row r="688" hidden="1" x14ac:dyDescent="0.2"/>
    <row r="689" hidden="1" x14ac:dyDescent="0.2"/>
    <row r="690" hidden="1" x14ac:dyDescent="0.2"/>
    <row r="691" hidden="1" x14ac:dyDescent="0.2"/>
    <row r="692" hidden="1" x14ac:dyDescent="0.2"/>
    <row r="693" hidden="1" x14ac:dyDescent="0.2"/>
    <row r="694" hidden="1" x14ac:dyDescent="0.2"/>
    <row r="695" hidden="1" x14ac:dyDescent="0.2"/>
    <row r="696" hidden="1" x14ac:dyDescent="0.2"/>
    <row r="697" hidden="1" x14ac:dyDescent="0.2"/>
    <row r="698" hidden="1" x14ac:dyDescent="0.2"/>
    <row r="699" hidden="1" x14ac:dyDescent="0.2"/>
    <row r="700" hidden="1" x14ac:dyDescent="0.2"/>
    <row r="701" hidden="1" x14ac:dyDescent="0.2"/>
    <row r="702" hidden="1" x14ac:dyDescent="0.2"/>
    <row r="703" hidden="1" x14ac:dyDescent="0.2"/>
    <row r="704" hidden="1" x14ac:dyDescent="0.2"/>
    <row r="705" hidden="1" x14ac:dyDescent="0.2"/>
    <row r="706" hidden="1" x14ac:dyDescent="0.2"/>
    <row r="707" hidden="1" x14ac:dyDescent="0.2"/>
    <row r="708" hidden="1" x14ac:dyDescent="0.2"/>
    <row r="709" hidden="1" x14ac:dyDescent="0.2"/>
    <row r="710" hidden="1" x14ac:dyDescent="0.2"/>
    <row r="711" hidden="1" x14ac:dyDescent="0.2"/>
    <row r="712" hidden="1" x14ac:dyDescent="0.2"/>
    <row r="713" hidden="1" x14ac:dyDescent="0.2"/>
    <row r="714" hidden="1" x14ac:dyDescent="0.2"/>
    <row r="715" hidden="1" x14ac:dyDescent="0.2"/>
    <row r="716" hidden="1" x14ac:dyDescent="0.2"/>
    <row r="717" hidden="1" x14ac:dyDescent="0.2"/>
    <row r="718" hidden="1" x14ac:dyDescent="0.2"/>
    <row r="719" hidden="1" x14ac:dyDescent="0.2"/>
    <row r="720" hidden="1" x14ac:dyDescent="0.2"/>
    <row r="721" spans="1:27" hidden="1" x14ac:dyDescent="0.2"/>
    <row r="722" spans="1:27" hidden="1" x14ac:dyDescent="0.2"/>
    <row r="723" spans="1:27" hidden="1" x14ac:dyDescent="0.2"/>
    <row r="724" spans="1:27" hidden="1" x14ac:dyDescent="0.2"/>
    <row r="725" spans="1:27" hidden="1" x14ac:dyDescent="0.2"/>
    <row r="726" spans="1:27" hidden="1" x14ac:dyDescent="0.2"/>
    <row r="727" spans="1:27" hidden="1" x14ac:dyDescent="0.2"/>
    <row r="728" spans="1:27" x14ac:dyDescent="0.2">
      <c r="A728" s="2"/>
      <c r="B728" s="2" t="e">
        <f ca="1">VLOOKUP(A728,fill!$A$1:$B$3,2,FALSE)</f>
        <v>#N/A</v>
      </c>
      <c r="C728" s="2" t="e" cm="1">
        <f t="array" aca="1" ref="C728" ca="1">_xlfn._xlws.FILTER(Setting!H:H,(Setting!E:E=B728)+(Setting!F:F=B728)+(Setting!G:G=B728))</f>
        <v>#N/A</v>
      </c>
      <c r="D728" s="2"/>
      <c r="E728" s="2" t="e">
        <f ca="1">VLOOKUP(D728,OFFSET(fill!$D$1,0,0,COUNTA(fill!D:D),2),2,FALSE)</f>
        <v>#N/A</v>
      </c>
      <c r="F728" s="2" t="e" cm="1">
        <f t="array" aca="1" ref="F728" ca="1">_xlfn._xlws.FILTER(Setting!L:L,Setting!K:K=form!E728)</f>
        <v>#N/A</v>
      </c>
      <c r="G728" s="2"/>
      <c r="H728" s="2" t="e" cm="1">
        <f t="array" aca="1" ref="H728" ca="1">INDEX(_xlfn._xlws.FILTER(Setting!J:J,Setting!K:K=form!E728),MATCH(G728,_xlfn._xlws.FILTER(Setting!L:L,Setting!K:K=form!E728),0))</f>
        <v>#N/A</v>
      </c>
      <c r="I728" s="2" t="str" cm="1">
        <f t="array" aca="1" ref="I728" ca="1">IFERROR(INDEX(_xlfn._xlws.FILTER(Setting!M:M,Setting!K:K=form!E728),MATCH(G728,_xlfn._xlws.FILTER(Setting!L:L,Setting!K:K=form!E728),0)),"")</f>
        <v/>
      </c>
      <c r="J728" s="2"/>
      <c r="K728" s="2" t="e">
        <f ca="1">VLOOKUP(J728,OFFSET(fill!$G$1,0,0,COUNTA(fill!G:G),2),2)</f>
        <v>#N/A</v>
      </c>
      <c r="L728" s="2" t="e" cm="1">
        <f t="array" aca="1" ref="L728" ca="1">_xlfn._xlws.FILTER(Setting!T:T,Setting!S:S=form!K728)</f>
        <v>#N/A</v>
      </c>
      <c r="M728" s="2"/>
      <c r="N728" s="2" t="e" cm="1">
        <f t="array" aca="1" ref="N728" ca="1">INDEX(_xlfn._xlws.FILTER(Setting!R:R,Setting!S:S=form!K728),MATCH(M728,_xlfn._xlws.FILTER(Setting!T:T,Setting!S:S=form!K728),0))</f>
        <v>#N/A</v>
      </c>
      <c r="O728" s="2"/>
      <c r="P728" s="2" t="e">
        <f>INDEX(Setting!V:V,MATCH(form!O728,Setting!W:W,0))</f>
        <v>#N/A</v>
      </c>
      <c r="Q728" s="2" t="str">
        <f>IFERROR(VLOOKUP(P728,Setting!V:AA,3),"")</f>
        <v/>
      </c>
      <c r="R728" s="2" t="str">
        <f>IFERROR(VLOOKUP(P728,Setting!V:AA,4),"")</f>
        <v/>
      </c>
      <c r="S728" s="2"/>
      <c r="T728" s="2"/>
      <c r="U728" s="2"/>
      <c r="V728" s="2"/>
      <c r="W728" s="2"/>
      <c r="X728" s="2"/>
      <c r="Y728" s="2" t="str">
        <f>IFERROR(VLOOKUP(P728,Setting!V:AA,5),"")</f>
        <v/>
      </c>
      <c r="Z728" s="2" t="str">
        <f>IFERROR(VLOOKUP(P728,Setting!V:AA,6),"")</f>
        <v/>
      </c>
      <c r="AA728" s="2"/>
    </row>
    <row r="729" spans="1:27" hidden="1" x14ac:dyDescent="0.2"/>
    <row r="730" spans="1:27" hidden="1" x14ac:dyDescent="0.2"/>
    <row r="731" spans="1:27" hidden="1" x14ac:dyDescent="0.2"/>
    <row r="732" spans="1:27" hidden="1" x14ac:dyDescent="0.2"/>
    <row r="733" spans="1:27" hidden="1" x14ac:dyDescent="0.2"/>
    <row r="734" spans="1:27" hidden="1" x14ac:dyDescent="0.2"/>
    <row r="735" spans="1:27" hidden="1" x14ac:dyDescent="0.2"/>
    <row r="736" spans="1:27" hidden="1" x14ac:dyDescent="0.2"/>
    <row r="737" hidden="1" x14ac:dyDescent="0.2"/>
    <row r="738" hidden="1" x14ac:dyDescent="0.2"/>
    <row r="739" hidden="1" x14ac:dyDescent="0.2"/>
    <row r="740" hidden="1" x14ac:dyDescent="0.2"/>
    <row r="741" hidden="1" x14ac:dyDescent="0.2"/>
    <row r="742" hidden="1" x14ac:dyDescent="0.2"/>
    <row r="743" hidden="1" x14ac:dyDescent="0.2"/>
    <row r="744" hidden="1" x14ac:dyDescent="0.2"/>
    <row r="745" hidden="1" x14ac:dyDescent="0.2"/>
    <row r="746" hidden="1" x14ac:dyDescent="0.2"/>
    <row r="747" hidden="1" x14ac:dyDescent="0.2"/>
    <row r="748" hidden="1" x14ac:dyDescent="0.2"/>
    <row r="749" hidden="1" x14ac:dyDescent="0.2"/>
    <row r="750" hidden="1" x14ac:dyDescent="0.2"/>
    <row r="751" hidden="1" x14ac:dyDescent="0.2"/>
    <row r="752" hidden="1" x14ac:dyDescent="0.2"/>
    <row r="753" hidden="1" x14ac:dyDescent="0.2"/>
    <row r="754" hidden="1" x14ac:dyDescent="0.2"/>
    <row r="755" hidden="1" x14ac:dyDescent="0.2"/>
    <row r="756" hidden="1" x14ac:dyDescent="0.2"/>
    <row r="757" hidden="1" x14ac:dyDescent="0.2"/>
    <row r="758" hidden="1" x14ac:dyDescent="0.2"/>
    <row r="759" hidden="1" x14ac:dyDescent="0.2"/>
    <row r="760" hidden="1" x14ac:dyDescent="0.2"/>
    <row r="761" hidden="1" x14ac:dyDescent="0.2"/>
    <row r="762" hidden="1" x14ac:dyDescent="0.2"/>
    <row r="763" hidden="1" x14ac:dyDescent="0.2"/>
    <row r="764" hidden="1" x14ac:dyDescent="0.2"/>
    <row r="765" hidden="1" x14ac:dyDescent="0.2"/>
    <row r="766" hidden="1" x14ac:dyDescent="0.2"/>
    <row r="767" hidden="1" x14ac:dyDescent="0.2"/>
    <row r="768" hidden="1" x14ac:dyDescent="0.2"/>
    <row r="769" hidden="1" x14ac:dyDescent="0.2"/>
    <row r="770" hidden="1" x14ac:dyDescent="0.2"/>
    <row r="771" hidden="1" x14ac:dyDescent="0.2"/>
    <row r="772" hidden="1" x14ac:dyDescent="0.2"/>
    <row r="773" hidden="1" x14ac:dyDescent="0.2"/>
    <row r="774" hidden="1" x14ac:dyDescent="0.2"/>
    <row r="775" hidden="1" x14ac:dyDescent="0.2"/>
    <row r="776" hidden="1" x14ac:dyDescent="0.2"/>
    <row r="777" hidden="1" x14ac:dyDescent="0.2"/>
    <row r="778" hidden="1" x14ac:dyDescent="0.2"/>
    <row r="779" hidden="1" x14ac:dyDescent="0.2"/>
    <row r="780" hidden="1" x14ac:dyDescent="0.2"/>
    <row r="781" hidden="1" x14ac:dyDescent="0.2"/>
    <row r="782" hidden="1" x14ac:dyDescent="0.2"/>
    <row r="783" hidden="1" x14ac:dyDescent="0.2"/>
    <row r="784" hidden="1" x14ac:dyDescent="0.2"/>
    <row r="785" spans="1:27" hidden="1" x14ac:dyDescent="0.2"/>
    <row r="786" spans="1:27" hidden="1" x14ac:dyDescent="0.2"/>
    <row r="787" spans="1:27" hidden="1" x14ac:dyDescent="0.2"/>
    <row r="788" spans="1:27" x14ac:dyDescent="0.2">
      <c r="A788" s="2"/>
      <c r="B788" s="2" t="e">
        <f ca="1">VLOOKUP(A788,fill!$A$1:$B$3,2,FALSE)</f>
        <v>#N/A</v>
      </c>
      <c r="C788" s="2" t="e" cm="1">
        <f t="array" aca="1" ref="C788" ca="1">_xlfn._xlws.FILTER(Setting!H:H,(Setting!E:E=B788)+(Setting!F:F=B788)+(Setting!G:G=B788))</f>
        <v>#N/A</v>
      </c>
      <c r="D788" s="2"/>
      <c r="E788" s="2" t="e">
        <f ca="1">VLOOKUP(D788,OFFSET(fill!$D$1,0,0,COUNTA(fill!D:D),2),2,FALSE)</f>
        <v>#N/A</v>
      </c>
      <c r="F788" s="2" t="e" cm="1">
        <f t="array" aca="1" ref="F788" ca="1">_xlfn._xlws.FILTER(Setting!L:L,Setting!K:K=form!E788)</f>
        <v>#N/A</v>
      </c>
      <c r="G788" s="2"/>
      <c r="H788" s="2" t="e" cm="1">
        <f t="array" aca="1" ref="H788" ca="1">INDEX(_xlfn._xlws.FILTER(Setting!J:J,Setting!K:K=form!E788),MATCH(G788,_xlfn._xlws.FILTER(Setting!L:L,Setting!K:K=form!E788),0))</f>
        <v>#N/A</v>
      </c>
      <c r="I788" s="2" t="str" cm="1">
        <f t="array" aca="1" ref="I788" ca="1">IFERROR(INDEX(_xlfn._xlws.FILTER(Setting!M:M,Setting!K:K=form!E788),MATCH(G788,_xlfn._xlws.FILTER(Setting!L:L,Setting!K:K=form!E788),0)),"")</f>
        <v/>
      </c>
      <c r="J788" s="2"/>
      <c r="K788" s="2" t="e">
        <f ca="1">VLOOKUP(J788,OFFSET(fill!$G$1,0,0,COUNTA(fill!G:G),2),2)</f>
        <v>#N/A</v>
      </c>
      <c r="L788" s="2" t="e" cm="1">
        <f t="array" aca="1" ref="L788" ca="1">_xlfn._xlws.FILTER(Setting!T:T,Setting!S:S=form!K788)</f>
        <v>#N/A</v>
      </c>
      <c r="M788" s="2"/>
      <c r="N788" s="2" t="e" cm="1">
        <f t="array" aca="1" ref="N788" ca="1">INDEX(_xlfn._xlws.FILTER(Setting!R:R,Setting!S:S=form!K788),MATCH(M788,_xlfn._xlws.FILTER(Setting!T:T,Setting!S:S=form!K788),0))</f>
        <v>#N/A</v>
      </c>
      <c r="O788" s="2"/>
      <c r="P788" s="2" t="e">
        <f>INDEX(Setting!V:V,MATCH(form!O788,Setting!W:W,0))</f>
        <v>#N/A</v>
      </c>
      <c r="Q788" s="2" t="str">
        <f>IFERROR(VLOOKUP(P788,Setting!V:AA,3),"")</f>
        <v/>
      </c>
      <c r="R788" s="2" t="str">
        <f>IFERROR(VLOOKUP(P788,Setting!V:AA,4),"")</f>
        <v/>
      </c>
      <c r="S788" s="2"/>
      <c r="T788" s="2"/>
      <c r="U788" s="2"/>
      <c r="V788" s="2"/>
      <c r="W788" s="2"/>
      <c r="X788" s="2"/>
      <c r="Y788" s="2" t="str">
        <f>IFERROR(VLOOKUP(P788,Setting!V:AA,5),"")</f>
        <v/>
      </c>
      <c r="Z788" s="2" t="str">
        <f>IFERROR(VLOOKUP(P788,Setting!V:AA,6),"")</f>
        <v/>
      </c>
      <c r="AA788" s="2"/>
    </row>
    <row r="789" spans="1:27" hidden="1" x14ac:dyDescent="0.2"/>
    <row r="790" spans="1:27" hidden="1" x14ac:dyDescent="0.2"/>
    <row r="791" spans="1:27" hidden="1" x14ac:dyDescent="0.2"/>
    <row r="792" spans="1:27" hidden="1" x14ac:dyDescent="0.2"/>
    <row r="793" spans="1:27" hidden="1" x14ac:dyDescent="0.2"/>
    <row r="794" spans="1:27" hidden="1" x14ac:dyDescent="0.2"/>
    <row r="795" spans="1:27" hidden="1" x14ac:dyDescent="0.2"/>
    <row r="796" spans="1:27" hidden="1" x14ac:dyDescent="0.2"/>
    <row r="797" spans="1:27" hidden="1" x14ac:dyDescent="0.2"/>
    <row r="798" spans="1:27" hidden="1" x14ac:dyDescent="0.2"/>
    <row r="799" spans="1:27" hidden="1" x14ac:dyDescent="0.2"/>
    <row r="800" spans="1:27" hidden="1" x14ac:dyDescent="0.2"/>
    <row r="801" hidden="1" x14ac:dyDescent="0.2"/>
    <row r="802" hidden="1" x14ac:dyDescent="0.2"/>
    <row r="803" hidden="1" x14ac:dyDescent="0.2"/>
    <row r="804" hidden="1" x14ac:dyDescent="0.2"/>
    <row r="805" hidden="1" x14ac:dyDescent="0.2"/>
    <row r="806" hidden="1" x14ac:dyDescent="0.2"/>
    <row r="807" hidden="1" x14ac:dyDescent="0.2"/>
    <row r="808" hidden="1" x14ac:dyDescent="0.2"/>
    <row r="809" hidden="1" x14ac:dyDescent="0.2"/>
    <row r="810" hidden="1" x14ac:dyDescent="0.2"/>
    <row r="811" hidden="1" x14ac:dyDescent="0.2"/>
    <row r="812" hidden="1" x14ac:dyDescent="0.2"/>
    <row r="813" hidden="1" x14ac:dyDescent="0.2"/>
    <row r="814" hidden="1" x14ac:dyDescent="0.2"/>
    <row r="815" hidden="1" x14ac:dyDescent="0.2"/>
    <row r="816" hidden="1" x14ac:dyDescent="0.2"/>
    <row r="817" hidden="1" x14ac:dyDescent="0.2"/>
    <row r="818" hidden="1" x14ac:dyDescent="0.2"/>
    <row r="819" hidden="1" x14ac:dyDescent="0.2"/>
    <row r="820" hidden="1" x14ac:dyDescent="0.2"/>
    <row r="821" hidden="1" x14ac:dyDescent="0.2"/>
    <row r="822" hidden="1" x14ac:dyDescent="0.2"/>
    <row r="823" hidden="1" x14ac:dyDescent="0.2"/>
    <row r="824" hidden="1" x14ac:dyDescent="0.2"/>
    <row r="825" hidden="1" x14ac:dyDescent="0.2"/>
    <row r="826" hidden="1" x14ac:dyDescent="0.2"/>
    <row r="827" hidden="1" x14ac:dyDescent="0.2"/>
    <row r="828" hidden="1" x14ac:dyDescent="0.2"/>
    <row r="829" hidden="1" x14ac:dyDescent="0.2"/>
    <row r="830" hidden="1" x14ac:dyDescent="0.2"/>
    <row r="831" hidden="1" x14ac:dyDescent="0.2"/>
    <row r="832" hidden="1" x14ac:dyDescent="0.2"/>
    <row r="833" spans="1:27" hidden="1" x14ac:dyDescent="0.2"/>
    <row r="834" spans="1:27" hidden="1" x14ac:dyDescent="0.2"/>
    <row r="835" spans="1:27" hidden="1" x14ac:dyDescent="0.2"/>
    <row r="836" spans="1:27" hidden="1" x14ac:dyDescent="0.2"/>
    <row r="837" spans="1:27" hidden="1" x14ac:dyDescent="0.2"/>
    <row r="838" spans="1:27" hidden="1" x14ac:dyDescent="0.2"/>
    <row r="839" spans="1:27" hidden="1" x14ac:dyDescent="0.2"/>
    <row r="840" spans="1:27" hidden="1" x14ac:dyDescent="0.2"/>
    <row r="841" spans="1:27" hidden="1" x14ac:dyDescent="0.2"/>
    <row r="842" spans="1:27" hidden="1" x14ac:dyDescent="0.2"/>
    <row r="843" spans="1:27" hidden="1" x14ac:dyDescent="0.2"/>
    <row r="844" spans="1:27" hidden="1" x14ac:dyDescent="0.2"/>
    <row r="845" spans="1:27" hidden="1" x14ac:dyDescent="0.2"/>
    <row r="846" spans="1:27" hidden="1" x14ac:dyDescent="0.2"/>
    <row r="847" spans="1:27" hidden="1" x14ac:dyDescent="0.2"/>
    <row r="848" spans="1:27" x14ac:dyDescent="0.2">
      <c r="A848" s="2"/>
      <c r="B848" s="2" t="e">
        <f ca="1">VLOOKUP(A848,fill!$A$1:$B$3,2,FALSE)</f>
        <v>#N/A</v>
      </c>
      <c r="C848" s="2" t="e" cm="1">
        <f t="array" aca="1" ref="C848" ca="1">_xlfn._xlws.FILTER(Setting!H:H,(Setting!E:E=B848)+(Setting!F:F=B848)+(Setting!G:G=B848))</f>
        <v>#N/A</v>
      </c>
      <c r="D848" s="2"/>
      <c r="E848" s="2" t="e">
        <f ca="1">VLOOKUP(D848,OFFSET(fill!$D$1,0,0,COUNTA(fill!D:D),2),2,FALSE)</f>
        <v>#N/A</v>
      </c>
      <c r="F848" s="2" t="e" cm="1">
        <f t="array" aca="1" ref="F848" ca="1">_xlfn._xlws.FILTER(Setting!L:L,Setting!K:K=form!E848)</f>
        <v>#N/A</v>
      </c>
      <c r="G848" s="2"/>
      <c r="H848" s="2" t="e" cm="1">
        <f t="array" aca="1" ref="H848" ca="1">INDEX(_xlfn._xlws.FILTER(Setting!J:J,Setting!K:K=form!E848),MATCH(G848,_xlfn._xlws.FILTER(Setting!L:L,Setting!K:K=form!E848),0))</f>
        <v>#N/A</v>
      </c>
      <c r="I848" s="2" t="str" cm="1">
        <f t="array" aca="1" ref="I848" ca="1">IFERROR(INDEX(_xlfn._xlws.FILTER(Setting!M:M,Setting!K:K=form!E848),MATCH(G848,_xlfn._xlws.FILTER(Setting!L:L,Setting!K:K=form!E848),0)),"")</f>
        <v/>
      </c>
      <c r="J848" s="2"/>
      <c r="K848" s="2" t="e">
        <f ca="1">VLOOKUP(J848,OFFSET(fill!$G$1,0,0,COUNTA(fill!G:G),2),2)</f>
        <v>#N/A</v>
      </c>
      <c r="L848" s="2" t="e" cm="1">
        <f t="array" aca="1" ref="L848" ca="1">_xlfn._xlws.FILTER(Setting!T:T,Setting!S:S=form!K848)</f>
        <v>#N/A</v>
      </c>
      <c r="M848" s="2"/>
      <c r="N848" s="2" t="e" cm="1">
        <f t="array" aca="1" ref="N848" ca="1">INDEX(_xlfn._xlws.FILTER(Setting!R:R,Setting!S:S=form!K848),MATCH(M848,_xlfn._xlws.FILTER(Setting!T:T,Setting!S:S=form!K848),0))</f>
        <v>#N/A</v>
      </c>
      <c r="O848" s="2"/>
      <c r="P848" s="2" t="e">
        <f>INDEX(Setting!V:V,MATCH(form!O848,Setting!W:W,0))</f>
        <v>#N/A</v>
      </c>
      <c r="Q848" s="2" t="str">
        <f>IFERROR(VLOOKUP(P848,Setting!V:AA,3),"")</f>
        <v/>
      </c>
      <c r="R848" s="2" t="str">
        <f>IFERROR(VLOOKUP(P848,Setting!V:AA,4),"")</f>
        <v/>
      </c>
      <c r="S848" s="2"/>
      <c r="T848" s="2"/>
      <c r="U848" s="2"/>
      <c r="V848" s="2"/>
      <c r="W848" s="2"/>
      <c r="X848" s="2"/>
      <c r="Y848" s="2" t="str">
        <f>IFERROR(VLOOKUP(P848,Setting!V:AA,5),"")</f>
        <v/>
      </c>
      <c r="Z848" s="2" t="str">
        <f>IFERROR(VLOOKUP(P848,Setting!V:AA,6),"")</f>
        <v/>
      </c>
      <c r="AA848" s="2"/>
    </row>
    <row r="849" hidden="1" x14ac:dyDescent="0.2"/>
    <row r="850" hidden="1" x14ac:dyDescent="0.2"/>
    <row r="851" hidden="1" x14ac:dyDescent="0.2"/>
    <row r="852" hidden="1" x14ac:dyDescent="0.2"/>
    <row r="853" hidden="1" x14ac:dyDescent="0.2"/>
    <row r="854" hidden="1" x14ac:dyDescent="0.2"/>
    <row r="855" hidden="1" x14ac:dyDescent="0.2"/>
    <row r="856" hidden="1" x14ac:dyDescent="0.2"/>
    <row r="857" hidden="1" x14ac:dyDescent="0.2"/>
    <row r="858" hidden="1" x14ac:dyDescent="0.2"/>
    <row r="859" hidden="1" x14ac:dyDescent="0.2"/>
    <row r="860" hidden="1" x14ac:dyDescent="0.2"/>
    <row r="861" hidden="1" x14ac:dyDescent="0.2"/>
    <row r="862" hidden="1" x14ac:dyDescent="0.2"/>
    <row r="863" hidden="1" x14ac:dyDescent="0.2"/>
    <row r="864" hidden="1" x14ac:dyDescent="0.2"/>
    <row r="865" hidden="1" x14ac:dyDescent="0.2"/>
    <row r="866" hidden="1" x14ac:dyDescent="0.2"/>
    <row r="867" hidden="1" x14ac:dyDescent="0.2"/>
    <row r="868" hidden="1" x14ac:dyDescent="0.2"/>
    <row r="869" hidden="1" x14ac:dyDescent="0.2"/>
    <row r="870" hidden="1" x14ac:dyDescent="0.2"/>
    <row r="871" hidden="1" x14ac:dyDescent="0.2"/>
    <row r="872" hidden="1" x14ac:dyDescent="0.2"/>
    <row r="873" hidden="1" x14ac:dyDescent="0.2"/>
    <row r="874" hidden="1" x14ac:dyDescent="0.2"/>
    <row r="875" hidden="1" x14ac:dyDescent="0.2"/>
    <row r="876" hidden="1" x14ac:dyDescent="0.2"/>
    <row r="877" hidden="1" x14ac:dyDescent="0.2"/>
    <row r="878" hidden="1" x14ac:dyDescent="0.2"/>
    <row r="879" hidden="1" x14ac:dyDescent="0.2"/>
    <row r="880" hidden="1" x14ac:dyDescent="0.2"/>
    <row r="881" hidden="1" x14ac:dyDescent="0.2"/>
    <row r="882" hidden="1" x14ac:dyDescent="0.2"/>
    <row r="883" hidden="1" x14ac:dyDescent="0.2"/>
    <row r="884" hidden="1" x14ac:dyDescent="0.2"/>
    <row r="885" hidden="1" x14ac:dyDescent="0.2"/>
    <row r="886" hidden="1" x14ac:dyDescent="0.2"/>
    <row r="887" hidden="1" x14ac:dyDescent="0.2"/>
    <row r="888" hidden="1" x14ac:dyDescent="0.2"/>
    <row r="889" hidden="1" x14ac:dyDescent="0.2"/>
    <row r="890" hidden="1" x14ac:dyDescent="0.2"/>
    <row r="891" hidden="1" x14ac:dyDescent="0.2"/>
    <row r="892" hidden="1" x14ac:dyDescent="0.2"/>
    <row r="893" hidden="1" x14ac:dyDescent="0.2"/>
    <row r="894" hidden="1" x14ac:dyDescent="0.2"/>
    <row r="895" hidden="1" x14ac:dyDescent="0.2"/>
    <row r="896" hidden="1" x14ac:dyDescent="0.2"/>
    <row r="897" spans="1:27" hidden="1" x14ac:dyDescent="0.2"/>
    <row r="898" spans="1:27" hidden="1" x14ac:dyDescent="0.2"/>
    <row r="899" spans="1:27" hidden="1" x14ac:dyDescent="0.2"/>
    <row r="900" spans="1:27" hidden="1" x14ac:dyDescent="0.2"/>
    <row r="901" spans="1:27" hidden="1" x14ac:dyDescent="0.2"/>
    <row r="902" spans="1:27" hidden="1" x14ac:dyDescent="0.2"/>
    <row r="903" spans="1:27" hidden="1" x14ac:dyDescent="0.2"/>
    <row r="904" spans="1:27" hidden="1" x14ac:dyDescent="0.2"/>
    <row r="905" spans="1:27" hidden="1" x14ac:dyDescent="0.2"/>
    <row r="906" spans="1:27" hidden="1" x14ac:dyDescent="0.2"/>
    <row r="907" spans="1:27" hidden="1" x14ac:dyDescent="0.2"/>
    <row r="908" spans="1:27" x14ac:dyDescent="0.2">
      <c r="A908" s="2"/>
      <c r="B908" s="2" t="e">
        <f ca="1">VLOOKUP(A908,fill!$A$1:$B$3,2,FALSE)</f>
        <v>#N/A</v>
      </c>
      <c r="C908" s="2" t="e" cm="1">
        <f t="array" aca="1" ref="C908" ca="1">_xlfn._xlws.FILTER(Setting!H:H,(Setting!E:E=B908)+(Setting!F:F=B908)+(Setting!G:G=B908))</f>
        <v>#N/A</v>
      </c>
      <c r="D908" s="2"/>
      <c r="E908" s="2" t="e">
        <f ca="1">VLOOKUP(D908,OFFSET(fill!$D$1,0,0,COUNTA(fill!D:D),2),2,FALSE)</f>
        <v>#N/A</v>
      </c>
      <c r="F908" s="2" t="e" cm="1">
        <f t="array" aca="1" ref="F908" ca="1">_xlfn._xlws.FILTER(Setting!L:L,Setting!K:K=form!E908)</f>
        <v>#N/A</v>
      </c>
      <c r="G908" s="2"/>
      <c r="H908" s="2" t="e" cm="1">
        <f t="array" aca="1" ref="H908" ca="1">INDEX(_xlfn._xlws.FILTER(Setting!J:J,Setting!K:K=form!E908),MATCH(G908,_xlfn._xlws.FILTER(Setting!L:L,Setting!K:K=form!E908),0))</f>
        <v>#N/A</v>
      </c>
      <c r="I908" s="2" t="str" cm="1">
        <f t="array" aca="1" ref="I908" ca="1">IFERROR(INDEX(_xlfn._xlws.FILTER(Setting!M:M,Setting!K:K=form!E908),MATCH(G908,_xlfn._xlws.FILTER(Setting!L:L,Setting!K:K=form!E908),0)),"")</f>
        <v/>
      </c>
      <c r="J908" s="2"/>
      <c r="K908" s="2" t="e">
        <f ca="1">VLOOKUP(J908,OFFSET(fill!$G$1,0,0,COUNTA(fill!G:G),2),2)</f>
        <v>#N/A</v>
      </c>
      <c r="L908" s="2" t="e" cm="1">
        <f t="array" aca="1" ref="L908" ca="1">_xlfn._xlws.FILTER(Setting!T:T,Setting!S:S=form!K908)</f>
        <v>#N/A</v>
      </c>
      <c r="M908" s="2"/>
      <c r="N908" s="2" t="e" cm="1">
        <f t="array" aca="1" ref="N908" ca="1">INDEX(_xlfn._xlws.FILTER(Setting!R:R,Setting!S:S=form!K908),MATCH(M908,_xlfn._xlws.FILTER(Setting!T:T,Setting!S:S=form!K908),0))</f>
        <v>#N/A</v>
      </c>
      <c r="O908" s="2"/>
      <c r="P908" s="2" t="e">
        <f>INDEX(Setting!V:V,MATCH(form!O908,Setting!W:W,0))</f>
        <v>#N/A</v>
      </c>
      <c r="Q908" s="2" t="str">
        <f>IFERROR(VLOOKUP(P908,Setting!V:AA,3),"")</f>
        <v/>
      </c>
      <c r="R908" s="2" t="str">
        <f>IFERROR(VLOOKUP(P908,Setting!V:AA,4),"")</f>
        <v/>
      </c>
      <c r="S908" s="2"/>
      <c r="T908" s="2"/>
      <c r="U908" s="2"/>
      <c r="V908" s="2"/>
      <c r="W908" s="2"/>
      <c r="X908" s="2"/>
      <c r="Y908" s="2" t="str">
        <f>IFERROR(VLOOKUP(P908,Setting!V:AA,5),"")</f>
        <v/>
      </c>
      <c r="Z908" s="2" t="str">
        <f>IFERROR(VLOOKUP(P908,Setting!V:AA,6),"")</f>
        <v/>
      </c>
      <c r="AA908" s="2"/>
    </row>
    <row r="909" spans="1:27" hidden="1" x14ac:dyDescent="0.2"/>
    <row r="910" spans="1:27" hidden="1" x14ac:dyDescent="0.2"/>
    <row r="911" spans="1:27" hidden="1" x14ac:dyDescent="0.2"/>
    <row r="912" spans="1:27" hidden="1" x14ac:dyDescent="0.2"/>
    <row r="913" hidden="1" x14ac:dyDescent="0.2"/>
    <row r="914" hidden="1" x14ac:dyDescent="0.2"/>
    <row r="915" hidden="1" x14ac:dyDescent="0.2"/>
    <row r="916" hidden="1" x14ac:dyDescent="0.2"/>
    <row r="917" hidden="1" x14ac:dyDescent="0.2"/>
    <row r="918" hidden="1" x14ac:dyDescent="0.2"/>
    <row r="919" hidden="1" x14ac:dyDescent="0.2"/>
    <row r="920" hidden="1" x14ac:dyDescent="0.2"/>
    <row r="921" hidden="1" x14ac:dyDescent="0.2"/>
    <row r="922" hidden="1" x14ac:dyDescent="0.2"/>
    <row r="923" hidden="1" x14ac:dyDescent="0.2"/>
    <row r="924" hidden="1" x14ac:dyDescent="0.2"/>
    <row r="925" hidden="1" x14ac:dyDescent="0.2"/>
    <row r="926" hidden="1" x14ac:dyDescent="0.2"/>
    <row r="927" hidden="1" x14ac:dyDescent="0.2"/>
    <row r="928" hidden="1" x14ac:dyDescent="0.2"/>
    <row r="929" hidden="1" x14ac:dyDescent="0.2"/>
    <row r="930" hidden="1" x14ac:dyDescent="0.2"/>
    <row r="931" hidden="1" x14ac:dyDescent="0.2"/>
    <row r="932" hidden="1" x14ac:dyDescent="0.2"/>
    <row r="933" hidden="1" x14ac:dyDescent="0.2"/>
    <row r="934" hidden="1" x14ac:dyDescent="0.2"/>
    <row r="935" hidden="1" x14ac:dyDescent="0.2"/>
    <row r="936" hidden="1" x14ac:dyDescent="0.2"/>
    <row r="937" hidden="1" x14ac:dyDescent="0.2"/>
    <row r="938" hidden="1" x14ac:dyDescent="0.2"/>
    <row r="939" hidden="1" x14ac:dyDescent="0.2"/>
    <row r="940" hidden="1" x14ac:dyDescent="0.2"/>
    <row r="941" hidden="1" x14ac:dyDescent="0.2"/>
    <row r="942" hidden="1" x14ac:dyDescent="0.2"/>
    <row r="943" hidden="1" x14ac:dyDescent="0.2"/>
    <row r="944" hidden="1" x14ac:dyDescent="0.2"/>
    <row r="945" hidden="1" x14ac:dyDescent="0.2"/>
    <row r="946" hidden="1" x14ac:dyDescent="0.2"/>
    <row r="947" hidden="1" x14ac:dyDescent="0.2"/>
    <row r="948" hidden="1" x14ac:dyDescent="0.2"/>
    <row r="949" hidden="1" x14ac:dyDescent="0.2"/>
    <row r="950" hidden="1" x14ac:dyDescent="0.2"/>
    <row r="951" hidden="1" x14ac:dyDescent="0.2"/>
    <row r="952" hidden="1" x14ac:dyDescent="0.2"/>
    <row r="953" hidden="1" x14ac:dyDescent="0.2"/>
    <row r="954" hidden="1" x14ac:dyDescent="0.2"/>
    <row r="955" hidden="1" x14ac:dyDescent="0.2"/>
    <row r="956" hidden="1" x14ac:dyDescent="0.2"/>
    <row r="957" hidden="1" x14ac:dyDescent="0.2"/>
    <row r="958" hidden="1" x14ac:dyDescent="0.2"/>
    <row r="959" hidden="1" x14ac:dyDescent="0.2"/>
    <row r="960" hidden="1" x14ac:dyDescent="0.2"/>
    <row r="961" spans="1:27" hidden="1" x14ac:dyDescent="0.2"/>
    <row r="962" spans="1:27" hidden="1" x14ac:dyDescent="0.2"/>
    <row r="963" spans="1:27" hidden="1" x14ac:dyDescent="0.2"/>
    <row r="964" spans="1:27" hidden="1" x14ac:dyDescent="0.2"/>
    <row r="965" spans="1:27" hidden="1" x14ac:dyDescent="0.2"/>
    <row r="966" spans="1:27" hidden="1" x14ac:dyDescent="0.2"/>
    <row r="967" spans="1:27" hidden="1" x14ac:dyDescent="0.2"/>
    <row r="968" spans="1:27" x14ac:dyDescent="0.2">
      <c r="A968" s="2"/>
      <c r="B968" s="2" t="e">
        <f ca="1">VLOOKUP(A968,fill!$A$1:$B$3,2,FALSE)</f>
        <v>#N/A</v>
      </c>
      <c r="C968" s="2" t="e" cm="1">
        <f t="array" aca="1" ref="C968" ca="1">_xlfn._xlws.FILTER(Setting!H:H,(Setting!E:E=B968)+(Setting!F:F=B968)+(Setting!G:G=B968))</f>
        <v>#N/A</v>
      </c>
      <c r="D968" s="2"/>
      <c r="E968" s="2" t="e">
        <f ca="1">VLOOKUP(D968,OFFSET(fill!$D$1,0,0,COUNTA(fill!D:D),2),2,FALSE)</f>
        <v>#N/A</v>
      </c>
      <c r="F968" s="2" t="e" cm="1">
        <f t="array" aca="1" ref="F968" ca="1">_xlfn._xlws.FILTER(Setting!L:L,Setting!K:K=form!E968)</f>
        <v>#N/A</v>
      </c>
      <c r="G968" s="2"/>
      <c r="H968" s="2" t="e" cm="1">
        <f t="array" aca="1" ref="H968" ca="1">INDEX(_xlfn._xlws.FILTER(Setting!J:J,Setting!K:K=form!E968),MATCH(G968,_xlfn._xlws.FILTER(Setting!L:L,Setting!K:K=form!E968),0))</f>
        <v>#N/A</v>
      </c>
      <c r="I968" s="2" t="str" cm="1">
        <f t="array" aca="1" ref="I968" ca="1">IFERROR(INDEX(_xlfn._xlws.FILTER(Setting!M:M,Setting!K:K=form!E968),MATCH(G968,_xlfn._xlws.FILTER(Setting!L:L,Setting!K:K=form!E968),0)),"")</f>
        <v/>
      </c>
      <c r="J968" s="2"/>
      <c r="K968" s="2" t="e">
        <f ca="1">VLOOKUP(J968,OFFSET(fill!$G$1,0,0,COUNTA(fill!G:G),2),2)</f>
        <v>#N/A</v>
      </c>
      <c r="L968" s="2" t="e" cm="1">
        <f t="array" aca="1" ref="L968" ca="1">_xlfn._xlws.FILTER(Setting!T:T,Setting!S:S=form!K968)</f>
        <v>#N/A</v>
      </c>
      <c r="M968" s="2"/>
      <c r="N968" s="2" t="e" cm="1">
        <f t="array" aca="1" ref="N968" ca="1">INDEX(_xlfn._xlws.FILTER(Setting!R:R,Setting!S:S=form!K968),MATCH(M968,_xlfn._xlws.FILTER(Setting!T:T,Setting!S:S=form!K968),0))</f>
        <v>#N/A</v>
      </c>
      <c r="O968" s="2"/>
      <c r="P968" s="2" t="e">
        <f>INDEX(Setting!V:V,MATCH(form!O968,Setting!W:W,0))</f>
        <v>#N/A</v>
      </c>
      <c r="Q968" s="2" t="str">
        <f>IFERROR(VLOOKUP(P968,Setting!V:AA,3),"")</f>
        <v/>
      </c>
      <c r="R968" s="2" t="str">
        <f>IFERROR(VLOOKUP(P968,Setting!V:AA,4),"")</f>
        <v/>
      </c>
      <c r="S968" s="2"/>
      <c r="T968" s="2"/>
      <c r="U968" s="2"/>
      <c r="V968" s="2"/>
      <c r="W968" s="2"/>
      <c r="X968" s="2"/>
      <c r="Y968" s="2" t="str">
        <f>IFERROR(VLOOKUP(P968,Setting!V:AA,5),"")</f>
        <v/>
      </c>
      <c r="Z968" s="2" t="str">
        <f>IFERROR(VLOOKUP(P968,Setting!V:AA,6),"")</f>
        <v/>
      </c>
      <c r="AA968" s="2"/>
    </row>
    <row r="969" spans="1:27" hidden="1" x14ac:dyDescent="0.2"/>
    <row r="970" spans="1:27" hidden="1" x14ac:dyDescent="0.2"/>
    <row r="971" spans="1:27" hidden="1" x14ac:dyDescent="0.2"/>
    <row r="972" spans="1:27" hidden="1" x14ac:dyDescent="0.2"/>
    <row r="973" spans="1:27" hidden="1" x14ac:dyDescent="0.2"/>
    <row r="974" spans="1:27" hidden="1" x14ac:dyDescent="0.2"/>
    <row r="975" spans="1:27" hidden="1" x14ac:dyDescent="0.2"/>
    <row r="976" spans="1:27" hidden="1" x14ac:dyDescent="0.2"/>
    <row r="977" hidden="1" x14ac:dyDescent="0.2"/>
    <row r="978" hidden="1" x14ac:dyDescent="0.2"/>
    <row r="979" hidden="1" x14ac:dyDescent="0.2"/>
    <row r="980" hidden="1" x14ac:dyDescent="0.2"/>
    <row r="981" hidden="1" x14ac:dyDescent="0.2"/>
    <row r="982" hidden="1" x14ac:dyDescent="0.2"/>
    <row r="983" hidden="1" x14ac:dyDescent="0.2"/>
    <row r="984" hidden="1" x14ac:dyDescent="0.2"/>
    <row r="985" hidden="1" x14ac:dyDescent="0.2"/>
    <row r="986" hidden="1" x14ac:dyDescent="0.2"/>
    <row r="987" hidden="1" x14ac:dyDescent="0.2"/>
    <row r="988" hidden="1" x14ac:dyDescent="0.2"/>
    <row r="989" hidden="1" x14ac:dyDescent="0.2"/>
    <row r="990" hidden="1" x14ac:dyDescent="0.2"/>
    <row r="991" hidden="1" x14ac:dyDescent="0.2"/>
    <row r="992" hidden="1" x14ac:dyDescent="0.2"/>
    <row r="993" hidden="1" x14ac:dyDescent="0.2"/>
    <row r="994" hidden="1" x14ac:dyDescent="0.2"/>
    <row r="995" hidden="1" x14ac:dyDescent="0.2"/>
    <row r="996" hidden="1" x14ac:dyDescent="0.2"/>
    <row r="997" hidden="1" x14ac:dyDescent="0.2"/>
    <row r="998" hidden="1" x14ac:dyDescent="0.2"/>
    <row r="999" hidden="1" x14ac:dyDescent="0.2"/>
    <row r="1000" hidden="1" x14ac:dyDescent="0.2"/>
    <row r="1001" hidden="1" x14ac:dyDescent="0.2"/>
    <row r="1002" hidden="1" x14ac:dyDescent="0.2"/>
    <row r="1003" hidden="1" x14ac:dyDescent="0.2"/>
    <row r="1004" hidden="1" x14ac:dyDescent="0.2"/>
    <row r="1005" hidden="1" x14ac:dyDescent="0.2"/>
    <row r="1006" hidden="1" x14ac:dyDescent="0.2"/>
    <row r="1007" hidden="1" x14ac:dyDescent="0.2"/>
    <row r="1008" hidden="1" x14ac:dyDescent="0.2"/>
    <row r="1009" hidden="1" x14ac:dyDescent="0.2"/>
    <row r="1010" hidden="1" x14ac:dyDescent="0.2"/>
    <row r="1011" hidden="1" x14ac:dyDescent="0.2"/>
    <row r="1012" hidden="1" x14ac:dyDescent="0.2"/>
    <row r="1013" hidden="1" x14ac:dyDescent="0.2"/>
    <row r="1014" hidden="1" x14ac:dyDescent="0.2"/>
    <row r="1015" hidden="1" x14ac:dyDescent="0.2"/>
    <row r="1016" hidden="1" x14ac:dyDescent="0.2"/>
    <row r="1017" hidden="1" x14ac:dyDescent="0.2"/>
    <row r="1018" hidden="1" x14ac:dyDescent="0.2"/>
    <row r="1019" hidden="1" x14ac:dyDescent="0.2"/>
    <row r="1020" hidden="1" x14ac:dyDescent="0.2"/>
    <row r="1021" hidden="1" x14ac:dyDescent="0.2"/>
    <row r="1022" hidden="1" x14ac:dyDescent="0.2"/>
    <row r="1023" hidden="1" x14ac:dyDescent="0.2"/>
    <row r="1024" hidden="1" x14ac:dyDescent="0.2"/>
    <row r="1025" spans="1:27" hidden="1" x14ac:dyDescent="0.2"/>
    <row r="1026" spans="1:27" hidden="1" x14ac:dyDescent="0.2"/>
    <row r="1027" spans="1:27" hidden="1" x14ac:dyDescent="0.2"/>
    <row r="1028" spans="1:27" x14ac:dyDescent="0.2">
      <c r="A1028" s="2"/>
      <c r="B1028" s="2" t="e">
        <f ca="1">VLOOKUP(A1028,fill!$A$1:$B$3,2,FALSE)</f>
        <v>#N/A</v>
      </c>
      <c r="C1028" s="2" t="e" cm="1">
        <f t="array" aca="1" ref="C1028" ca="1">_xlfn._xlws.FILTER(Setting!H:H,(Setting!E:E=B1028)+(Setting!F:F=B1028)+(Setting!G:G=B1028))</f>
        <v>#N/A</v>
      </c>
      <c r="D1028" s="2"/>
      <c r="E1028" s="2" t="e">
        <f ca="1">VLOOKUP(D1028,OFFSET(fill!$D$1,0,0,COUNTA(fill!D:D),2),2,FALSE)</f>
        <v>#N/A</v>
      </c>
      <c r="F1028" s="2" t="e" cm="1">
        <f t="array" aca="1" ref="F1028" ca="1">_xlfn._xlws.FILTER(Setting!L:L,Setting!K:K=form!E1028)</f>
        <v>#N/A</v>
      </c>
      <c r="G1028" s="2"/>
      <c r="H1028" s="2" t="e" cm="1">
        <f t="array" aca="1" ref="H1028" ca="1">INDEX(_xlfn._xlws.FILTER(Setting!J:J,Setting!K:K=form!E1028),MATCH(G1028,_xlfn._xlws.FILTER(Setting!L:L,Setting!K:K=form!E1028),0))</f>
        <v>#N/A</v>
      </c>
      <c r="I1028" s="2" t="str" cm="1">
        <f t="array" aca="1" ref="I1028" ca="1">IFERROR(INDEX(_xlfn._xlws.FILTER(Setting!M:M,Setting!K:K=form!E1028),MATCH(G1028,_xlfn._xlws.FILTER(Setting!L:L,Setting!K:K=form!E1028),0)),"")</f>
        <v/>
      </c>
      <c r="J1028" s="2"/>
      <c r="K1028" s="2" t="e">
        <f ca="1">VLOOKUP(J1028,OFFSET(fill!$G$1,0,0,COUNTA(fill!G:G),2),2)</f>
        <v>#N/A</v>
      </c>
      <c r="L1028" s="2" t="e" cm="1">
        <f t="array" aca="1" ref="L1028" ca="1">_xlfn._xlws.FILTER(Setting!T:T,Setting!S:S=form!K1028)</f>
        <v>#N/A</v>
      </c>
      <c r="M1028" s="2"/>
      <c r="N1028" s="2" t="e" cm="1">
        <f t="array" aca="1" ref="N1028" ca="1">INDEX(_xlfn._xlws.FILTER(Setting!R:R,Setting!S:S=form!K1028),MATCH(M1028,_xlfn._xlws.FILTER(Setting!T:T,Setting!S:S=form!K1028),0))</f>
        <v>#N/A</v>
      </c>
      <c r="O1028" s="2"/>
      <c r="P1028" s="2" t="e">
        <f>INDEX(Setting!V:V,MATCH(form!O1028,Setting!W:W,0))</f>
        <v>#N/A</v>
      </c>
      <c r="Q1028" s="2" t="str">
        <f>IFERROR(VLOOKUP(P1028,Setting!V:AA,3),"")</f>
        <v/>
      </c>
      <c r="R1028" s="2" t="str">
        <f>IFERROR(VLOOKUP(P1028,Setting!V:AA,4),"")</f>
        <v/>
      </c>
      <c r="S1028" s="2"/>
      <c r="T1028" s="2"/>
      <c r="U1028" s="2"/>
      <c r="V1028" s="2"/>
      <c r="W1028" s="2"/>
      <c r="X1028" s="2"/>
      <c r="Y1028" s="2" t="str">
        <f>IFERROR(VLOOKUP(P1028,Setting!V:AA,5),"")</f>
        <v/>
      </c>
      <c r="Z1028" s="2" t="str">
        <f>IFERROR(VLOOKUP(P1028,Setting!V:AA,6),"")</f>
        <v/>
      </c>
      <c r="AA1028" s="2"/>
    </row>
    <row r="1029" spans="1:27" hidden="1" x14ac:dyDescent="0.2"/>
    <row r="1030" spans="1:27" hidden="1" x14ac:dyDescent="0.2"/>
    <row r="1031" spans="1:27" hidden="1" x14ac:dyDescent="0.2"/>
    <row r="1032" spans="1:27" hidden="1" x14ac:dyDescent="0.2"/>
    <row r="1033" spans="1:27" hidden="1" x14ac:dyDescent="0.2"/>
    <row r="1034" spans="1:27" hidden="1" x14ac:dyDescent="0.2"/>
    <row r="1035" spans="1:27" hidden="1" x14ac:dyDescent="0.2"/>
    <row r="1036" spans="1:27" hidden="1" x14ac:dyDescent="0.2"/>
    <row r="1037" spans="1:27" hidden="1" x14ac:dyDescent="0.2"/>
    <row r="1038" spans="1:27" hidden="1" x14ac:dyDescent="0.2"/>
    <row r="1039" spans="1:27" hidden="1" x14ac:dyDescent="0.2"/>
    <row r="1040" spans="1:27" hidden="1" x14ac:dyDescent="0.2"/>
    <row r="1041" hidden="1" x14ac:dyDescent="0.2"/>
    <row r="1042" hidden="1" x14ac:dyDescent="0.2"/>
    <row r="1043" hidden="1" x14ac:dyDescent="0.2"/>
    <row r="1044" hidden="1" x14ac:dyDescent="0.2"/>
    <row r="1045" hidden="1" x14ac:dyDescent="0.2"/>
    <row r="1046" hidden="1" x14ac:dyDescent="0.2"/>
    <row r="1047" hidden="1" x14ac:dyDescent="0.2"/>
    <row r="1048" hidden="1" x14ac:dyDescent="0.2"/>
    <row r="1049" hidden="1" x14ac:dyDescent="0.2"/>
    <row r="1050" hidden="1" x14ac:dyDescent="0.2"/>
    <row r="1051" hidden="1" x14ac:dyDescent="0.2"/>
    <row r="1052" hidden="1" x14ac:dyDescent="0.2"/>
    <row r="1053" hidden="1" x14ac:dyDescent="0.2"/>
    <row r="1054" hidden="1" x14ac:dyDescent="0.2"/>
    <row r="1055" hidden="1" x14ac:dyDescent="0.2"/>
    <row r="1056" hidden="1" x14ac:dyDescent="0.2"/>
    <row r="1057" hidden="1" x14ac:dyDescent="0.2"/>
    <row r="1058" hidden="1" x14ac:dyDescent="0.2"/>
    <row r="1059" hidden="1" x14ac:dyDescent="0.2"/>
    <row r="1060" hidden="1" x14ac:dyDescent="0.2"/>
    <row r="1061" hidden="1" x14ac:dyDescent="0.2"/>
    <row r="1062" hidden="1" x14ac:dyDescent="0.2"/>
    <row r="1063" hidden="1" x14ac:dyDescent="0.2"/>
    <row r="1064" hidden="1" x14ac:dyDescent="0.2"/>
    <row r="1065" hidden="1" x14ac:dyDescent="0.2"/>
    <row r="1066" hidden="1" x14ac:dyDescent="0.2"/>
    <row r="1067" hidden="1" x14ac:dyDescent="0.2"/>
    <row r="1068" hidden="1" x14ac:dyDescent="0.2"/>
    <row r="1069" hidden="1" x14ac:dyDescent="0.2"/>
    <row r="1070" hidden="1" x14ac:dyDescent="0.2"/>
    <row r="1071" hidden="1" x14ac:dyDescent="0.2"/>
    <row r="1072" hidden="1" x14ac:dyDescent="0.2"/>
    <row r="1073" spans="1:27" hidden="1" x14ac:dyDescent="0.2"/>
    <row r="1074" spans="1:27" hidden="1" x14ac:dyDescent="0.2"/>
    <row r="1075" spans="1:27" hidden="1" x14ac:dyDescent="0.2"/>
    <row r="1076" spans="1:27" hidden="1" x14ac:dyDescent="0.2"/>
    <row r="1077" spans="1:27" hidden="1" x14ac:dyDescent="0.2"/>
    <row r="1078" spans="1:27" hidden="1" x14ac:dyDescent="0.2"/>
    <row r="1079" spans="1:27" hidden="1" x14ac:dyDescent="0.2"/>
    <row r="1080" spans="1:27" hidden="1" x14ac:dyDescent="0.2"/>
    <row r="1081" spans="1:27" hidden="1" x14ac:dyDescent="0.2"/>
    <row r="1082" spans="1:27" hidden="1" x14ac:dyDescent="0.2"/>
    <row r="1083" spans="1:27" hidden="1" x14ac:dyDescent="0.2"/>
    <row r="1084" spans="1:27" hidden="1" x14ac:dyDescent="0.2"/>
    <row r="1085" spans="1:27" hidden="1" x14ac:dyDescent="0.2"/>
    <row r="1086" spans="1:27" hidden="1" x14ac:dyDescent="0.2"/>
    <row r="1087" spans="1:27" hidden="1" x14ac:dyDescent="0.2"/>
    <row r="1088" spans="1:27" x14ac:dyDescent="0.2">
      <c r="A1088" s="2"/>
      <c r="B1088" s="2" t="e">
        <f ca="1">VLOOKUP(A1088,fill!$A$1:$B$3,2,FALSE)</f>
        <v>#N/A</v>
      </c>
      <c r="C1088" s="2" t="e" cm="1">
        <f t="array" aca="1" ref="C1088" ca="1">_xlfn._xlws.FILTER(Setting!H:H,(Setting!E:E=B1088)+(Setting!F:F=B1088)+(Setting!G:G=B1088))</f>
        <v>#N/A</v>
      </c>
      <c r="D1088" s="2"/>
      <c r="E1088" s="2" t="e">
        <f ca="1">VLOOKUP(D1088,OFFSET(fill!$D$1,0,0,COUNTA(fill!D:D),2),2,FALSE)</f>
        <v>#N/A</v>
      </c>
      <c r="F1088" s="2" t="e" cm="1">
        <f t="array" aca="1" ref="F1088" ca="1">_xlfn._xlws.FILTER(Setting!L:L,Setting!K:K=form!E1088)</f>
        <v>#N/A</v>
      </c>
      <c r="G1088" s="2"/>
      <c r="H1088" s="2" t="e" cm="1">
        <f t="array" aca="1" ref="H1088" ca="1">INDEX(_xlfn._xlws.FILTER(Setting!J:J,Setting!K:K=form!E1088),MATCH(G1088,_xlfn._xlws.FILTER(Setting!L:L,Setting!K:K=form!E1088),0))</f>
        <v>#N/A</v>
      </c>
      <c r="I1088" s="2" t="str" cm="1">
        <f t="array" aca="1" ref="I1088" ca="1">IFERROR(INDEX(_xlfn._xlws.FILTER(Setting!M:M,Setting!K:K=form!E1088),MATCH(G1088,_xlfn._xlws.FILTER(Setting!L:L,Setting!K:K=form!E1088),0)),"")</f>
        <v/>
      </c>
      <c r="J1088" s="2"/>
      <c r="K1088" s="2" t="e">
        <f ca="1">VLOOKUP(J1088,OFFSET(fill!$G$1,0,0,COUNTA(fill!G:G),2),2)</f>
        <v>#N/A</v>
      </c>
      <c r="L1088" s="2" t="e" cm="1">
        <f t="array" aca="1" ref="L1088" ca="1">_xlfn._xlws.FILTER(Setting!T:T,Setting!S:S=form!K1088)</f>
        <v>#N/A</v>
      </c>
      <c r="M1088" s="2"/>
      <c r="N1088" s="2" t="e" cm="1">
        <f t="array" aca="1" ref="N1088" ca="1">INDEX(_xlfn._xlws.FILTER(Setting!R:R,Setting!S:S=form!K1088),MATCH(M1088,_xlfn._xlws.FILTER(Setting!T:T,Setting!S:S=form!K1088),0))</f>
        <v>#N/A</v>
      </c>
      <c r="O1088" s="2"/>
      <c r="P1088" s="2" t="e">
        <f>INDEX(Setting!V:V,MATCH(form!O1088,Setting!W:W,0))</f>
        <v>#N/A</v>
      </c>
      <c r="Q1088" s="2" t="str">
        <f>IFERROR(VLOOKUP(P1088,Setting!V:AA,3),"")</f>
        <v/>
      </c>
      <c r="R1088" s="2" t="str">
        <f>IFERROR(VLOOKUP(P1088,Setting!V:AA,4),"")</f>
        <v/>
      </c>
      <c r="S1088" s="2"/>
      <c r="T1088" s="2"/>
      <c r="U1088" s="2"/>
      <c r="V1088" s="2"/>
      <c r="W1088" s="2"/>
      <c r="X1088" s="2"/>
      <c r="Y1088" s="2" t="str">
        <f>IFERROR(VLOOKUP(P1088,Setting!V:AA,5),"")</f>
        <v/>
      </c>
      <c r="Z1088" s="2" t="str">
        <f>IFERROR(VLOOKUP(P1088,Setting!V:AA,6),"")</f>
        <v/>
      </c>
      <c r="AA1088" s="2"/>
    </row>
    <row r="1089" hidden="1" x14ac:dyDescent="0.2"/>
    <row r="1090" hidden="1" x14ac:dyDescent="0.2"/>
    <row r="1091" hidden="1" x14ac:dyDescent="0.2"/>
    <row r="1092" hidden="1" x14ac:dyDescent="0.2"/>
    <row r="1093" hidden="1" x14ac:dyDescent="0.2"/>
    <row r="1094" hidden="1" x14ac:dyDescent="0.2"/>
    <row r="1095" hidden="1" x14ac:dyDescent="0.2"/>
    <row r="1096" hidden="1" x14ac:dyDescent="0.2"/>
    <row r="1097" hidden="1" x14ac:dyDescent="0.2"/>
    <row r="1098" hidden="1" x14ac:dyDescent="0.2"/>
    <row r="1099" hidden="1" x14ac:dyDescent="0.2"/>
    <row r="1100" hidden="1" x14ac:dyDescent="0.2"/>
    <row r="1101" hidden="1" x14ac:dyDescent="0.2"/>
    <row r="1102" hidden="1" x14ac:dyDescent="0.2"/>
    <row r="1103" hidden="1" x14ac:dyDescent="0.2"/>
    <row r="1104" hidden="1" x14ac:dyDescent="0.2"/>
    <row r="1105" hidden="1" x14ac:dyDescent="0.2"/>
    <row r="1106" hidden="1" x14ac:dyDescent="0.2"/>
    <row r="1107" hidden="1" x14ac:dyDescent="0.2"/>
    <row r="1108" hidden="1" x14ac:dyDescent="0.2"/>
    <row r="1109" hidden="1" x14ac:dyDescent="0.2"/>
    <row r="1110" hidden="1" x14ac:dyDescent="0.2"/>
    <row r="1111" hidden="1" x14ac:dyDescent="0.2"/>
    <row r="1112" hidden="1" x14ac:dyDescent="0.2"/>
    <row r="1113" hidden="1" x14ac:dyDescent="0.2"/>
    <row r="1114" hidden="1" x14ac:dyDescent="0.2"/>
    <row r="1115" hidden="1" x14ac:dyDescent="0.2"/>
    <row r="1116" hidden="1" x14ac:dyDescent="0.2"/>
    <row r="1117" hidden="1" x14ac:dyDescent="0.2"/>
    <row r="1118" hidden="1" x14ac:dyDescent="0.2"/>
    <row r="1119" hidden="1" x14ac:dyDescent="0.2"/>
    <row r="1120" hidden="1" x14ac:dyDescent="0.2"/>
    <row r="1121" hidden="1" x14ac:dyDescent="0.2"/>
    <row r="1122" hidden="1" x14ac:dyDescent="0.2"/>
    <row r="1123" hidden="1" x14ac:dyDescent="0.2"/>
    <row r="1124" hidden="1" x14ac:dyDescent="0.2"/>
    <row r="1125" hidden="1" x14ac:dyDescent="0.2"/>
    <row r="1126" hidden="1" x14ac:dyDescent="0.2"/>
    <row r="1127" hidden="1" x14ac:dyDescent="0.2"/>
    <row r="1128" hidden="1" x14ac:dyDescent="0.2"/>
    <row r="1129" hidden="1" x14ac:dyDescent="0.2"/>
    <row r="1130" hidden="1" x14ac:dyDescent="0.2"/>
    <row r="1131" hidden="1" x14ac:dyDescent="0.2"/>
    <row r="1132" hidden="1" x14ac:dyDescent="0.2"/>
    <row r="1133" hidden="1" x14ac:dyDescent="0.2"/>
    <row r="1134" hidden="1" x14ac:dyDescent="0.2"/>
    <row r="1135" hidden="1" x14ac:dyDescent="0.2"/>
    <row r="1136" hidden="1" x14ac:dyDescent="0.2"/>
    <row r="1137" spans="1:27" hidden="1" x14ac:dyDescent="0.2"/>
    <row r="1138" spans="1:27" hidden="1" x14ac:dyDescent="0.2"/>
    <row r="1139" spans="1:27" hidden="1" x14ac:dyDescent="0.2"/>
    <row r="1140" spans="1:27" hidden="1" x14ac:dyDescent="0.2"/>
    <row r="1141" spans="1:27" hidden="1" x14ac:dyDescent="0.2"/>
    <row r="1142" spans="1:27" hidden="1" x14ac:dyDescent="0.2"/>
    <row r="1143" spans="1:27" hidden="1" x14ac:dyDescent="0.2"/>
    <row r="1144" spans="1:27" hidden="1" x14ac:dyDescent="0.2"/>
    <row r="1145" spans="1:27" hidden="1" x14ac:dyDescent="0.2"/>
    <row r="1146" spans="1:27" hidden="1" x14ac:dyDescent="0.2"/>
    <row r="1147" spans="1:27" hidden="1" x14ac:dyDescent="0.2"/>
    <row r="1148" spans="1:27" x14ac:dyDescent="0.2">
      <c r="A1148" s="2"/>
      <c r="B1148" s="2" t="e">
        <f ca="1">VLOOKUP(A1148,fill!$A$1:$B$3,2,FALSE)</f>
        <v>#N/A</v>
      </c>
      <c r="C1148" s="2" t="e" cm="1">
        <f t="array" aca="1" ref="C1148" ca="1">_xlfn._xlws.FILTER(Setting!H:H,(Setting!E:E=B1148)+(Setting!F:F=B1148)+(Setting!G:G=B1148))</f>
        <v>#N/A</v>
      </c>
      <c r="D1148" s="2"/>
      <c r="E1148" s="2" t="e">
        <f ca="1">VLOOKUP(D1148,OFFSET(fill!$D$1,0,0,COUNTA(fill!D:D),2),2,FALSE)</f>
        <v>#N/A</v>
      </c>
      <c r="F1148" s="2" t="e" cm="1">
        <f t="array" aca="1" ref="F1148" ca="1">_xlfn._xlws.FILTER(Setting!L:L,Setting!K:K=form!E1148)</f>
        <v>#N/A</v>
      </c>
      <c r="G1148" s="2"/>
      <c r="H1148" s="2" t="e" cm="1">
        <f t="array" aca="1" ref="H1148" ca="1">INDEX(_xlfn._xlws.FILTER(Setting!J:J,Setting!K:K=form!E1148),MATCH(G1148,_xlfn._xlws.FILTER(Setting!L:L,Setting!K:K=form!E1148),0))</f>
        <v>#N/A</v>
      </c>
      <c r="I1148" s="2" t="str" cm="1">
        <f t="array" aca="1" ref="I1148" ca="1">IFERROR(INDEX(_xlfn._xlws.FILTER(Setting!M:M,Setting!K:K=form!E1148),MATCH(G1148,_xlfn._xlws.FILTER(Setting!L:L,Setting!K:K=form!E1148),0)),"")</f>
        <v/>
      </c>
      <c r="J1148" s="2"/>
      <c r="K1148" s="2" t="e">
        <f ca="1">VLOOKUP(J1148,OFFSET(fill!$G$1,0,0,COUNTA(fill!G:G),2),2)</f>
        <v>#N/A</v>
      </c>
      <c r="L1148" s="2" t="e" cm="1">
        <f t="array" aca="1" ref="L1148" ca="1">_xlfn._xlws.FILTER(Setting!T:T,Setting!S:S=form!K1148)</f>
        <v>#N/A</v>
      </c>
      <c r="M1148" s="2"/>
      <c r="N1148" s="2" t="e" cm="1">
        <f t="array" aca="1" ref="N1148" ca="1">INDEX(_xlfn._xlws.FILTER(Setting!R:R,Setting!S:S=form!K1148),MATCH(M1148,_xlfn._xlws.FILTER(Setting!T:T,Setting!S:S=form!K1148),0))</f>
        <v>#N/A</v>
      </c>
      <c r="O1148" s="2"/>
      <c r="P1148" s="2" t="e">
        <f>INDEX(Setting!V:V,MATCH(form!O1148,Setting!W:W,0))</f>
        <v>#N/A</v>
      </c>
      <c r="Q1148" s="2" t="str">
        <f>IFERROR(VLOOKUP(P1148,Setting!V:AA,3),"")</f>
        <v/>
      </c>
      <c r="R1148" s="2" t="str">
        <f>IFERROR(VLOOKUP(P1148,Setting!V:AA,4),"")</f>
        <v/>
      </c>
      <c r="S1148" s="2"/>
      <c r="T1148" s="2"/>
      <c r="U1148" s="2"/>
      <c r="V1148" s="2"/>
      <c r="W1148" s="2"/>
      <c r="X1148" s="2"/>
      <c r="Y1148" s="2" t="str">
        <f>IFERROR(VLOOKUP(P1148,Setting!V:AA,5),"")</f>
        <v/>
      </c>
      <c r="Z1148" s="2" t="str">
        <f>IFERROR(VLOOKUP(P1148,Setting!V:AA,6),"")</f>
        <v/>
      </c>
      <c r="AA1148" s="2"/>
    </row>
    <row r="1149" spans="1:27" hidden="1" x14ac:dyDescent="0.2"/>
    <row r="1150" spans="1:27" hidden="1" x14ac:dyDescent="0.2"/>
    <row r="1151" spans="1:27" hidden="1" x14ac:dyDescent="0.2"/>
    <row r="1152" spans="1:27" hidden="1" x14ac:dyDescent="0.2"/>
    <row r="1153" hidden="1" x14ac:dyDescent="0.2"/>
    <row r="1154" hidden="1" x14ac:dyDescent="0.2"/>
    <row r="1155" hidden="1" x14ac:dyDescent="0.2"/>
    <row r="1156" hidden="1" x14ac:dyDescent="0.2"/>
    <row r="1157" hidden="1" x14ac:dyDescent="0.2"/>
    <row r="1158" hidden="1" x14ac:dyDescent="0.2"/>
    <row r="1159" hidden="1" x14ac:dyDescent="0.2"/>
    <row r="1160" hidden="1" x14ac:dyDescent="0.2"/>
    <row r="1161" hidden="1" x14ac:dyDescent="0.2"/>
    <row r="1162" hidden="1" x14ac:dyDescent="0.2"/>
    <row r="1163" hidden="1" x14ac:dyDescent="0.2"/>
    <row r="1164" hidden="1" x14ac:dyDescent="0.2"/>
    <row r="1165" hidden="1" x14ac:dyDescent="0.2"/>
    <row r="1166" hidden="1" x14ac:dyDescent="0.2"/>
    <row r="1167" hidden="1" x14ac:dyDescent="0.2"/>
    <row r="1168" hidden="1" x14ac:dyDescent="0.2"/>
    <row r="1169" hidden="1" x14ac:dyDescent="0.2"/>
    <row r="1170" hidden="1" x14ac:dyDescent="0.2"/>
    <row r="1171" hidden="1" x14ac:dyDescent="0.2"/>
    <row r="1172" hidden="1" x14ac:dyDescent="0.2"/>
    <row r="1173" hidden="1" x14ac:dyDescent="0.2"/>
    <row r="1174" hidden="1" x14ac:dyDescent="0.2"/>
    <row r="1175" hidden="1" x14ac:dyDescent="0.2"/>
    <row r="1176" hidden="1" x14ac:dyDescent="0.2"/>
    <row r="1177" hidden="1" x14ac:dyDescent="0.2"/>
    <row r="1178" hidden="1" x14ac:dyDescent="0.2"/>
    <row r="1179" hidden="1" x14ac:dyDescent="0.2"/>
    <row r="1180" hidden="1" x14ac:dyDescent="0.2"/>
    <row r="1181" hidden="1" x14ac:dyDescent="0.2"/>
    <row r="1182" hidden="1" x14ac:dyDescent="0.2"/>
    <row r="1183" hidden="1" x14ac:dyDescent="0.2"/>
    <row r="1184" hidden="1" x14ac:dyDescent="0.2"/>
    <row r="1185" hidden="1" x14ac:dyDescent="0.2"/>
    <row r="1186" hidden="1" x14ac:dyDescent="0.2"/>
    <row r="1187" hidden="1" x14ac:dyDescent="0.2"/>
    <row r="1188" hidden="1" x14ac:dyDescent="0.2"/>
    <row r="1189" hidden="1" x14ac:dyDescent="0.2"/>
    <row r="1190" hidden="1" x14ac:dyDescent="0.2"/>
    <row r="1191" hidden="1" x14ac:dyDescent="0.2"/>
    <row r="1192" hidden="1" x14ac:dyDescent="0.2"/>
    <row r="1193" hidden="1" x14ac:dyDescent="0.2"/>
    <row r="1194" hidden="1" x14ac:dyDescent="0.2"/>
    <row r="1195" hidden="1" x14ac:dyDescent="0.2"/>
    <row r="1196" hidden="1" x14ac:dyDescent="0.2"/>
    <row r="1197" hidden="1" x14ac:dyDescent="0.2"/>
    <row r="1198" hidden="1" x14ac:dyDescent="0.2"/>
    <row r="1199" hidden="1" x14ac:dyDescent="0.2"/>
    <row r="1200" hidden="1" x14ac:dyDescent="0.2"/>
    <row r="1201" spans="1:27" hidden="1" x14ac:dyDescent="0.2"/>
    <row r="1202" spans="1:27" hidden="1" x14ac:dyDescent="0.2"/>
    <row r="1203" spans="1:27" hidden="1" x14ac:dyDescent="0.2"/>
    <row r="1204" spans="1:27" hidden="1" x14ac:dyDescent="0.2"/>
    <row r="1205" spans="1:27" hidden="1" x14ac:dyDescent="0.2"/>
    <row r="1206" spans="1:27" hidden="1" x14ac:dyDescent="0.2"/>
    <row r="1207" spans="1:27" hidden="1" x14ac:dyDescent="0.2"/>
    <row r="1208" spans="1:27" x14ac:dyDescent="0.2">
      <c r="A1208" s="2"/>
      <c r="B1208" s="2" t="e">
        <f ca="1">VLOOKUP(A1208,fill!$A$1:$B$3,2,FALSE)</f>
        <v>#N/A</v>
      </c>
      <c r="C1208" s="2" t="e" cm="1">
        <f t="array" aca="1" ref="C1208" ca="1">_xlfn._xlws.FILTER(Setting!H:H,(Setting!E:E=B1208)+(Setting!F:F=B1208)+(Setting!G:G=B1208))</f>
        <v>#N/A</v>
      </c>
      <c r="D1208" s="2"/>
      <c r="E1208" s="2" t="e">
        <f ca="1">VLOOKUP(D1208,OFFSET(fill!$D$1,0,0,COUNTA(fill!D:D),2),2,FALSE)</f>
        <v>#N/A</v>
      </c>
      <c r="F1208" s="2" t="e" cm="1">
        <f t="array" aca="1" ref="F1208" ca="1">_xlfn._xlws.FILTER(Setting!L:L,Setting!K:K=form!E1208)</f>
        <v>#N/A</v>
      </c>
      <c r="G1208" s="2"/>
      <c r="H1208" s="2" t="e" cm="1">
        <f t="array" aca="1" ref="H1208" ca="1">INDEX(_xlfn._xlws.FILTER(Setting!J:J,Setting!K:K=form!E1208),MATCH(G1208,_xlfn._xlws.FILTER(Setting!L:L,Setting!K:K=form!E1208),0))</f>
        <v>#N/A</v>
      </c>
      <c r="I1208" s="2" t="str" cm="1">
        <f t="array" aca="1" ref="I1208" ca="1">IFERROR(INDEX(_xlfn._xlws.FILTER(Setting!M:M,Setting!K:K=form!E1208),MATCH(G1208,_xlfn._xlws.FILTER(Setting!L:L,Setting!K:K=form!E1208),0)),"")</f>
        <v/>
      </c>
      <c r="J1208" s="2"/>
      <c r="K1208" s="2" t="e">
        <f ca="1">VLOOKUP(J1208,OFFSET(fill!$G$1,0,0,COUNTA(fill!G:G),2),2)</f>
        <v>#N/A</v>
      </c>
      <c r="L1208" s="2" t="e" cm="1">
        <f t="array" aca="1" ref="L1208" ca="1">_xlfn._xlws.FILTER(Setting!T:T,Setting!S:S=form!K1208)</f>
        <v>#N/A</v>
      </c>
      <c r="M1208" s="2"/>
      <c r="N1208" s="2" t="e" cm="1">
        <f t="array" aca="1" ref="N1208" ca="1">INDEX(_xlfn._xlws.FILTER(Setting!R:R,Setting!S:S=form!K1208),MATCH(M1208,_xlfn._xlws.FILTER(Setting!T:T,Setting!S:S=form!K1208),0))</f>
        <v>#N/A</v>
      </c>
      <c r="O1208" s="2"/>
      <c r="P1208" s="2" t="e">
        <f>INDEX(Setting!V:V,MATCH(form!O1208,Setting!W:W,0))</f>
        <v>#N/A</v>
      </c>
      <c r="Q1208" s="2" t="str">
        <f>IFERROR(VLOOKUP(P1208,Setting!V:AA,3),"")</f>
        <v/>
      </c>
      <c r="R1208" s="2" t="str">
        <f>IFERROR(VLOOKUP(P1208,Setting!V:AA,4),"")</f>
        <v/>
      </c>
      <c r="S1208" s="2"/>
      <c r="T1208" s="2"/>
      <c r="U1208" s="2"/>
      <c r="V1208" s="2"/>
      <c r="W1208" s="2"/>
      <c r="X1208" s="2"/>
      <c r="Y1208" s="2" t="str">
        <f>IFERROR(VLOOKUP(P1208,Setting!V:AA,5),"")</f>
        <v/>
      </c>
      <c r="Z1208" s="2" t="str">
        <f>IFERROR(VLOOKUP(P1208,Setting!V:AA,6),"")</f>
        <v/>
      </c>
      <c r="AA1208" s="2"/>
    </row>
    <row r="1209" spans="1:27" hidden="1" x14ac:dyDescent="0.2"/>
    <row r="1210" spans="1:27" hidden="1" x14ac:dyDescent="0.2"/>
    <row r="1211" spans="1:27" hidden="1" x14ac:dyDescent="0.2"/>
    <row r="1212" spans="1:27" hidden="1" x14ac:dyDescent="0.2"/>
    <row r="1213" spans="1:27" hidden="1" x14ac:dyDescent="0.2"/>
    <row r="1214" spans="1:27" hidden="1" x14ac:dyDescent="0.2"/>
    <row r="1215" spans="1:27" hidden="1" x14ac:dyDescent="0.2"/>
    <row r="1216" spans="1:27" hidden="1" x14ac:dyDescent="0.2"/>
    <row r="1217" hidden="1" x14ac:dyDescent="0.2"/>
    <row r="1218" hidden="1" x14ac:dyDescent="0.2"/>
    <row r="1219" hidden="1" x14ac:dyDescent="0.2"/>
    <row r="1220" hidden="1" x14ac:dyDescent="0.2"/>
    <row r="1221" hidden="1" x14ac:dyDescent="0.2"/>
    <row r="1222" hidden="1" x14ac:dyDescent="0.2"/>
    <row r="1223" hidden="1" x14ac:dyDescent="0.2"/>
    <row r="1224" hidden="1" x14ac:dyDescent="0.2"/>
    <row r="1225" hidden="1" x14ac:dyDescent="0.2"/>
    <row r="1226" hidden="1" x14ac:dyDescent="0.2"/>
    <row r="1227" hidden="1" x14ac:dyDescent="0.2"/>
    <row r="1228" hidden="1" x14ac:dyDescent="0.2"/>
    <row r="1229" hidden="1" x14ac:dyDescent="0.2"/>
    <row r="1230" hidden="1" x14ac:dyDescent="0.2"/>
    <row r="1231" hidden="1" x14ac:dyDescent="0.2"/>
    <row r="1232" hidden="1" x14ac:dyDescent="0.2"/>
    <row r="1233" hidden="1" x14ac:dyDescent="0.2"/>
    <row r="1234" hidden="1" x14ac:dyDescent="0.2"/>
    <row r="1235" hidden="1" x14ac:dyDescent="0.2"/>
    <row r="1236" hidden="1" x14ac:dyDescent="0.2"/>
    <row r="1237" hidden="1" x14ac:dyDescent="0.2"/>
    <row r="1238" hidden="1" x14ac:dyDescent="0.2"/>
    <row r="1239" hidden="1" x14ac:dyDescent="0.2"/>
    <row r="1240" hidden="1" x14ac:dyDescent="0.2"/>
    <row r="1241" hidden="1" x14ac:dyDescent="0.2"/>
    <row r="1242" hidden="1" x14ac:dyDescent="0.2"/>
    <row r="1243" hidden="1" x14ac:dyDescent="0.2"/>
    <row r="1244" hidden="1" x14ac:dyDescent="0.2"/>
    <row r="1245" hidden="1" x14ac:dyDescent="0.2"/>
    <row r="1246" hidden="1" x14ac:dyDescent="0.2"/>
    <row r="1247" hidden="1" x14ac:dyDescent="0.2"/>
    <row r="1248" hidden="1" x14ac:dyDescent="0.2"/>
    <row r="1249" hidden="1" x14ac:dyDescent="0.2"/>
    <row r="1250" hidden="1" x14ac:dyDescent="0.2"/>
    <row r="1251" hidden="1" x14ac:dyDescent="0.2"/>
    <row r="1252" hidden="1" x14ac:dyDescent="0.2"/>
    <row r="1253" hidden="1" x14ac:dyDescent="0.2"/>
    <row r="1254" hidden="1" x14ac:dyDescent="0.2"/>
    <row r="1255" hidden="1" x14ac:dyDescent="0.2"/>
    <row r="1256" hidden="1" x14ac:dyDescent="0.2"/>
    <row r="1257" hidden="1" x14ac:dyDescent="0.2"/>
    <row r="1258" hidden="1" x14ac:dyDescent="0.2"/>
    <row r="1259" hidden="1" x14ac:dyDescent="0.2"/>
    <row r="1260" hidden="1" x14ac:dyDescent="0.2"/>
    <row r="1261" hidden="1" x14ac:dyDescent="0.2"/>
    <row r="1262" hidden="1" x14ac:dyDescent="0.2"/>
    <row r="1263" hidden="1" x14ac:dyDescent="0.2"/>
    <row r="1264" hidden="1" x14ac:dyDescent="0.2"/>
    <row r="1265" spans="1:27" hidden="1" x14ac:dyDescent="0.2"/>
    <row r="1266" spans="1:27" hidden="1" x14ac:dyDescent="0.2"/>
    <row r="1267" spans="1:27" hidden="1" x14ac:dyDescent="0.2"/>
    <row r="1268" spans="1:27" x14ac:dyDescent="0.2">
      <c r="A1268" s="2"/>
      <c r="B1268" s="2" t="e">
        <f ca="1">VLOOKUP(A1268,fill!$A$1:$B$3,2,FALSE)</f>
        <v>#N/A</v>
      </c>
      <c r="C1268" s="2" t="e" cm="1">
        <f t="array" aca="1" ref="C1268" ca="1">_xlfn._xlws.FILTER(Setting!H:H,(Setting!E:E=B1268)+(Setting!F:F=B1268)+(Setting!G:G=B1268))</f>
        <v>#N/A</v>
      </c>
      <c r="D1268" s="2"/>
      <c r="E1268" s="2" t="e">
        <f ca="1">VLOOKUP(D1268,OFFSET(fill!$D$1,0,0,COUNTA(fill!D:D),2),2,FALSE)</f>
        <v>#N/A</v>
      </c>
      <c r="F1268" s="2" t="e" cm="1">
        <f t="array" aca="1" ref="F1268" ca="1">_xlfn._xlws.FILTER(Setting!L:L,Setting!K:K=form!E1268)</f>
        <v>#N/A</v>
      </c>
      <c r="G1268" s="2"/>
      <c r="H1268" s="2" t="e" cm="1">
        <f t="array" aca="1" ref="H1268" ca="1">INDEX(_xlfn._xlws.FILTER(Setting!J:J,Setting!K:K=form!E1268),MATCH(G1268,_xlfn._xlws.FILTER(Setting!L:L,Setting!K:K=form!E1268),0))</f>
        <v>#N/A</v>
      </c>
      <c r="I1268" s="2" t="str" cm="1">
        <f t="array" aca="1" ref="I1268" ca="1">IFERROR(INDEX(_xlfn._xlws.FILTER(Setting!M:M,Setting!K:K=form!E1268),MATCH(G1268,_xlfn._xlws.FILTER(Setting!L:L,Setting!K:K=form!E1268),0)),"")</f>
        <v/>
      </c>
      <c r="J1268" s="2"/>
      <c r="K1268" s="2" t="e">
        <f ca="1">VLOOKUP(J1268,OFFSET(fill!$G$1,0,0,COUNTA(fill!G:G),2),2)</f>
        <v>#N/A</v>
      </c>
      <c r="L1268" s="2" t="e" cm="1">
        <f t="array" aca="1" ref="L1268" ca="1">_xlfn._xlws.FILTER(Setting!T:T,Setting!S:S=form!K1268)</f>
        <v>#N/A</v>
      </c>
      <c r="M1268" s="2"/>
      <c r="N1268" s="2" t="e" cm="1">
        <f t="array" aca="1" ref="N1268" ca="1">INDEX(_xlfn._xlws.FILTER(Setting!R:R,Setting!S:S=form!K1268),MATCH(M1268,_xlfn._xlws.FILTER(Setting!T:T,Setting!S:S=form!K1268),0))</f>
        <v>#N/A</v>
      </c>
      <c r="O1268" s="2"/>
      <c r="P1268" s="2" t="e">
        <f>INDEX(Setting!V:V,MATCH(form!O1268,Setting!W:W,0))</f>
        <v>#N/A</v>
      </c>
      <c r="Q1268" s="2" t="str">
        <f>IFERROR(VLOOKUP(P1268,Setting!V:AA,3),"")</f>
        <v/>
      </c>
      <c r="R1268" s="2" t="str">
        <f>IFERROR(VLOOKUP(P1268,Setting!V:AA,4),"")</f>
        <v/>
      </c>
      <c r="S1268" s="2"/>
      <c r="T1268" s="2"/>
      <c r="U1268" s="2"/>
      <c r="V1268" s="2"/>
      <c r="W1268" s="2"/>
      <c r="X1268" s="2"/>
      <c r="Y1268" s="2" t="str">
        <f>IFERROR(VLOOKUP(P1268,Setting!V:AA,5),"")</f>
        <v/>
      </c>
      <c r="Z1268" s="2" t="str">
        <f>IFERROR(VLOOKUP(P1268,Setting!V:AA,6),"")</f>
        <v/>
      </c>
      <c r="AA1268" s="2"/>
    </row>
    <row r="1269" spans="1:27" hidden="1" x14ac:dyDescent="0.2"/>
    <row r="1270" spans="1:27" hidden="1" x14ac:dyDescent="0.2"/>
    <row r="1271" spans="1:27" hidden="1" x14ac:dyDescent="0.2"/>
    <row r="1272" spans="1:27" hidden="1" x14ac:dyDescent="0.2"/>
    <row r="1273" spans="1:27" hidden="1" x14ac:dyDescent="0.2"/>
    <row r="1274" spans="1:27" hidden="1" x14ac:dyDescent="0.2"/>
    <row r="1275" spans="1:27" hidden="1" x14ac:dyDescent="0.2"/>
    <row r="1276" spans="1:27" hidden="1" x14ac:dyDescent="0.2"/>
    <row r="1277" spans="1:27" hidden="1" x14ac:dyDescent="0.2"/>
    <row r="1278" spans="1:27" hidden="1" x14ac:dyDescent="0.2"/>
    <row r="1279" spans="1:27" hidden="1" x14ac:dyDescent="0.2"/>
    <row r="1280" spans="1:27" hidden="1" x14ac:dyDescent="0.2"/>
    <row r="1281" hidden="1" x14ac:dyDescent="0.2"/>
    <row r="1282" hidden="1" x14ac:dyDescent="0.2"/>
    <row r="1283" hidden="1" x14ac:dyDescent="0.2"/>
    <row r="1284" hidden="1" x14ac:dyDescent="0.2"/>
    <row r="1285" hidden="1" x14ac:dyDescent="0.2"/>
    <row r="1286" hidden="1" x14ac:dyDescent="0.2"/>
    <row r="1287" hidden="1" x14ac:dyDescent="0.2"/>
    <row r="1288" hidden="1" x14ac:dyDescent="0.2"/>
    <row r="1289" hidden="1" x14ac:dyDescent="0.2"/>
    <row r="1290" hidden="1" x14ac:dyDescent="0.2"/>
    <row r="1291" hidden="1" x14ac:dyDescent="0.2"/>
    <row r="1292" hidden="1" x14ac:dyDescent="0.2"/>
    <row r="1293" hidden="1" x14ac:dyDescent="0.2"/>
    <row r="1294" hidden="1" x14ac:dyDescent="0.2"/>
    <row r="1295" hidden="1" x14ac:dyDescent="0.2"/>
    <row r="1296" hidden="1" x14ac:dyDescent="0.2"/>
    <row r="1297" hidden="1" x14ac:dyDescent="0.2"/>
    <row r="1298" hidden="1" x14ac:dyDescent="0.2"/>
    <row r="1299" hidden="1" x14ac:dyDescent="0.2"/>
    <row r="1300" hidden="1" x14ac:dyDescent="0.2"/>
    <row r="1301" hidden="1" x14ac:dyDescent="0.2"/>
    <row r="1302" hidden="1" x14ac:dyDescent="0.2"/>
    <row r="1303" hidden="1" x14ac:dyDescent="0.2"/>
    <row r="1304" hidden="1" x14ac:dyDescent="0.2"/>
    <row r="1305" hidden="1" x14ac:dyDescent="0.2"/>
    <row r="1306" hidden="1" x14ac:dyDescent="0.2"/>
    <row r="1307" hidden="1" x14ac:dyDescent="0.2"/>
    <row r="1308" hidden="1" x14ac:dyDescent="0.2"/>
    <row r="1309" hidden="1" x14ac:dyDescent="0.2"/>
    <row r="1310" hidden="1" x14ac:dyDescent="0.2"/>
    <row r="1311" hidden="1" x14ac:dyDescent="0.2"/>
    <row r="1312" hidden="1" x14ac:dyDescent="0.2"/>
    <row r="1313" spans="1:27" hidden="1" x14ac:dyDescent="0.2"/>
    <row r="1314" spans="1:27" hidden="1" x14ac:dyDescent="0.2"/>
    <row r="1315" spans="1:27" hidden="1" x14ac:dyDescent="0.2"/>
    <row r="1316" spans="1:27" hidden="1" x14ac:dyDescent="0.2"/>
    <row r="1317" spans="1:27" hidden="1" x14ac:dyDescent="0.2"/>
    <row r="1318" spans="1:27" hidden="1" x14ac:dyDescent="0.2"/>
    <row r="1319" spans="1:27" hidden="1" x14ac:dyDescent="0.2"/>
    <row r="1320" spans="1:27" hidden="1" x14ac:dyDescent="0.2"/>
    <row r="1321" spans="1:27" hidden="1" x14ac:dyDescent="0.2"/>
    <row r="1322" spans="1:27" hidden="1" x14ac:dyDescent="0.2"/>
    <row r="1323" spans="1:27" hidden="1" x14ac:dyDescent="0.2"/>
    <row r="1324" spans="1:27" hidden="1" x14ac:dyDescent="0.2"/>
    <row r="1325" spans="1:27" hidden="1" x14ac:dyDescent="0.2"/>
    <row r="1326" spans="1:27" hidden="1" x14ac:dyDescent="0.2"/>
    <row r="1327" spans="1:27" hidden="1" x14ac:dyDescent="0.2"/>
    <row r="1328" spans="1:27" x14ac:dyDescent="0.2">
      <c r="A1328" s="2"/>
      <c r="B1328" s="2" t="e">
        <f ca="1">VLOOKUP(A1328,fill!$A$1:$B$3,2,FALSE)</f>
        <v>#N/A</v>
      </c>
      <c r="C1328" s="2" t="e" cm="1">
        <f t="array" aca="1" ref="C1328" ca="1">_xlfn._xlws.FILTER(Setting!H:H,(Setting!E:E=B1328)+(Setting!F:F=B1328)+(Setting!G:G=B1328))</f>
        <v>#N/A</v>
      </c>
      <c r="D1328" s="2"/>
      <c r="E1328" s="2" t="e">
        <f ca="1">VLOOKUP(D1328,OFFSET(fill!$D$1,0,0,COUNTA(fill!D:D),2),2,FALSE)</f>
        <v>#N/A</v>
      </c>
      <c r="F1328" s="2" t="e" cm="1">
        <f t="array" aca="1" ref="F1328" ca="1">_xlfn._xlws.FILTER(Setting!L:L,Setting!K:K=form!E1328)</f>
        <v>#N/A</v>
      </c>
      <c r="G1328" s="2"/>
      <c r="H1328" s="2" t="e" cm="1">
        <f t="array" aca="1" ref="H1328" ca="1">INDEX(_xlfn._xlws.FILTER(Setting!J:J,Setting!K:K=form!E1328),MATCH(G1328,_xlfn._xlws.FILTER(Setting!L:L,Setting!K:K=form!E1328),0))</f>
        <v>#N/A</v>
      </c>
      <c r="I1328" s="2" t="str" cm="1">
        <f t="array" aca="1" ref="I1328" ca="1">IFERROR(INDEX(_xlfn._xlws.FILTER(Setting!M:M,Setting!K:K=form!E1328),MATCH(G1328,_xlfn._xlws.FILTER(Setting!L:L,Setting!K:K=form!E1328),0)),"")</f>
        <v/>
      </c>
      <c r="J1328" s="2"/>
      <c r="K1328" s="2" t="e">
        <f ca="1">VLOOKUP(J1328,OFFSET(fill!$G$1,0,0,COUNTA(fill!G:G),2),2)</f>
        <v>#N/A</v>
      </c>
      <c r="L1328" s="2" t="e" cm="1">
        <f t="array" aca="1" ref="L1328" ca="1">_xlfn._xlws.FILTER(Setting!T:T,Setting!S:S=form!K1328)</f>
        <v>#N/A</v>
      </c>
      <c r="M1328" s="2"/>
      <c r="N1328" s="2" t="e" cm="1">
        <f t="array" aca="1" ref="N1328" ca="1">INDEX(_xlfn._xlws.FILTER(Setting!R:R,Setting!S:S=form!K1328),MATCH(M1328,_xlfn._xlws.FILTER(Setting!T:T,Setting!S:S=form!K1328),0))</f>
        <v>#N/A</v>
      </c>
      <c r="O1328" s="2"/>
      <c r="P1328" s="2" t="e">
        <f>INDEX(Setting!V:V,MATCH(form!O1328,Setting!W:W,0))</f>
        <v>#N/A</v>
      </c>
      <c r="Q1328" s="2" t="str">
        <f>IFERROR(VLOOKUP(P1328,Setting!V:AA,3),"")</f>
        <v/>
      </c>
      <c r="R1328" s="2" t="str">
        <f>IFERROR(VLOOKUP(P1328,Setting!V:AA,4),"")</f>
        <v/>
      </c>
      <c r="S1328" s="2"/>
      <c r="T1328" s="2"/>
      <c r="U1328" s="2"/>
      <c r="V1328" s="2"/>
      <c r="W1328" s="2"/>
      <c r="X1328" s="2"/>
      <c r="Y1328" s="2" t="str">
        <f>IFERROR(VLOOKUP(P1328,Setting!V:AA,5),"")</f>
        <v/>
      </c>
      <c r="Z1328" s="2" t="str">
        <f>IFERROR(VLOOKUP(P1328,Setting!V:AA,6),"")</f>
        <v/>
      </c>
      <c r="AA1328" s="2"/>
    </row>
    <row r="1329" hidden="1" x14ac:dyDescent="0.2"/>
    <row r="1330" hidden="1" x14ac:dyDescent="0.2"/>
    <row r="1331" hidden="1" x14ac:dyDescent="0.2"/>
    <row r="1332" hidden="1" x14ac:dyDescent="0.2"/>
    <row r="1333" hidden="1" x14ac:dyDescent="0.2"/>
    <row r="1334" hidden="1" x14ac:dyDescent="0.2"/>
    <row r="1335" hidden="1" x14ac:dyDescent="0.2"/>
    <row r="1336" hidden="1" x14ac:dyDescent="0.2"/>
    <row r="1337" hidden="1" x14ac:dyDescent="0.2"/>
    <row r="1338" hidden="1" x14ac:dyDescent="0.2"/>
    <row r="1339" hidden="1" x14ac:dyDescent="0.2"/>
    <row r="1340" hidden="1" x14ac:dyDescent="0.2"/>
    <row r="1341" hidden="1" x14ac:dyDescent="0.2"/>
    <row r="1342" hidden="1" x14ac:dyDescent="0.2"/>
    <row r="1343" hidden="1" x14ac:dyDescent="0.2"/>
    <row r="1344" hidden="1" x14ac:dyDescent="0.2"/>
    <row r="1345" hidden="1" x14ac:dyDescent="0.2"/>
    <row r="1346" hidden="1" x14ac:dyDescent="0.2"/>
    <row r="1347" hidden="1" x14ac:dyDescent="0.2"/>
    <row r="1348" hidden="1" x14ac:dyDescent="0.2"/>
    <row r="1349" hidden="1" x14ac:dyDescent="0.2"/>
    <row r="1350" hidden="1" x14ac:dyDescent="0.2"/>
    <row r="1351" hidden="1" x14ac:dyDescent="0.2"/>
    <row r="1352" hidden="1" x14ac:dyDescent="0.2"/>
    <row r="1353" hidden="1" x14ac:dyDescent="0.2"/>
    <row r="1354" hidden="1" x14ac:dyDescent="0.2"/>
    <row r="1355" hidden="1" x14ac:dyDescent="0.2"/>
    <row r="1356" hidden="1" x14ac:dyDescent="0.2"/>
    <row r="1357" hidden="1" x14ac:dyDescent="0.2"/>
    <row r="1358" hidden="1" x14ac:dyDescent="0.2"/>
    <row r="1359" hidden="1" x14ac:dyDescent="0.2"/>
    <row r="1360" hidden="1" x14ac:dyDescent="0.2"/>
    <row r="1361" hidden="1" x14ac:dyDescent="0.2"/>
    <row r="1362" hidden="1" x14ac:dyDescent="0.2"/>
    <row r="1363" hidden="1" x14ac:dyDescent="0.2"/>
    <row r="1364" hidden="1" x14ac:dyDescent="0.2"/>
    <row r="1365" hidden="1" x14ac:dyDescent="0.2"/>
    <row r="1366" hidden="1" x14ac:dyDescent="0.2"/>
    <row r="1367" hidden="1" x14ac:dyDescent="0.2"/>
    <row r="1368" hidden="1" x14ac:dyDescent="0.2"/>
    <row r="1369" hidden="1" x14ac:dyDescent="0.2"/>
    <row r="1370" hidden="1" x14ac:dyDescent="0.2"/>
    <row r="1371" hidden="1" x14ac:dyDescent="0.2"/>
    <row r="1372" hidden="1" x14ac:dyDescent="0.2"/>
    <row r="1373" hidden="1" x14ac:dyDescent="0.2"/>
    <row r="1374" hidden="1" x14ac:dyDescent="0.2"/>
    <row r="1375" hidden="1" x14ac:dyDescent="0.2"/>
    <row r="1376" hidden="1" x14ac:dyDescent="0.2"/>
    <row r="1377" spans="1:27" hidden="1" x14ac:dyDescent="0.2"/>
    <row r="1378" spans="1:27" hidden="1" x14ac:dyDescent="0.2"/>
    <row r="1379" spans="1:27" hidden="1" x14ac:dyDescent="0.2"/>
    <row r="1380" spans="1:27" hidden="1" x14ac:dyDescent="0.2"/>
    <row r="1381" spans="1:27" hidden="1" x14ac:dyDescent="0.2"/>
    <row r="1382" spans="1:27" hidden="1" x14ac:dyDescent="0.2"/>
    <row r="1383" spans="1:27" hidden="1" x14ac:dyDescent="0.2"/>
    <row r="1384" spans="1:27" hidden="1" x14ac:dyDescent="0.2"/>
    <row r="1385" spans="1:27" hidden="1" x14ac:dyDescent="0.2"/>
    <row r="1386" spans="1:27" hidden="1" x14ac:dyDescent="0.2"/>
    <row r="1387" spans="1:27" hidden="1" x14ac:dyDescent="0.2"/>
    <row r="1388" spans="1:27" x14ac:dyDescent="0.2">
      <c r="A1388" s="2"/>
      <c r="B1388" s="2" t="e">
        <f ca="1">VLOOKUP(A1388,fill!$A$1:$B$3,2,FALSE)</f>
        <v>#N/A</v>
      </c>
      <c r="C1388" s="2" t="e" cm="1">
        <f t="array" aca="1" ref="C1388" ca="1">_xlfn._xlws.FILTER(Setting!H:H,(Setting!E:E=B1388)+(Setting!F:F=B1388)+(Setting!G:G=B1388))</f>
        <v>#N/A</v>
      </c>
      <c r="D1388" s="2"/>
      <c r="E1388" s="2" t="e">
        <f ca="1">VLOOKUP(D1388,OFFSET(fill!$D$1,0,0,COUNTA(fill!D:D),2),2,FALSE)</f>
        <v>#N/A</v>
      </c>
      <c r="F1388" s="2" t="e" cm="1">
        <f t="array" aca="1" ref="F1388" ca="1">_xlfn._xlws.FILTER(Setting!L:L,Setting!K:K=form!E1388)</f>
        <v>#N/A</v>
      </c>
      <c r="G1388" s="2"/>
      <c r="H1388" s="2" t="e" cm="1">
        <f t="array" aca="1" ref="H1388" ca="1">INDEX(_xlfn._xlws.FILTER(Setting!J:J,Setting!K:K=form!E1388),MATCH(G1388,_xlfn._xlws.FILTER(Setting!L:L,Setting!K:K=form!E1388),0))</f>
        <v>#N/A</v>
      </c>
      <c r="I1388" s="2" t="str" cm="1">
        <f t="array" aca="1" ref="I1388" ca="1">IFERROR(INDEX(_xlfn._xlws.FILTER(Setting!M:M,Setting!K:K=form!E1388),MATCH(G1388,_xlfn._xlws.FILTER(Setting!L:L,Setting!K:K=form!E1388),0)),"")</f>
        <v/>
      </c>
      <c r="J1388" s="2"/>
      <c r="K1388" s="2" t="e">
        <f ca="1">VLOOKUP(J1388,OFFSET(fill!$G$1,0,0,COUNTA(fill!G:G),2),2)</f>
        <v>#N/A</v>
      </c>
      <c r="L1388" s="2" t="e" cm="1">
        <f t="array" aca="1" ref="L1388" ca="1">_xlfn._xlws.FILTER(Setting!T:T,Setting!S:S=form!K1388)</f>
        <v>#N/A</v>
      </c>
      <c r="M1388" s="2"/>
      <c r="N1388" s="2" t="e" cm="1">
        <f t="array" aca="1" ref="N1388" ca="1">INDEX(_xlfn._xlws.FILTER(Setting!R:R,Setting!S:S=form!K1388),MATCH(M1388,_xlfn._xlws.FILTER(Setting!T:T,Setting!S:S=form!K1388),0))</f>
        <v>#N/A</v>
      </c>
      <c r="O1388" s="2"/>
      <c r="P1388" s="2" t="e">
        <f>INDEX(Setting!V:V,MATCH(form!O1388,Setting!W:W,0))</f>
        <v>#N/A</v>
      </c>
      <c r="Q1388" s="2" t="str">
        <f>IFERROR(VLOOKUP(P1388,Setting!V:AA,3),"")</f>
        <v/>
      </c>
      <c r="R1388" s="2" t="str">
        <f>IFERROR(VLOOKUP(P1388,Setting!V:AA,4),"")</f>
        <v/>
      </c>
      <c r="S1388" s="2"/>
      <c r="T1388" s="2"/>
      <c r="U1388" s="2"/>
      <c r="V1388" s="2"/>
      <c r="W1388" s="2"/>
      <c r="X1388" s="2"/>
      <c r="Y1388" s="2" t="str">
        <f>IFERROR(VLOOKUP(P1388,Setting!V:AA,5),"")</f>
        <v/>
      </c>
      <c r="Z1388" s="2" t="str">
        <f>IFERROR(VLOOKUP(P1388,Setting!V:AA,6),"")</f>
        <v/>
      </c>
      <c r="AA1388" s="2"/>
    </row>
    <row r="1389" spans="1:27" hidden="1" x14ac:dyDescent="0.2"/>
    <row r="1390" spans="1:27" hidden="1" x14ac:dyDescent="0.2"/>
    <row r="1391" spans="1:27" hidden="1" x14ac:dyDescent="0.2"/>
    <row r="1392" spans="1:27" hidden="1" x14ac:dyDescent="0.2"/>
    <row r="1393" hidden="1" x14ac:dyDescent="0.2"/>
    <row r="1394" hidden="1" x14ac:dyDescent="0.2"/>
    <row r="1395" hidden="1" x14ac:dyDescent="0.2"/>
    <row r="1396" hidden="1" x14ac:dyDescent="0.2"/>
    <row r="1397" hidden="1" x14ac:dyDescent="0.2"/>
    <row r="1398" hidden="1" x14ac:dyDescent="0.2"/>
    <row r="1399" hidden="1" x14ac:dyDescent="0.2"/>
    <row r="1400" hidden="1" x14ac:dyDescent="0.2"/>
    <row r="1401" hidden="1" x14ac:dyDescent="0.2"/>
    <row r="1402" hidden="1" x14ac:dyDescent="0.2"/>
    <row r="1403" hidden="1" x14ac:dyDescent="0.2"/>
    <row r="1404" hidden="1" x14ac:dyDescent="0.2"/>
    <row r="1405" hidden="1" x14ac:dyDescent="0.2"/>
    <row r="1406" hidden="1" x14ac:dyDescent="0.2"/>
    <row r="1407" hidden="1" x14ac:dyDescent="0.2"/>
    <row r="1408" hidden="1" x14ac:dyDescent="0.2"/>
    <row r="1409" hidden="1" x14ac:dyDescent="0.2"/>
    <row r="1410" hidden="1" x14ac:dyDescent="0.2"/>
    <row r="1411" hidden="1" x14ac:dyDescent="0.2"/>
    <row r="1412" hidden="1" x14ac:dyDescent="0.2"/>
    <row r="1413" hidden="1" x14ac:dyDescent="0.2"/>
    <row r="1414" hidden="1" x14ac:dyDescent="0.2"/>
    <row r="1415" hidden="1" x14ac:dyDescent="0.2"/>
    <row r="1416" hidden="1" x14ac:dyDescent="0.2"/>
    <row r="1417" hidden="1" x14ac:dyDescent="0.2"/>
    <row r="1418" hidden="1" x14ac:dyDescent="0.2"/>
    <row r="1419" hidden="1" x14ac:dyDescent="0.2"/>
    <row r="1420" hidden="1" x14ac:dyDescent="0.2"/>
    <row r="1421" hidden="1" x14ac:dyDescent="0.2"/>
    <row r="1422" hidden="1" x14ac:dyDescent="0.2"/>
    <row r="1423" hidden="1" x14ac:dyDescent="0.2"/>
    <row r="1424" hidden="1" x14ac:dyDescent="0.2"/>
    <row r="1425" hidden="1" x14ac:dyDescent="0.2"/>
    <row r="1426" hidden="1" x14ac:dyDescent="0.2"/>
    <row r="1427" hidden="1" x14ac:dyDescent="0.2"/>
    <row r="1428" hidden="1" x14ac:dyDescent="0.2"/>
    <row r="1429" hidden="1" x14ac:dyDescent="0.2"/>
    <row r="1430" hidden="1" x14ac:dyDescent="0.2"/>
    <row r="1431" hidden="1" x14ac:dyDescent="0.2"/>
    <row r="1432" hidden="1" x14ac:dyDescent="0.2"/>
    <row r="1433" hidden="1" x14ac:dyDescent="0.2"/>
    <row r="1434" hidden="1" x14ac:dyDescent="0.2"/>
    <row r="1435" hidden="1" x14ac:dyDescent="0.2"/>
    <row r="1436" hidden="1" x14ac:dyDescent="0.2"/>
    <row r="1437" hidden="1" x14ac:dyDescent="0.2"/>
    <row r="1438" hidden="1" x14ac:dyDescent="0.2"/>
    <row r="1439" hidden="1" x14ac:dyDescent="0.2"/>
    <row r="1440" hidden="1" x14ac:dyDescent="0.2"/>
    <row r="1441" spans="1:27" hidden="1" x14ac:dyDescent="0.2"/>
    <row r="1442" spans="1:27" hidden="1" x14ac:dyDescent="0.2"/>
    <row r="1443" spans="1:27" hidden="1" x14ac:dyDescent="0.2"/>
    <row r="1444" spans="1:27" hidden="1" x14ac:dyDescent="0.2"/>
    <row r="1445" spans="1:27" hidden="1" x14ac:dyDescent="0.2"/>
    <row r="1446" spans="1:27" hidden="1" x14ac:dyDescent="0.2"/>
    <row r="1447" spans="1:27" hidden="1" x14ac:dyDescent="0.2"/>
    <row r="1448" spans="1:27" x14ac:dyDescent="0.2">
      <c r="A1448" s="2"/>
      <c r="B1448" s="2" t="e">
        <f ca="1">VLOOKUP(A1448,fill!$A$1:$B$3,2,FALSE)</f>
        <v>#N/A</v>
      </c>
      <c r="C1448" s="2" t="e" cm="1">
        <f t="array" aca="1" ref="C1448" ca="1">_xlfn._xlws.FILTER(Setting!H:H,(Setting!E:E=B1448)+(Setting!F:F=B1448)+(Setting!G:G=B1448))</f>
        <v>#N/A</v>
      </c>
      <c r="D1448" s="2"/>
      <c r="E1448" s="2" t="e">
        <f ca="1">VLOOKUP(D1448,OFFSET(fill!$D$1,0,0,COUNTA(fill!D:D),2),2,FALSE)</f>
        <v>#N/A</v>
      </c>
      <c r="F1448" s="2" t="e" cm="1">
        <f t="array" aca="1" ref="F1448" ca="1">_xlfn._xlws.FILTER(Setting!L:L,Setting!K:K=form!E1448)</f>
        <v>#N/A</v>
      </c>
      <c r="G1448" s="2"/>
      <c r="H1448" s="2" t="e" cm="1">
        <f t="array" aca="1" ref="H1448" ca="1">INDEX(_xlfn._xlws.FILTER(Setting!J:J,Setting!K:K=form!E1448),MATCH(G1448,_xlfn._xlws.FILTER(Setting!L:L,Setting!K:K=form!E1448),0))</f>
        <v>#N/A</v>
      </c>
      <c r="I1448" s="2" t="str" cm="1">
        <f t="array" aca="1" ref="I1448" ca="1">IFERROR(INDEX(_xlfn._xlws.FILTER(Setting!M:M,Setting!K:K=form!E1448),MATCH(G1448,_xlfn._xlws.FILTER(Setting!L:L,Setting!K:K=form!E1448),0)),"")</f>
        <v/>
      </c>
      <c r="J1448" s="2"/>
      <c r="K1448" s="2" t="e">
        <f ca="1">VLOOKUP(J1448,OFFSET(fill!$G$1,0,0,COUNTA(fill!G:G),2),2)</f>
        <v>#N/A</v>
      </c>
      <c r="L1448" s="2" t="e" cm="1">
        <f t="array" aca="1" ref="L1448" ca="1">_xlfn._xlws.FILTER(Setting!T:T,Setting!S:S=form!K1448)</f>
        <v>#N/A</v>
      </c>
      <c r="M1448" s="2"/>
      <c r="N1448" s="2" t="e" cm="1">
        <f t="array" aca="1" ref="N1448" ca="1">INDEX(_xlfn._xlws.FILTER(Setting!R:R,Setting!S:S=form!K1448),MATCH(M1448,_xlfn._xlws.FILTER(Setting!T:T,Setting!S:S=form!K1448),0))</f>
        <v>#N/A</v>
      </c>
      <c r="O1448" s="2"/>
      <c r="P1448" s="2" t="e">
        <f>INDEX(Setting!V:V,MATCH(form!O1448,Setting!W:W,0))</f>
        <v>#N/A</v>
      </c>
      <c r="Q1448" s="2" t="str">
        <f>IFERROR(VLOOKUP(P1448,Setting!V:AA,3),"")</f>
        <v/>
      </c>
      <c r="R1448" s="2" t="str">
        <f>IFERROR(VLOOKUP(P1448,Setting!V:AA,4),"")</f>
        <v/>
      </c>
      <c r="S1448" s="2"/>
      <c r="T1448" s="2"/>
      <c r="U1448" s="2"/>
      <c r="V1448" s="2"/>
      <c r="W1448" s="2"/>
      <c r="X1448" s="2"/>
      <c r="Y1448" s="2" t="str">
        <f>IFERROR(VLOOKUP(P1448,Setting!V:AA,5),"")</f>
        <v/>
      </c>
      <c r="Z1448" s="2" t="str">
        <f>IFERROR(VLOOKUP(P1448,Setting!V:AA,6),"")</f>
        <v/>
      </c>
      <c r="AA1448" s="2"/>
    </row>
    <row r="1449" spans="1:27" hidden="1" x14ac:dyDescent="0.2"/>
    <row r="1450" spans="1:27" hidden="1" x14ac:dyDescent="0.2"/>
    <row r="1451" spans="1:27" hidden="1" x14ac:dyDescent="0.2"/>
    <row r="1452" spans="1:27" hidden="1" x14ac:dyDescent="0.2"/>
    <row r="1453" spans="1:27" hidden="1" x14ac:dyDescent="0.2"/>
    <row r="1454" spans="1:27" hidden="1" x14ac:dyDescent="0.2"/>
    <row r="1455" spans="1:27" hidden="1" x14ac:dyDescent="0.2"/>
    <row r="1456" spans="1:27" hidden="1" x14ac:dyDescent="0.2"/>
    <row r="1457" hidden="1" x14ac:dyDescent="0.2"/>
    <row r="1458" hidden="1" x14ac:dyDescent="0.2"/>
    <row r="1459" hidden="1" x14ac:dyDescent="0.2"/>
    <row r="1460" hidden="1" x14ac:dyDescent="0.2"/>
    <row r="1461" hidden="1" x14ac:dyDescent="0.2"/>
    <row r="1462" hidden="1" x14ac:dyDescent="0.2"/>
    <row r="1463" hidden="1" x14ac:dyDescent="0.2"/>
    <row r="1464" hidden="1" x14ac:dyDescent="0.2"/>
    <row r="1465" hidden="1" x14ac:dyDescent="0.2"/>
    <row r="1466" hidden="1" x14ac:dyDescent="0.2"/>
    <row r="1467" hidden="1" x14ac:dyDescent="0.2"/>
    <row r="1468" hidden="1" x14ac:dyDescent="0.2"/>
    <row r="1469" hidden="1" x14ac:dyDescent="0.2"/>
    <row r="1470" hidden="1" x14ac:dyDescent="0.2"/>
    <row r="1471" hidden="1" x14ac:dyDescent="0.2"/>
    <row r="1472" hidden="1" x14ac:dyDescent="0.2"/>
    <row r="1473" hidden="1" x14ac:dyDescent="0.2"/>
    <row r="1474" hidden="1" x14ac:dyDescent="0.2"/>
    <row r="1475" hidden="1" x14ac:dyDescent="0.2"/>
    <row r="1476" hidden="1" x14ac:dyDescent="0.2"/>
    <row r="1477" hidden="1" x14ac:dyDescent="0.2"/>
    <row r="1478" hidden="1" x14ac:dyDescent="0.2"/>
    <row r="1479" hidden="1" x14ac:dyDescent="0.2"/>
    <row r="1480" hidden="1" x14ac:dyDescent="0.2"/>
    <row r="1481" hidden="1" x14ac:dyDescent="0.2"/>
    <row r="1482" hidden="1" x14ac:dyDescent="0.2"/>
    <row r="1483" hidden="1" x14ac:dyDescent="0.2"/>
    <row r="1484" hidden="1" x14ac:dyDescent="0.2"/>
    <row r="1485" hidden="1" x14ac:dyDescent="0.2"/>
    <row r="1486" hidden="1" x14ac:dyDescent="0.2"/>
    <row r="1487" hidden="1" x14ac:dyDescent="0.2"/>
    <row r="1488" hidden="1" x14ac:dyDescent="0.2"/>
    <row r="1489" hidden="1" x14ac:dyDescent="0.2"/>
    <row r="1490" hidden="1" x14ac:dyDescent="0.2"/>
    <row r="1491" hidden="1" x14ac:dyDescent="0.2"/>
    <row r="1492" hidden="1" x14ac:dyDescent="0.2"/>
    <row r="1493" hidden="1" x14ac:dyDescent="0.2"/>
    <row r="1494" hidden="1" x14ac:dyDescent="0.2"/>
    <row r="1495" hidden="1" x14ac:dyDescent="0.2"/>
    <row r="1496" hidden="1" x14ac:dyDescent="0.2"/>
    <row r="1497" hidden="1" x14ac:dyDescent="0.2"/>
    <row r="1498" hidden="1" x14ac:dyDescent="0.2"/>
    <row r="1499" hidden="1" x14ac:dyDescent="0.2"/>
    <row r="1500" hidden="1" x14ac:dyDescent="0.2"/>
    <row r="1501" hidden="1" x14ac:dyDescent="0.2"/>
    <row r="1502" hidden="1" x14ac:dyDescent="0.2"/>
    <row r="1503" hidden="1" x14ac:dyDescent="0.2"/>
    <row r="1504" hidden="1" x14ac:dyDescent="0.2"/>
    <row r="1505" spans="1:27" hidden="1" x14ac:dyDescent="0.2"/>
    <row r="1506" spans="1:27" hidden="1" x14ac:dyDescent="0.2"/>
    <row r="1507" spans="1:27" hidden="1" x14ac:dyDescent="0.2"/>
    <row r="1508" spans="1:27" x14ac:dyDescent="0.2">
      <c r="A1508" s="2"/>
      <c r="B1508" s="2" t="e">
        <f ca="1">VLOOKUP(A1508,fill!$A$1:$B$3,2,FALSE)</f>
        <v>#N/A</v>
      </c>
      <c r="C1508" s="2" t="e" cm="1">
        <f t="array" aca="1" ref="C1508" ca="1">_xlfn._xlws.FILTER(Setting!H:H,(Setting!E:E=B1508)+(Setting!F:F=B1508)+(Setting!G:G=B1508))</f>
        <v>#N/A</v>
      </c>
      <c r="D1508" s="2"/>
      <c r="E1508" s="2" t="e">
        <f ca="1">VLOOKUP(D1508,OFFSET(fill!$D$1,0,0,COUNTA(fill!D:D),2),2,FALSE)</f>
        <v>#N/A</v>
      </c>
      <c r="F1508" s="2" t="e" cm="1">
        <f t="array" aca="1" ref="F1508" ca="1">_xlfn._xlws.FILTER(Setting!L:L,Setting!K:K=form!E1508)</f>
        <v>#N/A</v>
      </c>
      <c r="G1508" s="2"/>
      <c r="H1508" s="2" t="e" cm="1">
        <f t="array" aca="1" ref="H1508" ca="1">INDEX(_xlfn._xlws.FILTER(Setting!J:J,Setting!K:K=form!E1508),MATCH(G1508,_xlfn._xlws.FILTER(Setting!L:L,Setting!K:K=form!E1508),0))</f>
        <v>#N/A</v>
      </c>
      <c r="I1508" s="2" t="str" cm="1">
        <f t="array" aca="1" ref="I1508" ca="1">IFERROR(INDEX(_xlfn._xlws.FILTER(Setting!M:M,Setting!K:K=form!E1508),MATCH(G1508,_xlfn._xlws.FILTER(Setting!L:L,Setting!K:K=form!E1508),0)),"")</f>
        <v/>
      </c>
      <c r="J1508" s="2"/>
      <c r="K1508" s="2" t="e">
        <f ca="1">VLOOKUP(J1508,OFFSET(fill!$G$1,0,0,COUNTA(fill!G:G),2),2)</f>
        <v>#N/A</v>
      </c>
      <c r="L1508" s="2" t="e" cm="1">
        <f t="array" aca="1" ref="L1508" ca="1">_xlfn._xlws.FILTER(Setting!T:T,Setting!S:S=form!K1508)</f>
        <v>#N/A</v>
      </c>
      <c r="M1508" s="2"/>
      <c r="N1508" s="2" t="e" cm="1">
        <f t="array" aca="1" ref="N1508" ca="1">INDEX(_xlfn._xlws.FILTER(Setting!R:R,Setting!S:S=form!K1508),MATCH(M1508,_xlfn._xlws.FILTER(Setting!T:T,Setting!S:S=form!K1508),0))</f>
        <v>#N/A</v>
      </c>
      <c r="O1508" s="2"/>
      <c r="P1508" s="2" t="e">
        <f>INDEX(Setting!V:V,MATCH(form!O1508,Setting!W:W,0))</f>
        <v>#N/A</v>
      </c>
      <c r="Q1508" s="2" t="str">
        <f>IFERROR(VLOOKUP(P1508,Setting!V:AA,3),"")</f>
        <v/>
      </c>
      <c r="R1508" s="2" t="str">
        <f>IFERROR(VLOOKUP(P1508,Setting!V:AA,4),"")</f>
        <v/>
      </c>
      <c r="S1508" s="2"/>
      <c r="T1508" s="2"/>
      <c r="U1508" s="2"/>
      <c r="V1508" s="2"/>
      <c r="W1508" s="2"/>
      <c r="X1508" s="2"/>
      <c r="Y1508" s="2" t="str">
        <f>IFERROR(VLOOKUP(P1508,Setting!V:AA,5),"")</f>
        <v/>
      </c>
      <c r="Z1508" s="2" t="str">
        <f>IFERROR(VLOOKUP(P1508,Setting!V:AA,6),"")</f>
        <v/>
      </c>
      <c r="AA1508" s="2"/>
    </row>
    <row r="1509" spans="1:27" hidden="1" x14ac:dyDescent="0.2"/>
    <row r="1510" spans="1:27" hidden="1" x14ac:dyDescent="0.2"/>
    <row r="1511" spans="1:27" hidden="1" x14ac:dyDescent="0.2"/>
    <row r="1512" spans="1:27" hidden="1" x14ac:dyDescent="0.2"/>
    <row r="1513" spans="1:27" hidden="1" x14ac:dyDescent="0.2"/>
    <row r="1514" spans="1:27" hidden="1" x14ac:dyDescent="0.2"/>
    <row r="1515" spans="1:27" hidden="1" x14ac:dyDescent="0.2"/>
    <row r="1516" spans="1:27" hidden="1" x14ac:dyDescent="0.2"/>
    <row r="1517" spans="1:27" hidden="1" x14ac:dyDescent="0.2"/>
    <row r="1518" spans="1:27" hidden="1" x14ac:dyDescent="0.2"/>
    <row r="1519" spans="1:27" hidden="1" x14ac:dyDescent="0.2"/>
    <row r="1520" spans="1:27" hidden="1" x14ac:dyDescent="0.2"/>
    <row r="1521" hidden="1" x14ac:dyDescent="0.2"/>
    <row r="1522" hidden="1" x14ac:dyDescent="0.2"/>
    <row r="1523" hidden="1" x14ac:dyDescent="0.2"/>
    <row r="1524" hidden="1" x14ac:dyDescent="0.2"/>
    <row r="1525" hidden="1" x14ac:dyDescent="0.2"/>
    <row r="1526" hidden="1" x14ac:dyDescent="0.2"/>
    <row r="1527" hidden="1" x14ac:dyDescent="0.2"/>
    <row r="1528" hidden="1" x14ac:dyDescent="0.2"/>
    <row r="1529" hidden="1" x14ac:dyDescent="0.2"/>
    <row r="1530" hidden="1" x14ac:dyDescent="0.2"/>
    <row r="1531" hidden="1" x14ac:dyDescent="0.2"/>
    <row r="1532" hidden="1" x14ac:dyDescent="0.2"/>
    <row r="1533" hidden="1" x14ac:dyDescent="0.2"/>
    <row r="1534" hidden="1" x14ac:dyDescent="0.2"/>
    <row r="1535" hidden="1" x14ac:dyDescent="0.2"/>
    <row r="1536" hidden="1" x14ac:dyDescent="0.2"/>
    <row r="1537" hidden="1" x14ac:dyDescent="0.2"/>
    <row r="1538" hidden="1" x14ac:dyDescent="0.2"/>
    <row r="1539" hidden="1" x14ac:dyDescent="0.2"/>
    <row r="1540" hidden="1" x14ac:dyDescent="0.2"/>
    <row r="1541" hidden="1" x14ac:dyDescent="0.2"/>
    <row r="1542" hidden="1" x14ac:dyDescent="0.2"/>
    <row r="1543" hidden="1" x14ac:dyDescent="0.2"/>
    <row r="1544" hidden="1" x14ac:dyDescent="0.2"/>
    <row r="1545" hidden="1" x14ac:dyDescent="0.2"/>
    <row r="1546" hidden="1" x14ac:dyDescent="0.2"/>
    <row r="1547" hidden="1" x14ac:dyDescent="0.2"/>
    <row r="1548" hidden="1" x14ac:dyDescent="0.2"/>
    <row r="1549" hidden="1" x14ac:dyDescent="0.2"/>
    <row r="1550" hidden="1" x14ac:dyDescent="0.2"/>
    <row r="1551" hidden="1" x14ac:dyDescent="0.2"/>
    <row r="1552" hidden="1" x14ac:dyDescent="0.2"/>
    <row r="1553" spans="1:27" hidden="1" x14ac:dyDescent="0.2"/>
    <row r="1554" spans="1:27" hidden="1" x14ac:dyDescent="0.2"/>
    <row r="1555" spans="1:27" hidden="1" x14ac:dyDescent="0.2"/>
    <row r="1556" spans="1:27" hidden="1" x14ac:dyDescent="0.2"/>
    <row r="1557" spans="1:27" hidden="1" x14ac:dyDescent="0.2"/>
    <row r="1558" spans="1:27" hidden="1" x14ac:dyDescent="0.2"/>
    <row r="1559" spans="1:27" hidden="1" x14ac:dyDescent="0.2"/>
    <row r="1560" spans="1:27" hidden="1" x14ac:dyDescent="0.2"/>
    <row r="1561" spans="1:27" hidden="1" x14ac:dyDescent="0.2"/>
    <row r="1562" spans="1:27" hidden="1" x14ac:dyDescent="0.2"/>
    <row r="1563" spans="1:27" hidden="1" x14ac:dyDescent="0.2"/>
    <row r="1564" spans="1:27" hidden="1" x14ac:dyDescent="0.2"/>
    <row r="1565" spans="1:27" hidden="1" x14ac:dyDescent="0.2"/>
    <row r="1566" spans="1:27" hidden="1" x14ac:dyDescent="0.2"/>
    <row r="1567" spans="1:27" hidden="1" x14ac:dyDescent="0.2"/>
    <row r="1568" spans="1:27" x14ac:dyDescent="0.2">
      <c r="A1568" s="2"/>
      <c r="B1568" s="2" t="e">
        <f ca="1">VLOOKUP(A1568,fill!$A$1:$B$3,2,FALSE)</f>
        <v>#N/A</v>
      </c>
      <c r="C1568" s="2" t="e" cm="1">
        <f t="array" aca="1" ref="C1568" ca="1">_xlfn._xlws.FILTER(Setting!H:H,(Setting!E:E=B1568)+(Setting!F:F=B1568)+(Setting!G:G=B1568))</f>
        <v>#N/A</v>
      </c>
      <c r="D1568" s="2"/>
      <c r="E1568" s="2" t="e">
        <f ca="1">VLOOKUP(D1568,OFFSET(fill!$D$1,0,0,COUNTA(fill!D:D),2),2,FALSE)</f>
        <v>#N/A</v>
      </c>
      <c r="F1568" s="2" t="e" cm="1">
        <f t="array" aca="1" ref="F1568" ca="1">_xlfn._xlws.FILTER(Setting!L:L,Setting!K:K=form!E1568)</f>
        <v>#N/A</v>
      </c>
      <c r="G1568" s="2"/>
      <c r="H1568" s="2" t="e" cm="1">
        <f t="array" aca="1" ref="H1568" ca="1">INDEX(_xlfn._xlws.FILTER(Setting!J:J,Setting!K:K=form!E1568),MATCH(G1568,_xlfn._xlws.FILTER(Setting!L:L,Setting!K:K=form!E1568),0))</f>
        <v>#N/A</v>
      </c>
      <c r="I1568" s="2" t="str" cm="1">
        <f t="array" aca="1" ref="I1568" ca="1">IFERROR(INDEX(_xlfn._xlws.FILTER(Setting!M:M,Setting!K:K=form!E1568),MATCH(G1568,_xlfn._xlws.FILTER(Setting!L:L,Setting!K:K=form!E1568),0)),"")</f>
        <v/>
      </c>
      <c r="J1568" s="2"/>
      <c r="K1568" s="2" t="e">
        <f ca="1">VLOOKUP(J1568,OFFSET(fill!$G$1,0,0,COUNTA(fill!G:G),2),2)</f>
        <v>#N/A</v>
      </c>
      <c r="L1568" s="2" t="e" cm="1">
        <f t="array" aca="1" ref="L1568" ca="1">_xlfn._xlws.FILTER(Setting!T:T,Setting!S:S=form!K1568)</f>
        <v>#N/A</v>
      </c>
      <c r="M1568" s="2"/>
      <c r="N1568" s="2" t="e" cm="1">
        <f t="array" aca="1" ref="N1568" ca="1">INDEX(_xlfn._xlws.FILTER(Setting!R:R,Setting!S:S=form!K1568),MATCH(M1568,_xlfn._xlws.FILTER(Setting!T:T,Setting!S:S=form!K1568),0))</f>
        <v>#N/A</v>
      </c>
      <c r="O1568" s="2"/>
      <c r="P1568" s="2" t="e">
        <f>INDEX(Setting!V:V,MATCH(form!O1568,Setting!W:W,0))</f>
        <v>#N/A</v>
      </c>
      <c r="Q1568" s="2" t="str">
        <f>IFERROR(VLOOKUP(P1568,Setting!V:AA,3),"")</f>
        <v/>
      </c>
      <c r="R1568" s="2" t="str">
        <f>IFERROR(VLOOKUP(P1568,Setting!V:AA,4),"")</f>
        <v/>
      </c>
      <c r="S1568" s="2"/>
      <c r="T1568" s="2"/>
      <c r="U1568" s="2"/>
      <c r="V1568" s="2"/>
      <c r="W1568" s="2"/>
      <c r="X1568" s="2"/>
      <c r="Y1568" s="2" t="str">
        <f>IFERROR(VLOOKUP(P1568,Setting!V:AA,5),"")</f>
        <v/>
      </c>
      <c r="Z1568" s="2" t="str">
        <f>IFERROR(VLOOKUP(P1568,Setting!V:AA,6),"")</f>
        <v/>
      </c>
      <c r="AA1568" s="2"/>
    </row>
    <row r="1569" hidden="1" x14ac:dyDescent="0.2"/>
    <row r="1570" hidden="1" x14ac:dyDescent="0.2"/>
    <row r="1571" hidden="1" x14ac:dyDescent="0.2"/>
    <row r="1572" hidden="1" x14ac:dyDescent="0.2"/>
    <row r="1573" hidden="1" x14ac:dyDescent="0.2"/>
    <row r="1574" hidden="1" x14ac:dyDescent="0.2"/>
    <row r="1575" hidden="1" x14ac:dyDescent="0.2"/>
    <row r="1576" hidden="1" x14ac:dyDescent="0.2"/>
    <row r="1577" hidden="1" x14ac:dyDescent="0.2"/>
    <row r="1578" hidden="1" x14ac:dyDescent="0.2"/>
    <row r="1579" hidden="1" x14ac:dyDescent="0.2"/>
    <row r="1580" hidden="1" x14ac:dyDescent="0.2"/>
    <row r="1581" hidden="1" x14ac:dyDescent="0.2"/>
    <row r="1582" hidden="1" x14ac:dyDescent="0.2"/>
    <row r="1583" hidden="1" x14ac:dyDescent="0.2"/>
    <row r="1584" hidden="1" x14ac:dyDescent="0.2"/>
    <row r="1585" hidden="1" x14ac:dyDescent="0.2"/>
    <row r="1586" hidden="1" x14ac:dyDescent="0.2"/>
    <row r="1587" hidden="1" x14ac:dyDescent="0.2"/>
    <row r="1588" hidden="1" x14ac:dyDescent="0.2"/>
    <row r="1589" hidden="1" x14ac:dyDescent="0.2"/>
    <row r="1590" hidden="1" x14ac:dyDescent="0.2"/>
    <row r="1591" hidden="1" x14ac:dyDescent="0.2"/>
    <row r="1592" hidden="1" x14ac:dyDescent="0.2"/>
    <row r="1593" hidden="1" x14ac:dyDescent="0.2"/>
    <row r="1594" hidden="1" x14ac:dyDescent="0.2"/>
    <row r="1595" hidden="1" x14ac:dyDescent="0.2"/>
    <row r="1596" hidden="1" x14ac:dyDescent="0.2"/>
    <row r="1597" hidden="1" x14ac:dyDescent="0.2"/>
    <row r="1598" hidden="1" x14ac:dyDescent="0.2"/>
    <row r="1599" hidden="1" x14ac:dyDescent="0.2"/>
    <row r="1600" hidden="1" x14ac:dyDescent="0.2"/>
    <row r="1601" hidden="1" x14ac:dyDescent="0.2"/>
    <row r="1602" hidden="1" x14ac:dyDescent="0.2"/>
    <row r="1603" hidden="1" x14ac:dyDescent="0.2"/>
    <row r="1604" hidden="1" x14ac:dyDescent="0.2"/>
    <row r="1605" hidden="1" x14ac:dyDescent="0.2"/>
    <row r="1606" hidden="1" x14ac:dyDescent="0.2"/>
    <row r="1607" hidden="1" x14ac:dyDescent="0.2"/>
    <row r="1608" hidden="1" x14ac:dyDescent="0.2"/>
    <row r="1609" hidden="1" x14ac:dyDescent="0.2"/>
    <row r="1610" hidden="1" x14ac:dyDescent="0.2"/>
    <row r="1611" hidden="1" x14ac:dyDescent="0.2"/>
    <row r="1612" hidden="1" x14ac:dyDescent="0.2"/>
    <row r="1613" hidden="1" x14ac:dyDescent="0.2"/>
    <row r="1614" hidden="1" x14ac:dyDescent="0.2"/>
    <row r="1615" hidden="1" x14ac:dyDescent="0.2"/>
    <row r="1616" hidden="1" x14ac:dyDescent="0.2"/>
    <row r="1617" spans="1:27" hidden="1" x14ac:dyDescent="0.2"/>
    <row r="1618" spans="1:27" hidden="1" x14ac:dyDescent="0.2"/>
    <row r="1619" spans="1:27" hidden="1" x14ac:dyDescent="0.2"/>
    <row r="1620" spans="1:27" hidden="1" x14ac:dyDescent="0.2"/>
    <row r="1621" spans="1:27" hidden="1" x14ac:dyDescent="0.2"/>
    <row r="1622" spans="1:27" hidden="1" x14ac:dyDescent="0.2"/>
    <row r="1623" spans="1:27" hidden="1" x14ac:dyDescent="0.2"/>
    <row r="1624" spans="1:27" hidden="1" x14ac:dyDescent="0.2"/>
    <row r="1625" spans="1:27" hidden="1" x14ac:dyDescent="0.2"/>
    <row r="1626" spans="1:27" hidden="1" x14ac:dyDescent="0.2"/>
    <row r="1627" spans="1:27" hidden="1" x14ac:dyDescent="0.2"/>
    <row r="1628" spans="1:27" x14ac:dyDescent="0.2">
      <c r="A1628" s="2"/>
      <c r="B1628" s="2" t="e">
        <f ca="1">VLOOKUP(A1628,fill!$A$1:$B$3,2,FALSE)</f>
        <v>#N/A</v>
      </c>
      <c r="C1628" s="2" t="e" cm="1">
        <f t="array" aca="1" ref="C1628" ca="1">_xlfn._xlws.FILTER(Setting!H:H,(Setting!E:E=B1628)+(Setting!F:F=B1628)+(Setting!G:G=B1628))</f>
        <v>#N/A</v>
      </c>
      <c r="D1628" s="2"/>
      <c r="E1628" s="2" t="e">
        <f ca="1">VLOOKUP(D1628,OFFSET(fill!$D$1,0,0,COUNTA(fill!D:D),2),2,FALSE)</f>
        <v>#N/A</v>
      </c>
      <c r="F1628" s="2" t="e" cm="1">
        <f t="array" aca="1" ref="F1628" ca="1">_xlfn._xlws.FILTER(Setting!L:L,Setting!K:K=form!E1628)</f>
        <v>#N/A</v>
      </c>
      <c r="G1628" s="2"/>
      <c r="H1628" s="2" t="e" cm="1">
        <f t="array" aca="1" ref="H1628" ca="1">INDEX(_xlfn._xlws.FILTER(Setting!J:J,Setting!K:K=form!E1628),MATCH(G1628,_xlfn._xlws.FILTER(Setting!L:L,Setting!K:K=form!E1628),0))</f>
        <v>#N/A</v>
      </c>
      <c r="I1628" s="2" t="str" cm="1">
        <f t="array" aca="1" ref="I1628" ca="1">IFERROR(INDEX(_xlfn._xlws.FILTER(Setting!M:M,Setting!K:K=form!E1628),MATCH(G1628,_xlfn._xlws.FILTER(Setting!L:L,Setting!K:K=form!E1628),0)),"")</f>
        <v/>
      </c>
      <c r="J1628" s="2"/>
      <c r="K1628" s="2" t="e">
        <f ca="1">VLOOKUP(J1628,OFFSET(fill!$G$1,0,0,COUNTA(fill!G:G),2),2)</f>
        <v>#N/A</v>
      </c>
      <c r="L1628" s="2" t="e" cm="1">
        <f t="array" aca="1" ref="L1628" ca="1">_xlfn._xlws.FILTER(Setting!T:T,Setting!S:S=form!K1628)</f>
        <v>#N/A</v>
      </c>
      <c r="M1628" s="2"/>
      <c r="N1628" s="2" t="e" cm="1">
        <f t="array" aca="1" ref="N1628" ca="1">INDEX(_xlfn._xlws.FILTER(Setting!R:R,Setting!S:S=form!K1628),MATCH(M1628,_xlfn._xlws.FILTER(Setting!T:T,Setting!S:S=form!K1628),0))</f>
        <v>#N/A</v>
      </c>
      <c r="O1628" s="2"/>
      <c r="P1628" s="2" t="e">
        <f>INDEX(Setting!V:V,MATCH(form!O1628,Setting!W:W,0))</f>
        <v>#N/A</v>
      </c>
      <c r="Q1628" s="2" t="str">
        <f>IFERROR(VLOOKUP(P1628,Setting!V:AA,3),"")</f>
        <v/>
      </c>
      <c r="R1628" s="2" t="str">
        <f>IFERROR(VLOOKUP(P1628,Setting!V:AA,4),"")</f>
        <v/>
      </c>
      <c r="S1628" s="2"/>
      <c r="T1628" s="2"/>
      <c r="U1628" s="2"/>
      <c r="V1628" s="2"/>
      <c r="W1628" s="2"/>
      <c r="X1628" s="2"/>
      <c r="Y1628" s="2" t="str">
        <f>IFERROR(VLOOKUP(P1628,Setting!V:AA,5),"")</f>
        <v/>
      </c>
      <c r="Z1628" s="2" t="str">
        <f>IFERROR(VLOOKUP(P1628,Setting!V:AA,6),"")</f>
        <v/>
      </c>
      <c r="AA1628" s="2"/>
    </row>
    <row r="1629" spans="1:27" hidden="1" x14ac:dyDescent="0.2"/>
    <row r="1630" spans="1:27" hidden="1" x14ac:dyDescent="0.2"/>
    <row r="1631" spans="1:27" hidden="1" x14ac:dyDescent="0.2"/>
    <row r="1632" spans="1:27" hidden="1" x14ac:dyDescent="0.2"/>
    <row r="1633" hidden="1" x14ac:dyDescent="0.2"/>
    <row r="1634" hidden="1" x14ac:dyDescent="0.2"/>
    <row r="1635" hidden="1" x14ac:dyDescent="0.2"/>
    <row r="1636" hidden="1" x14ac:dyDescent="0.2"/>
    <row r="1637" hidden="1" x14ac:dyDescent="0.2"/>
    <row r="1638" hidden="1" x14ac:dyDescent="0.2"/>
    <row r="1639" hidden="1" x14ac:dyDescent="0.2"/>
    <row r="1640" hidden="1" x14ac:dyDescent="0.2"/>
    <row r="1641" hidden="1" x14ac:dyDescent="0.2"/>
    <row r="1642" hidden="1" x14ac:dyDescent="0.2"/>
    <row r="1643" hidden="1" x14ac:dyDescent="0.2"/>
    <row r="1644" hidden="1" x14ac:dyDescent="0.2"/>
    <row r="1645" hidden="1" x14ac:dyDescent="0.2"/>
    <row r="1646" hidden="1" x14ac:dyDescent="0.2"/>
    <row r="1647" hidden="1" x14ac:dyDescent="0.2"/>
    <row r="1648" hidden="1" x14ac:dyDescent="0.2"/>
    <row r="1649" hidden="1" x14ac:dyDescent="0.2"/>
    <row r="1650" hidden="1" x14ac:dyDescent="0.2"/>
    <row r="1651" hidden="1" x14ac:dyDescent="0.2"/>
    <row r="1652" hidden="1" x14ac:dyDescent="0.2"/>
    <row r="1653" hidden="1" x14ac:dyDescent="0.2"/>
    <row r="1654" hidden="1" x14ac:dyDescent="0.2"/>
    <row r="1655" hidden="1" x14ac:dyDescent="0.2"/>
    <row r="1656" hidden="1" x14ac:dyDescent="0.2"/>
    <row r="1657" hidden="1" x14ac:dyDescent="0.2"/>
    <row r="1658" hidden="1" x14ac:dyDescent="0.2"/>
    <row r="1659" hidden="1" x14ac:dyDescent="0.2"/>
    <row r="1660" hidden="1" x14ac:dyDescent="0.2"/>
    <row r="1661" hidden="1" x14ac:dyDescent="0.2"/>
    <row r="1662" hidden="1" x14ac:dyDescent="0.2"/>
    <row r="1663" hidden="1" x14ac:dyDescent="0.2"/>
    <row r="1664" hidden="1" x14ac:dyDescent="0.2"/>
    <row r="1665" hidden="1" x14ac:dyDescent="0.2"/>
    <row r="1666" hidden="1" x14ac:dyDescent="0.2"/>
    <row r="1667" hidden="1" x14ac:dyDescent="0.2"/>
    <row r="1668" hidden="1" x14ac:dyDescent="0.2"/>
    <row r="1669" hidden="1" x14ac:dyDescent="0.2"/>
    <row r="1670" hidden="1" x14ac:dyDescent="0.2"/>
    <row r="1671" hidden="1" x14ac:dyDescent="0.2"/>
    <row r="1672" hidden="1" x14ac:dyDescent="0.2"/>
    <row r="1673" hidden="1" x14ac:dyDescent="0.2"/>
    <row r="1674" hidden="1" x14ac:dyDescent="0.2"/>
    <row r="1675" hidden="1" x14ac:dyDescent="0.2"/>
    <row r="1676" hidden="1" x14ac:dyDescent="0.2"/>
    <row r="1677" hidden="1" x14ac:dyDescent="0.2"/>
    <row r="1678" hidden="1" x14ac:dyDescent="0.2"/>
    <row r="1679" hidden="1" x14ac:dyDescent="0.2"/>
    <row r="1680" hidden="1" x14ac:dyDescent="0.2"/>
    <row r="1681" spans="1:27" hidden="1" x14ac:dyDescent="0.2"/>
    <row r="1682" spans="1:27" hidden="1" x14ac:dyDescent="0.2"/>
    <row r="1683" spans="1:27" hidden="1" x14ac:dyDescent="0.2"/>
    <row r="1684" spans="1:27" hidden="1" x14ac:dyDescent="0.2"/>
    <row r="1685" spans="1:27" hidden="1" x14ac:dyDescent="0.2"/>
    <row r="1686" spans="1:27" hidden="1" x14ac:dyDescent="0.2"/>
    <row r="1687" spans="1:27" hidden="1" x14ac:dyDescent="0.2"/>
    <row r="1688" spans="1:27" x14ac:dyDescent="0.2">
      <c r="A1688" s="2"/>
      <c r="B1688" s="2" t="e">
        <f ca="1">VLOOKUP(A1688,fill!$A$1:$B$3,2,FALSE)</f>
        <v>#N/A</v>
      </c>
      <c r="C1688" s="2" t="e" cm="1">
        <f t="array" aca="1" ref="C1688" ca="1">_xlfn._xlws.FILTER(Setting!H:H,(Setting!E:E=B1688)+(Setting!F:F=B1688)+(Setting!G:G=B1688))</f>
        <v>#N/A</v>
      </c>
      <c r="D1688" s="2"/>
      <c r="E1688" s="2" t="e">
        <f ca="1">VLOOKUP(D1688,OFFSET(fill!$D$1,0,0,COUNTA(fill!D:D),2),2,FALSE)</f>
        <v>#N/A</v>
      </c>
      <c r="F1688" s="2" t="e" cm="1">
        <f t="array" aca="1" ref="F1688" ca="1">_xlfn._xlws.FILTER(Setting!L:L,Setting!K:K=form!E1688)</f>
        <v>#N/A</v>
      </c>
      <c r="G1688" s="2"/>
      <c r="H1688" s="2" t="e" cm="1">
        <f t="array" aca="1" ref="H1688" ca="1">INDEX(_xlfn._xlws.FILTER(Setting!J:J,Setting!K:K=form!E1688),MATCH(G1688,_xlfn._xlws.FILTER(Setting!L:L,Setting!K:K=form!E1688),0))</f>
        <v>#N/A</v>
      </c>
      <c r="I1688" s="2" t="str" cm="1">
        <f t="array" aca="1" ref="I1688" ca="1">IFERROR(INDEX(_xlfn._xlws.FILTER(Setting!M:M,Setting!K:K=form!E1688),MATCH(G1688,_xlfn._xlws.FILTER(Setting!L:L,Setting!K:K=form!E1688),0)),"")</f>
        <v/>
      </c>
      <c r="J1688" s="2"/>
      <c r="K1688" s="2" t="e">
        <f ca="1">VLOOKUP(J1688,OFFSET(fill!$G$1,0,0,COUNTA(fill!G:G),2),2)</f>
        <v>#N/A</v>
      </c>
      <c r="L1688" s="2" t="e" cm="1">
        <f t="array" aca="1" ref="L1688" ca="1">_xlfn._xlws.FILTER(Setting!T:T,Setting!S:S=form!K1688)</f>
        <v>#N/A</v>
      </c>
      <c r="M1688" s="2"/>
      <c r="N1688" s="2" t="e" cm="1">
        <f t="array" aca="1" ref="N1688" ca="1">INDEX(_xlfn._xlws.FILTER(Setting!R:R,Setting!S:S=form!K1688),MATCH(M1688,_xlfn._xlws.FILTER(Setting!T:T,Setting!S:S=form!K1688),0))</f>
        <v>#N/A</v>
      </c>
      <c r="O1688" s="2"/>
      <c r="P1688" s="2" t="e">
        <f>INDEX(Setting!V:V,MATCH(form!O1688,Setting!W:W,0))</f>
        <v>#N/A</v>
      </c>
      <c r="Q1688" s="2" t="str">
        <f>IFERROR(VLOOKUP(P1688,Setting!V:AA,3),"")</f>
        <v/>
      </c>
      <c r="R1688" s="2" t="str">
        <f>IFERROR(VLOOKUP(P1688,Setting!V:AA,4),"")</f>
        <v/>
      </c>
      <c r="S1688" s="2"/>
      <c r="T1688" s="2"/>
      <c r="U1688" s="2"/>
      <c r="V1688" s="2"/>
      <c r="W1688" s="2"/>
      <c r="X1688" s="2"/>
      <c r="Y1688" s="2" t="str">
        <f>IFERROR(VLOOKUP(P1688,Setting!V:AA,5),"")</f>
        <v/>
      </c>
      <c r="Z1688" s="2" t="str">
        <f>IFERROR(VLOOKUP(P1688,Setting!V:AA,6),"")</f>
        <v/>
      </c>
      <c r="AA1688" s="2"/>
    </row>
    <row r="1689" spans="1:27" hidden="1" x14ac:dyDescent="0.2"/>
    <row r="1690" spans="1:27" hidden="1" x14ac:dyDescent="0.2"/>
    <row r="1691" spans="1:27" hidden="1" x14ac:dyDescent="0.2"/>
    <row r="1692" spans="1:27" hidden="1" x14ac:dyDescent="0.2"/>
    <row r="1693" spans="1:27" hidden="1" x14ac:dyDescent="0.2"/>
    <row r="1694" spans="1:27" hidden="1" x14ac:dyDescent="0.2"/>
    <row r="1695" spans="1:27" hidden="1" x14ac:dyDescent="0.2"/>
    <row r="1696" spans="1:27" hidden="1" x14ac:dyDescent="0.2"/>
    <row r="1697" hidden="1" x14ac:dyDescent="0.2"/>
    <row r="1698" hidden="1" x14ac:dyDescent="0.2"/>
    <row r="1699" hidden="1" x14ac:dyDescent="0.2"/>
    <row r="1700" hidden="1" x14ac:dyDescent="0.2"/>
    <row r="1701" hidden="1" x14ac:dyDescent="0.2"/>
    <row r="1702" hidden="1" x14ac:dyDescent="0.2"/>
    <row r="1703" hidden="1" x14ac:dyDescent="0.2"/>
    <row r="1704" hidden="1" x14ac:dyDescent="0.2"/>
    <row r="1705" hidden="1" x14ac:dyDescent="0.2"/>
    <row r="1706" hidden="1" x14ac:dyDescent="0.2"/>
    <row r="1707" hidden="1" x14ac:dyDescent="0.2"/>
    <row r="1708" hidden="1" x14ac:dyDescent="0.2"/>
    <row r="1709" hidden="1" x14ac:dyDescent="0.2"/>
    <row r="1710" hidden="1" x14ac:dyDescent="0.2"/>
    <row r="1711" hidden="1" x14ac:dyDescent="0.2"/>
    <row r="1712" hidden="1" x14ac:dyDescent="0.2"/>
    <row r="1713" hidden="1" x14ac:dyDescent="0.2"/>
    <row r="1714" hidden="1" x14ac:dyDescent="0.2"/>
    <row r="1715" hidden="1" x14ac:dyDescent="0.2"/>
    <row r="1716" hidden="1" x14ac:dyDescent="0.2"/>
    <row r="1717" hidden="1" x14ac:dyDescent="0.2"/>
    <row r="1718" hidden="1" x14ac:dyDescent="0.2"/>
    <row r="1719" hidden="1" x14ac:dyDescent="0.2"/>
    <row r="1720" hidden="1" x14ac:dyDescent="0.2"/>
    <row r="1721" hidden="1" x14ac:dyDescent="0.2"/>
    <row r="1722" hidden="1" x14ac:dyDescent="0.2"/>
    <row r="1723" hidden="1" x14ac:dyDescent="0.2"/>
    <row r="1724" hidden="1" x14ac:dyDescent="0.2"/>
    <row r="1725" hidden="1" x14ac:dyDescent="0.2"/>
    <row r="1726" hidden="1" x14ac:dyDescent="0.2"/>
    <row r="1727" hidden="1" x14ac:dyDescent="0.2"/>
    <row r="1728" hidden="1" x14ac:dyDescent="0.2"/>
    <row r="1729" hidden="1" x14ac:dyDescent="0.2"/>
    <row r="1730" hidden="1" x14ac:dyDescent="0.2"/>
    <row r="1731" hidden="1" x14ac:dyDescent="0.2"/>
    <row r="1732" hidden="1" x14ac:dyDescent="0.2"/>
    <row r="1733" hidden="1" x14ac:dyDescent="0.2"/>
    <row r="1734" hidden="1" x14ac:dyDescent="0.2"/>
    <row r="1735" hidden="1" x14ac:dyDescent="0.2"/>
    <row r="1736" hidden="1" x14ac:dyDescent="0.2"/>
    <row r="1737" hidden="1" x14ac:dyDescent="0.2"/>
    <row r="1738" hidden="1" x14ac:dyDescent="0.2"/>
    <row r="1739" hidden="1" x14ac:dyDescent="0.2"/>
    <row r="1740" hidden="1" x14ac:dyDescent="0.2"/>
    <row r="1741" hidden="1" x14ac:dyDescent="0.2"/>
    <row r="1742" hidden="1" x14ac:dyDescent="0.2"/>
    <row r="1743" hidden="1" x14ac:dyDescent="0.2"/>
    <row r="1744" hidden="1" x14ac:dyDescent="0.2"/>
    <row r="1745" spans="1:27" hidden="1" x14ac:dyDescent="0.2"/>
    <row r="1746" spans="1:27" hidden="1" x14ac:dyDescent="0.2"/>
    <row r="1747" spans="1:27" hidden="1" x14ac:dyDescent="0.2"/>
    <row r="1748" spans="1:27" x14ac:dyDescent="0.2">
      <c r="A1748" s="2"/>
      <c r="B1748" s="2" t="e">
        <f ca="1">VLOOKUP(A1748,fill!$A$1:$B$3,2,FALSE)</f>
        <v>#N/A</v>
      </c>
      <c r="C1748" s="2" t="e" cm="1">
        <f t="array" aca="1" ref="C1748" ca="1">_xlfn._xlws.FILTER(Setting!H:H,(Setting!E:E=B1748)+(Setting!F:F=B1748)+(Setting!G:G=B1748))</f>
        <v>#N/A</v>
      </c>
      <c r="D1748" s="2"/>
      <c r="E1748" s="2" t="e">
        <f ca="1">VLOOKUP(D1748,OFFSET(fill!$D$1,0,0,COUNTA(fill!D:D),2),2,FALSE)</f>
        <v>#N/A</v>
      </c>
      <c r="F1748" s="2" t="e" cm="1">
        <f t="array" aca="1" ref="F1748" ca="1">_xlfn._xlws.FILTER(Setting!L:L,Setting!K:K=form!E1748)</f>
        <v>#N/A</v>
      </c>
      <c r="G1748" s="2"/>
      <c r="H1748" s="2" t="e" cm="1">
        <f t="array" aca="1" ref="H1748" ca="1">INDEX(_xlfn._xlws.FILTER(Setting!J:J,Setting!K:K=form!E1748),MATCH(G1748,_xlfn._xlws.FILTER(Setting!L:L,Setting!K:K=form!E1748),0))</f>
        <v>#N/A</v>
      </c>
      <c r="I1748" s="2" t="str" cm="1">
        <f t="array" aca="1" ref="I1748" ca="1">IFERROR(INDEX(_xlfn._xlws.FILTER(Setting!M:M,Setting!K:K=form!E1748),MATCH(G1748,_xlfn._xlws.FILTER(Setting!L:L,Setting!K:K=form!E1748),0)),"")</f>
        <v/>
      </c>
      <c r="J1748" s="2"/>
      <c r="K1748" s="2" t="e">
        <f ca="1">VLOOKUP(J1748,OFFSET(fill!$G$1,0,0,COUNTA(fill!G:G),2),2)</f>
        <v>#N/A</v>
      </c>
      <c r="L1748" s="2" t="e" cm="1">
        <f t="array" aca="1" ref="L1748" ca="1">_xlfn._xlws.FILTER(Setting!T:T,Setting!S:S=form!K1748)</f>
        <v>#N/A</v>
      </c>
      <c r="M1748" s="2"/>
      <c r="N1748" s="2" t="e" cm="1">
        <f t="array" aca="1" ref="N1748" ca="1">INDEX(_xlfn._xlws.FILTER(Setting!R:R,Setting!S:S=form!K1748),MATCH(M1748,_xlfn._xlws.FILTER(Setting!T:T,Setting!S:S=form!K1748),0))</f>
        <v>#N/A</v>
      </c>
      <c r="O1748" s="2"/>
      <c r="P1748" s="2" t="e">
        <f>INDEX(Setting!V:V,MATCH(form!O1748,Setting!W:W,0))</f>
        <v>#N/A</v>
      </c>
      <c r="Q1748" s="2" t="str">
        <f>IFERROR(VLOOKUP(P1748,Setting!V:AA,3),"")</f>
        <v/>
      </c>
      <c r="R1748" s="2" t="str">
        <f>IFERROR(VLOOKUP(P1748,Setting!V:AA,4),"")</f>
        <v/>
      </c>
      <c r="S1748" s="2"/>
      <c r="T1748" s="2"/>
      <c r="U1748" s="2"/>
      <c r="V1748" s="2"/>
      <c r="W1748" s="2"/>
      <c r="X1748" s="2"/>
      <c r="Y1748" s="2" t="str">
        <f>IFERROR(VLOOKUP(P1748,Setting!V:AA,5),"")</f>
        <v/>
      </c>
      <c r="Z1748" s="2" t="str">
        <f>IFERROR(VLOOKUP(P1748,Setting!V:AA,6),"")</f>
        <v/>
      </c>
      <c r="AA1748" s="2"/>
    </row>
    <row r="1749" spans="1:27" hidden="1" x14ac:dyDescent="0.2"/>
    <row r="1750" spans="1:27" hidden="1" x14ac:dyDescent="0.2"/>
    <row r="1751" spans="1:27" hidden="1" x14ac:dyDescent="0.2"/>
    <row r="1752" spans="1:27" hidden="1" x14ac:dyDescent="0.2"/>
    <row r="1753" spans="1:27" hidden="1" x14ac:dyDescent="0.2"/>
    <row r="1754" spans="1:27" hidden="1" x14ac:dyDescent="0.2"/>
    <row r="1755" spans="1:27" hidden="1" x14ac:dyDescent="0.2"/>
    <row r="1756" spans="1:27" hidden="1" x14ac:dyDescent="0.2"/>
    <row r="1757" spans="1:27" hidden="1" x14ac:dyDescent="0.2"/>
    <row r="1758" spans="1:27" hidden="1" x14ac:dyDescent="0.2"/>
    <row r="1759" spans="1:27" hidden="1" x14ac:dyDescent="0.2"/>
    <row r="1760" spans="1:27" hidden="1" x14ac:dyDescent="0.2"/>
    <row r="1761" hidden="1" x14ac:dyDescent="0.2"/>
    <row r="1762" hidden="1" x14ac:dyDescent="0.2"/>
    <row r="1763" hidden="1" x14ac:dyDescent="0.2"/>
    <row r="1764" hidden="1" x14ac:dyDescent="0.2"/>
    <row r="1765" hidden="1" x14ac:dyDescent="0.2"/>
    <row r="1766" hidden="1" x14ac:dyDescent="0.2"/>
    <row r="1767" hidden="1" x14ac:dyDescent="0.2"/>
    <row r="1768" hidden="1" x14ac:dyDescent="0.2"/>
    <row r="1769" hidden="1" x14ac:dyDescent="0.2"/>
    <row r="1770" hidden="1" x14ac:dyDescent="0.2"/>
    <row r="1771" hidden="1" x14ac:dyDescent="0.2"/>
    <row r="1772" hidden="1" x14ac:dyDescent="0.2"/>
    <row r="1773" hidden="1" x14ac:dyDescent="0.2"/>
    <row r="1774" hidden="1" x14ac:dyDescent="0.2"/>
    <row r="1775" hidden="1" x14ac:dyDescent="0.2"/>
    <row r="1776" hidden="1" x14ac:dyDescent="0.2"/>
    <row r="1777" hidden="1" x14ac:dyDescent="0.2"/>
    <row r="1778" hidden="1" x14ac:dyDescent="0.2"/>
    <row r="1779" hidden="1" x14ac:dyDescent="0.2"/>
    <row r="1780" hidden="1" x14ac:dyDescent="0.2"/>
    <row r="1781" hidden="1" x14ac:dyDescent="0.2"/>
    <row r="1782" hidden="1" x14ac:dyDescent="0.2"/>
    <row r="1783" hidden="1" x14ac:dyDescent="0.2"/>
    <row r="1784" hidden="1" x14ac:dyDescent="0.2"/>
    <row r="1785" hidden="1" x14ac:dyDescent="0.2"/>
    <row r="1786" hidden="1" x14ac:dyDescent="0.2"/>
    <row r="1787" hidden="1" x14ac:dyDescent="0.2"/>
    <row r="1788" hidden="1" x14ac:dyDescent="0.2"/>
    <row r="1789" hidden="1" x14ac:dyDescent="0.2"/>
    <row r="1790" hidden="1" x14ac:dyDescent="0.2"/>
    <row r="1791" hidden="1" x14ac:dyDescent="0.2"/>
    <row r="1792" hidden="1" x14ac:dyDescent="0.2"/>
    <row r="1793" spans="1:27" hidden="1" x14ac:dyDescent="0.2"/>
    <row r="1794" spans="1:27" hidden="1" x14ac:dyDescent="0.2"/>
    <row r="1795" spans="1:27" hidden="1" x14ac:dyDescent="0.2"/>
    <row r="1796" spans="1:27" hidden="1" x14ac:dyDescent="0.2"/>
    <row r="1797" spans="1:27" hidden="1" x14ac:dyDescent="0.2"/>
    <row r="1798" spans="1:27" hidden="1" x14ac:dyDescent="0.2"/>
    <row r="1799" spans="1:27" hidden="1" x14ac:dyDescent="0.2"/>
    <row r="1800" spans="1:27" hidden="1" x14ac:dyDescent="0.2"/>
    <row r="1801" spans="1:27" hidden="1" x14ac:dyDescent="0.2"/>
    <row r="1802" spans="1:27" hidden="1" x14ac:dyDescent="0.2"/>
    <row r="1803" spans="1:27" hidden="1" x14ac:dyDescent="0.2"/>
    <row r="1804" spans="1:27" hidden="1" x14ac:dyDescent="0.2"/>
    <row r="1805" spans="1:27" hidden="1" x14ac:dyDescent="0.2"/>
    <row r="1806" spans="1:27" hidden="1" x14ac:dyDescent="0.2"/>
    <row r="1807" spans="1:27" hidden="1" x14ac:dyDescent="0.2"/>
    <row r="1808" spans="1:27" x14ac:dyDescent="0.2">
      <c r="A1808" s="2"/>
      <c r="B1808" s="2" t="e">
        <f ca="1">VLOOKUP(A1808,fill!$A$1:$B$3,2,FALSE)</f>
        <v>#N/A</v>
      </c>
      <c r="C1808" s="2" t="e" cm="1">
        <f t="array" aca="1" ref="C1808" ca="1">_xlfn._xlws.FILTER(Setting!H:H,(Setting!E:E=B1808)+(Setting!F:F=B1808)+(Setting!G:G=B1808))</f>
        <v>#N/A</v>
      </c>
      <c r="D1808" s="2"/>
      <c r="E1808" s="2" t="e">
        <f ca="1">VLOOKUP(D1808,OFFSET(fill!$D$1,0,0,COUNTA(fill!D:D),2),2,FALSE)</f>
        <v>#N/A</v>
      </c>
      <c r="F1808" s="2" t="e" cm="1">
        <f t="array" aca="1" ref="F1808" ca="1">_xlfn._xlws.FILTER(Setting!L:L,Setting!K:K=form!E1808)</f>
        <v>#N/A</v>
      </c>
      <c r="G1808" s="2"/>
      <c r="H1808" s="2" t="e" cm="1">
        <f t="array" aca="1" ref="H1808" ca="1">INDEX(_xlfn._xlws.FILTER(Setting!J:J,Setting!K:K=form!E1808),MATCH(G1808,_xlfn._xlws.FILTER(Setting!L:L,Setting!K:K=form!E1808),0))</f>
        <v>#N/A</v>
      </c>
      <c r="I1808" s="2" t="str" cm="1">
        <f t="array" aca="1" ref="I1808" ca="1">IFERROR(INDEX(_xlfn._xlws.FILTER(Setting!M:M,Setting!K:K=form!E1808),MATCH(G1808,_xlfn._xlws.FILTER(Setting!L:L,Setting!K:K=form!E1808),0)),"")</f>
        <v/>
      </c>
      <c r="J1808" s="2"/>
      <c r="K1808" s="2" t="e">
        <f ca="1">VLOOKUP(J1808,OFFSET(fill!$G$1,0,0,COUNTA(fill!G:G),2),2)</f>
        <v>#N/A</v>
      </c>
      <c r="L1808" s="2" t="e" cm="1">
        <f t="array" aca="1" ref="L1808" ca="1">_xlfn._xlws.FILTER(Setting!T:T,Setting!S:S=form!K1808)</f>
        <v>#N/A</v>
      </c>
      <c r="M1808" s="2"/>
      <c r="N1808" s="2" t="e" cm="1">
        <f t="array" aca="1" ref="N1808" ca="1">INDEX(_xlfn._xlws.FILTER(Setting!R:R,Setting!S:S=form!K1808),MATCH(M1808,_xlfn._xlws.FILTER(Setting!T:T,Setting!S:S=form!K1808),0))</f>
        <v>#N/A</v>
      </c>
      <c r="O1808" s="2"/>
      <c r="P1808" s="2" t="e">
        <f>INDEX(Setting!V:V,MATCH(form!O1808,Setting!W:W,0))</f>
        <v>#N/A</v>
      </c>
      <c r="Q1808" s="2" t="str">
        <f>IFERROR(VLOOKUP(P1808,Setting!V:AA,3),"")</f>
        <v/>
      </c>
      <c r="R1808" s="2" t="str">
        <f>IFERROR(VLOOKUP(P1808,Setting!V:AA,4),"")</f>
        <v/>
      </c>
      <c r="S1808" s="2"/>
      <c r="T1808" s="2"/>
      <c r="U1808" s="2"/>
      <c r="V1808" s="2"/>
      <c r="W1808" s="2"/>
      <c r="X1808" s="2"/>
      <c r="Y1808" s="2" t="str">
        <f>IFERROR(VLOOKUP(P1808,Setting!V:AA,5),"")</f>
        <v/>
      </c>
      <c r="Z1808" s="2" t="str">
        <f>IFERROR(VLOOKUP(P1808,Setting!V:AA,6),"")</f>
        <v/>
      </c>
      <c r="AA1808" s="2"/>
    </row>
    <row r="1809" hidden="1" x14ac:dyDescent="0.2"/>
    <row r="1810" hidden="1" x14ac:dyDescent="0.2"/>
    <row r="1811" hidden="1" x14ac:dyDescent="0.2"/>
    <row r="1812" hidden="1" x14ac:dyDescent="0.2"/>
    <row r="1813" hidden="1" x14ac:dyDescent="0.2"/>
    <row r="1814" hidden="1" x14ac:dyDescent="0.2"/>
    <row r="1815" hidden="1" x14ac:dyDescent="0.2"/>
    <row r="1816" hidden="1" x14ac:dyDescent="0.2"/>
    <row r="1817" hidden="1" x14ac:dyDescent="0.2"/>
    <row r="1818" hidden="1" x14ac:dyDescent="0.2"/>
    <row r="1819" hidden="1" x14ac:dyDescent="0.2"/>
    <row r="1820" hidden="1" x14ac:dyDescent="0.2"/>
    <row r="1821" hidden="1" x14ac:dyDescent="0.2"/>
    <row r="1822" hidden="1" x14ac:dyDescent="0.2"/>
    <row r="1823" hidden="1" x14ac:dyDescent="0.2"/>
    <row r="1824" hidden="1" x14ac:dyDescent="0.2"/>
    <row r="1825" hidden="1" x14ac:dyDescent="0.2"/>
    <row r="1826" hidden="1" x14ac:dyDescent="0.2"/>
    <row r="1827" hidden="1" x14ac:dyDescent="0.2"/>
    <row r="1828" hidden="1" x14ac:dyDescent="0.2"/>
    <row r="1829" hidden="1" x14ac:dyDescent="0.2"/>
    <row r="1830" hidden="1" x14ac:dyDescent="0.2"/>
    <row r="1831" hidden="1" x14ac:dyDescent="0.2"/>
    <row r="1832" hidden="1" x14ac:dyDescent="0.2"/>
    <row r="1833" hidden="1" x14ac:dyDescent="0.2"/>
    <row r="1834" hidden="1" x14ac:dyDescent="0.2"/>
    <row r="1835" hidden="1" x14ac:dyDescent="0.2"/>
    <row r="1836" hidden="1" x14ac:dyDescent="0.2"/>
    <row r="1837" hidden="1" x14ac:dyDescent="0.2"/>
    <row r="1838" hidden="1" x14ac:dyDescent="0.2"/>
    <row r="1839" hidden="1" x14ac:dyDescent="0.2"/>
    <row r="1840" hidden="1" x14ac:dyDescent="0.2"/>
    <row r="1841" hidden="1" x14ac:dyDescent="0.2"/>
    <row r="1842" hidden="1" x14ac:dyDescent="0.2"/>
    <row r="1843" hidden="1" x14ac:dyDescent="0.2"/>
    <row r="1844" hidden="1" x14ac:dyDescent="0.2"/>
    <row r="1845" hidden="1" x14ac:dyDescent="0.2"/>
    <row r="1846" hidden="1" x14ac:dyDescent="0.2"/>
    <row r="1847" hidden="1" x14ac:dyDescent="0.2"/>
    <row r="1848" hidden="1" x14ac:dyDescent="0.2"/>
    <row r="1849" hidden="1" x14ac:dyDescent="0.2"/>
    <row r="1850" hidden="1" x14ac:dyDescent="0.2"/>
    <row r="1851" hidden="1" x14ac:dyDescent="0.2"/>
    <row r="1852" hidden="1" x14ac:dyDescent="0.2"/>
    <row r="1853" hidden="1" x14ac:dyDescent="0.2"/>
    <row r="1854" hidden="1" x14ac:dyDescent="0.2"/>
    <row r="1855" hidden="1" x14ac:dyDescent="0.2"/>
    <row r="1856" hidden="1" x14ac:dyDescent="0.2"/>
    <row r="1857" spans="1:27" hidden="1" x14ac:dyDescent="0.2"/>
    <row r="1858" spans="1:27" hidden="1" x14ac:dyDescent="0.2"/>
    <row r="1859" spans="1:27" hidden="1" x14ac:dyDescent="0.2"/>
    <row r="1860" spans="1:27" hidden="1" x14ac:dyDescent="0.2"/>
    <row r="1861" spans="1:27" hidden="1" x14ac:dyDescent="0.2"/>
    <row r="1862" spans="1:27" hidden="1" x14ac:dyDescent="0.2"/>
    <row r="1863" spans="1:27" hidden="1" x14ac:dyDescent="0.2"/>
    <row r="1864" spans="1:27" hidden="1" x14ac:dyDescent="0.2"/>
    <row r="1865" spans="1:27" hidden="1" x14ac:dyDescent="0.2"/>
    <row r="1866" spans="1:27" hidden="1" x14ac:dyDescent="0.2"/>
    <row r="1867" spans="1:27" hidden="1" x14ac:dyDescent="0.2"/>
    <row r="1868" spans="1:27" x14ac:dyDescent="0.2">
      <c r="A1868" s="2"/>
      <c r="B1868" s="2" t="e">
        <f ca="1">VLOOKUP(A1868,fill!$A$1:$B$3,2,FALSE)</f>
        <v>#N/A</v>
      </c>
      <c r="C1868" s="2" t="e" cm="1">
        <f t="array" aca="1" ref="C1868" ca="1">_xlfn._xlws.FILTER(Setting!H:H,(Setting!E:E=B1868)+(Setting!F:F=B1868)+(Setting!G:G=B1868))</f>
        <v>#N/A</v>
      </c>
      <c r="D1868" s="2"/>
      <c r="E1868" s="2" t="e">
        <f ca="1">VLOOKUP(D1868,OFFSET(fill!$D$1,0,0,COUNTA(fill!D:D),2),2,FALSE)</f>
        <v>#N/A</v>
      </c>
      <c r="F1868" s="2" t="e" cm="1">
        <f t="array" aca="1" ref="F1868" ca="1">_xlfn._xlws.FILTER(Setting!L:L,Setting!K:K=form!E1868)</f>
        <v>#N/A</v>
      </c>
      <c r="G1868" s="2"/>
      <c r="H1868" s="2" t="e" cm="1">
        <f t="array" aca="1" ref="H1868" ca="1">INDEX(_xlfn._xlws.FILTER(Setting!J:J,Setting!K:K=form!E1868),MATCH(G1868,_xlfn._xlws.FILTER(Setting!L:L,Setting!K:K=form!E1868),0))</f>
        <v>#N/A</v>
      </c>
      <c r="I1868" s="2" t="str" cm="1">
        <f t="array" aca="1" ref="I1868" ca="1">IFERROR(INDEX(_xlfn._xlws.FILTER(Setting!M:M,Setting!K:K=form!E1868),MATCH(G1868,_xlfn._xlws.FILTER(Setting!L:L,Setting!K:K=form!E1868),0)),"")</f>
        <v/>
      </c>
      <c r="J1868" s="2"/>
      <c r="K1868" s="2" t="e">
        <f ca="1">VLOOKUP(J1868,OFFSET(fill!$G$1,0,0,COUNTA(fill!G:G),2),2)</f>
        <v>#N/A</v>
      </c>
      <c r="L1868" s="2" t="e" cm="1">
        <f t="array" aca="1" ref="L1868" ca="1">_xlfn._xlws.FILTER(Setting!T:T,Setting!S:S=form!K1868)</f>
        <v>#N/A</v>
      </c>
      <c r="M1868" s="2"/>
      <c r="N1868" s="2" t="e" cm="1">
        <f t="array" aca="1" ref="N1868" ca="1">INDEX(_xlfn._xlws.FILTER(Setting!R:R,Setting!S:S=form!K1868),MATCH(M1868,_xlfn._xlws.FILTER(Setting!T:T,Setting!S:S=form!K1868),0))</f>
        <v>#N/A</v>
      </c>
      <c r="O1868" s="2"/>
      <c r="P1868" s="2" t="e">
        <f>INDEX(Setting!V:V,MATCH(form!O1868,Setting!W:W,0))</f>
        <v>#N/A</v>
      </c>
      <c r="Q1868" s="2" t="str">
        <f>IFERROR(VLOOKUP(P1868,Setting!V:AA,3),"")</f>
        <v/>
      </c>
      <c r="R1868" s="2" t="str">
        <f>IFERROR(VLOOKUP(P1868,Setting!V:AA,4),"")</f>
        <v/>
      </c>
      <c r="S1868" s="2"/>
      <c r="T1868" s="2"/>
      <c r="U1868" s="2"/>
      <c r="V1868" s="2"/>
      <c r="W1868" s="2"/>
      <c r="X1868" s="2"/>
      <c r="Y1868" s="2" t="str">
        <f>IFERROR(VLOOKUP(P1868,Setting!V:AA,5),"")</f>
        <v/>
      </c>
      <c r="Z1868" s="2" t="str">
        <f>IFERROR(VLOOKUP(P1868,Setting!V:AA,6),"")</f>
        <v/>
      </c>
      <c r="AA1868" s="2"/>
    </row>
    <row r="1869" spans="1:27" hidden="1" x14ac:dyDescent="0.2"/>
    <row r="1870" spans="1:27" hidden="1" x14ac:dyDescent="0.2"/>
    <row r="1871" spans="1:27" hidden="1" x14ac:dyDescent="0.2"/>
    <row r="1872" spans="1:27" hidden="1" x14ac:dyDescent="0.2"/>
    <row r="1873" hidden="1" x14ac:dyDescent="0.2"/>
    <row r="1874" hidden="1" x14ac:dyDescent="0.2"/>
    <row r="1875" hidden="1" x14ac:dyDescent="0.2"/>
    <row r="1876" hidden="1" x14ac:dyDescent="0.2"/>
    <row r="1877" hidden="1" x14ac:dyDescent="0.2"/>
    <row r="1878" hidden="1" x14ac:dyDescent="0.2"/>
    <row r="1879" hidden="1" x14ac:dyDescent="0.2"/>
    <row r="1880" hidden="1" x14ac:dyDescent="0.2"/>
    <row r="1881" hidden="1" x14ac:dyDescent="0.2"/>
    <row r="1882" hidden="1" x14ac:dyDescent="0.2"/>
    <row r="1883" hidden="1" x14ac:dyDescent="0.2"/>
    <row r="1884" hidden="1" x14ac:dyDescent="0.2"/>
    <row r="1885" hidden="1" x14ac:dyDescent="0.2"/>
    <row r="1886" hidden="1" x14ac:dyDescent="0.2"/>
    <row r="1887" hidden="1" x14ac:dyDescent="0.2"/>
    <row r="1888" hidden="1" x14ac:dyDescent="0.2"/>
    <row r="1889" hidden="1" x14ac:dyDescent="0.2"/>
    <row r="1890" hidden="1" x14ac:dyDescent="0.2"/>
    <row r="1891" hidden="1" x14ac:dyDescent="0.2"/>
    <row r="1892" hidden="1" x14ac:dyDescent="0.2"/>
    <row r="1893" hidden="1" x14ac:dyDescent="0.2"/>
    <row r="1894" hidden="1" x14ac:dyDescent="0.2"/>
    <row r="1895" hidden="1" x14ac:dyDescent="0.2"/>
    <row r="1896" hidden="1" x14ac:dyDescent="0.2"/>
    <row r="1897" hidden="1" x14ac:dyDescent="0.2"/>
    <row r="1898" hidden="1" x14ac:dyDescent="0.2"/>
    <row r="1899" hidden="1" x14ac:dyDescent="0.2"/>
    <row r="1900" hidden="1" x14ac:dyDescent="0.2"/>
    <row r="1901" hidden="1" x14ac:dyDescent="0.2"/>
    <row r="1902" hidden="1" x14ac:dyDescent="0.2"/>
    <row r="1903" hidden="1" x14ac:dyDescent="0.2"/>
    <row r="1904" hidden="1" x14ac:dyDescent="0.2"/>
    <row r="1905" hidden="1" x14ac:dyDescent="0.2"/>
    <row r="1906" hidden="1" x14ac:dyDescent="0.2"/>
    <row r="1907" hidden="1" x14ac:dyDescent="0.2"/>
    <row r="1908" hidden="1" x14ac:dyDescent="0.2"/>
    <row r="1909" hidden="1" x14ac:dyDescent="0.2"/>
    <row r="1910" hidden="1" x14ac:dyDescent="0.2"/>
    <row r="1911" hidden="1" x14ac:dyDescent="0.2"/>
    <row r="1912" hidden="1" x14ac:dyDescent="0.2"/>
    <row r="1913" hidden="1" x14ac:dyDescent="0.2"/>
    <row r="1914" hidden="1" x14ac:dyDescent="0.2"/>
    <row r="1915" hidden="1" x14ac:dyDescent="0.2"/>
    <row r="1916" hidden="1" x14ac:dyDescent="0.2"/>
    <row r="1917" hidden="1" x14ac:dyDescent="0.2"/>
    <row r="1918" hidden="1" x14ac:dyDescent="0.2"/>
    <row r="1919" hidden="1" x14ac:dyDescent="0.2"/>
    <row r="1920" hidden="1" x14ac:dyDescent="0.2"/>
    <row r="1921" spans="1:27" hidden="1" x14ac:dyDescent="0.2"/>
    <row r="1922" spans="1:27" hidden="1" x14ac:dyDescent="0.2"/>
    <row r="1923" spans="1:27" hidden="1" x14ac:dyDescent="0.2"/>
    <row r="1924" spans="1:27" hidden="1" x14ac:dyDescent="0.2"/>
    <row r="1925" spans="1:27" hidden="1" x14ac:dyDescent="0.2"/>
    <row r="1926" spans="1:27" hidden="1" x14ac:dyDescent="0.2"/>
    <row r="1927" spans="1:27" hidden="1" x14ac:dyDescent="0.2"/>
    <row r="1928" spans="1:27" x14ac:dyDescent="0.2">
      <c r="A1928" s="2"/>
      <c r="B1928" s="2" t="e">
        <f ca="1">VLOOKUP(A1928,fill!$A$1:$B$3,2,FALSE)</f>
        <v>#N/A</v>
      </c>
      <c r="C1928" s="2" t="e" cm="1">
        <f t="array" aca="1" ref="C1928" ca="1">_xlfn._xlws.FILTER(Setting!H:H,(Setting!E:E=B1928)+(Setting!F:F=B1928)+(Setting!G:G=B1928))</f>
        <v>#N/A</v>
      </c>
      <c r="D1928" s="2"/>
      <c r="E1928" s="2" t="e">
        <f ca="1">VLOOKUP(D1928,OFFSET(fill!$D$1,0,0,COUNTA(fill!D:D),2),2,FALSE)</f>
        <v>#N/A</v>
      </c>
      <c r="F1928" s="2" t="e" cm="1">
        <f t="array" aca="1" ref="F1928" ca="1">_xlfn._xlws.FILTER(Setting!L:L,Setting!K:K=form!E1928)</f>
        <v>#N/A</v>
      </c>
      <c r="G1928" s="2"/>
      <c r="H1928" s="2" t="e" cm="1">
        <f t="array" aca="1" ref="H1928" ca="1">INDEX(_xlfn._xlws.FILTER(Setting!J:J,Setting!K:K=form!E1928),MATCH(G1928,_xlfn._xlws.FILTER(Setting!L:L,Setting!K:K=form!E1928),0))</f>
        <v>#N/A</v>
      </c>
      <c r="I1928" s="2" t="str" cm="1">
        <f t="array" aca="1" ref="I1928" ca="1">IFERROR(INDEX(_xlfn._xlws.FILTER(Setting!M:M,Setting!K:K=form!E1928),MATCH(G1928,_xlfn._xlws.FILTER(Setting!L:L,Setting!K:K=form!E1928),0)),"")</f>
        <v/>
      </c>
      <c r="J1928" s="2"/>
      <c r="K1928" s="2" t="e">
        <f ca="1">VLOOKUP(J1928,OFFSET(fill!$G$1,0,0,COUNTA(fill!G:G),2),2)</f>
        <v>#N/A</v>
      </c>
      <c r="L1928" s="2" t="e" cm="1">
        <f t="array" aca="1" ref="L1928" ca="1">_xlfn._xlws.FILTER(Setting!T:T,Setting!S:S=form!K1928)</f>
        <v>#N/A</v>
      </c>
      <c r="M1928" s="2"/>
      <c r="N1928" s="2" t="e" cm="1">
        <f t="array" aca="1" ref="N1928" ca="1">INDEX(_xlfn._xlws.FILTER(Setting!R:R,Setting!S:S=form!K1928),MATCH(M1928,_xlfn._xlws.FILTER(Setting!T:T,Setting!S:S=form!K1928),0))</f>
        <v>#N/A</v>
      </c>
      <c r="O1928" s="2"/>
      <c r="P1928" s="2" t="e">
        <f>INDEX(Setting!V:V,MATCH(form!O1928,Setting!W:W,0))</f>
        <v>#N/A</v>
      </c>
      <c r="Q1928" s="2" t="str">
        <f>IFERROR(VLOOKUP(P1928,Setting!V:AA,3),"")</f>
        <v/>
      </c>
      <c r="R1928" s="2" t="str">
        <f>IFERROR(VLOOKUP(P1928,Setting!V:AA,4),"")</f>
        <v/>
      </c>
      <c r="S1928" s="2"/>
      <c r="T1928" s="2"/>
      <c r="U1928" s="2"/>
      <c r="V1928" s="2"/>
      <c r="W1928" s="2"/>
      <c r="X1928" s="2"/>
      <c r="Y1928" s="2" t="str">
        <f>IFERROR(VLOOKUP(P1928,Setting!V:AA,5),"")</f>
        <v/>
      </c>
      <c r="Z1928" s="2" t="str">
        <f>IFERROR(VLOOKUP(P1928,Setting!V:AA,6),"")</f>
        <v/>
      </c>
      <c r="AA1928" s="2"/>
    </row>
    <row r="1929" spans="1:27" hidden="1" x14ac:dyDescent="0.2"/>
    <row r="1930" spans="1:27" hidden="1" x14ac:dyDescent="0.2"/>
    <row r="1931" spans="1:27" hidden="1" x14ac:dyDescent="0.2"/>
    <row r="1932" spans="1:27" hidden="1" x14ac:dyDescent="0.2"/>
    <row r="1933" spans="1:27" hidden="1" x14ac:dyDescent="0.2"/>
    <row r="1934" spans="1:27" hidden="1" x14ac:dyDescent="0.2"/>
    <row r="1935" spans="1:27" hidden="1" x14ac:dyDescent="0.2"/>
    <row r="1936" spans="1:27" hidden="1" x14ac:dyDescent="0.2"/>
    <row r="1937" hidden="1" x14ac:dyDescent="0.2"/>
    <row r="1938" hidden="1" x14ac:dyDescent="0.2"/>
    <row r="1939" hidden="1" x14ac:dyDescent="0.2"/>
    <row r="1940" hidden="1" x14ac:dyDescent="0.2"/>
    <row r="1941" hidden="1" x14ac:dyDescent="0.2"/>
    <row r="1942" hidden="1" x14ac:dyDescent="0.2"/>
    <row r="1943" hidden="1" x14ac:dyDescent="0.2"/>
    <row r="1944" hidden="1" x14ac:dyDescent="0.2"/>
    <row r="1945" hidden="1" x14ac:dyDescent="0.2"/>
    <row r="1946" hidden="1" x14ac:dyDescent="0.2"/>
    <row r="1947" hidden="1" x14ac:dyDescent="0.2"/>
    <row r="1948" hidden="1" x14ac:dyDescent="0.2"/>
    <row r="1949" hidden="1" x14ac:dyDescent="0.2"/>
    <row r="1950" hidden="1" x14ac:dyDescent="0.2"/>
    <row r="1951" hidden="1" x14ac:dyDescent="0.2"/>
    <row r="1952" hidden="1" x14ac:dyDescent="0.2"/>
    <row r="1953" hidden="1" x14ac:dyDescent="0.2"/>
    <row r="1954" hidden="1" x14ac:dyDescent="0.2"/>
    <row r="1955" hidden="1" x14ac:dyDescent="0.2"/>
    <row r="1956" hidden="1" x14ac:dyDescent="0.2"/>
    <row r="1957" hidden="1" x14ac:dyDescent="0.2"/>
    <row r="1958" hidden="1" x14ac:dyDescent="0.2"/>
    <row r="1959" hidden="1" x14ac:dyDescent="0.2"/>
    <row r="1960" hidden="1" x14ac:dyDescent="0.2"/>
    <row r="1961" hidden="1" x14ac:dyDescent="0.2"/>
    <row r="1962" hidden="1" x14ac:dyDescent="0.2"/>
    <row r="1963" hidden="1" x14ac:dyDescent="0.2"/>
    <row r="1964" hidden="1" x14ac:dyDescent="0.2"/>
    <row r="1965" hidden="1" x14ac:dyDescent="0.2"/>
    <row r="1966" hidden="1" x14ac:dyDescent="0.2"/>
    <row r="1967" hidden="1" x14ac:dyDescent="0.2"/>
    <row r="1968" hidden="1" x14ac:dyDescent="0.2"/>
    <row r="1969" hidden="1" x14ac:dyDescent="0.2"/>
    <row r="1970" hidden="1" x14ac:dyDescent="0.2"/>
    <row r="1971" hidden="1" x14ac:dyDescent="0.2"/>
    <row r="1972" hidden="1" x14ac:dyDescent="0.2"/>
    <row r="1973" hidden="1" x14ac:dyDescent="0.2"/>
    <row r="1974" hidden="1" x14ac:dyDescent="0.2"/>
    <row r="1975" hidden="1" x14ac:dyDescent="0.2"/>
    <row r="1976" hidden="1" x14ac:dyDescent="0.2"/>
    <row r="1977" hidden="1" x14ac:dyDescent="0.2"/>
    <row r="1978" hidden="1" x14ac:dyDescent="0.2"/>
    <row r="1979" hidden="1" x14ac:dyDescent="0.2"/>
    <row r="1980" hidden="1" x14ac:dyDescent="0.2"/>
    <row r="1981" hidden="1" x14ac:dyDescent="0.2"/>
    <row r="1982" hidden="1" x14ac:dyDescent="0.2"/>
    <row r="1983" hidden="1" x14ac:dyDescent="0.2"/>
    <row r="1984" hidden="1" x14ac:dyDescent="0.2"/>
    <row r="1985" hidden="1" x14ac:dyDescent="0.2"/>
    <row r="1986" hidden="1" x14ac:dyDescent="0.2"/>
    <row r="1987" hidden="1" x14ac:dyDescent="0.2"/>
  </sheetData>
  <mergeCells count="3">
    <mergeCell ref="A1:AA3"/>
    <mergeCell ref="A6:M6"/>
    <mergeCell ref="O6:Z6"/>
  </mergeCells>
  <dataValidations count="1">
    <dataValidation type="list" allowBlank="1" showInputMessage="1" showErrorMessage="1" sqref="D8 M8 G8 D68 M68 G68 D128 M128 G128 D188 M188 G188 D248 M248 G248 D308 M308 G308 D368 M368 G368 D428 M428 G428 D488 M488 G488 D548 M548 G548 D608 M608 G608 D668 M668 G668 D728 M728 G728 D788 M788 G788 D848 M848 G848 D908 M908 G908 D968 M968 G968 D1028 M1028 G1028 D1088 M1088 G1088 D1148 M1148 G1148 D1208 M1208 G1208 D1268 M1268 G1268 D1328 M1328 G1328 D1388 M1388 G1388 D1448 M1448 G1448 D1508 M1508 G1508 D1568 M1568 G1568 D1628 M1628 G1628 D1688 M1688 G1688 D1748 M1748 G1748 D1808 M1808 G1808 D1868 M1868 G1868 D1928 M1928 G1928" xr:uid="{CA18293B-6693-264E-A17A-09360673D761}">
      <formula1>_xlfn.ANCHORARRAY(C8)</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D716B01D-82E3-4E45-A664-25E4856AD5AE}">
          <x14:formula1>
            <xm:f>OFFSET(Setting!$P$1,0,0,COUNTA(Setting!$P:$P),1)</xm:f>
          </x14:formula1>
          <xm:sqref>J8 J68 J128 J188 J248 J308 J368 J428 J488 J548 J608 J668 J728 J788 J848 J908 J968 J1028 J1088 J1148 J1208 J1268 J1328 J1388 J1448 J1508 J1568 J1628 J1688 J1748 J1808 J1868 J1928</xm:sqref>
        </x14:dataValidation>
        <x14:dataValidation type="list" allowBlank="1" showInputMessage="1" showErrorMessage="1" xr:uid="{111C4FC4-60B7-D14D-AD00-D0E8C46F342D}">
          <x14:formula1>
            <xm:f>OFFSET(Setting!$B$1,0,0,COUNTA(Setting!B:B),1)</xm:f>
          </x14:formula1>
          <xm:sqref>A8 A68 A128 A188 A248 A308 A368 A428 A488 A548 A608 A668 A728 A788 A848 A908 A968 A1028 A1088 A1148 A1208 A1268 A1328 A1388 A1448 A1508 A1568 A1628 A1688 A1748 A1808 A1868 A1928</xm:sqref>
        </x14:dataValidation>
        <x14:dataValidation type="list" allowBlank="1" showInputMessage="1" showErrorMessage="1" xr:uid="{4E18D8A8-6497-454B-B604-F90A317D9D47}">
          <x14:formula1>
            <xm:f>OFFSET(Setting!W1,0,0,COUNTA(Setting!W:W),1)</xm:f>
          </x14:formula1>
          <xm:sqref>O8 O68 O128 O188 O248 O308 O368 O428 O488 O548 O608 O668 O728 O788 O848 O908 O968 O1028 O1088 O1148 O1208 O1268 O1328 O1388 O1448 O1508 O1568 O1628 O1688 O1748 O1808 O1868 O1928</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Setting</vt:lpstr>
      <vt:lpstr>fill</vt:lpstr>
      <vt:lpstr>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2021-08-07T01:47:35Z</dcterms:created>
  <dcterms:modified xsi:type="dcterms:W3CDTF">2021-08-08T00:46:25Z</dcterms:modified>
</cp:coreProperties>
</file>