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ass_fraction\pEC50\1-RF\"/>
    </mc:Choice>
  </mc:AlternateContent>
  <xr:revisionPtr revIDLastSave="0" documentId="13_ncr:1_{2C3ED947-ABB4-4AD5-B8B9-9CB0A383D53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29" i="2" s="1"/>
  <c r="F41" i="2" s="1"/>
  <c r="F16" i="2"/>
  <c r="F15" i="2"/>
  <c r="F14" i="2"/>
  <c r="R38" i="2"/>
  <c r="R46" i="2"/>
  <c r="R45" i="2"/>
  <c r="R44" i="2"/>
  <c r="R43" i="2"/>
  <c r="R42" i="2"/>
  <c r="R41" i="2"/>
  <c r="R40" i="2"/>
  <c r="R39" i="2"/>
  <c r="B38" i="2"/>
  <c r="P46" i="2"/>
  <c r="N46" i="2"/>
  <c r="L46" i="2"/>
  <c r="J46" i="2"/>
  <c r="H46" i="2"/>
  <c r="D46" i="2"/>
  <c r="B46" i="2"/>
  <c r="P45" i="2"/>
  <c r="N45" i="2"/>
  <c r="L45" i="2"/>
  <c r="J45" i="2"/>
  <c r="H45" i="2"/>
  <c r="D45" i="2"/>
  <c r="B45" i="2"/>
  <c r="P44" i="2"/>
  <c r="N44" i="2"/>
  <c r="L44" i="2"/>
  <c r="J44" i="2"/>
  <c r="H44" i="2"/>
  <c r="D44" i="2"/>
  <c r="B44" i="2"/>
  <c r="P43" i="2"/>
  <c r="N43" i="2"/>
  <c r="L43" i="2"/>
  <c r="J43" i="2"/>
  <c r="H43" i="2"/>
  <c r="F43" i="2"/>
  <c r="D43" i="2"/>
  <c r="B43" i="2"/>
  <c r="P42" i="2"/>
  <c r="N42" i="2"/>
  <c r="L42" i="2"/>
  <c r="J42" i="2"/>
  <c r="H42" i="2"/>
  <c r="D42" i="2"/>
  <c r="B42" i="2"/>
  <c r="P41" i="2"/>
  <c r="N41" i="2"/>
  <c r="L41" i="2"/>
  <c r="J41" i="2"/>
  <c r="H41" i="2"/>
  <c r="D41" i="2"/>
  <c r="B41" i="2"/>
  <c r="P40" i="2"/>
  <c r="N40" i="2"/>
  <c r="L40" i="2"/>
  <c r="J40" i="2"/>
  <c r="H40" i="2"/>
  <c r="F40" i="2"/>
  <c r="D40" i="2"/>
  <c r="B40" i="2"/>
  <c r="P39" i="2"/>
  <c r="N39" i="2"/>
  <c r="L39" i="2"/>
  <c r="J39" i="2"/>
  <c r="H39" i="2"/>
  <c r="D39" i="2"/>
  <c r="B39" i="2"/>
  <c r="P38" i="2"/>
  <c r="N38" i="2"/>
  <c r="L38" i="2"/>
  <c r="J38" i="2"/>
  <c r="H38" i="2"/>
  <c r="D38" i="2"/>
  <c r="S34" i="2"/>
  <c r="S33" i="2"/>
  <c r="S32" i="2"/>
  <c r="S31" i="2"/>
  <c r="S30" i="2"/>
  <c r="S29" i="2"/>
  <c r="S28" i="2"/>
  <c r="S27" i="2"/>
  <c r="S26" i="2"/>
  <c r="R34" i="2"/>
  <c r="R33" i="2"/>
  <c r="R32" i="2"/>
  <c r="R31" i="2"/>
  <c r="R30" i="2"/>
  <c r="R29" i="2"/>
  <c r="R28" i="2"/>
  <c r="R27" i="2"/>
  <c r="R26" i="2"/>
  <c r="Q34" i="2"/>
  <c r="Q33" i="2"/>
  <c r="Q32" i="2"/>
  <c r="Q31" i="2"/>
  <c r="Q30" i="2"/>
  <c r="Q29" i="2"/>
  <c r="Q28" i="2"/>
  <c r="Q27" i="2"/>
  <c r="Q26" i="2"/>
  <c r="P34" i="2"/>
  <c r="O34" i="2"/>
  <c r="N34" i="2"/>
  <c r="M34" i="2"/>
  <c r="L34" i="2"/>
  <c r="K34" i="2"/>
  <c r="J34" i="2"/>
  <c r="I34" i="2"/>
  <c r="H34" i="2"/>
  <c r="G34" i="2"/>
  <c r="F34" i="2"/>
  <c r="F46" i="2" s="1"/>
  <c r="E34" i="2"/>
  <c r="D34" i="2"/>
  <c r="C34" i="2"/>
  <c r="B34" i="2"/>
  <c r="P33" i="2"/>
  <c r="O33" i="2"/>
  <c r="N33" i="2"/>
  <c r="M33" i="2"/>
  <c r="L33" i="2"/>
  <c r="K33" i="2"/>
  <c r="J33" i="2"/>
  <c r="I33" i="2"/>
  <c r="H33" i="2"/>
  <c r="G33" i="2"/>
  <c r="F33" i="2"/>
  <c r="F45" i="2" s="1"/>
  <c r="E33" i="2"/>
  <c r="D33" i="2"/>
  <c r="C33" i="2"/>
  <c r="B33" i="2"/>
  <c r="P32" i="2"/>
  <c r="O32" i="2"/>
  <c r="N32" i="2"/>
  <c r="M32" i="2"/>
  <c r="L32" i="2"/>
  <c r="K32" i="2"/>
  <c r="J32" i="2"/>
  <c r="I32" i="2"/>
  <c r="H32" i="2"/>
  <c r="G32" i="2"/>
  <c r="F32" i="2"/>
  <c r="F44" i="2" s="1"/>
  <c r="E32" i="2"/>
  <c r="D32" i="2"/>
  <c r="C32" i="2"/>
  <c r="B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P30" i="2"/>
  <c r="O30" i="2"/>
  <c r="N30" i="2"/>
  <c r="M30" i="2"/>
  <c r="L30" i="2"/>
  <c r="K30" i="2"/>
  <c r="J30" i="2"/>
  <c r="I30" i="2"/>
  <c r="H30" i="2"/>
  <c r="G30" i="2"/>
  <c r="F30" i="2"/>
  <c r="F42" i="2" s="1"/>
  <c r="E30" i="2"/>
  <c r="D30" i="2"/>
  <c r="C30" i="2"/>
  <c r="B30" i="2"/>
  <c r="P29" i="2"/>
  <c r="O29" i="2"/>
  <c r="N29" i="2"/>
  <c r="M29" i="2"/>
  <c r="L29" i="2"/>
  <c r="K29" i="2"/>
  <c r="J29" i="2"/>
  <c r="I29" i="2"/>
  <c r="H29" i="2"/>
  <c r="G29" i="2"/>
  <c r="E29" i="2"/>
  <c r="D29" i="2"/>
  <c r="C29" i="2"/>
  <c r="B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P27" i="2"/>
  <c r="O27" i="2"/>
  <c r="N27" i="2"/>
  <c r="M27" i="2"/>
  <c r="L27" i="2"/>
  <c r="K27" i="2"/>
  <c r="J27" i="2"/>
  <c r="I27" i="2"/>
  <c r="H27" i="2"/>
  <c r="G27" i="2"/>
  <c r="F27" i="2"/>
  <c r="F39" i="2" s="1"/>
  <c r="E27" i="2"/>
  <c r="D27" i="2"/>
  <c r="C27" i="2"/>
  <c r="B27" i="2"/>
  <c r="P26" i="2"/>
  <c r="O26" i="2"/>
  <c r="N26" i="2"/>
  <c r="M26" i="2"/>
  <c r="L26" i="2"/>
  <c r="K26" i="2"/>
  <c r="J26" i="2"/>
  <c r="I26" i="2"/>
  <c r="H26" i="2"/>
  <c r="G26" i="2"/>
  <c r="F26" i="2"/>
  <c r="F38" i="2" s="1"/>
  <c r="E26" i="2"/>
  <c r="D26" i="2"/>
  <c r="C26" i="2"/>
  <c r="B26" i="2"/>
  <c r="D22" i="2"/>
  <c r="D21" i="2"/>
  <c r="D20" i="2"/>
  <c r="D19" i="2"/>
  <c r="D18" i="2"/>
  <c r="D17" i="2"/>
  <c r="D16" i="2"/>
  <c r="D15" i="2"/>
  <c r="D14" i="2"/>
  <c r="B22" i="2"/>
  <c r="B21" i="2"/>
  <c r="B20" i="2"/>
  <c r="B19" i="2"/>
  <c r="B18" i="2"/>
  <c r="B17" i="2"/>
  <c r="B16" i="2"/>
  <c r="B15" i="2"/>
  <c r="B14" i="2"/>
  <c r="AC42" i="1"/>
  <c r="AB42" i="1"/>
  <c r="AA42" i="1"/>
  <c r="AC37" i="1"/>
  <c r="AB37" i="1"/>
  <c r="AA37" i="1"/>
  <c r="AC32" i="1"/>
  <c r="AB32" i="1"/>
  <c r="AA32" i="1"/>
  <c r="AC27" i="1"/>
  <c r="AB27" i="1"/>
  <c r="AA27" i="1"/>
  <c r="AC22" i="1"/>
  <c r="AB22" i="1"/>
  <c r="AA22" i="1"/>
  <c r="AC17" i="1"/>
  <c r="AB17" i="1"/>
  <c r="AA17" i="1"/>
  <c r="AC12" i="1"/>
  <c r="AB12" i="1"/>
  <c r="AA12" i="1"/>
  <c r="AC7" i="1"/>
  <c r="AB7" i="1"/>
  <c r="AA7" i="1"/>
  <c r="AC2" i="1"/>
  <c r="AA2" i="1"/>
  <c r="AB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<sst xmlns="http://schemas.openxmlformats.org/spreadsheetml/2006/main" count="153" uniqueCount="75">
  <si>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</si>
  <si>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</si>
  <si>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</si>
  <si>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</si>
  <si>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</si>
  <si>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</si>
  <si>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</si>
  <si>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</si>
  <si>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</si>
  <si>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</si>
  <si>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</si>
  <si>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pEC50_Dmix1_seed_1525</t>
  </si>
  <si>
    <t>pEC50_Dmix1_seed_2230</t>
  </si>
  <si>
    <t>pEC50_Dmix1_seed_3200</t>
  </si>
  <si>
    <t>pEC50_Dmix1_seed_3295</t>
  </si>
  <si>
    <t>pEC50_Dmix1_seed_3990</t>
  </si>
  <si>
    <t>pEC50_Dmix2_seed_1525</t>
  </si>
  <si>
    <t>pEC50_Dmix2_seed_2230</t>
  </si>
  <si>
    <t>pEC50_Dmix2_seed_3200</t>
  </si>
  <si>
    <t>pEC50_Dmix2_seed_3295</t>
  </si>
  <si>
    <t>pEC50_Dmix2_seed_3990</t>
  </si>
  <si>
    <t>pEC50_Dmix3_seed_1525</t>
  </si>
  <si>
    <t>pEC50_Dmix3_seed_2230</t>
  </si>
  <si>
    <t>pEC50_Dmix3_seed_3200</t>
  </si>
  <si>
    <t>pEC50_Dmix3_seed_3295</t>
  </si>
  <si>
    <t>pEC50_Dmix3_seed_3990</t>
  </si>
  <si>
    <t>pEC50_Dmix4_seed_1525</t>
  </si>
  <si>
    <t>pEC50_Dmix4_seed_2230</t>
  </si>
  <si>
    <t>pEC50_Dmix4_seed_3200</t>
  </si>
  <si>
    <t>pEC50_Dmix4_seed_3295</t>
  </si>
  <si>
    <t>pEC50_Dmix4_seed_3990</t>
  </si>
  <si>
    <t>pEC50_Dmix5_seed_1525</t>
  </si>
  <si>
    <t>pEC50_Dmix5_seed_2230</t>
  </si>
  <si>
    <t>pEC50_Dmix5_seed_3200</t>
  </si>
  <si>
    <t>pEC50_Dmix5_seed_3295</t>
  </si>
  <si>
    <t>pEC50_Dmix5_seed_3990</t>
  </si>
  <si>
    <t>pEC50_Dmix6_seed_1525</t>
  </si>
  <si>
    <t>pEC50_Dmix6_seed_2230</t>
  </si>
  <si>
    <t>pEC50_Dmix6_seed_3200</t>
  </si>
  <si>
    <t>pEC50_Dmix6_seed_3295</t>
  </si>
  <si>
    <t>pEC50_Dmix6_seed_3990</t>
  </si>
  <si>
    <t>pEC50_Dmix7_seed_1525</t>
  </si>
  <si>
    <t>pEC50_Dmix7_seed_2230</t>
  </si>
  <si>
    <t>pEC50_Dmix7_seed_3200</t>
  </si>
  <si>
    <t>pEC50_Dmix7_seed_3295</t>
  </si>
  <si>
    <t>pEC50_Dmix7_seed_3990</t>
  </si>
  <si>
    <t>pEC50_Dmix8_seed_1525</t>
  </si>
  <si>
    <t>pEC50_Dmix8_seed_2230</t>
  </si>
  <si>
    <t>pEC50_Dmix8_seed_3200</t>
  </si>
  <si>
    <t>pEC50_Dmix8_seed_3295</t>
  </si>
  <si>
    <t>pEC50_Dmix8_seed_3990</t>
  </si>
  <si>
    <t>pEC50_Dmix9_seed_1525</t>
  </si>
  <si>
    <t>pEC50_Dmix9_seed_2230</t>
  </si>
  <si>
    <t>pEC50_Dmix9_seed_3200</t>
  </si>
  <si>
    <t>pEC50_Dmix9_seed_3295</t>
  </si>
  <si>
    <t>pEC50_Dmix9_seed_3990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</si>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</sst>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opLeftCell="I1" workbookViewId="0">
      <selection activeCell="AC1" sqref="L1:AC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1525</v>
      </c>
      <c r="C2">
        <v>0.87392019988936398</v>
      </c>
      <c r="D2">
        <v>0.93438505297979801</v>
      </c>
      <c r="E2">
        <v>0.99229531120536496</v>
      </c>
      <c r="F2">
        <v>6.5119158027573995E-2</v>
      </c>
      <c r="G2">
        <v>3.9412345535106398E-2</v>
      </c>
      <c r="H2">
        <v>3.2611749359338797E-2</v>
      </c>
      <c r="I2">
        <v>2.5790411417270901E-2</v>
      </c>
      <c r="J2">
        <v>1.3063183314950299E-2</v>
      </c>
      <c r="K2">
        <v>1.0454717370442301E-2</v>
      </c>
      <c r="L2" s="1">
        <f>AVERAGE(C2:C6)</f>
        <v>0.89442180423726503</v>
      </c>
      <c r="M2" s="1">
        <f>_xlfn.STDEV.P(C2:C6)</f>
        <v>0.1346669682753785</v>
      </c>
      <c r="N2" s="1">
        <f>AVERAGE(D2:D6)</f>
        <v>0.95060101075142855</v>
      </c>
      <c r="O2" s="1">
        <f>_xlfn.STDEV.P(D2:D6)</f>
        <v>4.7599367618697319E-2</v>
      </c>
      <c r="P2" s="1">
        <f>AVERAGE(E2:E6)</f>
        <v>0.99157561392155746</v>
      </c>
      <c r="Q2" s="1">
        <f>_xlfn.STDEV.P(E2:E6)</f>
        <v>1.0268035056024292E-3</v>
      </c>
      <c r="R2" s="1">
        <f>AVERAGE(F2:F6)</f>
        <v>4.2875831676832496E-2</v>
      </c>
      <c r="S2" s="1">
        <f>_xlfn.STDEV.P(F2:F6)</f>
        <v>3.0561843700689574E-2</v>
      </c>
      <c r="T2" s="1">
        <f>AVERAGE(G2:G6)</f>
        <v>3.0103149526740081E-2</v>
      </c>
      <c r="U2" s="1">
        <f>_xlfn.STDEV.P(G2:G6)</f>
        <v>1.5317405859758985E-2</v>
      </c>
      <c r="V2" s="1">
        <f>AVERAGE(H2:H6)</f>
        <v>3.4037246803978592E-2</v>
      </c>
      <c r="W2" s="1">
        <f>_xlfn.STDEV.P(H2:H6)</f>
        <v>1.8693837998559411E-3</v>
      </c>
      <c r="X2" s="1">
        <f>AVERAGE(I2:I6)</f>
        <v>2.0110927107730121E-2</v>
      </c>
      <c r="Y2" s="1">
        <f>_xlfn.STDEV.P(I2:I6)</f>
        <v>1.2073325701480293E-2</v>
      </c>
      <c r="Z2" s="1">
        <f>AVERAGE(J2:J6)</f>
        <v>1.1432689507151539E-2</v>
      </c>
      <c r="AA2" s="1">
        <f>_xlfn.STDEV.P(J2:J6)</f>
        <v>4.2697493438001149E-3</v>
      </c>
      <c r="AB2" s="1">
        <f>AVERAGE(K2:K6)</f>
        <v>1.0787055360051267E-2</v>
      </c>
      <c r="AC2" s="1">
        <f>_xlfn.STDEV.P(K2:K6)</f>
        <v>1.2160882427001858E-3</v>
      </c>
    </row>
    <row r="3" spans="1:29" x14ac:dyDescent="0.3">
      <c r="A3" t="s">
        <v>12</v>
      </c>
      <c r="B3">
        <v>2230</v>
      </c>
      <c r="C3">
        <v>0.98871294666264398</v>
      </c>
      <c r="D3">
        <v>0.99109960942127695</v>
      </c>
      <c r="E3">
        <v>0.99299234502974598</v>
      </c>
      <c r="F3">
        <v>1.78215713722286E-2</v>
      </c>
      <c r="G3">
        <v>1.43885051322206E-2</v>
      </c>
      <c r="H3">
        <v>3.1370211717003001E-2</v>
      </c>
      <c r="I3">
        <v>1.0205384042560901E-2</v>
      </c>
      <c r="J3">
        <v>7.1201602999417602E-3</v>
      </c>
      <c r="K3">
        <v>9.3047169261617595E-3</v>
      </c>
    </row>
    <row r="4" spans="1:29" x14ac:dyDescent="0.3">
      <c r="A4" t="s">
        <v>13</v>
      </c>
      <c r="B4">
        <v>3200</v>
      </c>
      <c r="C4">
        <v>0.99101010336262096</v>
      </c>
      <c r="D4">
        <v>0.98078769831002299</v>
      </c>
      <c r="E4">
        <v>0.99004249225357799</v>
      </c>
      <c r="F4">
        <v>1.6545626072607199E-2</v>
      </c>
      <c r="G4">
        <v>2.09923570870474E-2</v>
      </c>
      <c r="H4">
        <v>3.6501199590219698E-2</v>
      </c>
      <c r="I4">
        <v>1.0734508532829401E-2</v>
      </c>
      <c r="J4">
        <v>9.7149797820454704E-3</v>
      </c>
      <c r="K4">
        <v>1.27032329728373E-2</v>
      </c>
    </row>
    <row r="5" spans="1:29" x14ac:dyDescent="0.3">
      <c r="A5" t="s">
        <v>14</v>
      </c>
      <c r="B5">
        <v>3295</v>
      </c>
      <c r="C5">
        <v>0.97882242418230703</v>
      </c>
      <c r="D5">
        <v>0.98265679782337301</v>
      </c>
      <c r="E5">
        <v>0.99160113362683</v>
      </c>
      <c r="F5">
        <v>2.2591221131872102E-2</v>
      </c>
      <c r="G5">
        <v>2.0027032795443399E-2</v>
      </c>
      <c r="H5">
        <v>3.4169385480214899E-2</v>
      </c>
      <c r="I5">
        <v>1.24550097252729E-2</v>
      </c>
      <c r="J5">
        <v>8.2814886353213702E-3</v>
      </c>
      <c r="K5">
        <v>9.8967544665006808E-3</v>
      </c>
    </row>
    <row r="6" spans="1:29" x14ac:dyDescent="0.3">
      <c r="A6" t="s">
        <v>15</v>
      </c>
      <c r="B6">
        <v>3990</v>
      </c>
      <c r="C6">
        <v>0.63964334708938897</v>
      </c>
      <c r="D6">
        <v>0.86407589522267203</v>
      </c>
      <c r="E6">
        <v>0.99094678749226806</v>
      </c>
      <c r="F6">
        <v>9.2301581779880598E-2</v>
      </c>
      <c r="G6">
        <v>5.5695507083882601E-2</v>
      </c>
      <c r="H6">
        <v>3.5533687873116601E-2</v>
      </c>
      <c r="I6">
        <v>4.1369321820716502E-2</v>
      </c>
      <c r="J6">
        <v>1.89836355034988E-2</v>
      </c>
      <c r="K6">
        <v>1.15758550643143E-2</v>
      </c>
    </row>
    <row r="7" spans="1:29" x14ac:dyDescent="0.3">
      <c r="A7" t="s">
        <v>16</v>
      </c>
      <c r="B7">
        <v>1525</v>
      </c>
      <c r="C7">
        <v>0.98556509183003205</v>
      </c>
      <c r="D7">
        <v>0.98379387869113</v>
      </c>
      <c r="E7">
        <v>0.99180531392737004</v>
      </c>
      <c r="F7">
        <v>2.4080497962206501E-2</v>
      </c>
      <c r="G7">
        <v>1.9916291797782801E-2</v>
      </c>
      <c r="H7">
        <v>3.3604419018005302E-2</v>
      </c>
      <c r="I7">
        <v>1.42092442848027E-2</v>
      </c>
      <c r="J7">
        <v>9.7307769257586295E-3</v>
      </c>
      <c r="K7">
        <v>1.1121685539062299E-2</v>
      </c>
      <c r="L7" s="1">
        <f>AVERAGE(C7:C11)</f>
        <v>0.91650149330649655</v>
      </c>
      <c r="M7" s="1">
        <f>_xlfn.STDEV.P(C7:C11)</f>
        <v>0.13815969899447053</v>
      </c>
      <c r="N7" s="1">
        <f>AVERAGE(D7:D11)</f>
        <v>0.95140422797887769</v>
      </c>
      <c r="O7" s="1">
        <f>_xlfn.STDEV.P(D7:D11)</f>
        <v>4.6726739895877611E-2</v>
      </c>
      <c r="P7" s="1">
        <f>AVERAGE(E7:E11)</f>
        <v>0.8091775953196596</v>
      </c>
      <c r="Q7" s="1">
        <f>_xlfn.STDEV.P(E7:E11)</f>
        <v>0.22328777000595335</v>
      </c>
      <c r="R7" s="1">
        <f>AVERAGE(F7:F11)</f>
        <v>3.4840612022458903E-2</v>
      </c>
      <c r="S7" s="1">
        <f>_xlfn.STDEV.P(F7:F11)</f>
        <v>2.886678534331006E-2</v>
      </c>
      <c r="T7" s="1">
        <f>AVERAGE(G7:G11)</f>
        <v>3.0063989532105762E-2</v>
      </c>
      <c r="U7" s="1">
        <f>_xlfn.STDEV.P(G7:G11)</f>
        <v>1.4763876532837351E-2</v>
      </c>
      <c r="V7" s="1">
        <f>AVERAGE(H7:H11)</f>
        <v>0.12427983466987487</v>
      </c>
      <c r="W7" s="1">
        <f>_xlfn.STDEV.P(H7:H11)</f>
        <v>0.11043285666732258</v>
      </c>
      <c r="X7" s="1">
        <f>AVERAGE(I7:I11)</f>
        <v>1.7942110602854819E-2</v>
      </c>
      <c r="Y7" s="1">
        <f>_xlfn.STDEV.P(I7:I11)</f>
        <v>1.1743733807105371E-2</v>
      </c>
      <c r="Z7" s="1">
        <f>AVERAGE(J7:J11)</f>
        <v>1.1613511478568825E-2</v>
      </c>
      <c r="AA7" s="1">
        <f>_xlfn.STDEV.P(J7:J11)</f>
        <v>3.9254647580112129E-3</v>
      </c>
      <c r="AB7" s="1">
        <f>AVERAGE(K7:K11)</f>
        <v>2.6230357995854402E-2</v>
      </c>
      <c r="AC7" s="1">
        <f>_xlfn.STDEV.P(K7:K11)</f>
        <v>1.8321181866537223E-2</v>
      </c>
    </row>
    <row r="8" spans="1:29" x14ac:dyDescent="0.3">
      <c r="A8" t="s">
        <v>17</v>
      </c>
      <c r="B8">
        <v>2230</v>
      </c>
      <c r="C8">
        <v>0.98877438966975895</v>
      </c>
      <c r="D8">
        <v>0.98753677427466502</v>
      </c>
      <c r="E8">
        <v>0.99198806328112699</v>
      </c>
      <c r="F8">
        <v>1.7758623856509601E-2</v>
      </c>
      <c r="G8">
        <v>1.7009144405640799E-2</v>
      </c>
      <c r="H8">
        <v>3.3175819984602103E-2</v>
      </c>
      <c r="I8">
        <v>1.00916248490948E-2</v>
      </c>
      <c r="J8">
        <v>8.0621578558052499E-3</v>
      </c>
      <c r="K8">
        <v>1.0679640815031401E-2</v>
      </c>
    </row>
    <row r="9" spans="1:29" x14ac:dyDescent="0.3">
      <c r="A9" t="s">
        <v>18</v>
      </c>
      <c r="B9">
        <v>3200</v>
      </c>
      <c r="C9">
        <v>0.99131895966288797</v>
      </c>
      <c r="D9">
        <v>0.98302478167860197</v>
      </c>
      <c r="E9">
        <v>0.99067355076806896</v>
      </c>
      <c r="F9">
        <v>1.6109104783373601E-2</v>
      </c>
      <c r="G9">
        <v>1.9694940576783001E-2</v>
      </c>
      <c r="H9">
        <v>3.5564164717524903E-2</v>
      </c>
      <c r="I9">
        <v>1.0819732357118399E-2</v>
      </c>
      <c r="J9">
        <v>9.2937734553449405E-3</v>
      </c>
      <c r="K9">
        <v>1.20725900183743E-2</v>
      </c>
    </row>
    <row r="10" spans="1:29" x14ac:dyDescent="0.3">
      <c r="A10" t="s">
        <v>19</v>
      </c>
      <c r="B10">
        <v>3295</v>
      </c>
      <c r="C10">
        <v>0.97648467927548299</v>
      </c>
      <c r="D10">
        <v>0.93702701219956996</v>
      </c>
      <c r="E10">
        <v>0.53407793823027305</v>
      </c>
      <c r="F10">
        <v>2.4043240124061501E-2</v>
      </c>
      <c r="G10">
        <v>3.8322991317235898E-2</v>
      </c>
      <c r="H10">
        <v>0.260174272636361</v>
      </c>
      <c r="I10">
        <v>1.33606376734646E-2</v>
      </c>
      <c r="J10">
        <v>1.1923390023557801E-2</v>
      </c>
      <c r="K10">
        <v>4.9961913416344601E-2</v>
      </c>
    </row>
    <row r="11" spans="1:29" x14ac:dyDescent="0.3">
      <c r="A11" t="s">
        <v>20</v>
      </c>
      <c r="B11">
        <v>3990</v>
      </c>
      <c r="C11">
        <v>0.64036434609432002</v>
      </c>
      <c r="D11">
        <v>0.86563869305042196</v>
      </c>
      <c r="E11">
        <v>0.53734311039145899</v>
      </c>
      <c r="F11">
        <v>9.2211593386143306E-2</v>
      </c>
      <c r="G11">
        <v>5.5376579563086302E-2</v>
      </c>
      <c r="H11">
        <v>0.25888049699288102</v>
      </c>
      <c r="I11">
        <v>4.12293138497936E-2</v>
      </c>
      <c r="J11">
        <v>1.90574591323775E-2</v>
      </c>
      <c r="K11">
        <v>4.7315960190459402E-2</v>
      </c>
    </row>
    <row r="12" spans="1:29" x14ac:dyDescent="0.3">
      <c r="A12" t="s">
        <v>21</v>
      </c>
      <c r="B12">
        <v>1525</v>
      </c>
      <c r="C12">
        <v>0.97699410976488299</v>
      </c>
      <c r="D12">
        <v>0.97763719824251805</v>
      </c>
      <c r="E12">
        <v>0.99097016678584704</v>
      </c>
      <c r="F12">
        <v>2.7885600755647399E-2</v>
      </c>
      <c r="G12">
        <v>2.28708775489447E-2</v>
      </c>
      <c r="H12">
        <v>3.4863533637220299E-2</v>
      </c>
      <c r="I12">
        <v>1.6998877124238101E-2</v>
      </c>
      <c r="J12">
        <v>1.03865711902093E-2</v>
      </c>
      <c r="K12">
        <v>1.0754796945955601E-2</v>
      </c>
      <c r="L12" s="1">
        <f>AVERAGE(C12:C16)</f>
        <v>0.98134486198420934</v>
      </c>
      <c r="M12" s="1">
        <f>_xlfn.STDEV.P(C12:C16)</f>
        <v>3.2200128428151293E-3</v>
      </c>
      <c r="N12" s="1">
        <f>AVERAGE(D12:D16)</f>
        <v>0.98109412094793558</v>
      </c>
      <c r="O12" s="1">
        <f>_xlfn.STDEV.P(D12:D16)</f>
        <v>3.8023994725633753E-3</v>
      </c>
      <c r="P12" s="1">
        <f>AVERAGE(E12:E16)</f>
        <v>0.99116433986227848</v>
      </c>
      <c r="Q12" s="1">
        <f>_xlfn.STDEV.P(E12:E16)</f>
        <v>9.8655304700748605E-4</v>
      </c>
      <c r="R12" s="1">
        <f>AVERAGE(F12:F16)</f>
        <v>2.2645569410855559E-2</v>
      </c>
      <c r="S12" s="1">
        <f>_xlfn.STDEV.P(F12:F16)</f>
        <v>2.6983369855390817E-3</v>
      </c>
      <c r="T12" s="1">
        <f>AVERAGE(G12:G16)</f>
        <v>2.076834134067676E-2</v>
      </c>
      <c r="U12" s="1">
        <f>_xlfn.STDEV.P(G12:G16)</f>
        <v>2.1074753643697997E-3</v>
      </c>
      <c r="V12" s="1">
        <f>AVERAGE(H12:H16)</f>
        <v>3.4772553015701778E-2</v>
      </c>
      <c r="W12" s="1">
        <f>_xlfn.STDEV.P(H12:H16)</f>
        <v>1.6159986809890514E-3</v>
      </c>
      <c r="X12" s="1">
        <f>AVERAGE(I12:I16)</f>
        <v>1.3067539534801442E-2</v>
      </c>
      <c r="Y12" s="1">
        <f>_xlfn.STDEV.P(I12:I16)</f>
        <v>1.9744274339993655E-3</v>
      </c>
      <c r="Z12" s="1">
        <f>AVERAGE(J12:J16)</f>
        <v>9.1175751736233442E-3</v>
      </c>
      <c r="AA12" s="1">
        <f>_xlfn.STDEV.P(J12:J16)</f>
        <v>1.2741124799934903E-3</v>
      </c>
      <c r="AB12" s="1">
        <f>AVERAGE(K12:K16)</f>
        <v>1.0787785271642205E-2</v>
      </c>
      <c r="AC12" s="1">
        <f>_xlfn.STDEV.P(K12:K16)</f>
        <v>1.5562983079087497E-3</v>
      </c>
    </row>
    <row r="13" spans="1:29" x14ac:dyDescent="0.3">
      <c r="A13" t="s">
        <v>22</v>
      </c>
      <c r="B13">
        <v>2230</v>
      </c>
      <c r="C13">
        <v>0.984115171444087</v>
      </c>
      <c r="D13">
        <v>0.98589735417361302</v>
      </c>
      <c r="E13">
        <v>0.99216977508808102</v>
      </c>
      <c r="F13">
        <v>2.1017575788160402E-2</v>
      </c>
      <c r="G13">
        <v>1.8040175411417E-2</v>
      </c>
      <c r="H13">
        <v>3.3061173904480802E-2</v>
      </c>
      <c r="I13">
        <v>1.1744442838725101E-2</v>
      </c>
      <c r="J13">
        <v>8.1725019784446001E-3</v>
      </c>
      <c r="K13">
        <v>1.0071707915061101E-2</v>
      </c>
    </row>
    <row r="14" spans="1:29" x14ac:dyDescent="0.3">
      <c r="A14" t="s">
        <v>23</v>
      </c>
      <c r="B14">
        <v>3200</v>
      </c>
      <c r="C14">
        <v>0.98573069306526695</v>
      </c>
      <c r="D14">
        <v>0.97574500227374705</v>
      </c>
      <c r="E14">
        <v>0.989357041659224</v>
      </c>
      <c r="F14">
        <v>2.05321550325974E-2</v>
      </c>
      <c r="G14">
        <v>2.35646620459611E-2</v>
      </c>
      <c r="H14">
        <v>3.7749404930734497E-2</v>
      </c>
      <c r="I14">
        <v>1.20941870727616E-2</v>
      </c>
      <c r="J14">
        <v>1.0788429657072199E-2</v>
      </c>
      <c r="K14">
        <v>1.3582647509733E-2</v>
      </c>
    </row>
    <row r="15" spans="1:29" x14ac:dyDescent="0.3">
      <c r="A15" t="s">
        <v>24</v>
      </c>
      <c r="B15">
        <v>3295</v>
      </c>
      <c r="C15">
        <v>0.97892527597248602</v>
      </c>
      <c r="D15">
        <v>0.98366365246840903</v>
      </c>
      <c r="E15">
        <v>0.99182888219818799</v>
      </c>
      <c r="F15">
        <v>2.2490969606199101E-2</v>
      </c>
      <c r="G15">
        <v>1.9392862214638901E-2</v>
      </c>
      <c r="H15">
        <v>3.3682906518997698E-2</v>
      </c>
      <c r="I15">
        <v>1.2281505863302501E-2</v>
      </c>
      <c r="J15">
        <v>7.4752152539384401E-3</v>
      </c>
      <c r="K15">
        <v>8.84494938662252E-3</v>
      </c>
    </row>
    <row r="16" spans="1:29" x14ac:dyDescent="0.3">
      <c r="A16" t="s">
        <v>25</v>
      </c>
      <c r="B16">
        <v>3990</v>
      </c>
      <c r="C16">
        <v>0.98095905967432395</v>
      </c>
      <c r="D16">
        <v>0.98252739758139096</v>
      </c>
      <c r="E16">
        <v>0.991495833580052</v>
      </c>
      <c r="F16">
        <v>2.1301545871673499E-2</v>
      </c>
      <c r="G16">
        <v>1.9973129482422101E-2</v>
      </c>
      <c r="H16">
        <v>3.4505746087075601E-2</v>
      </c>
      <c r="I16">
        <v>1.22186847749799E-2</v>
      </c>
      <c r="J16">
        <v>8.7651577884521794E-3</v>
      </c>
      <c r="K16">
        <v>1.06848246008388E-2</v>
      </c>
    </row>
    <row r="17" spans="1:29" x14ac:dyDescent="0.3">
      <c r="A17" t="s">
        <v>26</v>
      </c>
      <c r="B17">
        <v>1525</v>
      </c>
      <c r="C17">
        <v>0.755656576651209</v>
      </c>
      <c r="D17">
        <v>0.83843445673235995</v>
      </c>
      <c r="E17">
        <v>0.98051119347563198</v>
      </c>
      <c r="F17">
        <v>8.90561007598938E-2</v>
      </c>
      <c r="G17">
        <v>6.1751115842589403E-2</v>
      </c>
      <c r="H17">
        <v>5.0326253457166598E-2</v>
      </c>
      <c r="I17">
        <v>3.9454289804554801E-2</v>
      </c>
      <c r="J17">
        <v>2.04785595162808E-2</v>
      </c>
      <c r="K17">
        <v>1.4558359320486601E-2</v>
      </c>
      <c r="L17" s="1">
        <f>AVERAGE(C17:C21)</f>
        <v>0.91997350806106515</v>
      </c>
      <c r="M17" s="1">
        <f>_xlfn.STDEV.P(C17:C21)</f>
        <v>9.0254468412849079E-2</v>
      </c>
      <c r="N17" s="1">
        <f>AVERAGE(D17:D21)</f>
        <v>0.9389807572118295</v>
      </c>
      <c r="O17" s="1">
        <f>_xlfn.STDEV.P(D17:D21)</f>
        <v>5.4641303212608863E-2</v>
      </c>
      <c r="P17" s="1">
        <f>AVERAGE(E17:E21)</f>
        <v>0.98724590398407963</v>
      </c>
      <c r="Q17" s="1">
        <f>_xlfn.STDEV.P(E17:E21)</f>
        <v>5.6537420110116853E-3</v>
      </c>
      <c r="R17" s="1">
        <f>AVERAGE(F17:F21)</f>
        <v>4.0820790571098817E-2</v>
      </c>
      <c r="S17" s="1">
        <f>_xlfn.STDEV.P(F17:F21)</f>
        <v>2.8299052970612425E-2</v>
      </c>
      <c r="T17" s="1">
        <f>AVERAGE(G17:G21)</f>
        <v>3.3935294210899816E-2</v>
      </c>
      <c r="U17" s="1">
        <f>_xlfn.STDEV.P(G17:G21)</f>
        <v>1.6753229094131974E-2</v>
      </c>
      <c r="V17" s="1">
        <f>AVERAGE(H17:H21)</f>
        <v>4.0484998590834223E-2</v>
      </c>
      <c r="W17" s="1">
        <f>_xlfn.STDEV.P(H17:H21)</f>
        <v>8.5442834898625235E-3</v>
      </c>
      <c r="X17" s="1">
        <f>AVERAGE(I17:I21)</f>
        <v>1.9457371704625644E-2</v>
      </c>
      <c r="Y17" s="1">
        <f>_xlfn.STDEV.P(I17:I21)</f>
        <v>1.0864987609413136E-2</v>
      </c>
      <c r="Z17" s="1">
        <f>AVERAGE(J17:J21)</f>
        <v>1.2282409837163642E-2</v>
      </c>
      <c r="AA17" s="1">
        <f>_xlfn.STDEV.P(J17:J21)</f>
        <v>4.6438243756603869E-3</v>
      </c>
      <c r="AB17" s="1">
        <f>AVERAGE(K17:K21)</f>
        <v>1.2281572932462584E-2</v>
      </c>
      <c r="AC17" s="1">
        <f>_xlfn.STDEV.P(K17:K21)</f>
        <v>2.2263427795926011E-3</v>
      </c>
    </row>
    <row r="18" spans="1:29" x14ac:dyDescent="0.3">
      <c r="A18" t="s">
        <v>27</v>
      </c>
      <c r="B18">
        <v>2230</v>
      </c>
      <c r="C18">
        <v>0.88918515231989004</v>
      </c>
      <c r="D18">
        <v>0.94292382482145998</v>
      </c>
      <c r="E18">
        <v>0.99127709961604904</v>
      </c>
      <c r="F18">
        <v>5.7055392742604898E-2</v>
      </c>
      <c r="G18">
        <v>3.6400390360151698E-2</v>
      </c>
      <c r="H18">
        <v>3.4607328813144801E-2</v>
      </c>
      <c r="I18">
        <v>2.24489434318558E-2</v>
      </c>
      <c r="J18">
        <v>1.30500035667276E-2</v>
      </c>
      <c r="K18">
        <v>1.1978431024859701E-2</v>
      </c>
    </row>
    <row r="19" spans="1:29" x14ac:dyDescent="0.3">
      <c r="A19" t="s">
        <v>28</v>
      </c>
      <c r="B19">
        <v>3200</v>
      </c>
      <c r="C19">
        <v>0.99150806362394694</v>
      </c>
      <c r="D19">
        <v>0.98524036021330297</v>
      </c>
      <c r="E19">
        <v>0.99114131478704204</v>
      </c>
      <c r="F19">
        <v>1.60593991444773E-2</v>
      </c>
      <c r="G19">
        <v>1.86266450495132E-2</v>
      </c>
      <c r="H19">
        <v>3.4757388351171203E-2</v>
      </c>
      <c r="I19">
        <v>1.04651557748127E-2</v>
      </c>
      <c r="J19">
        <v>8.66499265686131E-3</v>
      </c>
      <c r="K19">
        <v>1.13535292431057E-2</v>
      </c>
    </row>
    <row r="20" spans="1:29" x14ac:dyDescent="0.3">
      <c r="A20" t="s">
        <v>29</v>
      </c>
      <c r="B20">
        <v>3295</v>
      </c>
      <c r="C20">
        <v>0.97793048953279405</v>
      </c>
      <c r="D20">
        <v>0.937732292458205</v>
      </c>
      <c r="E20">
        <v>0.980233859212576</v>
      </c>
      <c r="F20">
        <v>2.3462999184650501E-2</v>
      </c>
      <c r="G20">
        <v>3.8220260962128702E-2</v>
      </c>
      <c r="H20">
        <v>5.1348624036812701E-2</v>
      </c>
      <c r="I20">
        <v>1.36006713586415E-2</v>
      </c>
      <c r="J20">
        <v>1.21273953819356E-2</v>
      </c>
      <c r="K20">
        <v>1.47670489530774E-2</v>
      </c>
    </row>
    <row r="21" spans="1:29" x14ac:dyDescent="0.3">
      <c r="A21" t="s">
        <v>30</v>
      </c>
      <c r="B21">
        <v>3990</v>
      </c>
      <c r="C21">
        <v>0.98558725817748505</v>
      </c>
      <c r="D21">
        <v>0.99057285183382005</v>
      </c>
      <c r="E21">
        <v>0.99306605282909899</v>
      </c>
      <c r="F21">
        <v>1.8470061023867598E-2</v>
      </c>
      <c r="G21">
        <v>1.4678058840116101E-2</v>
      </c>
      <c r="H21">
        <v>3.1385398295875798E-2</v>
      </c>
      <c r="I21">
        <v>1.1317798153263401E-2</v>
      </c>
      <c r="J21">
        <v>7.0910980640128901E-3</v>
      </c>
      <c r="K21">
        <v>8.7504961207835203E-3</v>
      </c>
    </row>
    <row r="22" spans="1:29" x14ac:dyDescent="0.3">
      <c r="A22" t="s">
        <v>31</v>
      </c>
      <c r="B22">
        <v>1525</v>
      </c>
      <c r="C22">
        <v>0.77983282906960505</v>
      </c>
      <c r="D22">
        <v>0.87126065334855796</v>
      </c>
      <c r="E22">
        <v>0.34323452500035201</v>
      </c>
      <c r="F22">
        <v>8.4395633688711294E-2</v>
      </c>
      <c r="G22">
        <v>5.4661683140801998E-2</v>
      </c>
      <c r="H22">
        <v>0.29500709844173401</v>
      </c>
      <c r="I22">
        <v>4.1069711899757097E-2</v>
      </c>
      <c r="J22">
        <v>2.48968714642121E-2</v>
      </c>
      <c r="K22">
        <v>6.5260529445195004E-2</v>
      </c>
      <c r="L22" s="1">
        <f>AVERAGE(C22:C26)</f>
        <v>0.92341560468121719</v>
      </c>
      <c r="M22" s="1">
        <f>_xlfn.STDEV.P(C22:C26)</f>
        <v>7.6609691654449655E-2</v>
      </c>
      <c r="N22" s="1">
        <f>AVERAGE(D22:D26)</f>
        <v>0.93955855307865588</v>
      </c>
      <c r="O22" s="1">
        <f>_xlfn.STDEV.P(D22:D26)</f>
        <v>3.7111653702814225E-2</v>
      </c>
      <c r="P22" s="1">
        <f>AVERAGE(E22:E26)</f>
        <v>0.37919735999822202</v>
      </c>
      <c r="Q22" s="1">
        <f>_xlfn.STDEV.P(E22:E26)</f>
        <v>3.9801143967138644E-2</v>
      </c>
      <c r="R22" s="1">
        <f>AVERAGE(F22:F26)</f>
        <v>4.3136057442592537E-2</v>
      </c>
      <c r="S22" s="1">
        <f>_xlfn.STDEV.P(F22:F26)</f>
        <v>2.3070897230364269E-2</v>
      </c>
      <c r="T22" s="1">
        <f>AVERAGE(G22:G26)</f>
        <v>3.628367712703514E-2</v>
      </c>
      <c r="U22" s="1">
        <f>_xlfn.STDEV.P(G22:G26)</f>
        <v>1.0290753393964201E-2</v>
      </c>
      <c r="V22" s="1">
        <f>AVERAGE(H22:H26)</f>
        <v>0.28960927287742455</v>
      </c>
      <c r="W22" s="1">
        <f>_xlfn.STDEV.P(H22:H26)</f>
        <v>7.9925630069452545E-3</v>
      </c>
      <c r="X22" s="1">
        <f>AVERAGE(I22:I26)</f>
        <v>2.3005811148939903E-2</v>
      </c>
      <c r="Y22" s="1">
        <f>_xlfn.STDEV.P(I22:I26)</f>
        <v>9.8632894664075817E-3</v>
      </c>
      <c r="Z22" s="1">
        <f>AVERAGE(J22:J26)</f>
        <v>1.8594101283335961E-2</v>
      </c>
      <c r="AA22" s="1">
        <f>_xlfn.STDEV.P(J22:J26)</f>
        <v>3.7383070849138704E-3</v>
      </c>
      <c r="AB22" s="1">
        <f>AVERAGE(K22:K26)</f>
        <v>6.1147260049739728E-2</v>
      </c>
      <c r="AC22" s="1">
        <f>_xlfn.STDEV.P(K22:K26)</f>
        <v>2.6609594640655413E-3</v>
      </c>
    </row>
    <row r="23" spans="1:29" x14ac:dyDescent="0.3">
      <c r="A23" t="s">
        <v>32</v>
      </c>
      <c r="B23">
        <v>2230</v>
      </c>
      <c r="C23">
        <v>0.98471373647301796</v>
      </c>
      <c r="D23">
        <v>0.97127915929128195</v>
      </c>
      <c r="E23">
        <v>0.35900691179705901</v>
      </c>
      <c r="F23">
        <v>2.30118273440287E-2</v>
      </c>
      <c r="G23">
        <v>2.6501173229010799E-2</v>
      </c>
      <c r="H23">
        <v>0.29386908131383699</v>
      </c>
      <c r="I23">
        <v>1.47242267931668E-2</v>
      </c>
      <c r="J23">
        <v>1.49214036379803E-2</v>
      </c>
      <c r="K23">
        <v>6.3295047731758203E-2</v>
      </c>
    </row>
    <row r="24" spans="1:29" x14ac:dyDescent="0.3">
      <c r="A24" t="s">
        <v>33</v>
      </c>
      <c r="B24">
        <v>3200</v>
      </c>
      <c r="C24">
        <v>0.90865552411310002</v>
      </c>
      <c r="D24">
        <v>0.92929883658833001</v>
      </c>
      <c r="E24">
        <v>0.45661439611382298</v>
      </c>
      <c r="F24">
        <v>5.2195870137335898E-2</v>
      </c>
      <c r="G24">
        <v>4.0177672489969597E-2</v>
      </c>
      <c r="H24">
        <v>0.273713883214319</v>
      </c>
      <c r="I24">
        <v>2.5957048750789101E-2</v>
      </c>
      <c r="J24">
        <v>2.07150456482409E-2</v>
      </c>
      <c r="K24">
        <v>5.8605872347213303E-2</v>
      </c>
    </row>
    <row r="25" spans="1:29" x14ac:dyDescent="0.3">
      <c r="A25" t="s">
        <v>34</v>
      </c>
      <c r="B25">
        <v>3295</v>
      </c>
      <c r="C25">
        <v>0.97668405048737705</v>
      </c>
      <c r="D25">
        <v>0.96557125362760399</v>
      </c>
      <c r="E25">
        <v>0.36888527319257503</v>
      </c>
      <c r="F25">
        <v>2.5206498927128299E-2</v>
      </c>
      <c r="G25">
        <v>2.8836313320744201E-2</v>
      </c>
      <c r="H25">
        <v>0.29268009881717799</v>
      </c>
      <c r="I25">
        <v>1.5703153913735501E-2</v>
      </c>
      <c r="J25">
        <v>1.55565529682519E-2</v>
      </c>
      <c r="K25">
        <v>5.8789967968931003E-2</v>
      </c>
    </row>
    <row r="26" spans="1:29" x14ac:dyDescent="0.3">
      <c r="A26" t="s">
        <v>35</v>
      </c>
      <c r="B26">
        <v>3990</v>
      </c>
      <c r="C26">
        <v>0.967191883262986</v>
      </c>
      <c r="D26">
        <v>0.96038286253750504</v>
      </c>
      <c r="E26">
        <v>0.368245693887301</v>
      </c>
      <c r="F26">
        <v>3.08704571157585E-2</v>
      </c>
      <c r="G26">
        <v>3.12415434546491E-2</v>
      </c>
      <c r="H26">
        <v>0.29277620260005499</v>
      </c>
      <c r="I26">
        <v>1.7574914387250999E-2</v>
      </c>
      <c r="J26">
        <v>1.6880632697994599E-2</v>
      </c>
      <c r="K26">
        <v>5.97848827556011E-2</v>
      </c>
    </row>
    <row r="27" spans="1:29" x14ac:dyDescent="0.3">
      <c r="A27" t="s">
        <v>36</v>
      </c>
      <c r="B27">
        <v>1525</v>
      </c>
      <c r="C27">
        <v>0.98572427630971704</v>
      </c>
      <c r="D27">
        <v>0.97901634926339098</v>
      </c>
      <c r="E27">
        <v>0.990496102279664</v>
      </c>
      <c r="F27">
        <v>2.3126393317963401E-2</v>
      </c>
      <c r="G27">
        <v>2.2269311888118599E-2</v>
      </c>
      <c r="H27">
        <v>3.5908155063062899E-2</v>
      </c>
      <c r="I27">
        <v>1.3393284960740701E-2</v>
      </c>
      <c r="J27">
        <v>9.9540393691479392E-3</v>
      </c>
      <c r="K27">
        <v>1.1811708272618199E-2</v>
      </c>
      <c r="L27" s="1">
        <f>AVERAGE(C27:C31)</f>
        <v>0.98261190782341201</v>
      </c>
      <c r="M27" s="1">
        <f>_xlfn.STDEV.P(C27:C31)</f>
        <v>5.060619886636232E-3</v>
      </c>
      <c r="N27" s="1">
        <f>AVERAGE(D27:D31)</f>
        <v>0.98126694004677772</v>
      </c>
      <c r="O27" s="1">
        <f>_xlfn.STDEV.P(D27:D31)</f>
        <v>3.0290495590610225E-3</v>
      </c>
      <c r="P27" s="1">
        <f>AVERAGE(E27:E31)</f>
        <v>0.9910401977354768</v>
      </c>
      <c r="Q27" s="1">
        <f>_xlfn.STDEV.P(E27:E31)</f>
        <v>5.2388925192073442E-4</v>
      </c>
      <c r="R27" s="1">
        <f>AVERAGE(F27:F31)</f>
        <v>2.1882422961512021E-2</v>
      </c>
      <c r="S27" s="1">
        <f>_xlfn.STDEV.P(F27:F31)</f>
        <v>2.1822772734862543E-3</v>
      </c>
      <c r="T27" s="1">
        <f>AVERAGE(G27:G31)</f>
        <v>2.0839401755108861E-2</v>
      </c>
      <c r="U27" s="1">
        <f>_xlfn.STDEV.P(G27:G31)</f>
        <v>1.8034971539315117E-3</v>
      </c>
      <c r="V27" s="1">
        <f>AVERAGE(H27:H31)</f>
        <v>3.5074142820675662E-2</v>
      </c>
      <c r="W27" s="1">
        <f>_xlfn.STDEV.P(H27:H31)</f>
        <v>9.3505239187690963E-4</v>
      </c>
      <c r="X27" s="1">
        <f>AVERAGE(I27:I31)</f>
        <v>1.227954866626998E-2</v>
      </c>
      <c r="Y27" s="1">
        <f>_xlfn.STDEV.P(I27:I31)</f>
        <v>1.4545398131595303E-3</v>
      </c>
      <c r="Z27" s="1">
        <f>AVERAGE(J27:J31)</f>
        <v>9.1170725252435886E-3</v>
      </c>
      <c r="AA27" s="1">
        <f>_xlfn.STDEV.P(J27:J31)</f>
        <v>8.5661028027127152E-4</v>
      </c>
      <c r="AB27" s="1">
        <f>AVERAGE(K27:K31)</f>
        <v>1.1150767723815879E-2</v>
      </c>
      <c r="AC27" s="1">
        <f>_xlfn.STDEV.P(K27:K31)</f>
        <v>6.5999178129283454E-4</v>
      </c>
    </row>
    <row r="28" spans="1:29" x14ac:dyDescent="0.3">
      <c r="A28" t="s">
        <v>37</v>
      </c>
      <c r="B28">
        <v>2230</v>
      </c>
      <c r="C28">
        <v>0.98647610199847802</v>
      </c>
      <c r="D28">
        <v>0.98523038565861698</v>
      </c>
      <c r="E28">
        <v>0.99176004053435796</v>
      </c>
      <c r="F28">
        <v>1.9541928264941399E-2</v>
      </c>
      <c r="G28">
        <v>1.85047416239471E-2</v>
      </c>
      <c r="H28">
        <v>3.38304426394627E-2</v>
      </c>
      <c r="I28">
        <v>9.7276158814049007E-3</v>
      </c>
      <c r="J28">
        <v>8.0360076964586004E-3</v>
      </c>
      <c r="K28">
        <v>1.08109341533439E-2</v>
      </c>
    </row>
    <row r="29" spans="1:29" x14ac:dyDescent="0.3">
      <c r="A29" t="s">
        <v>38</v>
      </c>
      <c r="B29">
        <v>3200</v>
      </c>
      <c r="C29">
        <v>0.98654055797752704</v>
      </c>
      <c r="D29">
        <v>0.98220634162124698</v>
      </c>
      <c r="E29">
        <v>0.99087739856640999</v>
      </c>
      <c r="F29">
        <v>1.9956816534051399E-2</v>
      </c>
      <c r="G29">
        <v>2.02642995617647E-2</v>
      </c>
      <c r="H29">
        <v>3.5109836965436403E-2</v>
      </c>
      <c r="I29">
        <v>1.19654096504951E-2</v>
      </c>
      <c r="J29">
        <v>8.7994691122002394E-3</v>
      </c>
      <c r="K29">
        <v>1.08498886320165E-2</v>
      </c>
    </row>
    <row r="30" spans="1:29" x14ac:dyDescent="0.3">
      <c r="A30" t="s">
        <v>39</v>
      </c>
      <c r="B30">
        <v>3295</v>
      </c>
      <c r="C30">
        <v>0.97338210611631104</v>
      </c>
      <c r="D30">
        <v>0.97672351959620196</v>
      </c>
      <c r="E30">
        <v>0.99051821476193802</v>
      </c>
      <c r="F30">
        <v>2.54564589604361E-2</v>
      </c>
      <c r="G30">
        <v>2.3495313917814099E-2</v>
      </c>
      <c r="H30">
        <v>3.6275545594466302E-2</v>
      </c>
      <c r="I30">
        <v>1.3927609444299599E-2</v>
      </c>
      <c r="J30">
        <v>1.02757230423046E-2</v>
      </c>
      <c r="K30">
        <v>1.20166913598302E-2</v>
      </c>
    </row>
    <row r="31" spans="1:29" x14ac:dyDescent="0.3">
      <c r="A31" t="s">
        <v>40</v>
      </c>
      <c r="B31">
        <v>3990</v>
      </c>
      <c r="C31">
        <v>0.98093649671502703</v>
      </c>
      <c r="D31">
        <v>0.98315810409443205</v>
      </c>
      <c r="E31">
        <v>0.99154923253501404</v>
      </c>
      <c r="F31">
        <v>2.1330517730167801E-2</v>
      </c>
      <c r="G31">
        <v>1.96633417838998E-2</v>
      </c>
      <c r="H31">
        <v>3.4246733840949999E-2</v>
      </c>
      <c r="I31">
        <v>1.2383823394409601E-2</v>
      </c>
      <c r="J31">
        <v>8.5201234061065608E-3</v>
      </c>
      <c r="K31">
        <v>1.02646162012706E-2</v>
      </c>
    </row>
    <row r="32" spans="1:29" x14ac:dyDescent="0.3">
      <c r="A32" t="s">
        <v>41</v>
      </c>
      <c r="B32">
        <v>1525</v>
      </c>
      <c r="C32">
        <v>0.97772141873451202</v>
      </c>
      <c r="D32">
        <v>0.98370992001632995</v>
      </c>
      <c r="E32">
        <v>0.99244073806942401</v>
      </c>
      <c r="F32">
        <v>2.73479953988198E-2</v>
      </c>
      <c r="G32">
        <v>1.96688570590321E-2</v>
      </c>
      <c r="H32">
        <v>3.2217209763163501E-2</v>
      </c>
      <c r="I32">
        <v>1.60801384882336E-2</v>
      </c>
      <c r="J32">
        <v>9.5413387818453592E-3</v>
      </c>
      <c r="K32">
        <v>9.9922538969851593E-3</v>
      </c>
      <c r="L32" s="1">
        <f>AVERAGE(C32:C36)</f>
        <v>0.98123949694248758</v>
      </c>
      <c r="M32" s="1">
        <f>_xlfn.STDEV.P(C32:C36)</f>
        <v>3.397452560772491E-3</v>
      </c>
      <c r="N32" s="1">
        <f>AVERAGE(D32:D36)</f>
        <v>0.98456248005379676</v>
      </c>
      <c r="O32" s="1">
        <f>_xlfn.STDEV.P(D32:D36)</f>
        <v>1.9387752408335927E-3</v>
      </c>
      <c r="P32" s="1">
        <f>AVERAGE(E32:E36)</f>
        <v>0.9920490951170603</v>
      </c>
      <c r="Q32" s="1">
        <f>_xlfn.STDEV.P(E32:E36)</f>
        <v>5.1087755088739958E-4</v>
      </c>
      <c r="R32" s="1">
        <f>AVERAGE(F32:F36)</f>
        <v>2.2658435475973002E-2</v>
      </c>
      <c r="S32" s="1">
        <f>_xlfn.STDEV.P(F32:F36)</f>
        <v>2.673066465432845E-3</v>
      </c>
      <c r="T32" s="1">
        <f>AVERAGE(G32:G36)</f>
        <v>1.8857874099930359E-2</v>
      </c>
      <c r="U32" s="1">
        <f>_xlfn.STDEV.P(G32:G36)</f>
        <v>1.214010771015471E-3</v>
      </c>
      <c r="V32" s="1">
        <f>AVERAGE(H32:H36)</f>
        <v>3.3164419515683816E-2</v>
      </c>
      <c r="W32" s="1">
        <f>_xlfn.STDEV.P(H32:H36)</f>
        <v>1.1014123421524509E-3</v>
      </c>
      <c r="X32" s="1">
        <f>AVERAGE(I32:I36)</f>
        <v>1.3029715990172542E-2</v>
      </c>
      <c r="Y32" s="1">
        <f>_xlfn.STDEV.P(I32:I36)</f>
        <v>1.6176394965589341E-3</v>
      </c>
      <c r="Z32" s="1">
        <f>AVERAGE(J32:J36)</f>
        <v>8.4275088082311021E-3</v>
      </c>
      <c r="AA32" s="1">
        <f>_xlfn.STDEV.P(J32:J36)</f>
        <v>6.617489711398971E-4</v>
      </c>
      <c r="AB32" s="1">
        <f>AVERAGE(K32:K36)</f>
        <v>9.8364952792856473E-3</v>
      </c>
      <c r="AC32" s="1">
        <f>_xlfn.STDEV.P(K32:K36)</f>
        <v>5.9126748757107306E-4</v>
      </c>
    </row>
    <row r="33" spans="1:29" x14ac:dyDescent="0.3">
      <c r="A33" t="s">
        <v>42</v>
      </c>
      <c r="B33">
        <v>2230</v>
      </c>
      <c r="C33">
        <v>0.98092030415518805</v>
      </c>
      <c r="D33">
        <v>0.98736806885881401</v>
      </c>
      <c r="E33">
        <v>0.99280836361816305</v>
      </c>
      <c r="F33">
        <v>2.2983174650478898E-2</v>
      </c>
      <c r="G33">
        <v>1.702009038035E-2</v>
      </c>
      <c r="H33">
        <v>3.1668848627877902E-2</v>
      </c>
      <c r="I33">
        <v>1.29917220637889E-2</v>
      </c>
      <c r="J33">
        <v>7.9897574908552992E-3</v>
      </c>
      <c r="K33">
        <v>9.2394954343774406E-3</v>
      </c>
    </row>
    <row r="34" spans="1:29" x14ac:dyDescent="0.3">
      <c r="A34" t="s">
        <v>43</v>
      </c>
      <c r="B34">
        <v>3200</v>
      </c>
      <c r="C34">
        <v>0.98760411682867499</v>
      </c>
      <c r="D34">
        <v>0.98614065028630504</v>
      </c>
      <c r="E34">
        <v>0.99181889929766298</v>
      </c>
      <c r="F34">
        <v>1.9201942318317601E-2</v>
      </c>
      <c r="G34">
        <v>1.7893642206323099E-2</v>
      </c>
      <c r="H34">
        <v>3.34567274478677E-2</v>
      </c>
      <c r="I34">
        <v>1.1382206632380499E-2</v>
      </c>
      <c r="J34">
        <v>8.4341431124123397E-3</v>
      </c>
      <c r="K34">
        <v>1.0606197756059499E-2</v>
      </c>
    </row>
    <row r="35" spans="1:29" x14ac:dyDescent="0.3">
      <c r="A35" t="s">
        <v>44</v>
      </c>
      <c r="B35">
        <v>3295</v>
      </c>
      <c r="C35">
        <v>0.97910045723134198</v>
      </c>
      <c r="D35">
        <v>0.98365442225544597</v>
      </c>
      <c r="E35">
        <v>0.99181038764000096</v>
      </c>
      <c r="F35">
        <v>2.2363407086920799E-2</v>
      </c>
      <c r="G35">
        <v>1.93939778992097E-2</v>
      </c>
      <c r="H35">
        <v>3.3722985384795602E-2</v>
      </c>
      <c r="I35">
        <v>1.2090860756522799E-2</v>
      </c>
      <c r="J35">
        <v>7.5741842768289498E-3</v>
      </c>
      <c r="K35">
        <v>9.0718767180402293E-3</v>
      </c>
    </row>
    <row r="36" spans="1:29" x14ac:dyDescent="0.3">
      <c r="A36" t="s">
        <v>45</v>
      </c>
      <c r="B36">
        <v>3990</v>
      </c>
      <c r="C36">
        <v>0.98085118776272096</v>
      </c>
      <c r="D36">
        <v>0.98193933885208795</v>
      </c>
      <c r="E36">
        <v>0.99136708696005005</v>
      </c>
      <c r="F36">
        <v>2.13956579253279E-2</v>
      </c>
      <c r="G36">
        <v>2.0312802954736899E-2</v>
      </c>
      <c r="H36">
        <v>3.4756326354714401E-2</v>
      </c>
      <c r="I36">
        <v>1.26036520099369E-2</v>
      </c>
      <c r="J36">
        <v>8.5981203792135606E-3</v>
      </c>
      <c r="K36">
        <v>1.02726525909659E-2</v>
      </c>
    </row>
    <row r="37" spans="1:29" x14ac:dyDescent="0.3">
      <c r="A37" t="s">
        <v>46</v>
      </c>
      <c r="B37">
        <v>1525</v>
      </c>
      <c r="C37">
        <v>0.98316606045022703</v>
      </c>
      <c r="D37">
        <v>0.98567217214111602</v>
      </c>
      <c r="E37">
        <v>0.99231443089417504</v>
      </c>
      <c r="F37">
        <v>2.4436496643274502E-2</v>
      </c>
      <c r="G37">
        <v>1.8611942988714401E-2</v>
      </c>
      <c r="H37">
        <v>3.24150589390646E-2</v>
      </c>
      <c r="I37">
        <v>1.44422758531159E-2</v>
      </c>
      <c r="J37">
        <v>9.2021851703171301E-3</v>
      </c>
      <c r="K37">
        <v>1.02720710047018E-2</v>
      </c>
      <c r="L37" s="1">
        <f>AVERAGE(C37:C41)</f>
        <v>0.98174864922658789</v>
      </c>
      <c r="M37" s="1">
        <f>_xlfn.STDEV.P(C37:C41)</f>
        <v>3.0019822448158024E-3</v>
      </c>
      <c r="N37" s="1">
        <f>AVERAGE(D37:D41)</f>
        <v>0.98513127841386405</v>
      </c>
      <c r="O37" s="1">
        <f>_xlfn.STDEV.P(D37:D41)</f>
        <v>9.6060114716689667E-4</v>
      </c>
      <c r="P37" s="1">
        <f>AVERAGE(E37:E41)</f>
        <v>0.99214098738223377</v>
      </c>
      <c r="Q37" s="1">
        <f>_xlfn.STDEV.P(E37:E41)</f>
        <v>2.2367955452255091E-4</v>
      </c>
      <c r="R37" s="1">
        <f>AVERAGE(F37:F41)</f>
        <v>2.2458821069995159E-2</v>
      </c>
      <c r="S37" s="1">
        <f>_xlfn.STDEV.P(F37:F41)</f>
        <v>1.7864164852826035E-3</v>
      </c>
      <c r="T37" s="1">
        <f>AVERAGE(G37:G41)</f>
        <v>1.8581768546802501E-2</v>
      </c>
      <c r="U37" s="1">
        <f>_xlfn.STDEV.P(G37:G41)</f>
        <v>5.4618202188223266E-4</v>
      </c>
      <c r="V37" s="1">
        <f>AVERAGE(H37:H41)</f>
        <v>3.3025472970441352E-2</v>
      </c>
      <c r="W37" s="1">
        <f>_xlfn.STDEV.P(H37:H41)</f>
        <v>4.788830500828923E-4</v>
      </c>
      <c r="X37" s="1">
        <f>AVERAGE(I37:I41)</f>
        <v>1.292610514151748E-2</v>
      </c>
      <c r="Y37" s="1">
        <f>_xlfn.STDEV.P(I37:I41)</f>
        <v>1.1064327253118374E-3</v>
      </c>
      <c r="Z37" s="1">
        <f>AVERAGE(J37:J41)</f>
        <v>8.366936494847179E-3</v>
      </c>
      <c r="AA37" s="1">
        <f>_xlfn.STDEV.P(J37:J41)</f>
        <v>6.4727113964283705E-4</v>
      </c>
      <c r="AB37" s="1">
        <f>AVERAGE(K37:K41)</f>
        <v>9.7992814617990052E-3</v>
      </c>
      <c r="AC37" s="1">
        <f>_xlfn.STDEV.P(K37:K41)</f>
        <v>5.2893546082606743E-4</v>
      </c>
    </row>
    <row r="38" spans="1:29" x14ac:dyDescent="0.3">
      <c r="A38" t="s">
        <v>47</v>
      </c>
      <c r="B38">
        <v>2230</v>
      </c>
      <c r="C38">
        <v>0.97878633475970001</v>
      </c>
      <c r="D38">
        <v>0.98475855209147301</v>
      </c>
      <c r="E38">
        <v>0.99245661018250098</v>
      </c>
      <c r="F38">
        <v>2.43643514516203E-2</v>
      </c>
      <c r="G38">
        <v>1.8754116388474299E-2</v>
      </c>
      <c r="H38">
        <v>3.25548595769889E-2</v>
      </c>
      <c r="I38">
        <v>1.4002124394989201E-2</v>
      </c>
      <c r="J38">
        <v>8.7668286573593397E-3</v>
      </c>
      <c r="K38">
        <v>9.8640442652618392E-3</v>
      </c>
    </row>
    <row r="39" spans="1:29" x14ac:dyDescent="0.3">
      <c r="A39" t="s">
        <v>48</v>
      </c>
      <c r="B39">
        <v>3200</v>
      </c>
      <c r="C39">
        <v>0.98686111428955503</v>
      </c>
      <c r="D39">
        <v>0.98659037265371596</v>
      </c>
      <c r="E39">
        <v>0.99200611869581301</v>
      </c>
      <c r="F39">
        <v>1.9774378922764801E-2</v>
      </c>
      <c r="G39">
        <v>1.76401541994912E-2</v>
      </c>
      <c r="H39">
        <v>3.3112082644795801E-2</v>
      </c>
      <c r="I39">
        <v>1.1632944128327201E-2</v>
      </c>
      <c r="J39">
        <v>7.9239319372089705E-3</v>
      </c>
      <c r="K39">
        <v>9.7742147619716401E-3</v>
      </c>
    </row>
    <row r="40" spans="1:29" x14ac:dyDescent="0.3">
      <c r="A40" t="s">
        <v>49</v>
      </c>
      <c r="B40">
        <v>3295</v>
      </c>
      <c r="C40">
        <v>0.97902304091096404</v>
      </c>
      <c r="D40">
        <v>0.98371377026408002</v>
      </c>
      <c r="E40">
        <v>0.99182327425634098</v>
      </c>
      <c r="F40">
        <v>2.2354123717606599E-2</v>
      </c>
      <c r="G40">
        <v>1.9339382621197599E-2</v>
      </c>
      <c r="H40">
        <v>3.3681785672728198E-2</v>
      </c>
      <c r="I40">
        <v>1.20042193173158E-2</v>
      </c>
      <c r="J40">
        <v>7.3678540231071604E-3</v>
      </c>
      <c r="K40">
        <v>8.8222091414878502E-3</v>
      </c>
    </row>
    <row r="41" spans="1:29" x14ac:dyDescent="0.3">
      <c r="A41" t="s">
        <v>50</v>
      </c>
      <c r="B41">
        <v>3990</v>
      </c>
      <c r="C41">
        <v>0.98090669572249301</v>
      </c>
      <c r="D41">
        <v>0.98492152491893503</v>
      </c>
      <c r="E41">
        <v>0.99210450288233898</v>
      </c>
      <c r="F41">
        <v>2.1364754614709599E-2</v>
      </c>
      <c r="G41">
        <v>1.8563246536135E-2</v>
      </c>
      <c r="H41">
        <v>3.3363578018629297E-2</v>
      </c>
      <c r="I41">
        <v>1.25489620138393E-2</v>
      </c>
      <c r="J41">
        <v>8.5738826862432893E-3</v>
      </c>
      <c r="K41">
        <v>1.02638681355719E-2</v>
      </c>
    </row>
    <row r="42" spans="1:29" x14ac:dyDescent="0.3">
      <c r="A42" t="s">
        <v>51</v>
      </c>
      <c r="B42">
        <v>1525</v>
      </c>
      <c r="C42">
        <v>0.98576150009525298</v>
      </c>
      <c r="D42">
        <v>0.98617739377282798</v>
      </c>
      <c r="E42">
        <v>0.98310340233266502</v>
      </c>
      <c r="F42">
        <v>2.3582423246835699E-2</v>
      </c>
      <c r="G42">
        <v>1.86022850504932E-2</v>
      </c>
      <c r="H42">
        <v>4.9026714216049899E-2</v>
      </c>
      <c r="I42">
        <v>1.4001032012516099E-2</v>
      </c>
      <c r="J42">
        <v>9.4632185055717292E-3</v>
      </c>
      <c r="K42">
        <v>1.5908006079185199E-2</v>
      </c>
      <c r="L42" s="1">
        <f>AVERAGE(C42:C46)</f>
        <v>0.98683084063367088</v>
      </c>
      <c r="M42" s="1">
        <f>_xlfn.STDEV.P(C42:C46)</f>
        <v>3.4270705352155285E-3</v>
      </c>
      <c r="N42" s="1">
        <f>AVERAGE(D42:D46)</f>
        <v>0.98908263352283043</v>
      </c>
      <c r="O42" s="1">
        <f>_xlfn.STDEV.P(D42:D46)</f>
        <v>1.9582325676373649E-3</v>
      </c>
      <c r="P42" s="1">
        <f>AVERAGE(E42,E43,E46)</f>
        <v>0.98965517607297804</v>
      </c>
      <c r="Q42" s="1">
        <f>_xlfn.STDEV.P(E42:E46)</f>
        <v>3.8709832865448462E-3</v>
      </c>
      <c r="R42" s="1">
        <f>AVERAGE(F42:F46)</f>
        <v>1.936545463069916E-2</v>
      </c>
      <c r="S42" s="1">
        <f>_xlfn.STDEV.P(F42:F46)</f>
        <v>2.8138957550359776E-3</v>
      </c>
      <c r="T42" s="1">
        <f>AVERAGE(G42:G46)</f>
        <v>1.6073039531851619E-2</v>
      </c>
      <c r="U42" s="1">
        <f>_xlfn.STDEV.P(G42:G46)</f>
        <v>1.6757002427594601E-3</v>
      </c>
      <c r="V42" s="1">
        <f>AVERAGE(H42:H46)</f>
        <v>3.5351753115738883E-2</v>
      </c>
      <c r="W42" s="1">
        <f>_xlfn.STDEV.P(H42:H46)</f>
        <v>6.8601183274575673E-3</v>
      </c>
      <c r="X42" s="1">
        <f>AVERAGE(I42:I46)</f>
        <v>1.1304181214540932E-2</v>
      </c>
      <c r="Y42" s="1">
        <f>_xlfn.STDEV.P(I42:I46)</f>
        <v>1.8275046792386967E-3</v>
      </c>
      <c r="Z42" s="1">
        <f>AVERAGE(J42:J46)</f>
        <v>7.7559202334195124E-3</v>
      </c>
      <c r="AA42" s="1">
        <f>_xlfn.STDEV.P(J42:J46)</f>
        <v>1.1585478832658624E-3</v>
      </c>
      <c r="AB42" s="1">
        <f>AVERAGE(K42:K46)</f>
        <v>1.070325559272688E-2</v>
      </c>
      <c r="AC42" s="1">
        <f>_xlfn.STDEV.P(K42:K46)</f>
        <v>2.6970665611968981E-3</v>
      </c>
    </row>
    <row r="43" spans="1:29" x14ac:dyDescent="0.3">
      <c r="A43" t="s">
        <v>52</v>
      </c>
      <c r="B43">
        <v>2230</v>
      </c>
      <c r="C43">
        <v>0.99082099404581903</v>
      </c>
      <c r="D43">
        <v>0.99226564879799595</v>
      </c>
      <c r="E43">
        <v>0.99307241362724397</v>
      </c>
      <c r="F43">
        <v>1.5992919570544099E-2</v>
      </c>
      <c r="G43">
        <v>1.33923452854319E-2</v>
      </c>
      <c r="H43">
        <v>3.1205433944292999E-2</v>
      </c>
      <c r="I43">
        <v>8.3051605771247497E-3</v>
      </c>
      <c r="J43">
        <v>5.9606482479839301E-3</v>
      </c>
      <c r="K43">
        <v>8.5539666064991804E-3</v>
      </c>
    </row>
    <row r="44" spans="1:29" x14ac:dyDescent="0.3">
      <c r="A44" t="s">
        <v>53</v>
      </c>
      <c r="B44">
        <v>3200</v>
      </c>
      <c r="C44">
        <v>0.99037348988817397</v>
      </c>
      <c r="D44">
        <v>0.98837732735496897</v>
      </c>
      <c r="E44">
        <v>0.99218551619157203</v>
      </c>
      <c r="F44">
        <v>1.7213164811617301E-2</v>
      </c>
      <c r="G44">
        <v>1.64287120624498E-2</v>
      </c>
      <c r="H44">
        <v>3.2896698382296898E-2</v>
      </c>
      <c r="I44">
        <v>1.1187415840345801E-2</v>
      </c>
      <c r="J44">
        <v>8.3955242114441796E-3</v>
      </c>
      <c r="K44">
        <v>1.06418862029471E-2</v>
      </c>
    </row>
    <row r="45" spans="1:29" x14ac:dyDescent="0.3">
      <c r="A45" t="s">
        <v>54</v>
      </c>
      <c r="B45">
        <v>3295</v>
      </c>
      <c r="C45">
        <v>0.98157170806206395</v>
      </c>
      <c r="D45">
        <v>0.98921727336724596</v>
      </c>
      <c r="E45">
        <v>0.99295516232819803</v>
      </c>
      <c r="F45">
        <v>2.1591902093100801E-2</v>
      </c>
      <c r="G45">
        <v>1.6364180317478199E-2</v>
      </c>
      <c r="H45">
        <v>3.1635401843095601E-2</v>
      </c>
      <c r="I45">
        <v>1.1920066244574401E-2</v>
      </c>
      <c r="J45">
        <v>7.4024653106027601E-3</v>
      </c>
      <c r="K45">
        <v>8.9096379440450207E-3</v>
      </c>
    </row>
    <row r="46" spans="1:29" x14ac:dyDescent="0.3">
      <c r="A46" t="s">
        <v>55</v>
      </c>
      <c r="B46">
        <v>3990</v>
      </c>
      <c r="C46">
        <v>0.98562651107704502</v>
      </c>
      <c r="D46">
        <v>0.98937552432111397</v>
      </c>
      <c r="E46">
        <v>0.99278971225902501</v>
      </c>
      <c r="F46">
        <v>1.8446863431397901E-2</v>
      </c>
      <c r="G46">
        <v>1.5577674943405E-2</v>
      </c>
      <c r="H46">
        <v>3.1994517192959003E-2</v>
      </c>
      <c r="I46">
        <v>1.11072313981436E-2</v>
      </c>
      <c r="J46">
        <v>7.5577448914949602E-3</v>
      </c>
      <c r="K46">
        <v>9.5027811309579008E-3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C681-52AB-483C-91CC-A96B87F1C7F0}">
  <dimension ref="A1:S46"/>
  <sheetViews>
    <sheetView tabSelected="1" topLeftCell="A22" workbookViewId="0">
      <selection activeCell="A37" sqref="A37:XFD46"/>
    </sheetView>
  </sheetViews>
  <sheetFormatPr defaultRowHeight="14.4" x14ac:dyDescent="0.3"/>
  <cols>
    <col min="1" max="1" width="22.33203125" bestFit="1" customWidth="1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  <col min="17" max="19" width="10.5546875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0.89442180423726503</v>
      </c>
      <c r="C2" s="1">
        <v>0.1346669682753785</v>
      </c>
      <c r="D2" s="1">
        <v>0.95060101075142855</v>
      </c>
      <c r="E2" s="1">
        <v>4.7599367618697319E-2</v>
      </c>
      <c r="F2" s="1">
        <v>0.99157561392155746</v>
      </c>
      <c r="G2" s="1">
        <v>1.0268035056024292E-3</v>
      </c>
      <c r="H2" s="1">
        <v>4.2875831676832496E-2</v>
      </c>
      <c r="I2" s="1">
        <v>3.0561843700689574E-2</v>
      </c>
      <c r="J2" s="1">
        <v>3.0103149526740081E-2</v>
      </c>
      <c r="K2" s="1">
        <v>1.5317405859758985E-2</v>
      </c>
      <c r="L2" s="1">
        <v>3.4037246803978592E-2</v>
      </c>
      <c r="M2" s="1">
        <v>1.8693837998559411E-3</v>
      </c>
      <c r="N2" s="1">
        <v>2.0110927107730121E-2</v>
      </c>
      <c r="O2" s="1">
        <v>1.2073325701480293E-2</v>
      </c>
      <c r="P2" s="1">
        <v>1.1432689507151539E-2</v>
      </c>
      <c r="Q2" s="1">
        <v>4.2697493438001149E-3</v>
      </c>
      <c r="R2" s="1">
        <v>1.0787055360051267E-2</v>
      </c>
      <c r="S2" s="1">
        <v>1.2160882427001858E-3</v>
      </c>
    </row>
    <row r="3" spans="1:19" x14ac:dyDescent="0.3">
      <c r="A3" t="s">
        <v>16</v>
      </c>
      <c r="B3" s="1">
        <v>0.91650149330649655</v>
      </c>
      <c r="C3" s="1">
        <v>0.13815969899447053</v>
      </c>
      <c r="D3" s="1">
        <v>0.95140422797887769</v>
      </c>
      <c r="E3" s="1">
        <v>4.6726739895877611E-2</v>
      </c>
      <c r="F3" s="1">
        <v>0.8091775953196596</v>
      </c>
      <c r="G3" s="1">
        <v>0.22328777000595335</v>
      </c>
      <c r="H3" s="1">
        <v>3.4840612022458903E-2</v>
      </c>
      <c r="I3" s="1">
        <v>2.886678534331006E-2</v>
      </c>
      <c r="J3" s="1">
        <v>3.0063989532105762E-2</v>
      </c>
      <c r="K3" s="1">
        <v>1.4763876532837351E-2</v>
      </c>
      <c r="L3" s="1">
        <v>0.12427983466987487</v>
      </c>
      <c r="M3" s="1">
        <v>0.11043285666732258</v>
      </c>
      <c r="N3" s="1">
        <v>1.7942110602854819E-2</v>
      </c>
      <c r="O3" s="1">
        <v>1.1743733807105371E-2</v>
      </c>
      <c r="P3" s="1">
        <v>1.1613511478568825E-2</v>
      </c>
      <c r="Q3" s="1">
        <v>3.9254647580112129E-3</v>
      </c>
      <c r="R3" s="1">
        <v>2.6230357995854402E-2</v>
      </c>
      <c r="S3" s="1">
        <v>1.8321181866537223E-2</v>
      </c>
    </row>
    <row r="4" spans="1:19" x14ac:dyDescent="0.3">
      <c r="A4" t="s">
        <v>21</v>
      </c>
      <c r="B4" s="1">
        <v>0.98134486198420934</v>
      </c>
      <c r="C4" s="1">
        <v>3.2200128428151293E-3</v>
      </c>
      <c r="D4" s="1">
        <v>0.98109412094793558</v>
      </c>
      <c r="E4" s="1">
        <v>3.8023994725633753E-3</v>
      </c>
      <c r="F4" s="1">
        <v>0.99116433986227848</v>
      </c>
      <c r="G4" s="1">
        <v>9.8655304700748605E-4</v>
      </c>
      <c r="H4" s="1">
        <v>2.2645569410855559E-2</v>
      </c>
      <c r="I4" s="1">
        <v>2.6983369855390817E-3</v>
      </c>
      <c r="J4" s="1">
        <v>2.076834134067676E-2</v>
      </c>
      <c r="K4" s="1">
        <v>2.1074753643697997E-3</v>
      </c>
      <c r="L4" s="1">
        <v>3.4772553015701778E-2</v>
      </c>
      <c r="M4" s="1">
        <v>1.6159986809890514E-3</v>
      </c>
      <c r="N4" s="1">
        <v>1.3067539534801442E-2</v>
      </c>
      <c r="O4" s="1">
        <v>1.9744274339993655E-3</v>
      </c>
      <c r="P4" s="1">
        <v>9.1175751736233442E-3</v>
      </c>
      <c r="Q4" s="1">
        <v>1.2741124799934903E-3</v>
      </c>
      <c r="R4" s="1">
        <v>1.0787785271642205E-2</v>
      </c>
      <c r="S4" s="1">
        <v>1.5562983079087497E-3</v>
      </c>
    </row>
    <row r="5" spans="1:19" x14ac:dyDescent="0.3">
      <c r="A5" t="s">
        <v>26</v>
      </c>
      <c r="B5" s="1">
        <v>0.91997350806106515</v>
      </c>
      <c r="C5" s="1">
        <v>9.0254468412849079E-2</v>
      </c>
      <c r="D5" s="1">
        <v>0.9389807572118295</v>
      </c>
      <c r="E5" s="1">
        <v>5.4641303212608863E-2</v>
      </c>
      <c r="F5" s="1">
        <v>0.98724590398407963</v>
      </c>
      <c r="G5" s="1">
        <v>5.6537420110116853E-3</v>
      </c>
      <c r="H5" s="1">
        <v>4.0820790571098817E-2</v>
      </c>
      <c r="I5" s="1">
        <v>2.8299052970612425E-2</v>
      </c>
      <c r="J5" s="1">
        <v>3.3935294210899816E-2</v>
      </c>
      <c r="K5" s="1">
        <v>1.6753229094131974E-2</v>
      </c>
      <c r="L5" s="1">
        <v>4.0484998590834223E-2</v>
      </c>
      <c r="M5" s="1">
        <v>8.5442834898625235E-3</v>
      </c>
      <c r="N5" s="1">
        <v>1.9457371704625644E-2</v>
      </c>
      <c r="O5" s="1">
        <v>1.0864987609413136E-2</v>
      </c>
      <c r="P5" s="1">
        <v>1.2282409837163642E-2</v>
      </c>
      <c r="Q5" s="1">
        <v>4.6438243756603869E-3</v>
      </c>
      <c r="R5" s="1">
        <v>1.2281572932462584E-2</v>
      </c>
      <c r="S5" s="1">
        <v>2.2263427795926011E-3</v>
      </c>
    </row>
    <row r="6" spans="1:19" x14ac:dyDescent="0.3">
      <c r="A6" t="s">
        <v>31</v>
      </c>
      <c r="B6" s="1">
        <v>0.92341560468121719</v>
      </c>
      <c r="C6" s="1">
        <v>7.6609691654449655E-2</v>
      </c>
      <c r="D6" s="1">
        <v>0.93955855307865588</v>
      </c>
      <c r="E6" s="1">
        <v>3.7111653702814225E-2</v>
      </c>
      <c r="F6" s="1">
        <v>0.37919735999822202</v>
      </c>
      <c r="G6" s="1">
        <v>3.9801143967138644E-2</v>
      </c>
      <c r="H6" s="1">
        <v>4.3136057442592537E-2</v>
      </c>
      <c r="I6" s="1">
        <v>2.3070897230364269E-2</v>
      </c>
      <c r="J6" s="1">
        <v>3.628367712703514E-2</v>
      </c>
      <c r="K6" s="1">
        <v>1.0290753393964201E-2</v>
      </c>
      <c r="L6" s="1">
        <v>0.28960927287742455</v>
      </c>
      <c r="M6" s="1">
        <v>7.9925630069452545E-3</v>
      </c>
      <c r="N6" s="1">
        <v>2.3005811148939903E-2</v>
      </c>
      <c r="O6" s="1">
        <v>9.8632894664075817E-3</v>
      </c>
      <c r="P6" s="1">
        <v>1.8594101283335961E-2</v>
      </c>
      <c r="Q6" s="1">
        <v>3.7383070849138704E-3</v>
      </c>
      <c r="R6" s="1">
        <v>6.1147260049739728E-2</v>
      </c>
      <c r="S6" s="1">
        <v>2.6609594640655413E-3</v>
      </c>
    </row>
    <row r="7" spans="1:19" x14ac:dyDescent="0.3">
      <c r="A7" t="s">
        <v>36</v>
      </c>
      <c r="B7" s="1">
        <v>0.98261190782341201</v>
      </c>
      <c r="C7" s="1">
        <v>5.060619886636232E-3</v>
      </c>
      <c r="D7" s="1">
        <v>0.98126694004677772</v>
      </c>
      <c r="E7" s="1">
        <v>3.0290495590610225E-3</v>
      </c>
      <c r="F7" s="1">
        <v>0.9910401977354768</v>
      </c>
      <c r="G7" s="1">
        <v>5.2388925192073442E-4</v>
      </c>
      <c r="H7" s="1">
        <v>2.1882422961512021E-2</v>
      </c>
      <c r="I7" s="1">
        <v>2.1822772734862543E-3</v>
      </c>
      <c r="J7" s="1">
        <v>2.0839401755108861E-2</v>
      </c>
      <c r="K7" s="1">
        <v>1.8034971539315117E-3</v>
      </c>
      <c r="L7" s="1">
        <v>3.5074142820675662E-2</v>
      </c>
      <c r="M7" s="1">
        <v>9.3505239187690963E-4</v>
      </c>
      <c r="N7" s="1">
        <v>1.227954866626998E-2</v>
      </c>
      <c r="O7" s="1">
        <v>1.4545398131595303E-3</v>
      </c>
      <c r="P7" s="1">
        <v>9.1170725252435886E-3</v>
      </c>
      <c r="Q7" s="1">
        <v>8.5661028027127152E-4</v>
      </c>
      <c r="R7" s="1">
        <v>1.1150767723815879E-2</v>
      </c>
      <c r="S7" s="1">
        <v>6.5999178129283454E-4</v>
      </c>
    </row>
    <row r="8" spans="1:19" x14ac:dyDescent="0.3">
      <c r="A8" t="s">
        <v>41</v>
      </c>
      <c r="B8" s="1">
        <v>0.98123949694248758</v>
      </c>
      <c r="C8" s="1">
        <v>3.397452560772491E-3</v>
      </c>
      <c r="D8" s="1">
        <v>0.98456248005379676</v>
      </c>
      <c r="E8" s="1">
        <v>1.9387752408335927E-3</v>
      </c>
      <c r="F8" s="1">
        <v>0.9920490951170603</v>
      </c>
      <c r="G8" s="1">
        <v>5.1087755088739958E-4</v>
      </c>
      <c r="H8" s="1">
        <v>2.2658435475973002E-2</v>
      </c>
      <c r="I8" s="1">
        <v>2.673066465432845E-3</v>
      </c>
      <c r="J8" s="1">
        <v>1.8857874099930359E-2</v>
      </c>
      <c r="K8" s="1">
        <v>1.214010771015471E-3</v>
      </c>
      <c r="L8" s="1">
        <v>3.3164419515683816E-2</v>
      </c>
      <c r="M8" s="1">
        <v>1.1014123421524509E-3</v>
      </c>
      <c r="N8" s="1">
        <v>1.3029715990172542E-2</v>
      </c>
      <c r="O8" s="1">
        <v>1.6176394965589341E-3</v>
      </c>
      <c r="P8" s="1">
        <v>8.4275088082311021E-3</v>
      </c>
      <c r="Q8" s="1">
        <v>6.617489711398971E-4</v>
      </c>
      <c r="R8" s="1">
        <v>9.8364952792856473E-3</v>
      </c>
      <c r="S8" s="1">
        <v>5.9126748757107306E-4</v>
      </c>
    </row>
    <row r="9" spans="1:19" x14ac:dyDescent="0.3">
      <c r="A9" t="s">
        <v>46</v>
      </c>
      <c r="B9" s="1">
        <v>0.98174864922658789</v>
      </c>
      <c r="C9" s="1">
        <v>3.0019822448158024E-3</v>
      </c>
      <c r="D9" s="1">
        <v>0.98513127841386405</v>
      </c>
      <c r="E9" s="1">
        <v>9.6060114716689667E-4</v>
      </c>
      <c r="F9" s="1">
        <v>0.99214098738223377</v>
      </c>
      <c r="G9" s="1">
        <v>2.2367955452255091E-4</v>
      </c>
      <c r="H9" s="1">
        <v>2.2458821069995159E-2</v>
      </c>
      <c r="I9" s="1">
        <v>1.7864164852826035E-3</v>
      </c>
      <c r="J9" s="1">
        <v>1.8581768546802501E-2</v>
      </c>
      <c r="K9" s="1">
        <v>5.4618202188223266E-4</v>
      </c>
      <c r="L9" s="1">
        <v>3.3025472970441352E-2</v>
      </c>
      <c r="M9" s="1">
        <v>4.788830500828923E-4</v>
      </c>
      <c r="N9" s="1">
        <v>1.292610514151748E-2</v>
      </c>
      <c r="O9" s="1">
        <v>1.1064327253118374E-3</v>
      </c>
      <c r="P9" s="1">
        <v>8.366936494847179E-3</v>
      </c>
      <c r="Q9" s="1">
        <v>6.4727113964283705E-4</v>
      </c>
      <c r="R9" s="1">
        <v>9.7992814617990052E-3</v>
      </c>
      <c r="S9" s="1">
        <v>5.2893546082606743E-4</v>
      </c>
    </row>
    <row r="10" spans="1:19" x14ac:dyDescent="0.3">
      <c r="A10" t="s">
        <v>51</v>
      </c>
      <c r="B10" s="1">
        <v>0.98683084063367088</v>
      </c>
      <c r="C10" s="1">
        <v>3.4270705352155285E-3</v>
      </c>
      <c r="D10" s="1">
        <v>0.98908263352283043</v>
      </c>
      <c r="E10" s="1">
        <v>1.9582325676373649E-3</v>
      </c>
      <c r="F10" s="1">
        <v>0.98965517607297804</v>
      </c>
      <c r="G10" s="1">
        <v>3.8709832865448462E-3</v>
      </c>
      <c r="H10" s="1">
        <v>1.936545463069916E-2</v>
      </c>
      <c r="I10" s="1">
        <v>2.8138957550359776E-3</v>
      </c>
      <c r="J10" s="1">
        <v>1.6073039531851619E-2</v>
      </c>
      <c r="K10" s="1">
        <v>1.6757002427594601E-3</v>
      </c>
      <c r="L10" s="1">
        <v>3.5351753115738883E-2</v>
      </c>
      <c r="M10" s="1">
        <v>6.8601183274575673E-3</v>
      </c>
      <c r="N10" s="1">
        <v>1.1304181214540932E-2</v>
      </c>
      <c r="O10" s="1">
        <v>1.8275046792386967E-3</v>
      </c>
      <c r="P10" s="1">
        <v>7.7559202334195124E-3</v>
      </c>
      <c r="Q10" s="1">
        <v>1.1585478832658624E-3</v>
      </c>
      <c r="R10" s="1">
        <v>1.070325559272688E-2</v>
      </c>
      <c r="S10" s="1">
        <v>2.6970665611968981E-3</v>
      </c>
    </row>
    <row r="13" spans="1:19" x14ac:dyDescent="0.3">
      <c r="A13" t="s">
        <v>0</v>
      </c>
      <c r="B13" t="s">
        <v>62</v>
      </c>
      <c r="C13" t="s">
        <v>63</v>
      </c>
      <c r="D13" t="s">
        <v>64</v>
      </c>
      <c r="E13" t="s">
        <v>63</v>
      </c>
      <c r="F13" t="s">
        <v>65</v>
      </c>
      <c r="G13" t="s">
        <v>61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1-(1-B2)*24/(24-16-1)</f>
        <v>0.63801761452776584</v>
      </c>
      <c r="C14" s="1">
        <v>0.1346669682753785</v>
      </c>
      <c r="D14" s="1">
        <f>1-(1-D2)*76/(76-16-1)</f>
        <v>0.93636740367980631</v>
      </c>
      <c r="E14" s="1">
        <v>4.7599367618697319E-2</v>
      </c>
      <c r="F14" s="1">
        <f>1-(1-F2)*76/(76-16-1)</f>
        <v>0.9891482484413282</v>
      </c>
      <c r="G14" s="1">
        <v>1.0268035056024292E-3</v>
      </c>
      <c r="H14" s="1">
        <v>4.2875831676832496E-2</v>
      </c>
      <c r="I14" s="1">
        <v>3.0561843700689574E-2</v>
      </c>
      <c r="J14" s="1">
        <v>3.0103149526740081E-2</v>
      </c>
      <c r="K14" s="1">
        <v>1.5317405859758985E-2</v>
      </c>
      <c r="L14" s="1">
        <v>3.4037246803978592E-2</v>
      </c>
      <c r="M14" s="1">
        <v>1.8693837998559411E-3</v>
      </c>
      <c r="N14" s="1">
        <v>2.0110927107730121E-2</v>
      </c>
      <c r="O14" s="1">
        <v>1.2073325701480293E-2</v>
      </c>
      <c r="P14" s="1">
        <v>1.1432689507151539E-2</v>
      </c>
      <c r="Q14" s="1">
        <v>4.2697493438001149E-3</v>
      </c>
      <c r="R14" s="1">
        <v>1.0787055360051267E-2</v>
      </c>
      <c r="S14" s="1">
        <v>1.2160882427001858E-3</v>
      </c>
    </row>
    <row r="15" spans="1:19" x14ac:dyDescent="0.3">
      <c r="A15" t="s">
        <v>16</v>
      </c>
      <c r="B15" s="1">
        <f t="shared" ref="B15:B22" si="0">1-(1-B3)*24/(24-16-1)</f>
        <v>0.71371940562227387</v>
      </c>
      <c r="C15" s="1">
        <v>0.13815969899447053</v>
      </c>
      <c r="D15" s="1">
        <f t="shared" ref="D15:F22" si="1">1-(1-D3)*76/(76-16-1)</f>
        <v>0.9374020563795713</v>
      </c>
      <c r="E15" s="1">
        <v>4.6726739895877611E-2</v>
      </c>
      <c r="F15" s="1">
        <f t="shared" si="1"/>
        <v>0.75419486854735818</v>
      </c>
      <c r="G15" s="1">
        <v>0.22328777000595335</v>
      </c>
      <c r="H15" s="1">
        <v>3.4840612022458903E-2</v>
      </c>
      <c r="I15" s="1">
        <v>2.886678534331006E-2</v>
      </c>
      <c r="J15" s="1">
        <v>3.0063989532105762E-2</v>
      </c>
      <c r="K15" s="1">
        <v>1.4763876532837351E-2</v>
      </c>
      <c r="L15" s="1">
        <v>0.12427983466987487</v>
      </c>
      <c r="M15" s="1">
        <v>0.11043285666732258</v>
      </c>
      <c r="N15" s="1">
        <v>1.7942110602854819E-2</v>
      </c>
      <c r="O15" s="1">
        <v>1.1743733807105371E-2</v>
      </c>
      <c r="P15" s="1">
        <v>1.1613511478568825E-2</v>
      </c>
      <c r="Q15" s="1">
        <v>3.9254647580112129E-3</v>
      </c>
      <c r="R15" s="1">
        <v>2.6230357995854402E-2</v>
      </c>
      <c r="S15" s="1">
        <v>1.8321181866537223E-2</v>
      </c>
    </row>
    <row r="16" spans="1:19" x14ac:dyDescent="0.3">
      <c r="A16" t="s">
        <v>21</v>
      </c>
      <c r="B16" s="1">
        <f t="shared" si="0"/>
        <v>0.9360395268030034</v>
      </c>
      <c r="C16" s="1">
        <v>3.2200128428151293E-3</v>
      </c>
      <c r="D16" s="1">
        <f t="shared" si="1"/>
        <v>0.97564666427191704</v>
      </c>
      <c r="E16" s="1">
        <v>3.8023994725633753E-3</v>
      </c>
      <c r="F16" s="1">
        <f t="shared" si="1"/>
        <v>0.98861847168700279</v>
      </c>
      <c r="G16" s="1">
        <v>9.8655304700748605E-4</v>
      </c>
      <c r="H16" s="1">
        <v>2.2645569410855559E-2</v>
      </c>
      <c r="I16" s="1">
        <v>2.6983369855390817E-3</v>
      </c>
      <c r="J16" s="1">
        <v>2.076834134067676E-2</v>
      </c>
      <c r="K16" s="1">
        <v>2.1074753643697997E-3</v>
      </c>
      <c r="L16" s="1">
        <v>3.4772553015701778E-2</v>
      </c>
      <c r="M16" s="1">
        <v>1.6159986809890514E-3</v>
      </c>
      <c r="N16" s="1">
        <v>1.3067539534801442E-2</v>
      </c>
      <c r="O16" s="1">
        <v>1.9744274339993655E-3</v>
      </c>
      <c r="P16" s="1">
        <v>9.1175751736233442E-3</v>
      </c>
      <c r="Q16" s="1">
        <v>1.2741124799934903E-3</v>
      </c>
      <c r="R16" s="1">
        <v>1.0787785271642205E-2</v>
      </c>
      <c r="S16" s="1">
        <v>1.5562983079087497E-3</v>
      </c>
    </row>
    <row r="17" spans="1:19" x14ac:dyDescent="0.3">
      <c r="A17" t="s">
        <v>26</v>
      </c>
      <c r="B17" s="1">
        <f t="shared" si="0"/>
        <v>0.72562345620936619</v>
      </c>
      <c r="C17" s="1">
        <v>9.0254468412849079E-2</v>
      </c>
      <c r="D17" s="1">
        <f t="shared" si="1"/>
        <v>0.92139894149320412</v>
      </c>
      <c r="E17" s="1">
        <v>5.4641303212608863E-2</v>
      </c>
      <c r="F17" s="1">
        <f t="shared" si="1"/>
        <v>0.9835709949625433</v>
      </c>
      <c r="G17" s="1">
        <v>5.6537420110116853E-3</v>
      </c>
      <c r="H17" s="1">
        <v>4.0820790571098817E-2</v>
      </c>
      <c r="I17" s="1">
        <v>2.8299052970612425E-2</v>
      </c>
      <c r="J17" s="1">
        <v>3.3935294210899816E-2</v>
      </c>
      <c r="K17" s="1">
        <v>1.6753229094131974E-2</v>
      </c>
      <c r="L17" s="1">
        <v>4.0484998590834223E-2</v>
      </c>
      <c r="M17" s="1">
        <v>8.5442834898625235E-3</v>
      </c>
      <c r="N17" s="1">
        <v>1.9457371704625644E-2</v>
      </c>
      <c r="O17" s="1">
        <v>1.0864987609413136E-2</v>
      </c>
      <c r="P17" s="1">
        <v>1.2282409837163642E-2</v>
      </c>
      <c r="Q17" s="1">
        <v>4.6438243756603869E-3</v>
      </c>
      <c r="R17" s="1">
        <v>1.2281572932462584E-2</v>
      </c>
      <c r="S17" s="1">
        <v>2.2263427795926011E-3</v>
      </c>
    </row>
    <row r="18" spans="1:19" x14ac:dyDescent="0.3">
      <c r="A18" t="s">
        <v>31</v>
      </c>
      <c r="B18" s="1">
        <f t="shared" si="0"/>
        <v>0.73742493033560175</v>
      </c>
      <c r="C18" s="1">
        <v>7.6609691654449655E-2</v>
      </c>
      <c r="D18" s="1">
        <f t="shared" si="1"/>
        <v>0.92214322091487877</v>
      </c>
      <c r="E18" s="1">
        <v>3.7111653702814225E-2</v>
      </c>
      <c r="F18" s="1">
        <f t="shared" si="1"/>
        <v>0.20032202304855717</v>
      </c>
      <c r="G18" s="1">
        <v>3.9801143967138644E-2</v>
      </c>
      <c r="H18" s="1">
        <v>4.3136057442592537E-2</v>
      </c>
      <c r="I18" s="1">
        <v>2.3070897230364269E-2</v>
      </c>
      <c r="J18" s="1">
        <v>3.628367712703514E-2</v>
      </c>
      <c r="K18" s="1">
        <v>1.0290753393964201E-2</v>
      </c>
      <c r="L18" s="1">
        <v>0.28960927287742455</v>
      </c>
      <c r="M18" s="1">
        <v>7.9925630069452545E-3</v>
      </c>
      <c r="N18" s="1">
        <v>2.3005811148939903E-2</v>
      </c>
      <c r="O18" s="1">
        <v>9.8632894664075817E-3</v>
      </c>
      <c r="P18" s="1">
        <v>1.8594101283335961E-2</v>
      </c>
      <c r="Q18" s="1">
        <v>3.7383070849138704E-3</v>
      </c>
      <c r="R18" s="1">
        <v>6.1147260049739728E-2</v>
      </c>
      <c r="S18" s="1">
        <v>2.6609594640655413E-3</v>
      </c>
    </row>
    <row r="19" spans="1:19" x14ac:dyDescent="0.3">
      <c r="A19" t="s">
        <v>36</v>
      </c>
      <c r="B19" s="1">
        <f t="shared" si="0"/>
        <v>0.94038368396598404</v>
      </c>
      <c r="C19" s="1">
        <v>5.060619886636232E-3</v>
      </c>
      <c r="D19" s="1">
        <f t="shared" si="1"/>
        <v>0.97586927870432383</v>
      </c>
      <c r="E19" s="1">
        <v>3.0290495590610225E-3</v>
      </c>
      <c r="F19" s="1">
        <f t="shared" si="1"/>
        <v>0.98845855979485142</v>
      </c>
      <c r="G19" s="1">
        <v>5.2388925192073442E-4</v>
      </c>
      <c r="H19" s="1">
        <v>2.1882422961512021E-2</v>
      </c>
      <c r="I19" s="1">
        <v>2.1822772734862543E-3</v>
      </c>
      <c r="J19" s="1">
        <v>2.0839401755108861E-2</v>
      </c>
      <c r="K19" s="1">
        <v>1.8034971539315117E-3</v>
      </c>
      <c r="L19" s="1">
        <v>3.5074142820675662E-2</v>
      </c>
      <c r="M19" s="1">
        <v>9.3505239187690963E-4</v>
      </c>
      <c r="N19" s="1">
        <v>1.227954866626998E-2</v>
      </c>
      <c r="O19" s="1">
        <v>1.4545398131595303E-3</v>
      </c>
      <c r="P19" s="1">
        <v>9.1170725252435886E-3</v>
      </c>
      <c r="Q19" s="1">
        <v>8.5661028027127152E-4</v>
      </c>
      <c r="R19" s="1">
        <v>1.1150767723815879E-2</v>
      </c>
      <c r="S19" s="1">
        <v>6.5999178129283454E-4</v>
      </c>
    </row>
    <row r="20" spans="1:19" x14ac:dyDescent="0.3">
      <c r="A20" t="s">
        <v>41</v>
      </c>
      <c r="B20" s="1">
        <f t="shared" si="0"/>
        <v>0.93567827523138603</v>
      </c>
      <c r="C20" s="1">
        <v>3.397452560772491E-3</v>
      </c>
      <c r="D20" s="1">
        <f t="shared" si="1"/>
        <v>0.98011438108624671</v>
      </c>
      <c r="E20" s="1">
        <v>1.9387752408335927E-3</v>
      </c>
      <c r="F20" s="1">
        <f t="shared" si="1"/>
        <v>0.98975815642197595</v>
      </c>
      <c r="G20" s="1">
        <v>5.1087755088739958E-4</v>
      </c>
      <c r="H20" s="1">
        <v>2.2658435475973002E-2</v>
      </c>
      <c r="I20" s="1">
        <v>2.673066465432845E-3</v>
      </c>
      <c r="J20" s="1">
        <v>1.8857874099930359E-2</v>
      </c>
      <c r="K20" s="1">
        <v>1.214010771015471E-3</v>
      </c>
      <c r="L20" s="1">
        <v>3.3164419515683816E-2</v>
      </c>
      <c r="M20" s="1">
        <v>1.1014123421524509E-3</v>
      </c>
      <c r="N20" s="1">
        <v>1.3029715990172542E-2</v>
      </c>
      <c r="O20" s="1">
        <v>1.6176394965589341E-3</v>
      </c>
      <c r="P20" s="1">
        <v>8.4275088082311021E-3</v>
      </c>
      <c r="Q20" s="1">
        <v>6.617489711398971E-4</v>
      </c>
      <c r="R20" s="1">
        <v>9.8364952792856473E-3</v>
      </c>
      <c r="S20" s="1">
        <v>5.9126748757107306E-4</v>
      </c>
    </row>
    <row r="21" spans="1:19" x14ac:dyDescent="0.3">
      <c r="A21" t="s">
        <v>46</v>
      </c>
      <c r="B21" s="1">
        <f t="shared" si="0"/>
        <v>0.93742394020544417</v>
      </c>
      <c r="C21" s="1">
        <v>3.0019822448158024E-3</v>
      </c>
      <c r="D21" s="1">
        <f t="shared" si="1"/>
        <v>0.98084707049921471</v>
      </c>
      <c r="E21" s="1">
        <v>9.6060114716689667E-4</v>
      </c>
      <c r="F21" s="1">
        <f t="shared" si="1"/>
        <v>0.98987652611948762</v>
      </c>
      <c r="G21" s="1">
        <v>2.2367955452255091E-4</v>
      </c>
      <c r="H21" s="1">
        <v>2.2458821069995159E-2</v>
      </c>
      <c r="I21" s="1">
        <v>1.7864164852826035E-3</v>
      </c>
      <c r="J21" s="1">
        <v>1.8581768546802501E-2</v>
      </c>
      <c r="K21" s="1">
        <v>5.4618202188223266E-4</v>
      </c>
      <c r="L21" s="1">
        <v>3.3025472970441352E-2</v>
      </c>
      <c r="M21" s="1">
        <v>4.788830500828923E-4</v>
      </c>
      <c r="N21" s="1">
        <v>1.292610514151748E-2</v>
      </c>
      <c r="O21" s="1">
        <v>1.1064327253118374E-3</v>
      </c>
      <c r="P21" s="1">
        <v>8.366936494847179E-3</v>
      </c>
      <c r="Q21" s="1">
        <v>6.4727113964283705E-4</v>
      </c>
      <c r="R21" s="1">
        <v>9.7992814617990052E-3</v>
      </c>
      <c r="S21" s="1">
        <v>5.2893546082606743E-4</v>
      </c>
    </row>
    <row r="22" spans="1:19" x14ac:dyDescent="0.3">
      <c r="A22" t="s">
        <v>51</v>
      </c>
      <c r="B22" s="1">
        <f t="shared" si="0"/>
        <v>0.95484859645830011</v>
      </c>
      <c r="C22" s="1">
        <v>3.4270705352155285E-3</v>
      </c>
      <c r="D22" s="1">
        <f t="shared" si="1"/>
        <v>0.98593695165652739</v>
      </c>
      <c r="E22" s="1">
        <v>1.9582325676373649E-3</v>
      </c>
      <c r="F22" s="1">
        <f t="shared" si="1"/>
        <v>0.98667446409400561</v>
      </c>
      <c r="G22" s="1">
        <v>3.8709832865448462E-3</v>
      </c>
      <c r="H22" s="1">
        <v>1.936545463069916E-2</v>
      </c>
      <c r="I22" s="1">
        <v>2.8138957550359776E-3</v>
      </c>
      <c r="J22" s="1">
        <v>1.6073039531851619E-2</v>
      </c>
      <c r="K22" s="1">
        <v>1.6757002427594601E-3</v>
      </c>
      <c r="L22" s="1">
        <v>3.5351753115738883E-2</v>
      </c>
      <c r="M22" s="1">
        <v>6.8601183274575673E-3</v>
      </c>
      <c r="N22" s="1">
        <v>1.1304181214540932E-2</v>
      </c>
      <c r="O22" s="1">
        <v>1.8275046792386967E-3</v>
      </c>
      <c r="P22" s="1">
        <v>7.7559202334195124E-3</v>
      </c>
      <c r="Q22" s="1">
        <v>1.1585478832658624E-3</v>
      </c>
      <c r="R22" s="1">
        <v>1.070325559272688E-2</v>
      </c>
      <c r="S22" s="1">
        <v>2.6970665611968981E-3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0.63800000000000001</v>
      </c>
      <c r="C26" s="1">
        <f t="shared" ref="C26:P26" si="2">ROUND(C14,3)</f>
        <v>0.13500000000000001</v>
      </c>
      <c r="D26" s="1">
        <f t="shared" si="2"/>
        <v>0.93600000000000005</v>
      </c>
      <c r="E26" s="1">
        <f t="shared" si="2"/>
        <v>4.8000000000000001E-2</v>
      </c>
      <c r="F26" s="1">
        <f t="shared" si="2"/>
        <v>0.98899999999999999</v>
      </c>
      <c r="G26" s="1">
        <f t="shared" si="2"/>
        <v>1E-3</v>
      </c>
      <c r="H26" s="1">
        <f t="shared" si="2"/>
        <v>4.2999999999999997E-2</v>
      </c>
      <c r="I26" s="1">
        <f t="shared" si="2"/>
        <v>3.1E-2</v>
      </c>
      <c r="J26" s="1">
        <f t="shared" si="2"/>
        <v>0.03</v>
      </c>
      <c r="K26" s="1">
        <f t="shared" si="2"/>
        <v>1.4999999999999999E-2</v>
      </c>
      <c r="L26" s="1">
        <f t="shared" si="2"/>
        <v>3.4000000000000002E-2</v>
      </c>
      <c r="M26" s="1">
        <f t="shared" si="2"/>
        <v>2E-3</v>
      </c>
      <c r="N26" s="1">
        <f t="shared" si="2"/>
        <v>0.02</v>
      </c>
      <c r="O26" s="1">
        <f t="shared" si="2"/>
        <v>1.2E-2</v>
      </c>
      <c r="P26" s="1">
        <f t="shared" si="2"/>
        <v>1.0999999999999999E-2</v>
      </c>
      <c r="Q26" s="1">
        <f t="shared" ref="Q26:S26" si="3">ROUND(Q14,3)</f>
        <v>4.0000000000000001E-3</v>
      </c>
      <c r="R26" s="1">
        <f t="shared" si="3"/>
        <v>1.0999999999999999E-2</v>
      </c>
      <c r="S26" s="1">
        <f t="shared" si="3"/>
        <v>1E-3</v>
      </c>
    </row>
    <row r="27" spans="1:19" x14ac:dyDescent="0.3">
      <c r="A27" t="s">
        <v>67</v>
      </c>
      <c r="B27" s="1">
        <f t="shared" ref="B27:P34" si="4">ROUND(B15,3)</f>
        <v>0.71399999999999997</v>
      </c>
      <c r="C27" s="1">
        <f t="shared" si="4"/>
        <v>0.13800000000000001</v>
      </c>
      <c r="D27" s="1">
        <f t="shared" si="4"/>
        <v>0.93700000000000006</v>
      </c>
      <c r="E27" s="1">
        <f t="shared" si="4"/>
        <v>4.7E-2</v>
      </c>
      <c r="F27" s="1">
        <f t="shared" si="4"/>
        <v>0.754</v>
      </c>
      <c r="G27" s="1">
        <f t="shared" si="4"/>
        <v>0.223</v>
      </c>
      <c r="H27" s="1">
        <f t="shared" si="4"/>
        <v>3.5000000000000003E-2</v>
      </c>
      <c r="I27" s="1">
        <f t="shared" si="4"/>
        <v>2.9000000000000001E-2</v>
      </c>
      <c r="J27" s="1">
        <f t="shared" si="4"/>
        <v>0.03</v>
      </c>
      <c r="K27" s="1">
        <f t="shared" si="4"/>
        <v>1.4999999999999999E-2</v>
      </c>
      <c r="L27" s="1">
        <f t="shared" si="4"/>
        <v>0.124</v>
      </c>
      <c r="M27" s="1">
        <f t="shared" si="4"/>
        <v>0.11</v>
      </c>
      <c r="N27" s="1">
        <f t="shared" si="4"/>
        <v>1.7999999999999999E-2</v>
      </c>
      <c r="O27" s="1">
        <f t="shared" si="4"/>
        <v>1.2E-2</v>
      </c>
      <c r="P27" s="1">
        <f t="shared" si="4"/>
        <v>1.2E-2</v>
      </c>
      <c r="Q27" s="1">
        <f t="shared" ref="Q27:S27" si="5">ROUND(Q15,3)</f>
        <v>4.0000000000000001E-3</v>
      </c>
      <c r="R27" s="1">
        <f t="shared" si="5"/>
        <v>2.5999999999999999E-2</v>
      </c>
      <c r="S27" s="1">
        <f t="shared" si="5"/>
        <v>1.7999999999999999E-2</v>
      </c>
    </row>
    <row r="28" spans="1:19" x14ac:dyDescent="0.3">
      <c r="A28" t="s">
        <v>68</v>
      </c>
      <c r="B28" s="1">
        <f t="shared" si="4"/>
        <v>0.93600000000000005</v>
      </c>
      <c r="C28" s="1">
        <f t="shared" si="4"/>
        <v>3.0000000000000001E-3</v>
      </c>
      <c r="D28" s="1">
        <f t="shared" si="4"/>
        <v>0.97599999999999998</v>
      </c>
      <c r="E28" s="1">
        <f t="shared" si="4"/>
        <v>4.0000000000000001E-3</v>
      </c>
      <c r="F28" s="1">
        <f t="shared" si="4"/>
        <v>0.98899999999999999</v>
      </c>
      <c r="G28" s="1">
        <f t="shared" si="4"/>
        <v>1E-3</v>
      </c>
      <c r="H28" s="1">
        <f t="shared" si="4"/>
        <v>2.3E-2</v>
      </c>
      <c r="I28" s="1">
        <f t="shared" si="4"/>
        <v>3.0000000000000001E-3</v>
      </c>
      <c r="J28" s="1">
        <f t="shared" si="4"/>
        <v>2.1000000000000001E-2</v>
      </c>
      <c r="K28" s="1">
        <f t="shared" si="4"/>
        <v>2E-3</v>
      </c>
      <c r="L28" s="1">
        <f t="shared" si="4"/>
        <v>3.5000000000000003E-2</v>
      </c>
      <c r="M28" s="1">
        <f t="shared" si="4"/>
        <v>2E-3</v>
      </c>
      <c r="N28" s="1">
        <f t="shared" si="4"/>
        <v>1.2999999999999999E-2</v>
      </c>
      <c r="O28" s="1">
        <f t="shared" si="4"/>
        <v>2E-3</v>
      </c>
      <c r="P28" s="1">
        <f t="shared" si="4"/>
        <v>8.9999999999999993E-3</v>
      </c>
      <c r="Q28" s="1">
        <f t="shared" ref="Q28:S28" si="6">ROUND(Q16,3)</f>
        <v>1E-3</v>
      </c>
      <c r="R28" s="1">
        <f t="shared" si="6"/>
        <v>1.0999999999999999E-2</v>
      </c>
      <c r="S28" s="1">
        <f t="shared" si="6"/>
        <v>2E-3</v>
      </c>
    </row>
    <row r="29" spans="1:19" x14ac:dyDescent="0.3">
      <c r="A29" t="s">
        <v>69</v>
      </c>
      <c r="B29" s="1">
        <f t="shared" si="4"/>
        <v>0.72599999999999998</v>
      </c>
      <c r="C29" s="1">
        <f t="shared" si="4"/>
        <v>0.09</v>
      </c>
      <c r="D29" s="1">
        <f t="shared" si="4"/>
        <v>0.92100000000000004</v>
      </c>
      <c r="E29" s="1">
        <f t="shared" si="4"/>
        <v>5.5E-2</v>
      </c>
      <c r="F29" s="1">
        <f t="shared" si="4"/>
        <v>0.98399999999999999</v>
      </c>
      <c r="G29" s="1">
        <f t="shared" si="4"/>
        <v>6.0000000000000001E-3</v>
      </c>
      <c r="H29" s="1">
        <f t="shared" si="4"/>
        <v>4.1000000000000002E-2</v>
      </c>
      <c r="I29" s="1">
        <f t="shared" si="4"/>
        <v>2.8000000000000001E-2</v>
      </c>
      <c r="J29" s="1">
        <f t="shared" si="4"/>
        <v>3.4000000000000002E-2</v>
      </c>
      <c r="K29" s="1">
        <f t="shared" si="4"/>
        <v>1.7000000000000001E-2</v>
      </c>
      <c r="L29" s="1">
        <f t="shared" si="4"/>
        <v>0.04</v>
      </c>
      <c r="M29" s="1">
        <f t="shared" si="4"/>
        <v>8.9999999999999993E-3</v>
      </c>
      <c r="N29" s="1">
        <f t="shared" si="4"/>
        <v>1.9E-2</v>
      </c>
      <c r="O29" s="1">
        <f t="shared" si="4"/>
        <v>1.0999999999999999E-2</v>
      </c>
      <c r="P29" s="1">
        <f t="shared" si="4"/>
        <v>1.2E-2</v>
      </c>
      <c r="Q29" s="1">
        <f t="shared" ref="Q29:S29" si="7">ROUND(Q17,3)</f>
        <v>5.0000000000000001E-3</v>
      </c>
      <c r="R29" s="1">
        <f t="shared" si="7"/>
        <v>1.2E-2</v>
      </c>
      <c r="S29" s="1">
        <f t="shared" si="7"/>
        <v>2E-3</v>
      </c>
    </row>
    <row r="30" spans="1:19" x14ac:dyDescent="0.3">
      <c r="A30" s="2" t="s">
        <v>70</v>
      </c>
      <c r="B30" s="1">
        <f t="shared" si="4"/>
        <v>0.73699999999999999</v>
      </c>
      <c r="C30" s="1">
        <f t="shared" si="4"/>
        <v>7.6999999999999999E-2</v>
      </c>
      <c r="D30" s="1">
        <f t="shared" si="4"/>
        <v>0.92200000000000004</v>
      </c>
      <c r="E30" s="1">
        <f t="shared" si="4"/>
        <v>3.6999999999999998E-2</v>
      </c>
      <c r="F30" s="1">
        <f t="shared" si="4"/>
        <v>0.2</v>
      </c>
      <c r="G30" s="1">
        <f t="shared" si="4"/>
        <v>0.04</v>
      </c>
      <c r="H30" s="1">
        <f t="shared" si="4"/>
        <v>4.2999999999999997E-2</v>
      </c>
      <c r="I30" s="1">
        <f t="shared" si="4"/>
        <v>2.3E-2</v>
      </c>
      <c r="J30" s="1">
        <f t="shared" si="4"/>
        <v>3.5999999999999997E-2</v>
      </c>
      <c r="K30" s="1">
        <f t="shared" si="4"/>
        <v>0.01</v>
      </c>
      <c r="L30" s="1">
        <f t="shared" si="4"/>
        <v>0.28999999999999998</v>
      </c>
      <c r="M30" s="1">
        <f t="shared" si="4"/>
        <v>8.0000000000000002E-3</v>
      </c>
      <c r="N30" s="1">
        <f t="shared" si="4"/>
        <v>2.3E-2</v>
      </c>
      <c r="O30" s="1">
        <f t="shared" si="4"/>
        <v>0.01</v>
      </c>
      <c r="P30" s="1">
        <f t="shared" si="4"/>
        <v>1.9E-2</v>
      </c>
      <c r="Q30" s="1">
        <f t="shared" ref="Q30:S30" si="8">ROUND(Q18,3)</f>
        <v>4.0000000000000001E-3</v>
      </c>
      <c r="R30" s="1">
        <f t="shared" si="8"/>
        <v>6.0999999999999999E-2</v>
      </c>
      <c r="S30" s="1">
        <f t="shared" si="8"/>
        <v>3.0000000000000001E-3</v>
      </c>
    </row>
    <row r="31" spans="1:19" x14ac:dyDescent="0.3">
      <c r="A31" t="s">
        <v>71</v>
      </c>
      <c r="B31" s="1">
        <f t="shared" si="4"/>
        <v>0.94</v>
      </c>
      <c r="C31" s="1">
        <f t="shared" si="4"/>
        <v>5.0000000000000001E-3</v>
      </c>
      <c r="D31" s="1">
        <f t="shared" si="4"/>
        <v>0.97599999999999998</v>
      </c>
      <c r="E31" s="1">
        <f t="shared" si="4"/>
        <v>3.0000000000000001E-3</v>
      </c>
      <c r="F31" s="1">
        <f t="shared" si="4"/>
        <v>0.98799999999999999</v>
      </c>
      <c r="G31" s="1">
        <f t="shared" si="4"/>
        <v>1E-3</v>
      </c>
      <c r="H31" s="1">
        <f t="shared" si="4"/>
        <v>2.1999999999999999E-2</v>
      </c>
      <c r="I31" s="1">
        <f t="shared" si="4"/>
        <v>2E-3</v>
      </c>
      <c r="J31" s="1">
        <f t="shared" si="4"/>
        <v>2.1000000000000001E-2</v>
      </c>
      <c r="K31" s="1">
        <f t="shared" si="4"/>
        <v>2E-3</v>
      </c>
      <c r="L31" s="1">
        <f t="shared" si="4"/>
        <v>3.5000000000000003E-2</v>
      </c>
      <c r="M31" s="1">
        <f t="shared" si="4"/>
        <v>1E-3</v>
      </c>
      <c r="N31" s="1">
        <f t="shared" si="4"/>
        <v>1.2E-2</v>
      </c>
      <c r="O31" s="1">
        <f t="shared" si="4"/>
        <v>1E-3</v>
      </c>
      <c r="P31" s="1">
        <f t="shared" si="4"/>
        <v>8.9999999999999993E-3</v>
      </c>
      <c r="Q31" s="1">
        <f t="shared" ref="Q31:S31" si="9">ROUND(Q19,3)</f>
        <v>1E-3</v>
      </c>
      <c r="R31" s="1">
        <f t="shared" si="9"/>
        <v>1.0999999999999999E-2</v>
      </c>
      <c r="S31" s="1">
        <f t="shared" si="9"/>
        <v>1E-3</v>
      </c>
    </row>
    <row r="32" spans="1:19" x14ac:dyDescent="0.3">
      <c r="A32" t="s">
        <v>72</v>
      </c>
      <c r="B32" s="1">
        <f t="shared" si="4"/>
        <v>0.93600000000000005</v>
      </c>
      <c r="C32" s="1">
        <f t="shared" si="4"/>
        <v>3.0000000000000001E-3</v>
      </c>
      <c r="D32" s="1">
        <f t="shared" si="4"/>
        <v>0.98</v>
      </c>
      <c r="E32" s="1">
        <f t="shared" si="4"/>
        <v>2E-3</v>
      </c>
      <c r="F32" s="1">
        <f t="shared" si="4"/>
        <v>0.99</v>
      </c>
      <c r="G32" s="1">
        <f t="shared" si="4"/>
        <v>1E-3</v>
      </c>
      <c r="H32" s="1">
        <f t="shared" si="4"/>
        <v>2.3E-2</v>
      </c>
      <c r="I32" s="1">
        <f t="shared" si="4"/>
        <v>3.0000000000000001E-3</v>
      </c>
      <c r="J32" s="1">
        <f t="shared" si="4"/>
        <v>1.9E-2</v>
      </c>
      <c r="K32" s="1">
        <f t="shared" si="4"/>
        <v>1E-3</v>
      </c>
      <c r="L32" s="1">
        <f t="shared" si="4"/>
        <v>3.3000000000000002E-2</v>
      </c>
      <c r="M32" s="1">
        <f t="shared" si="4"/>
        <v>1E-3</v>
      </c>
      <c r="N32" s="1">
        <f t="shared" si="4"/>
        <v>1.2999999999999999E-2</v>
      </c>
      <c r="O32" s="1">
        <f t="shared" si="4"/>
        <v>2E-3</v>
      </c>
      <c r="P32" s="1">
        <f t="shared" si="4"/>
        <v>8.0000000000000002E-3</v>
      </c>
      <c r="Q32" s="1">
        <f t="shared" ref="Q32:S32" si="10">ROUND(Q20,3)</f>
        <v>1E-3</v>
      </c>
      <c r="R32" s="1">
        <f t="shared" si="10"/>
        <v>0.01</v>
      </c>
      <c r="S32" s="1">
        <f t="shared" si="10"/>
        <v>1E-3</v>
      </c>
    </row>
    <row r="33" spans="1:19" x14ac:dyDescent="0.3">
      <c r="A33" t="s">
        <v>73</v>
      </c>
      <c r="B33" s="1">
        <f t="shared" si="4"/>
        <v>0.93700000000000006</v>
      </c>
      <c r="C33" s="1">
        <f t="shared" si="4"/>
        <v>3.0000000000000001E-3</v>
      </c>
      <c r="D33" s="1">
        <f t="shared" si="4"/>
        <v>0.98099999999999998</v>
      </c>
      <c r="E33" s="1">
        <f t="shared" si="4"/>
        <v>1E-3</v>
      </c>
      <c r="F33" s="1">
        <f t="shared" si="4"/>
        <v>0.99</v>
      </c>
      <c r="G33" s="1">
        <f t="shared" si="4"/>
        <v>0</v>
      </c>
      <c r="H33" s="1">
        <f t="shared" si="4"/>
        <v>2.1999999999999999E-2</v>
      </c>
      <c r="I33" s="1">
        <f t="shared" si="4"/>
        <v>2E-3</v>
      </c>
      <c r="J33" s="1">
        <f t="shared" si="4"/>
        <v>1.9E-2</v>
      </c>
      <c r="K33" s="1">
        <f t="shared" si="4"/>
        <v>1E-3</v>
      </c>
      <c r="L33" s="1">
        <f t="shared" si="4"/>
        <v>3.3000000000000002E-2</v>
      </c>
      <c r="M33" s="1">
        <f t="shared" si="4"/>
        <v>0</v>
      </c>
      <c r="N33" s="1">
        <f t="shared" si="4"/>
        <v>1.2999999999999999E-2</v>
      </c>
      <c r="O33" s="1">
        <f t="shared" si="4"/>
        <v>1E-3</v>
      </c>
      <c r="P33" s="1">
        <f t="shared" si="4"/>
        <v>8.0000000000000002E-3</v>
      </c>
      <c r="Q33" s="1">
        <f t="shared" ref="Q33:S33" si="11">ROUND(Q21,3)</f>
        <v>1E-3</v>
      </c>
      <c r="R33" s="1">
        <f t="shared" si="11"/>
        <v>0.01</v>
      </c>
      <c r="S33" s="1">
        <f t="shared" si="11"/>
        <v>1E-3</v>
      </c>
    </row>
    <row r="34" spans="1:19" x14ac:dyDescent="0.3">
      <c r="A34" t="s">
        <v>74</v>
      </c>
      <c r="B34" s="1">
        <f t="shared" si="4"/>
        <v>0.95499999999999996</v>
      </c>
      <c r="C34" s="1">
        <f t="shared" si="4"/>
        <v>3.0000000000000001E-3</v>
      </c>
      <c r="D34" s="1">
        <f t="shared" si="4"/>
        <v>0.98599999999999999</v>
      </c>
      <c r="E34" s="1">
        <f t="shared" si="4"/>
        <v>2E-3</v>
      </c>
      <c r="F34" s="1">
        <f t="shared" si="4"/>
        <v>0.98699999999999999</v>
      </c>
      <c r="G34" s="1">
        <f t="shared" si="4"/>
        <v>4.0000000000000001E-3</v>
      </c>
      <c r="H34" s="1">
        <f t="shared" si="4"/>
        <v>1.9E-2</v>
      </c>
      <c r="I34" s="1">
        <f t="shared" si="4"/>
        <v>3.0000000000000001E-3</v>
      </c>
      <c r="J34" s="1">
        <f t="shared" si="4"/>
        <v>1.6E-2</v>
      </c>
      <c r="K34" s="1">
        <f t="shared" si="4"/>
        <v>2E-3</v>
      </c>
      <c r="L34" s="1">
        <f t="shared" si="4"/>
        <v>3.5000000000000003E-2</v>
      </c>
      <c r="M34" s="1">
        <f t="shared" si="4"/>
        <v>7.0000000000000001E-3</v>
      </c>
      <c r="N34" s="1">
        <f t="shared" si="4"/>
        <v>1.0999999999999999E-2</v>
      </c>
      <c r="O34" s="1">
        <f t="shared" si="4"/>
        <v>2E-3</v>
      </c>
      <c r="P34" s="1">
        <f t="shared" si="4"/>
        <v>8.0000000000000002E-3</v>
      </c>
      <c r="Q34" s="1">
        <f t="shared" ref="Q34:S34" si="12">ROUND(Q22,3)</f>
        <v>1E-3</v>
      </c>
      <c r="R34" s="1">
        <f t="shared" si="12"/>
        <v>1.0999999999999999E-2</v>
      </c>
      <c r="S34" s="1">
        <f t="shared" si="12"/>
        <v>3.0000000000000001E-3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0.638 ± 0.135</v>
      </c>
      <c r="D38" t="str">
        <f>D26&amp;" ± "&amp;E26</f>
        <v>0.936 ± 0.048</v>
      </c>
      <c r="F38" t="str">
        <f>F26&amp;" ± "&amp;G26</f>
        <v>0.989 ± 0.001</v>
      </c>
      <c r="H38" t="str">
        <f>H26&amp;" ± "&amp;I26</f>
        <v>0.043 ± 0.031</v>
      </c>
      <c r="J38" t="str">
        <f>J26&amp;" ± "&amp;K26</f>
        <v>0.03 ± 0.015</v>
      </c>
      <c r="L38" t="str">
        <f>L26&amp;" ± "&amp;M26</f>
        <v>0.034 ± 0.002</v>
      </c>
      <c r="N38" t="str">
        <f>N26&amp;" ± "&amp;O26</f>
        <v>0.02 ± 0.012</v>
      </c>
      <c r="P38" t="str">
        <f>P26&amp;" ± "&amp;Q26</f>
        <v>0.011 ± 0.004</v>
      </c>
      <c r="R38" t="str">
        <f>R26&amp;" ± "&amp;S26</f>
        <v>0.011 ± 0.001</v>
      </c>
    </row>
    <row r="39" spans="1:19" x14ac:dyDescent="0.3">
      <c r="A39" t="s">
        <v>67</v>
      </c>
      <c r="B39" t="str">
        <f>B27&amp;" ± "&amp;C27</f>
        <v>0.714 ± 0.138</v>
      </c>
      <c r="D39" t="str">
        <f>D27&amp;" ± "&amp;E27</f>
        <v>0.937 ± 0.047</v>
      </c>
      <c r="F39" t="str">
        <f>F27&amp;" ± "&amp;G27</f>
        <v>0.754 ± 0.223</v>
      </c>
      <c r="H39" t="str">
        <f t="shared" ref="H39:H46" si="13">H27&amp;" ± "&amp;I27</f>
        <v>0.035 ± 0.029</v>
      </c>
      <c r="J39" t="str">
        <f>J27&amp;" ± "&amp;K27</f>
        <v>0.03 ± 0.015</v>
      </c>
      <c r="L39" t="str">
        <f>L27&amp;" ± "&amp;M27</f>
        <v>0.124 ± 0.11</v>
      </c>
      <c r="N39" t="str">
        <f>N27&amp;" ± "&amp;O27</f>
        <v>0.018 ± 0.012</v>
      </c>
      <c r="P39" t="str">
        <f>P27&amp;" ± "&amp;Q27</f>
        <v>0.012 ± 0.004</v>
      </c>
      <c r="R39" t="str">
        <f>R27&amp;" ± "&amp;S27</f>
        <v>0.026 ± 0.018</v>
      </c>
    </row>
    <row r="40" spans="1:19" x14ac:dyDescent="0.3">
      <c r="A40" t="s">
        <v>68</v>
      </c>
      <c r="B40" t="str">
        <f t="shared" ref="B40:D46" si="14">B28&amp;" ± "&amp;C28</f>
        <v>0.936 ± 0.003</v>
      </c>
      <c r="D40" t="str">
        <f t="shared" si="14"/>
        <v>0.976 ± 0.004</v>
      </c>
      <c r="F40" t="str">
        <f t="shared" ref="F40:F46" si="15">F28&amp;" ± "&amp;G28</f>
        <v>0.989 ± 0.001</v>
      </c>
      <c r="H40" t="str">
        <f t="shared" si="13"/>
        <v>0.023 ± 0.003</v>
      </c>
      <c r="J40" t="str">
        <f t="shared" ref="J40:L46" si="16">J28&amp;" ± "&amp;K28</f>
        <v>0.021 ± 0.002</v>
      </c>
      <c r="L40" t="str">
        <f t="shared" si="16"/>
        <v>0.035 ± 0.002</v>
      </c>
      <c r="N40" t="str">
        <f t="shared" ref="N40:N46" si="17">N28&amp;" ± "&amp;O28</f>
        <v>0.013 ± 0.002</v>
      </c>
      <c r="P40" t="str">
        <f t="shared" ref="P40:R46" si="18">P28&amp;" ± "&amp;Q28</f>
        <v>0.009 ± 0.001</v>
      </c>
      <c r="R40" t="str">
        <f t="shared" si="18"/>
        <v>0.011 ± 0.002</v>
      </c>
    </row>
    <row r="41" spans="1:19" x14ac:dyDescent="0.3">
      <c r="A41" t="s">
        <v>69</v>
      </c>
      <c r="B41" t="str">
        <f t="shared" si="14"/>
        <v>0.726 ± 0.09</v>
      </c>
      <c r="D41" t="str">
        <f t="shared" si="14"/>
        <v>0.921 ± 0.055</v>
      </c>
      <c r="F41" t="str">
        <f t="shared" si="15"/>
        <v>0.984 ± 0.006</v>
      </c>
      <c r="H41" t="str">
        <f t="shared" si="13"/>
        <v>0.041 ± 0.028</v>
      </c>
      <c r="J41" t="str">
        <f t="shared" si="16"/>
        <v>0.034 ± 0.017</v>
      </c>
      <c r="L41" t="str">
        <f t="shared" si="16"/>
        <v>0.04 ± 0.009</v>
      </c>
      <c r="N41" t="str">
        <f t="shared" si="17"/>
        <v>0.019 ± 0.011</v>
      </c>
      <c r="P41" t="str">
        <f t="shared" si="18"/>
        <v>0.012 ± 0.005</v>
      </c>
      <c r="R41" t="str">
        <f t="shared" si="18"/>
        <v>0.012 ± 0.002</v>
      </c>
    </row>
    <row r="42" spans="1:19" x14ac:dyDescent="0.3">
      <c r="A42" s="2" t="s">
        <v>70</v>
      </c>
      <c r="B42" t="str">
        <f t="shared" si="14"/>
        <v>0.737 ± 0.077</v>
      </c>
      <c r="D42" t="str">
        <f t="shared" si="14"/>
        <v>0.922 ± 0.037</v>
      </c>
      <c r="F42" t="str">
        <f t="shared" si="15"/>
        <v>0.2 ± 0.04</v>
      </c>
      <c r="H42" t="str">
        <f t="shared" si="13"/>
        <v>0.043 ± 0.023</v>
      </c>
      <c r="J42" t="str">
        <f t="shared" si="16"/>
        <v>0.036 ± 0.01</v>
      </c>
      <c r="L42" t="str">
        <f t="shared" si="16"/>
        <v>0.29 ± 0.008</v>
      </c>
      <c r="N42" t="str">
        <f t="shared" si="17"/>
        <v>0.023 ± 0.01</v>
      </c>
      <c r="P42" t="str">
        <f t="shared" si="18"/>
        <v>0.019 ± 0.004</v>
      </c>
      <c r="R42" t="str">
        <f t="shared" si="18"/>
        <v>0.061 ± 0.003</v>
      </c>
    </row>
    <row r="43" spans="1:19" x14ac:dyDescent="0.3">
      <c r="A43" t="s">
        <v>71</v>
      </c>
      <c r="B43" t="str">
        <f t="shared" si="14"/>
        <v>0.94 ± 0.005</v>
      </c>
      <c r="D43" t="str">
        <f t="shared" si="14"/>
        <v>0.976 ± 0.003</v>
      </c>
      <c r="F43" t="str">
        <f t="shared" si="15"/>
        <v>0.988 ± 0.001</v>
      </c>
      <c r="H43" t="str">
        <f t="shared" si="13"/>
        <v>0.022 ± 0.002</v>
      </c>
      <c r="J43" t="str">
        <f t="shared" si="16"/>
        <v>0.021 ± 0.002</v>
      </c>
      <c r="L43" t="str">
        <f t="shared" si="16"/>
        <v>0.035 ± 0.001</v>
      </c>
      <c r="N43" t="str">
        <f t="shared" si="17"/>
        <v>0.012 ± 0.001</v>
      </c>
      <c r="P43" t="str">
        <f t="shared" si="18"/>
        <v>0.009 ± 0.001</v>
      </c>
      <c r="R43" t="str">
        <f t="shared" si="18"/>
        <v>0.011 ± 0.001</v>
      </c>
    </row>
    <row r="44" spans="1:19" x14ac:dyDescent="0.3">
      <c r="A44" t="s">
        <v>72</v>
      </c>
      <c r="B44" t="str">
        <f t="shared" si="14"/>
        <v>0.936 ± 0.003</v>
      </c>
      <c r="D44" t="str">
        <f t="shared" si="14"/>
        <v>0.98 ± 0.002</v>
      </c>
      <c r="F44" t="str">
        <f t="shared" si="15"/>
        <v>0.99 ± 0.001</v>
      </c>
      <c r="H44" t="str">
        <f t="shared" si="13"/>
        <v>0.023 ± 0.003</v>
      </c>
      <c r="J44" t="str">
        <f t="shared" si="16"/>
        <v>0.019 ± 0.001</v>
      </c>
      <c r="L44" t="str">
        <f t="shared" si="16"/>
        <v>0.033 ± 0.001</v>
      </c>
      <c r="N44" t="str">
        <f t="shared" si="17"/>
        <v>0.013 ± 0.002</v>
      </c>
      <c r="P44" t="str">
        <f t="shared" si="18"/>
        <v>0.008 ± 0.001</v>
      </c>
      <c r="R44" t="str">
        <f t="shared" si="18"/>
        <v>0.01 ± 0.001</v>
      </c>
    </row>
    <row r="45" spans="1:19" x14ac:dyDescent="0.3">
      <c r="A45" t="s">
        <v>73</v>
      </c>
      <c r="B45" t="str">
        <f t="shared" si="14"/>
        <v>0.937 ± 0.003</v>
      </c>
      <c r="D45" t="str">
        <f t="shared" si="14"/>
        <v>0.981 ± 0.001</v>
      </c>
      <c r="F45" t="str">
        <f t="shared" si="15"/>
        <v>0.99 ± 0</v>
      </c>
      <c r="H45" t="str">
        <f t="shared" si="13"/>
        <v>0.022 ± 0.002</v>
      </c>
      <c r="J45" t="str">
        <f t="shared" si="16"/>
        <v>0.019 ± 0.001</v>
      </c>
      <c r="L45" t="str">
        <f t="shared" si="16"/>
        <v>0.033 ± 0</v>
      </c>
      <c r="N45" t="str">
        <f t="shared" si="17"/>
        <v>0.013 ± 0.001</v>
      </c>
      <c r="P45" t="str">
        <f t="shared" si="18"/>
        <v>0.008 ± 0.001</v>
      </c>
      <c r="R45" t="str">
        <f t="shared" si="18"/>
        <v>0.01 ± 0.001</v>
      </c>
    </row>
    <row r="46" spans="1:19" x14ac:dyDescent="0.3">
      <c r="A46" t="s">
        <v>74</v>
      </c>
      <c r="B46" t="str">
        <f t="shared" si="14"/>
        <v>0.955 ± 0.003</v>
      </c>
      <c r="D46" t="str">
        <f t="shared" si="14"/>
        <v>0.986 ± 0.002</v>
      </c>
      <c r="F46" t="str">
        <f t="shared" si="15"/>
        <v>0.987 ± 0.004</v>
      </c>
      <c r="H46" t="str">
        <f t="shared" si="13"/>
        <v>0.019 ± 0.003</v>
      </c>
      <c r="J46" t="str">
        <f t="shared" si="16"/>
        <v>0.016 ± 0.002</v>
      </c>
      <c r="L46" t="str">
        <f t="shared" si="16"/>
        <v>0.035 ± 0.007</v>
      </c>
      <c r="N46" t="str">
        <f t="shared" si="17"/>
        <v>0.011 ± 0.002</v>
      </c>
      <c r="P46" t="str">
        <f t="shared" si="18"/>
        <v>0.008 ± 0.001</v>
      </c>
      <c r="R46" t="str">
        <f t="shared" si="18"/>
        <v>0.011 ± 0.003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2021-11-06T11:25:40Z</dcterms:created>
  <dcterms:modified xsi:type="dcterms:W3CDTF">2021-11-06T04:20:49Z</dcterms:modified>
</cp:coreProperties>
</file>