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Immobilization\1-RF\"/>
    </mc:Choice>
  </mc:AlternateContent>
  <xr:revisionPtr revIDLastSave="0" documentId="13_ncr:1_{E9F46AA0-F0B3-4ED6-A32C-525A1B866E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2" l="1"/>
  <c r="N45" i="2"/>
  <c r="B45" i="2"/>
  <c r="H44" i="2"/>
  <c r="N43" i="2"/>
  <c r="B43" i="2"/>
  <c r="H42" i="2"/>
  <c r="N41" i="2"/>
  <c r="B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34" i="2"/>
  <c r="J46" i="2" s="1"/>
  <c r="I34" i="2"/>
  <c r="H34" i="2"/>
  <c r="G34" i="2"/>
  <c r="F34" i="2"/>
  <c r="F46" i="2" s="1"/>
  <c r="E34" i="2"/>
  <c r="D34" i="2"/>
  <c r="D46" i="2" s="1"/>
  <c r="C34" i="2"/>
  <c r="B34" i="2"/>
  <c r="B46" i="2" s="1"/>
  <c r="S33" i="2"/>
  <c r="R33" i="2"/>
  <c r="R45" i="2" s="1"/>
  <c r="Q33" i="2"/>
  <c r="P33" i="2"/>
  <c r="P45" i="2" s="1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33" i="2"/>
  <c r="D45" i="2" s="1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32" i="2"/>
  <c r="J44" i="2" s="1"/>
  <c r="I32" i="2"/>
  <c r="H32" i="2"/>
  <c r="G32" i="2"/>
  <c r="F32" i="2"/>
  <c r="F44" i="2" s="1"/>
  <c r="E32" i="2"/>
  <c r="D32" i="2"/>
  <c r="D44" i="2" s="1"/>
  <c r="C32" i="2"/>
  <c r="B32" i="2"/>
  <c r="B44" i="2" s="1"/>
  <c r="S31" i="2"/>
  <c r="R31" i="2"/>
  <c r="R43" i="2" s="1"/>
  <c r="Q31" i="2"/>
  <c r="P31" i="2"/>
  <c r="P43" i="2" s="1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31" i="2"/>
  <c r="D43" i="2" s="1"/>
  <c r="C31" i="2"/>
  <c r="B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30" i="2"/>
  <c r="J42" i="2" s="1"/>
  <c r="I30" i="2"/>
  <c r="H30" i="2"/>
  <c r="G30" i="2"/>
  <c r="F30" i="2"/>
  <c r="F42" i="2" s="1"/>
  <c r="E30" i="2"/>
  <c r="D30" i="2"/>
  <c r="D42" i="2" s="1"/>
  <c r="C30" i="2"/>
  <c r="B30" i="2"/>
  <c r="B42" i="2" s="1"/>
  <c r="S29" i="2"/>
  <c r="R29" i="2"/>
  <c r="R41" i="2" s="1"/>
  <c r="Q29" i="2"/>
  <c r="P29" i="2"/>
  <c r="P41" i="2" s="1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F29" i="2"/>
  <c r="F41" i="2" s="1"/>
  <c r="E29" i="2"/>
  <c r="D29" i="2"/>
  <c r="D41" i="2" s="1"/>
  <c r="C29" i="2"/>
  <c r="B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28" i="2"/>
  <c r="J40" i="2" s="1"/>
  <c r="I28" i="2"/>
  <c r="H28" i="2"/>
  <c r="G28" i="2"/>
  <c r="F28" i="2"/>
  <c r="F40" i="2" s="1"/>
  <c r="E28" i="2"/>
  <c r="D28" i="2"/>
  <c r="D40" i="2" s="1"/>
  <c r="C28" i="2"/>
  <c r="B28" i="2"/>
  <c r="B40" i="2" s="1"/>
  <c r="S27" i="2"/>
  <c r="R27" i="2"/>
  <c r="R39" i="2" s="1"/>
  <c r="Q27" i="2"/>
  <c r="P27" i="2"/>
  <c r="P39" i="2" s="1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27" i="2"/>
  <c r="D39" i="2" s="1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26" i="2"/>
  <c r="J38" i="2" s="1"/>
  <c r="I26" i="2"/>
  <c r="H26" i="2"/>
  <c r="G26" i="2"/>
  <c r="F26" i="2"/>
  <c r="F38" i="2" s="1"/>
  <c r="E26" i="2"/>
  <c r="D26" i="2"/>
  <c r="D38" i="2" s="1"/>
  <c r="C26" i="2"/>
  <c r="B26" i="2"/>
  <c r="B38" i="2" s="1"/>
  <c r="F15" i="2"/>
  <c r="F16" i="2"/>
  <c r="F17" i="2"/>
  <c r="F18" i="2"/>
  <c r="F19" i="2"/>
  <c r="F20" i="2"/>
  <c r="F21" i="2"/>
  <c r="F22" i="2"/>
  <c r="F14" i="2"/>
  <c r="D15" i="2"/>
  <c r="D16" i="2"/>
  <c r="D17" i="2"/>
  <c r="D18" i="2"/>
  <c r="D19" i="2"/>
  <c r="D20" i="2"/>
  <c r="D21" i="2"/>
  <c r="D22" i="2"/>
  <c r="D14" i="2"/>
  <c r="B15" i="2"/>
  <c r="B16" i="2"/>
  <c r="B17" i="2"/>
  <c r="B18" i="2"/>
  <c r="B19" i="2"/>
  <c r="B20" i="2"/>
  <c r="B21" i="2"/>
  <c r="B22" i="2"/>
  <c r="B14" i="2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<sst xmlns="http://schemas.openxmlformats.org/spreadsheetml/2006/main" count="153" uniqueCount="75">
  <si>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</si>
  <si>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</si>
  <si>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</si>
  <si>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</si>
  <si>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</si>
  <si>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</si>
  <si>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</si>
  <si>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</si>
  <si>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</si>
  <si>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</si>
  <si>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</si>
  <si>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Imm_Dmix1_seed_3625</t>
  </si>
  <si>
    <t>Imm_Dmix1_seed_4140</t>
  </si>
  <si>
    <t>Imm_Dmix1_seed_4740</t>
  </si>
  <si>
    <t>Imm_Dmix1_seed_505</t>
  </si>
  <si>
    <t>Imm_Dmix1_seed_80</t>
  </si>
  <si>
    <t>Imm_Dmix2_seed_3625</t>
  </si>
  <si>
    <t>Imm_Dmix2_seed_4140</t>
  </si>
  <si>
    <t>Imm_Dmix2_seed_4740</t>
  </si>
  <si>
    <t>Imm_Dmix2_seed_505</t>
  </si>
  <si>
    <t>Imm_Dmix2_seed_80</t>
  </si>
  <si>
    <t>Imm_Dmix3_seed_3625</t>
  </si>
  <si>
    <t>Imm_Dmix3_seed_4140</t>
  </si>
  <si>
    <t>Imm_Dmix3_seed_4740</t>
  </si>
  <si>
    <t>Imm_Dmix3_seed_505</t>
  </si>
  <si>
    <t>Imm_Dmix3_seed_80</t>
  </si>
  <si>
    <t>Imm_Dmix4_seed_3625</t>
  </si>
  <si>
    <t>Imm_Dmix4_seed_4140</t>
  </si>
  <si>
    <t>Imm_Dmix4_seed_4740</t>
  </si>
  <si>
    <t>Imm_Dmix4_seed_505</t>
  </si>
  <si>
    <t>Imm_Dmix4_seed_80</t>
  </si>
  <si>
    <t>Imm_Dmix5_seed_3625</t>
  </si>
  <si>
    <t>Imm_Dmix5_seed_4140</t>
  </si>
  <si>
    <t>Imm_Dmix5_seed_4740</t>
  </si>
  <si>
    <t>Imm_Dmix5_seed_505</t>
  </si>
  <si>
    <t>Imm_Dmix5_seed_80</t>
  </si>
  <si>
    <t>Imm_Dmix6_seed_3625</t>
  </si>
  <si>
    <t>Imm_Dmix6_seed_4140</t>
  </si>
  <si>
    <t>Imm_Dmix6_seed_4740</t>
  </si>
  <si>
    <t>Imm_Dmix6_seed_505</t>
  </si>
  <si>
    <t>Imm_Dmix6_seed_80</t>
  </si>
  <si>
    <t>Imm_Dmix7_seed_3625</t>
  </si>
  <si>
    <t>Imm_Dmix7_seed_4140</t>
  </si>
  <si>
    <t>Imm_Dmix7_seed_4740</t>
  </si>
  <si>
    <t>Imm_Dmix7_seed_505</t>
  </si>
  <si>
    <t>Imm_Dmix7_seed_80</t>
  </si>
  <si>
    <t>Imm_Dmix8_seed_3625</t>
  </si>
  <si>
    <t>Imm_Dmix8_seed_4140</t>
  </si>
  <si>
    <t>Imm_Dmix8_seed_4740</t>
  </si>
  <si>
    <t>Imm_Dmix8_seed_505</t>
  </si>
  <si>
    <t>Imm_Dmix8_seed_80</t>
  </si>
  <si>
    <t>Imm_Dmix9_seed_3625</t>
  </si>
  <si>
    <t>Imm_Dmix9_seed_4140</t>
  </si>
  <si>
    <t>Imm_Dmix9_seed_4740</t>
  </si>
  <si>
    <t>Imm_Dmix9_seed_505</t>
  </si>
  <si>
    <t>Imm_Dmix9_seed_80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</si>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</sst>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" max="1" width="20.77734375" bestFit="1" customWidth="1"/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3625</v>
      </c>
      <c r="C2">
        <v>0.83990940179137596</v>
      </c>
      <c r="D2">
        <v>0.88359034744946696</v>
      </c>
      <c r="E2">
        <v>0.90224608094350101</v>
      </c>
      <c r="F2">
        <v>14.4014730499848</v>
      </c>
      <c r="G2">
        <v>12.2044541730306</v>
      </c>
      <c r="H2">
        <v>11.163109985910101</v>
      </c>
      <c r="I2">
        <v>7.4303107927042804</v>
      </c>
      <c r="J2">
        <v>5.6809615340883903</v>
      </c>
      <c r="K2">
        <v>4.9527256436238503</v>
      </c>
      <c r="L2" s="1">
        <f>AVERAGE(C2:C6)</f>
        <v>0.82095036853723857</v>
      </c>
      <c r="M2" s="1">
        <f>_xlfn.STDEV.P(C2:C6)</f>
        <v>6.3400902632583273E-2</v>
      </c>
      <c r="N2" s="1">
        <f>AVERAGE(D2:D6)</f>
        <v>0.86080499074219008</v>
      </c>
      <c r="O2" s="1">
        <f>_xlfn.STDEV.P(D2:D6)</f>
        <v>2.1988655159162047E-2</v>
      </c>
      <c r="P2" s="1">
        <f>AVERAGE(E2:E6)</f>
        <v>0.8797728304067558</v>
      </c>
      <c r="Q2" s="1">
        <f>_xlfn.STDEV.P(E2:E6)</f>
        <v>1.3098775844599416E-2</v>
      </c>
      <c r="R2" s="1">
        <f>AVERAGE(F2:F6)</f>
        <v>15.676281091087358</v>
      </c>
      <c r="S2" s="1">
        <f>_xlfn.STDEV.P(F2:F6)</f>
        <v>2.8844657163660608</v>
      </c>
      <c r="T2" s="1">
        <f>AVERAGE(G2:G6)</f>
        <v>13.54440347485674</v>
      </c>
      <c r="U2" s="1">
        <f>_xlfn.STDEV.P(G2:G6)</f>
        <v>1.2218913785699479</v>
      </c>
      <c r="V2" s="1">
        <f>AVERAGE(H2:H6)</f>
        <v>12.47619389124694</v>
      </c>
      <c r="W2" s="1">
        <f>_xlfn.STDEV.P(H2:H6)</f>
        <v>0.71671549707657312</v>
      </c>
      <c r="X2" s="1">
        <f>AVERAGE(I2:I6)</f>
        <v>7.9180780495990444</v>
      </c>
      <c r="Y2" s="1">
        <f>_xlfn.STDEV.P(I2:I6)</f>
        <v>1.4680670982365946</v>
      </c>
      <c r="Z2" s="1">
        <f>AVERAGE(J2:J6)</f>
        <v>6.0198511866233622</v>
      </c>
      <c r="AA2" s="1">
        <f>_xlfn.STDEV.P(J2:J6)</f>
        <v>0.38469261408368849</v>
      </c>
      <c r="AB2" s="1">
        <f>AVERAGE(K2:K6)</f>
        <v>5.2296390988687724</v>
      </c>
      <c r="AC2" s="1">
        <f>_xlfn.STDEV.P(K2:K6)</f>
        <v>0.2894616371806687</v>
      </c>
    </row>
    <row r="3" spans="1:29" x14ac:dyDescent="0.3">
      <c r="A3" t="s">
        <v>12</v>
      </c>
      <c r="B3">
        <v>4140</v>
      </c>
      <c r="C3">
        <v>0.81724775358239499</v>
      </c>
      <c r="D3">
        <v>0.86494874411466305</v>
      </c>
      <c r="E3">
        <v>0.88660479515000901</v>
      </c>
      <c r="F3">
        <v>16.118078833428399</v>
      </c>
      <c r="G3">
        <v>13.524811052256601</v>
      </c>
      <c r="H3">
        <v>12.284930634954399</v>
      </c>
      <c r="I3">
        <v>7.9808454403838196</v>
      </c>
      <c r="J3">
        <v>5.84943895213127</v>
      </c>
      <c r="K3">
        <v>4.9621566131302002</v>
      </c>
    </row>
    <row r="4" spans="1:29" x14ac:dyDescent="0.3">
      <c r="A4" t="s">
        <v>13</v>
      </c>
      <c r="B4">
        <v>4740</v>
      </c>
      <c r="C4">
        <v>0.86441795055031101</v>
      </c>
      <c r="D4">
        <v>0.86520876743001796</v>
      </c>
      <c r="E4">
        <v>0.86957387248046802</v>
      </c>
      <c r="F4">
        <v>14.1676541875017</v>
      </c>
      <c r="G4">
        <v>13.209291141027901</v>
      </c>
      <c r="H4">
        <v>12.7891813832235</v>
      </c>
      <c r="I4">
        <v>7.6771859328863199</v>
      </c>
      <c r="J4">
        <v>5.9878132820446099</v>
      </c>
      <c r="K4">
        <v>5.2845450292055203</v>
      </c>
    </row>
    <row r="5" spans="1:29" x14ac:dyDescent="0.3">
      <c r="A5" t="s">
        <v>14</v>
      </c>
      <c r="B5">
        <v>505</v>
      </c>
      <c r="C5">
        <v>0.70183444595621203</v>
      </c>
      <c r="D5">
        <v>0.81895750974964898</v>
      </c>
      <c r="E5">
        <v>0.87335208368135797</v>
      </c>
      <c r="F5">
        <v>21.0162005563399</v>
      </c>
      <c r="G5">
        <v>15.827177863828201</v>
      </c>
      <c r="H5">
        <v>13.0733639802311</v>
      </c>
      <c r="I5">
        <v>10.5153686817499</v>
      </c>
      <c r="J5">
        <v>6.7640739823620297</v>
      </c>
      <c r="K5">
        <v>5.2024490396304204</v>
      </c>
    </row>
    <row r="6" spans="1:29" x14ac:dyDescent="0.3">
      <c r="A6" t="s">
        <v>15</v>
      </c>
      <c r="B6">
        <v>80</v>
      </c>
      <c r="C6">
        <v>0.88134229080589899</v>
      </c>
      <c r="D6">
        <v>0.871319584967154</v>
      </c>
      <c r="E6">
        <v>0.867087319778443</v>
      </c>
      <c r="F6">
        <v>12.677998828182</v>
      </c>
      <c r="G6">
        <v>12.9562831441404</v>
      </c>
      <c r="H6">
        <v>13.0703834719156</v>
      </c>
      <c r="I6">
        <v>5.9866794002708996</v>
      </c>
      <c r="J6">
        <v>5.81696818249051</v>
      </c>
      <c r="K6">
        <v>5.7463191687538702</v>
      </c>
    </row>
    <row r="7" spans="1:29" x14ac:dyDescent="0.3">
      <c r="A7" t="s">
        <v>16</v>
      </c>
      <c r="B7">
        <v>3625</v>
      </c>
      <c r="C7">
        <v>0.83226991374121595</v>
      </c>
      <c r="D7">
        <v>0.87843602455499403</v>
      </c>
      <c r="E7">
        <v>0.89837239502709598</v>
      </c>
      <c r="F7">
        <v>14.797855847733601</v>
      </c>
      <c r="G7">
        <v>12.5314929650674</v>
      </c>
      <c r="H7">
        <v>11.4566172503981</v>
      </c>
      <c r="I7">
        <v>7.7914461225900196</v>
      </c>
      <c r="J7">
        <v>5.78471484072697</v>
      </c>
      <c r="K7">
        <v>4.9493334926210899</v>
      </c>
      <c r="L7" s="1">
        <f>AVERAGE(C7:C11)</f>
        <v>0.82381283654386528</v>
      </c>
      <c r="M7" s="1">
        <f>_xlfn.STDEV.P(C7:C11)</f>
        <v>6.2254154386466552E-2</v>
      </c>
      <c r="N7" s="1">
        <f>AVERAGE(D7:D11)</f>
        <v>0.86657374362821016</v>
      </c>
      <c r="O7" s="1">
        <f>_xlfn.STDEV.P(D7:D11)</f>
        <v>1.6759890612150285E-2</v>
      </c>
      <c r="P7" s="1">
        <f>AVERAGE(E7:E11)</f>
        <v>0.88660277824653821</v>
      </c>
      <c r="Q7" s="1">
        <f>_xlfn.STDEV.P(E7:E11)</f>
        <v>1.1166592030270964E-2</v>
      </c>
      <c r="R7" s="1">
        <f>AVERAGE(F7:F11)</f>
        <v>15.382046039974938</v>
      </c>
      <c r="S7" s="1">
        <f>_xlfn.STDEV.P(F7:F11)</f>
        <v>2.7212399519358623</v>
      </c>
      <c r="T7" s="1">
        <f>AVERAGE(G7:G11)</f>
        <v>13.214081115383863</v>
      </c>
      <c r="U7" s="1">
        <f>_xlfn.STDEV.P(G7:G11)</f>
        <v>0.91359151081021339</v>
      </c>
      <c r="V7" s="1">
        <f>AVERAGE(H7:H11)</f>
        <v>12.108264905430039</v>
      </c>
      <c r="W7" s="1">
        <f>_xlfn.STDEV.P(H7:H11)</f>
        <v>0.54151672532893269</v>
      </c>
      <c r="X7" s="1">
        <f>AVERAGE(I7:I11)</f>
        <v>7.8136125159758478</v>
      </c>
      <c r="Y7" s="1">
        <f>_xlfn.STDEV.P(I7:I11)</f>
        <v>1.3141722916717891</v>
      </c>
      <c r="Z7" s="1">
        <f>AVERAGE(J7:J11)</f>
        <v>5.9059442158648281</v>
      </c>
      <c r="AA7" s="1">
        <f>_xlfn.STDEV.P(J7:J11)</f>
        <v>0.25091510626847779</v>
      </c>
      <c r="AB7" s="1">
        <f>AVERAGE(K7:K11)</f>
        <v>5.1118017560901077</v>
      </c>
      <c r="AC7" s="1">
        <f>_xlfn.STDEV.P(K7:K11)</f>
        <v>0.27131466685860189</v>
      </c>
    </row>
    <row r="8" spans="1:29" x14ac:dyDescent="0.3">
      <c r="A8" t="s">
        <v>17</v>
      </c>
      <c r="B8">
        <v>4140</v>
      </c>
      <c r="C8">
        <v>0.82637672217742097</v>
      </c>
      <c r="D8">
        <v>0.87564411864382696</v>
      </c>
      <c r="E8">
        <v>0.896800656553567</v>
      </c>
      <c r="F8">
        <v>15.2637104921907</v>
      </c>
      <c r="G8">
        <v>12.7920890638957</v>
      </c>
      <c r="H8">
        <v>11.6090758504845</v>
      </c>
      <c r="I8">
        <v>8.1016400660893595</v>
      </c>
      <c r="J8">
        <v>5.9281376540938098</v>
      </c>
      <c r="K8">
        <v>5.0233312201409097</v>
      </c>
    </row>
    <row r="9" spans="1:29" x14ac:dyDescent="0.3">
      <c r="A9" t="s">
        <v>18</v>
      </c>
      <c r="B9">
        <v>4740</v>
      </c>
      <c r="C9">
        <v>0.86596420111025396</v>
      </c>
      <c r="D9">
        <v>0.86960942392132201</v>
      </c>
      <c r="E9">
        <v>0.87595308411140105</v>
      </c>
      <c r="F9">
        <v>14.070307572024699</v>
      </c>
      <c r="G9">
        <v>13.0012915237645</v>
      </c>
      <c r="H9">
        <v>12.5294122504864</v>
      </c>
      <c r="I9">
        <v>7.5507307157509898</v>
      </c>
      <c r="J9">
        <v>5.75554732584457</v>
      </c>
      <c r="K9">
        <v>5.0082311635305903</v>
      </c>
    </row>
    <row r="10" spans="1:29" x14ac:dyDescent="0.3">
      <c r="A10" t="s">
        <v>19</v>
      </c>
      <c r="B10">
        <v>505</v>
      </c>
      <c r="C10">
        <v>0.7074786441973</v>
      </c>
      <c r="D10">
        <v>0.83355355486543803</v>
      </c>
      <c r="E10">
        <v>0.89103052717323195</v>
      </c>
      <c r="F10">
        <v>20.4463424824764</v>
      </c>
      <c r="G10">
        <v>15.016495082294799</v>
      </c>
      <c r="H10">
        <v>12.0555098577175</v>
      </c>
      <c r="I10">
        <v>9.8715744107405694</v>
      </c>
      <c r="J10">
        <v>6.3812852509471396</v>
      </c>
      <c r="K10">
        <v>4.92831419800146</v>
      </c>
    </row>
    <row r="11" spans="1:29" x14ac:dyDescent="0.3">
      <c r="A11" t="s">
        <v>20</v>
      </c>
      <c r="B11">
        <v>80</v>
      </c>
      <c r="C11">
        <v>0.88697470149313595</v>
      </c>
      <c r="D11">
        <v>0.87562559615546998</v>
      </c>
      <c r="E11">
        <v>0.87085722836739499</v>
      </c>
      <c r="F11">
        <v>12.3320138054493</v>
      </c>
      <c r="G11">
        <v>12.729036941896901</v>
      </c>
      <c r="H11">
        <v>12.890709318063699</v>
      </c>
      <c r="I11">
        <v>5.7526712647083</v>
      </c>
      <c r="J11">
        <v>5.6800360077116503</v>
      </c>
      <c r="K11">
        <v>5.6497987061564903</v>
      </c>
    </row>
    <row r="12" spans="1:29" x14ac:dyDescent="0.3">
      <c r="A12" t="s">
        <v>21</v>
      </c>
      <c r="B12">
        <v>3625</v>
      </c>
      <c r="C12">
        <v>0.83778227589326704</v>
      </c>
      <c r="D12">
        <v>0.87975642579008195</v>
      </c>
      <c r="E12">
        <v>0.89795335858037095</v>
      </c>
      <c r="F12">
        <v>14.566036915758099</v>
      </c>
      <c r="G12">
        <v>12.4645339958862</v>
      </c>
      <c r="H12">
        <v>11.476817974121699</v>
      </c>
      <c r="I12">
        <v>7.5677212908281302</v>
      </c>
      <c r="J12">
        <v>5.7208339112106801</v>
      </c>
      <c r="K12">
        <v>4.9519939160758097</v>
      </c>
      <c r="L12" s="1">
        <f>AVERAGE(C12:C16)</f>
        <v>0.821212327978874</v>
      </c>
      <c r="M12" s="1">
        <f>_xlfn.STDEV.P(C12:C16)</f>
        <v>8.5578262333026317E-2</v>
      </c>
      <c r="N12" s="1">
        <f>AVERAGE(D12:D16)</f>
        <v>0.86508723258738862</v>
      </c>
      <c r="O12" s="1">
        <f>_xlfn.STDEV.P(D12:D16)</f>
        <v>2.1915502053207112E-2</v>
      </c>
      <c r="P12" s="1">
        <f>AVERAGE(E12:E16)</f>
        <v>0.8850347428379276</v>
      </c>
      <c r="Q12" s="1">
        <f>_xlfn.STDEV.P(E12:E16)</f>
        <v>1.1111465030462606E-2</v>
      </c>
      <c r="R12" s="1">
        <f>AVERAGE(F12:F16)</f>
        <v>15.29550998599484</v>
      </c>
      <c r="S12" s="1">
        <f>_xlfn.STDEV.P(F12:F16)</f>
        <v>3.5600878845743735</v>
      </c>
      <c r="T12" s="1">
        <f>AVERAGE(G12:G16)</f>
        <v>13.28532493772388</v>
      </c>
      <c r="U12" s="1">
        <f>_xlfn.STDEV.P(G12:G16)</f>
        <v>1.1553869568188413</v>
      </c>
      <c r="V12" s="1">
        <f>AVERAGE(H12:H16)</f>
        <v>12.20273885876858</v>
      </c>
      <c r="W12" s="1">
        <f>_xlfn.STDEV.P(H12:H16)</f>
        <v>0.5389969353373032</v>
      </c>
      <c r="X12" s="1">
        <f>AVERAGE(I12:I16)</f>
        <v>7.5505167980873988</v>
      </c>
      <c r="Y12" s="1">
        <f>_xlfn.STDEV.P(I12:I16)</f>
        <v>1.6040900771915976</v>
      </c>
      <c r="Z12" s="1">
        <f>AVERAGE(J12:J16)</f>
        <v>5.8763034221390757</v>
      </c>
      <c r="AA12" s="1">
        <f>_xlfn.STDEV.P(J12:J16)</f>
        <v>0.34333346616422761</v>
      </c>
      <c r="AB12" s="1">
        <f>AVERAGE(K12:K16)</f>
        <v>5.1793458176719041</v>
      </c>
      <c r="AC12" s="1">
        <f>_xlfn.STDEV.P(K12:K16)</f>
        <v>0.30573878855214359</v>
      </c>
    </row>
    <row r="13" spans="1:29" x14ac:dyDescent="0.3">
      <c r="A13" t="s">
        <v>22</v>
      </c>
      <c r="B13">
        <v>4140</v>
      </c>
      <c r="C13">
        <v>0.83335708027724298</v>
      </c>
      <c r="D13">
        <v>0.87156796145652904</v>
      </c>
      <c r="E13">
        <v>0.88813466517161399</v>
      </c>
      <c r="F13">
        <v>14.9768057376359</v>
      </c>
      <c r="G13">
        <v>13.032097438998401</v>
      </c>
      <c r="H13">
        <v>12.1309779024057</v>
      </c>
      <c r="I13">
        <v>7.9109410391008597</v>
      </c>
      <c r="J13">
        <v>5.7672997545195797</v>
      </c>
      <c r="K13">
        <v>4.8749241971373296</v>
      </c>
    </row>
    <row r="14" spans="1:29" x14ac:dyDescent="0.3">
      <c r="A14" t="s">
        <v>23</v>
      </c>
      <c r="B14">
        <v>4740</v>
      </c>
      <c r="C14">
        <v>0.87970069006957496</v>
      </c>
      <c r="D14">
        <v>0.87499190855418996</v>
      </c>
      <c r="E14">
        <v>0.87582415151868698</v>
      </c>
      <c r="F14">
        <v>13.1398619212461</v>
      </c>
      <c r="G14">
        <v>12.6716549120456</v>
      </c>
      <c r="H14">
        <v>12.4715645800175</v>
      </c>
      <c r="I14">
        <v>6.9736594074741403</v>
      </c>
      <c r="J14">
        <v>5.7985374343196199</v>
      </c>
      <c r="K14">
        <v>5.3093463866715904</v>
      </c>
    </row>
    <row r="15" spans="1:29" x14ac:dyDescent="0.3">
      <c r="A15" t="s">
        <v>24</v>
      </c>
      <c r="B15">
        <v>505</v>
      </c>
      <c r="C15">
        <v>0.65725079267330599</v>
      </c>
      <c r="D15">
        <v>0.82159598857054394</v>
      </c>
      <c r="E15">
        <v>0.89453065439051604</v>
      </c>
      <c r="F15">
        <v>22.0432150485662</v>
      </c>
      <c r="G15">
        <v>15.567229684811901</v>
      </c>
      <c r="H15">
        <v>11.8720341394387</v>
      </c>
      <c r="I15">
        <v>10.1383747613606</v>
      </c>
      <c r="J15">
        <v>6.5417535648673999</v>
      </c>
      <c r="K15">
        <v>5.0445175916666196</v>
      </c>
    </row>
    <row r="16" spans="1:29" x14ac:dyDescent="0.3">
      <c r="A16" t="s">
        <v>25</v>
      </c>
      <c r="B16">
        <v>80</v>
      </c>
      <c r="C16">
        <v>0.89797080098097903</v>
      </c>
      <c r="D16">
        <v>0.87752387856559799</v>
      </c>
      <c r="E16">
        <v>0.86873088452845004</v>
      </c>
      <c r="F16">
        <v>11.7516303067679</v>
      </c>
      <c r="G16">
        <v>12.691108656877301</v>
      </c>
      <c r="H16">
        <v>13.0622996978593</v>
      </c>
      <c r="I16">
        <v>5.1618874916732604</v>
      </c>
      <c r="J16">
        <v>5.5530924457781001</v>
      </c>
      <c r="K16">
        <v>5.71594699680817</v>
      </c>
    </row>
    <row r="17" spans="1:29" x14ac:dyDescent="0.3">
      <c r="A17" t="s">
        <v>26</v>
      </c>
      <c r="B17">
        <v>3625</v>
      </c>
      <c r="C17">
        <v>0.84159456049132797</v>
      </c>
      <c r="D17">
        <v>0.87787107988661295</v>
      </c>
      <c r="E17">
        <v>0.89360495042597499</v>
      </c>
      <c r="F17">
        <v>14.3734097205014</v>
      </c>
      <c r="G17">
        <v>12.576899233969201</v>
      </c>
      <c r="H17">
        <v>11.748323455142399</v>
      </c>
      <c r="I17">
        <v>7.6154087761720497</v>
      </c>
      <c r="J17">
        <v>5.6722145663804797</v>
      </c>
      <c r="K17">
        <v>4.8632830401323996</v>
      </c>
      <c r="L17" s="1">
        <f>AVERAGE(C17:C21)</f>
        <v>0.84038998515303365</v>
      </c>
      <c r="M17" s="1">
        <f>_xlfn.STDEV.P(C17:C21)</f>
        <v>5.4227413066378724E-2</v>
      </c>
      <c r="N17" s="1">
        <f>AVERAGE(D17:D21)</f>
        <v>0.87180844057494278</v>
      </c>
      <c r="O17" s="1">
        <f>_xlfn.STDEV.P(D17:D21)</f>
        <v>9.4943598515539376E-3</v>
      </c>
      <c r="P17" s="1">
        <f>AVERAGE(E17:E21)</f>
        <v>0.88564837400885277</v>
      </c>
      <c r="Q17" s="1">
        <f>_xlfn.STDEV.P(E17:E21)</f>
        <v>1.1277336599644982E-2</v>
      </c>
      <c r="R17" s="1">
        <f>AVERAGE(F17:F21)</f>
        <v>14.45192983754192</v>
      </c>
      <c r="S17" s="1">
        <f>_xlfn.STDEV.P(F17:F21)</f>
        <v>2.2327502800256784</v>
      </c>
      <c r="T17" s="1">
        <f>AVERAGE(G17:G21)</f>
        <v>12.932713091601261</v>
      </c>
      <c r="U17" s="1">
        <f>_xlfn.STDEV.P(G17:G21)</f>
        <v>0.50406026868497844</v>
      </c>
      <c r="V17" s="1">
        <f>AVERAGE(H17:H21)</f>
        <v>12.16335045568958</v>
      </c>
      <c r="W17" s="1">
        <f>_xlfn.STDEV.P(H17:H21)</f>
        <v>0.52303090044639977</v>
      </c>
      <c r="X17" s="1">
        <f>AVERAGE(I17:I21)</f>
        <v>7.2925057080130413</v>
      </c>
      <c r="Y17" s="1">
        <f>_xlfn.STDEV.P(I17:I21)</f>
        <v>1.0802444290411513</v>
      </c>
      <c r="Z17" s="1">
        <f>AVERAGE(J17:J21)</f>
        <v>5.6595301171018066</v>
      </c>
      <c r="AA17" s="1">
        <f>_xlfn.STDEV.P(J17:J21)</f>
        <v>0.15000319661186509</v>
      </c>
      <c r="AB17" s="1">
        <f>AVERAGE(K17:K21)</f>
        <v>4.979739373374052</v>
      </c>
      <c r="AC17" s="1">
        <f>_xlfn.STDEV.P(K17:K21)</f>
        <v>0.27972942589919014</v>
      </c>
    </row>
    <row r="18" spans="1:29" x14ac:dyDescent="0.3">
      <c r="A18" t="s">
        <v>27</v>
      </c>
      <c r="B18">
        <v>4140</v>
      </c>
      <c r="C18">
        <v>0.84883758384603902</v>
      </c>
      <c r="D18">
        <v>0.87409909635140104</v>
      </c>
      <c r="E18">
        <v>0.88506747196823199</v>
      </c>
      <c r="F18">
        <v>14.1944716955622</v>
      </c>
      <c r="G18">
        <v>12.895911713782899</v>
      </c>
      <c r="H18">
        <v>12.3150355490818</v>
      </c>
      <c r="I18">
        <v>7.5196203924832998</v>
      </c>
      <c r="J18">
        <v>5.5896522920996503</v>
      </c>
      <c r="K18">
        <v>4.7862266575508103</v>
      </c>
    </row>
    <row r="19" spans="1:29" x14ac:dyDescent="0.3">
      <c r="A19" t="s">
        <v>28</v>
      </c>
      <c r="B19">
        <v>4740</v>
      </c>
      <c r="C19">
        <v>0.88126280071903296</v>
      </c>
      <c r="D19">
        <v>0.87205579490799201</v>
      </c>
      <c r="E19">
        <v>0.87054106675229204</v>
      </c>
      <c r="F19">
        <v>13.004796297867999</v>
      </c>
      <c r="G19">
        <v>12.8152515480419</v>
      </c>
      <c r="H19">
        <v>12.735514449008599</v>
      </c>
      <c r="I19">
        <v>6.7830718142001798</v>
      </c>
      <c r="J19">
        <v>5.7090183973189701</v>
      </c>
      <c r="K19">
        <v>5.26190113780281</v>
      </c>
    </row>
    <row r="20" spans="1:29" x14ac:dyDescent="0.3">
      <c r="A20" t="s">
        <v>29</v>
      </c>
      <c r="B20">
        <v>505</v>
      </c>
      <c r="C20">
        <v>0.73869688661890798</v>
      </c>
      <c r="D20">
        <v>0.85387607866800497</v>
      </c>
      <c r="E20">
        <v>0.90204669304026497</v>
      </c>
      <c r="F20">
        <v>18.5969054482198</v>
      </c>
      <c r="G20">
        <v>13.894341728414901</v>
      </c>
      <c r="H20">
        <v>11.377475375758999</v>
      </c>
      <c r="I20">
        <v>8.9181855651309796</v>
      </c>
      <c r="J20">
        <v>5.8924920439308996</v>
      </c>
      <c r="K20">
        <v>4.6329273201734003</v>
      </c>
    </row>
    <row r="21" spans="1:29" x14ac:dyDescent="0.3">
      <c r="A21" t="s">
        <v>30</v>
      </c>
      <c r="B21">
        <v>80</v>
      </c>
      <c r="C21">
        <v>0.89155809408986098</v>
      </c>
      <c r="D21">
        <v>0.88114015306070304</v>
      </c>
      <c r="E21">
        <v>0.87698168785749997</v>
      </c>
      <c r="F21">
        <v>12.090066025558199</v>
      </c>
      <c r="G21">
        <v>12.481161233797399</v>
      </c>
      <c r="H21">
        <v>12.6404034494561</v>
      </c>
      <c r="I21">
        <v>5.6262419920787003</v>
      </c>
      <c r="J21">
        <v>5.4342732857790299</v>
      </c>
      <c r="K21">
        <v>5.3543587112108399</v>
      </c>
    </row>
    <row r="22" spans="1:29" x14ac:dyDescent="0.3">
      <c r="A22" t="s">
        <v>31</v>
      </c>
      <c r="B22">
        <v>3625</v>
      </c>
      <c r="C22">
        <v>0.82415149778740804</v>
      </c>
      <c r="D22">
        <v>0.86617564900750399</v>
      </c>
      <c r="E22">
        <v>0.88451651870014403</v>
      </c>
      <c r="F22">
        <v>15.1847007506525</v>
      </c>
      <c r="G22">
        <v>13.224132936905001</v>
      </c>
      <c r="H22">
        <v>12.3163072897392</v>
      </c>
      <c r="I22">
        <v>7.7269787667658703</v>
      </c>
      <c r="J22">
        <v>5.9007528872489798</v>
      </c>
      <c r="K22">
        <v>5.1405140595767902</v>
      </c>
      <c r="L22" s="1">
        <f>AVERAGE(C22:C26)</f>
        <v>0.82061783297916835</v>
      </c>
      <c r="M22" s="1">
        <f>_xlfn.STDEV.P(C22:C26)</f>
        <v>4.6251336235302885E-2</v>
      </c>
      <c r="N22" s="1">
        <f>AVERAGE(D22:D26)</f>
        <v>0.86459022055433843</v>
      </c>
      <c r="O22" s="1">
        <f>_xlfn.STDEV.P(D22:D26)</f>
        <v>8.0779857276735059E-3</v>
      </c>
      <c r="P22" s="1">
        <f>AVERAGE(E22:E26)</f>
        <v>0.8841339380314942</v>
      </c>
      <c r="Q22" s="1">
        <f>_xlfn.STDEV.P(E22:E26)</f>
        <v>1.4054084712919537E-2</v>
      </c>
      <c r="R22" s="1">
        <f>AVERAGE(F22:F26)</f>
        <v>15.451618944804441</v>
      </c>
      <c r="S22" s="1">
        <f>_xlfn.STDEV.P(F22:F26)</f>
        <v>2.0641469012163318</v>
      </c>
      <c r="T22" s="1">
        <f>AVERAGE(G22:G26)</f>
        <v>13.311713577189419</v>
      </c>
      <c r="U22" s="1">
        <f>_xlfn.STDEV.P(G22:G26)</f>
        <v>0.40236674678604745</v>
      </c>
      <c r="V22" s="1">
        <f>AVERAGE(H22:H26)</f>
        <v>12.229441723782379</v>
      </c>
      <c r="W22" s="1">
        <f>_xlfn.STDEV.P(H22:H26)</f>
        <v>0.68929078665033638</v>
      </c>
      <c r="X22" s="1">
        <f>AVERAGE(I22:I26)</f>
        <v>7.8285710743365318</v>
      </c>
      <c r="Y22" s="1">
        <f>_xlfn.STDEV.P(I22:I26)</f>
        <v>1.2482450708341246</v>
      </c>
      <c r="Z22" s="1">
        <f>AVERAGE(J22:J26)</f>
        <v>5.9868264298883123</v>
      </c>
      <c r="AA22" s="1">
        <f>_xlfn.STDEV.P(J22:J26)</f>
        <v>0.18070715034876841</v>
      </c>
      <c r="AB22" s="1">
        <f>AVERAGE(K22:K26)</f>
        <v>5.2201273018827177</v>
      </c>
      <c r="AC22" s="1">
        <f>_xlfn.STDEV.P(K22:K26)</f>
        <v>0.33144858130464872</v>
      </c>
    </row>
    <row r="23" spans="1:29" x14ac:dyDescent="0.3">
      <c r="A23" t="s">
        <v>32</v>
      </c>
      <c r="B23">
        <v>4140</v>
      </c>
      <c r="C23">
        <v>0.82516624100992997</v>
      </c>
      <c r="D23">
        <v>0.87572020294554798</v>
      </c>
      <c r="E23">
        <v>0.89740728004255699</v>
      </c>
      <c r="F23">
        <v>15.3435994781102</v>
      </c>
      <c r="G23">
        <v>12.813459479360199</v>
      </c>
      <c r="H23">
        <v>11.598609037300401</v>
      </c>
      <c r="I23">
        <v>8.1295156470837497</v>
      </c>
      <c r="J23">
        <v>5.8961276390846002</v>
      </c>
      <c r="K23">
        <v>4.9663914547591599</v>
      </c>
    </row>
    <row r="24" spans="1:29" x14ac:dyDescent="0.3">
      <c r="A24" t="s">
        <v>33</v>
      </c>
      <c r="B24">
        <v>4740</v>
      </c>
      <c r="C24">
        <v>0.81969039587108605</v>
      </c>
      <c r="D24">
        <v>0.85918104746864299</v>
      </c>
      <c r="E24">
        <v>0.87873913392175895</v>
      </c>
      <c r="F24">
        <v>15.8699662908893</v>
      </c>
      <c r="G24">
        <v>13.4189129194754</v>
      </c>
      <c r="H24">
        <v>12.2548918529837</v>
      </c>
      <c r="I24">
        <v>8.3397519888854195</v>
      </c>
      <c r="J24">
        <v>6.2000726339676699</v>
      </c>
      <c r="K24">
        <v>5.3093463866715904</v>
      </c>
    </row>
    <row r="25" spans="1:29" x14ac:dyDescent="0.3">
      <c r="A25" t="s">
        <v>34</v>
      </c>
      <c r="B25">
        <v>505</v>
      </c>
      <c r="C25">
        <v>0.74411486403895499</v>
      </c>
      <c r="D25">
        <v>0.85245389865050503</v>
      </c>
      <c r="E25">
        <v>0.89934286630542104</v>
      </c>
      <c r="F25">
        <v>18.673726821739699</v>
      </c>
      <c r="G25">
        <v>14.013378471473899</v>
      </c>
      <c r="H25">
        <v>11.530828674376799</v>
      </c>
      <c r="I25">
        <v>9.3675002932988303</v>
      </c>
      <c r="J25">
        <v>6.1938685774498898</v>
      </c>
      <c r="K25">
        <v>4.8727187228883402</v>
      </c>
    </row>
    <row r="26" spans="1:29" x14ac:dyDescent="0.3">
      <c r="A26" t="s">
        <v>35</v>
      </c>
      <c r="B26">
        <v>80</v>
      </c>
      <c r="C26">
        <v>0.88996616618846203</v>
      </c>
      <c r="D26">
        <v>0.86942030469949205</v>
      </c>
      <c r="E26">
        <v>0.86066389118759001</v>
      </c>
      <c r="F26">
        <v>12.1861013826305</v>
      </c>
      <c r="G26">
        <v>13.0886840787326</v>
      </c>
      <c r="H26">
        <v>13.4465717645118</v>
      </c>
      <c r="I26">
        <v>5.5791086756487802</v>
      </c>
      <c r="J26">
        <v>5.7433104116904197</v>
      </c>
      <c r="K26">
        <v>5.8116658855177104</v>
      </c>
    </row>
    <row r="27" spans="1:29" x14ac:dyDescent="0.3">
      <c r="A27" t="s">
        <v>36</v>
      </c>
      <c r="B27">
        <v>3625</v>
      </c>
      <c r="C27">
        <v>0.83774135623067303</v>
      </c>
      <c r="D27">
        <v>0.87822529311447395</v>
      </c>
      <c r="E27">
        <v>0.89575914598339601</v>
      </c>
      <c r="F27">
        <v>14.5473034339292</v>
      </c>
      <c r="G27">
        <v>12.552507922311101</v>
      </c>
      <c r="H27">
        <v>11.6215932655165</v>
      </c>
      <c r="I27">
        <v>7.6362630772143403</v>
      </c>
      <c r="J27">
        <v>5.7435779711596799</v>
      </c>
      <c r="K27">
        <v>4.9556728591369303</v>
      </c>
      <c r="L27" s="1">
        <f>AVERAGE(C27:C31)</f>
        <v>0.82691093366467927</v>
      </c>
      <c r="M27" s="1">
        <f>_xlfn.STDEV.P(C27:C31)</f>
        <v>5.5655331459039836E-2</v>
      </c>
      <c r="N27" s="1">
        <f>AVERAGE(D27:D31)</f>
        <v>0.86590403102641889</v>
      </c>
      <c r="O27" s="1">
        <f>_xlfn.STDEV.P(D27:D31)</f>
        <v>1.6142859047295424E-2</v>
      </c>
      <c r="P27" s="1">
        <f>AVERAGE(E27:E31)</f>
        <v>0.88400488034491376</v>
      </c>
      <c r="Q27" s="1">
        <f>_xlfn.STDEV.P(E27:E31)</f>
        <v>7.0319245320824633E-3</v>
      </c>
      <c r="R27" s="1">
        <f>AVERAGE(F27:F31)</f>
        <v>15.267287758620759</v>
      </c>
      <c r="S27" s="1">
        <f>_xlfn.STDEV.P(F27:F31)</f>
        <v>2.3749337533045987</v>
      </c>
      <c r="T27" s="1">
        <f>AVERAGE(G27:G31)</f>
        <v>13.249462311970799</v>
      </c>
      <c r="U27" s="1">
        <f>_xlfn.STDEV.P(G27:G31)</f>
        <v>0.8767604788770631</v>
      </c>
      <c r="V27" s="1">
        <f>AVERAGE(H27:H31)</f>
        <v>12.25672999416846</v>
      </c>
      <c r="W27" s="1">
        <f>_xlfn.STDEV.P(H27:H31)</f>
        <v>0.32782758381395544</v>
      </c>
      <c r="X27" s="1">
        <f>AVERAGE(I27:I31)</f>
        <v>7.7063612428500576</v>
      </c>
      <c r="Y27" s="1">
        <f>_xlfn.STDEV.P(I27:I31)</f>
        <v>1.1919837473204264</v>
      </c>
      <c r="Z27" s="1">
        <f>AVERAGE(J27:J31)</f>
        <v>5.9353393287363598</v>
      </c>
      <c r="AA27" s="1">
        <f>_xlfn.STDEV.P(J27:J31)</f>
        <v>0.22650625932727261</v>
      </c>
      <c r="AB27" s="1">
        <f>AVERAGE(K27:K31)</f>
        <v>5.1980813373406125</v>
      </c>
      <c r="AC27" s="1">
        <f>_xlfn.STDEV.P(K27:K31)</f>
        <v>0.30919886112923067</v>
      </c>
    </row>
    <row r="28" spans="1:29" x14ac:dyDescent="0.3">
      <c r="A28" t="s">
        <v>37</v>
      </c>
      <c r="B28">
        <v>4140</v>
      </c>
      <c r="C28">
        <v>0.81969268272277396</v>
      </c>
      <c r="D28">
        <v>0.86572687076771504</v>
      </c>
      <c r="E28">
        <v>0.88673378509092105</v>
      </c>
      <c r="F28">
        <v>16.052243416609599</v>
      </c>
      <c r="G28">
        <v>13.5042139007952</v>
      </c>
      <c r="H28">
        <v>12.2887233582834</v>
      </c>
      <c r="I28">
        <v>7.96364489690556</v>
      </c>
      <c r="J28">
        <v>5.8271980575625797</v>
      </c>
      <c r="K28">
        <v>4.9378174728587103</v>
      </c>
    </row>
    <row r="29" spans="1:29" x14ac:dyDescent="0.3">
      <c r="A29" t="s">
        <v>38</v>
      </c>
      <c r="B29">
        <v>4740</v>
      </c>
      <c r="C29">
        <v>0.87418955489712902</v>
      </c>
      <c r="D29">
        <v>0.87391324337392196</v>
      </c>
      <c r="E29">
        <v>0.87744333102028804</v>
      </c>
      <c r="F29">
        <v>13.4603846364249</v>
      </c>
      <c r="G29">
        <v>12.7117776282024</v>
      </c>
      <c r="H29">
        <v>12.386810255795201</v>
      </c>
      <c r="I29">
        <v>7.2087830142407201</v>
      </c>
      <c r="J29">
        <v>5.9214712101104396</v>
      </c>
      <c r="K29">
        <v>5.3855767034136699</v>
      </c>
    </row>
    <row r="30" spans="1:29" x14ac:dyDescent="0.3">
      <c r="A30" t="s">
        <v>39</v>
      </c>
      <c r="B30">
        <v>505</v>
      </c>
      <c r="C30">
        <v>0.72469323111293005</v>
      </c>
      <c r="D30">
        <v>0.834804896832266</v>
      </c>
      <c r="E30">
        <v>0.88373189855722301</v>
      </c>
      <c r="F30">
        <v>19.476288762122099</v>
      </c>
      <c r="G30">
        <v>14.862728432961999</v>
      </c>
      <c r="H30">
        <v>12.4478899687062</v>
      </c>
      <c r="I30">
        <v>9.69694064078171</v>
      </c>
      <c r="J30">
        <v>6.3738628648889497</v>
      </c>
      <c r="K30">
        <v>4.9905001708521404</v>
      </c>
    </row>
    <row r="31" spans="1:29" x14ac:dyDescent="0.3">
      <c r="A31" t="s">
        <v>40</v>
      </c>
      <c r="B31">
        <v>80</v>
      </c>
      <c r="C31">
        <v>0.87823784335988997</v>
      </c>
      <c r="D31">
        <v>0.87684985104371804</v>
      </c>
      <c r="E31">
        <v>0.87635624107274102</v>
      </c>
      <c r="F31">
        <v>12.800218544018</v>
      </c>
      <c r="G31">
        <v>12.616083675583299</v>
      </c>
      <c r="H31">
        <v>12.538633122541</v>
      </c>
      <c r="I31">
        <v>6.0261745851079596</v>
      </c>
      <c r="J31">
        <v>5.8105865399601502</v>
      </c>
      <c r="K31">
        <v>5.7208394804416098</v>
      </c>
    </row>
    <row r="32" spans="1:29" x14ac:dyDescent="0.3">
      <c r="A32" t="s">
        <v>41</v>
      </c>
      <c r="B32">
        <v>3625</v>
      </c>
      <c r="C32">
        <v>0.81732767880100099</v>
      </c>
      <c r="D32">
        <v>0.85636551420257601</v>
      </c>
      <c r="E32">
        <v>0.87369635010418401</v>
      </c>
      <c r="F32">
        <v>15.428522009839799</v>
      </c>
      <c r="G32">
        <v>13.6470295510564</v>
      </c>
      <c r="H32">
        <v>12.8327120644016</v>
      </c>
      <c r="I32">
        <v>8.3697716124958799</v>
      </c>
      <c r="J32">
        <v>6.3272488505395597</v>
      </c>
      <c r="K32">
        <v>5.4769678817613601</v>
      </c>
      <c r="L32" s="1">
        <f>AVERAGE(C32:C36)</f>
        <v>0.80792912200269362</v>
      </c>
      <c r="M32" s="1">
        <f>_xlfn.STDEV.P(C32:C36)</f>
        <v>8.3073823627800886E-2</v>
      </c>
      <c r="N32" s="1">
        <f>AVERAGE(D32:D36)</f>
        <v>0.85745781717925706</v>
      </c>
      <c r="O32" s="1">
        <f>_xlfn.STDEV.P(D32:D36)</f>
        <v>2.0650352113642738E-2</v>
      </c>
      <c r="P32" s="1">
        <f>AVERAGE(E32:E36)</f>
        <v>0.88036093719368691</v>
      </c>
      <c r="Q32" s="1">
        <f>_xlfn.STDEV.P(E32:E36)</f>
        <v>9.6190031614724319E-3</v>
      </c>
      <c r="R32" s="1">
        <f>AVERAGE(F32:F36)</f>
        <v>16.003246204170857</v>
      </c>
      <c r="S32" s="1">
        <f>_xlfn.STDEV.P(F32:F36)</f>
        <v>3.3154251692429098</v>
      </c>
      <c r="T32" s="1">
        <f>AVERAGE(G32:G36)</f>
        <v>13.665410707401781</v>
      </c>
      <c r="U32" s="1">
        <f>_xlfn.STDEV.P(G32:G36)</f>
        <v>1.0419899861190391</v>
      </c>
      <c r="V32" s="1">
        <f>AVERAGE(H32:H36)</f>
        <v>12.437134351161799</v>
      </c>
      <c r="W32" s="1">
        <f>_xlfn.STDEV.P(H32:H36)</f>
        <v>0.38595734317445618</v>
      </c>
      <c r="X32" s="1">
        <f>AVERAGE(I32:I36)</f>
        <v>8.0060157884909149</v>
      </c>
      <c r="Y32" s="1">
        <f>_xlfn.STDEV.P(I32:I36)</f>
        <v>1.5170592976438833</v>
      </c>
      <c r="Z32" s="1">
        <f>AVERAGE(J32:J36)</f>
        <v>6.0390870554960303</v>
      </c>
      <c r="AA32" s="1">
        <f>_xlfn.STDEV.P(J32:J36)</f>
        <v>0.29895084108181624</v>
      </c>
      <c r="AB32" s="1">
        <f>AVERAGE(K32:K36)</f>
        <v>5.2202750942492866</v>
      </c>
      <c r="AC32" s="1">
        <f>_xlfn.STDEV.P(K32:K36)</f>
        <v>0.33740773184737011</v>
      </c>
    </row>
    <row r="33" spans="1:29" x14ac:dyDescent="0.3">
      <c r="A33" t="s">
        <v>42</v>
      </c>
      <c r="B33">
        <v>4140</v>
      </c>
      <c r="C33">
        <v>0.83139762506277604</v>
      </c>
      <c r="D33">
        <v>0.870867349613202</v>
      </c>
      <c r="E33">
        <v>0.88858137980469099</v>
      </c>
      <c r="F33">
        <v>15.2855168788613</v>
      </c>
      <c r="G33">
        <v>13.1453969297957</v>
      </c>
      <c r="H33">
        <v>12.1438084894613</v>
      </c>
      <c r="I33">
        <v>7.8276731755656099</v>
      </c>
      <c r="J33">
        <v>5.76946691263199</v>
      </c>
      <c r="K33">
        <v>4.9126570656188902</v>
      </c>
    </row>
    <row r="34" spans="1:29" x14ac:dyDescent="0.3">
      <c r="A34" t="s">
        <v>43</v>
      </c>
      <c r="B34">
        <v>4740</v>
      </c>
      <c r="C34">
        <v>0.85486104805295804</v>
      </c>
      <c r="D34">
        <v>0.86282051397606796</v>
      </c>
      <c r="E34">
        <v>0.86994998206608398</v>
      </c>
      <c r="F34">
        <v>14.726924586775</v>
      </c>
      <c r="G34">
        <v>13.3356015548336</v>
      </c>
      <c r="H34">
        <v>12.7115947761434</v>
      </c>
      <c r="I34">
        <v>7.8036427782290696</v>
      </c>
      <c r="J34">
        <v>6.0277173753631903</v>
      </c>
      <c r="K34">
        <v>5.2884181126316996</v>
      </c>
    </row>
    <row r="35" spans="1:29" x14ac:dyDescent="0.3">
      <c r="A35" t="s">
        <v>44</v>
      </c>
      <c r="B35">
        <v>505</v>
      </c>
      <c r="C35">
        <v>0.64869679074278797</v>
      </c>
      <c r="D35">
        <v>0.81890146031838995</v>
      </c>
      <c r="E35">
        <v>0.89486418374985999</v>
      </c>
      <c r="F35">
        <v>22.246790820864099</v>
      </c>
      <c r="G35">
        <v>15.6279597099982</v>
      </c>
      <c r="H35">
        <v>11.8268724349869</v>
      </c>
      <c r="I35">
        <v>10.3916916752778</v>
      </c>
      <c r="J35">
        <v>6.4169265518012004</v>
      </c>
      <c r="K35">
        <v>4.7622731972317398</v>
      </c>
    </row>
    <row r="36" spans="1:29" x14ac:dyDescent="0.3">
      <c r="A36" t="s">
        <v>45</v>
      </c>
      <c r="B36">
        <v>80</v>
      </c>
      <c r="C36">
        <v>0.88736246735394497</v>
      </c>
      <c r="D36">
        <v>0.87833424778604896</v>
      </c>
      <c r="E36">
        <v>0.87471279024361603</v>
      </c>
      <c r="F36">
        <v>12.3284767245141</v>
      </c>
      <c r="G36">
        <v>12.571065791324999</v>
      </c>
      <c r="H36">
        <v>12.6706839908158</v>
      </c>
      <c r="I36">
        <v>5.6372997008862198</v>
      </c>
      <c r="J36">
        <v>5.6540755871442103</v>
      </c>
      <c r="K36">
        <v>5.6610592140027398</v>
      </c>
    </row>
    <row r="37" spans="1:29" x14ac:dyDescent="0.3">
      <c r="A37" t="s">
        <v>46</v>
      </c>
      <c r="B37">
        <v>3625</v>
      </c>
      <c r="C37">
        <v>0.84133138891855797</v>
      </c>
      <c r="D37">
        <v>0.88151900923769599</v>
      </c>
      <c r="E37">
        <v>0.89884357013203497</v>
      </c>
      <c r="F37">
        <v>14.3465554116445</v>
      </c>
      <c r="G37">
        <v>12.354115263818599</v>
      </c>
      <c r="H37">
        <v>11.4226866656829</v>
      </c>
      <c r="I37">
        <v>7.2936503240656396</v>
      </c>
      <c r="J37">
        <v>5.6744550533012799</v>
      </c>
      <c r="K37">
        <v>5.0004009134355698</v>
      </c>
      <c r="L37" s="1">
        <f>AVERAGE(C37:C41)</f>
        <v>0.81665367315853743</v>
      </c>
      <c r="M37" s="1">
        <f>_xlfn.STDEV.P(C37:C41)</f>
        <v>8.429023429943544E-2</v>
      </c>
      <c r="N37" s="1">
        <f>AVERAGE(D37:D41)</f>
        <v>0.86531112438157098</v>
      </c>
      <c r="O37" s="1">
        <f>_xlfn.STDEV.P(D37:D41)</f>
        <v>2.3018279410337569E-2</v>
      </c>
      <c r="P37" s="1">
        <f>AVERAGE(E37:E41)</f>
        <v>0.88755780857386779</v>
      </c>
      <c r="Q37" s="1">
        <f>_xlfn.STDEV.P(E37:E41)</f>
        <v>1.1484323845910848E-2</v>
      </c>
      <c r="R37" s="1">
        <f>AVERAGE(F37:F41)</f>
        <v>15.524154616042178</v>
      </c>
      <c r="S37" s="1">
        <f>_xlfn.STDEV.P(F37:F41)</f>
        <v>3.4358402930308705</v>
      </c>
      <c r="T37" s="1">
        <f>AVERAGE(G37:G41)</f>
        <v>13.249773033428038</v>
      </c>
      <c r="U37" s="1">
        <f>_xlfn.STDEV.P(G37:G41)</f>
        <v>1.2004017913122487</v>
      </c>
      <c r="V37" s="1">
        <f>AVERAGE(H37:H41)</f>
        <v>12.04522155752116</v>
      </c>
      <c r="W37" s="1">
        <f>_xlfn.STDEV.P(H37:H41)</f>
        <v>0.59367796255518757</v>
      </c>
      <c r="X37" s="1">
        <f>AVERAGE(I37:I41)</f>
        <v>7.6921221229594581</v>
      </c>
      <c r="Y37" s="1">
        <f>_xlfn.STDEV.P(I37:I41)</f>
        <v>1.5216205216980343</v>
      </c>
      <c r="Z37" s="1">
        <f>AVERAGE(J37:J41)</f>
        <v>5.8681121739299105</v>
      </c>
      <c r="AA37" s="1">
        <f>_xlfn.STDEV.P(J37:J41)</f>
        <v>0.27786237648156109</v>
      </c>
      <c r="AB37" s="1">
        <f>AVERAGE(K37:K41)</f>
        <v>5.1087958150578778</v>
      </c>
      <c r="AC37" s="1">
        <f>_xlfn.STDEV.P(K37:K41)</f>
        <v>0.32743841773089727</v>
      </c>
    </row>
    <row r="38" spans="1:29" x14ac:dyDescent="0.3">
      <c r="A38" t="s">
        <v>47</v>
      </c>
      <c r="B38">
        <v>4140</v>
      </c>
      <c r="C38">
        <v>0.839343847145539</v>
      </c>
      <c r="D38">
        <v>0.87646421071568303</v>
      </c>
      <c r="E38">
        <v>0.89239841384354601</v>
      </c>
      <c r="F38">
        <v>14.618443245347001</v>
      </c>
      <c r="G38">
        <v>12.733278831766</v>
      </c>
      <c r="H38">
        <v>11.8605000126077</v>
      </c>
      <c r="I38">
        <v>7.8522842322583797</v>
      </c>
      <c r="J38">
        <v>5.7773367314221096</v>
      </c>
      <c r="K38">
        <v>4.9135576813002197</v>
      </c>
    </row>
    <row r="39" spans="1:29" x14ac:dyDescent="0.3">
      <c r="A39" t="s">
        <v>48</v>
      </c>
      <c r="B39">
        <v>4740</v>
      </c>
      <c r="C39">
        <v>0.85880266679435302</v>
      </c>
      <c r="D39">
        <v>0.875268364009269</v>
      </c>
      <c r="E39">
        <v>0.88637414358919497</v>
      </c>
      <c r="F39">
        <v>14.3496669061891</v>
      </c>
      <c r="G39">
        <v>12.651346723347899</v>
      </c>
      <c r="H39">
        <v>11.8729543845874</v>
      </c>
      <c r="I39">
        <v>7.6718777301178802</v>
      </c>
      <c r="J39">
        <v>5.8241600722851903</v>
      </c>
      <c r="K39">
        <v>5.0549744409702297</v>
      </c>
    </row>
    <row r="40" spans="1:29" x14ac:dyDescent="0.3">
      <c r="A40" t="s">
        <v>49</v>
      </c>
      <c r="B40">
        <v>505</v>
      </c>
      <c r="C40">
        <v>0.65227664915070804</v>
      </c>
      <c r="D40">
        <v>0.81957206311548503</v>
      </c>
      <c r="E40">
        <v>0.89415069182412998</v>
      </c>
      <c r="F40">
        <v>22.1596440857525</v>
      </c>
      <c r="G40">
        <v>15.6255596460093</v>
      </c>
      <c r="H40">
        <v>11.890318082714501</v>
      </c>
      <c r="I40">
        <v>10.2045041180436</v>
      </c>
      <c r="J40">
        <v>6.4094279666862803</v>
      </c>
      <c r="K40">
        <v>4.8295772611438501</v>
      </c>
    </row>
    <row r="41" spans="1:29" x14ac:dyDescent="0.3">
      <c r="A41" t="s">
        <v>50</v>
      </c>
      <c r="B41">
        <v>80</v>
      </c>
      <c r="C41">
        <v>0.89151381378352901</v>
      </c>
      <c r="D41">
        <v>0.87373197482972198</v>
      </c>
      <c r="E41">
        <v>0.86602222348043201</v>
      </c>
      <c r="F41">
        <v>12.1464634312778</v>
      </c>
      <c r="G41">
        <v>12.8845647021984</v>
      </c>
      <c r="H41">
        <v>13.1796486420133</v>
      </c>
      <c r="I41">
        <v>5.4382942103117902</v>
      </c>
      <c r="J41">
        <v>5.6551810459546896</v>
      </c>
      <c r="K41">
        <v>5.7454687784395198</v>
      </c>
    </row>
    <row r="42" spans="1:29" x14ac:dyDescent="0.3">
      <c r="A42" t="s">
        <v>51</v>
      </c>
      <c r="B42">
        <v>3625</v>
      </c>
      <c r="C42">
        <v>0.83916418471966203</v>
      </c>
      <c r="D42">
        <v>0.880351017755445</v>
      </c>
      <c r="E42">
        <v>0.89800119691160596</v>
      </c>
      <c r="F42">
        <v>14.4886135873688</v>
      </c>
      <c r="G42">
        <v>12.4911459840995</v>
      </c>
      <c r="H42">
        <v>11.558303685652501</v>
      </c>
      <c r="I42">
        <v>7.4984247670080002</v>
      </c>
      <c r="J42">
        <v>5.65621080010862</v>
      </c>
      <c r="K42">
        <v>4.8893162980509599</v>
      </c>
      <c r="L42" s="1">
        <f>AVERAGE(C42:C46)</f>
        <v>0.85331222216391889</v>
      </c>
      <c r="M42" s="1">
        <f>_xlfn.STDEV.P(C42:C46)</f>
        <v>2.7290680054779009E-2</v>
      </c>
      <c r="N42" s="1">
        <f>AVERAGE(D42:D46)</f>
        <v>0.87991340729650103</v>
      </c>
      <c r="O42" s="1">
        <f>_xlfn.STDEV.P(D42:D46)</f>
        <v>1.4138652720868811E-3</v>
      </c>
      <c r="P42" s="1">
        <f>AVERAGE(E42,E43,E46)</f>
        <v>0.89142701361372101</v>
      </c>
      <c r="Q42" s="1">
        <f>_xlfn.STDEV.P(E42:E46)</f>
        <v>1.0667253247847041E-2</v>
      </c>
      <c r="R42" s="1">
        <f>AVERAGE(F42:F46)</f>
        <v>14.017467270574761</v>
      </c>
      <c r="S42" s="1">
        <f>_xlfn.STDEV.P(F42:F46)</f>
        <v>1.2184849330880034</v>
      </c>
      <c r="T42" s="1">
        <f>AVERAGE(G42:G46)</f>
        <v>12.527681898905978</v>
      </c>
      <c r="U42" s="1">
        <f>_xlfn.STDEV.P(G42:G46)</f>
        <v>7.1653983533137608E-2</v>
      </c>
      <c r="V42" s="1">
        <f>AVERAGE(H42:H46)</f>
        <v>11.816430628582461</v>
      </c>
      <c r="W42" s="1">
        <f>_xlfn.STDEV.P(H42:H46)</f>
        <v>0.49107797329468184</v>
      </c>
      <c r="X42" s="1">
        <f>AVERAGE(I42:I46)</f>
        <v>6.9275135652185664</v>
      </c>
      <c r="Y42" s="1">
        <f>_xlfn.STDEV.P(I42:I46)</f>
        <v>0.77556025584794619</v>
      </c>
      <c r="Z42" s="1">
        <f>AVERAGE(J42:J46)</f>
        <v>5.5764595817751541</v>
      </c>
      <c r="AA42" s="1">
        <f>_xlfn.STDEV.P(J42:J46)</f>
        <v>0.14519402318027663</v>
      </c>
      <c r="AB42" s="1">
        <f>AVERAGE(K42:K46)</f>
        <v>5.0140298692104777</v>
      </c>
      <c r="AC42" s="1">
        <f>_xlfn.STDEV.P(K42:K46)</f>
        <v>0.27965807844508811</v>
      </c>
    </row>
    <row r="43" spans="1:29" x14ac:dyDescent="0.3">
      <c r="A43" t="s">
        <v>52</v>
      </c>
      <c r="B43">
        <v>4140</v>
      </c>
      <c r="C43">
        <v>0.83552218772145603</v>
      </c>
      <c r="D43">
        <v>0.87964525830942997</v>
      </c>
      <c r="E43">
        <v>0.89881497488594597</v>
      </c>
      <c r="F43">
        <v>14.9187939275137</v>
      </c>
      <c r="G43">
        <v>12.599354846812099</v>
      </c>
      <c r="H43">
        <v>11.4966675267667</v>
      </c>
      <c r="I43">
        <v>7.7298994121696198</v>
      </c>
      <c r="J43">
        <v>5.7130424090114102</v>
      </c>
      <c r="K43">
        <v>4.8734458285111604</v>
      </c>
    </row>
    <row r="44" spans="1:29" x14ac:dyDescent="0.3">
      <c r="A44" t="s">
        <v>53</v>
      </c>
      <c r="B44">
        <v>4740</v>
      </c>
      <c r="C44">
        <v>0.87743347084244505</v>
      </c>
      <c r="D44">
        <v>0.87793750955900296</v>
      </c>
      <c r="E44">
        <v>0.880657255304654</v>
      </c>
      <c r="F44">
        <v>13.2430687359478</v>
      </c>
      <c r="G44">
        <v>12.518840987333499</v>
      </c>
      <c r="H44">
        <v>12.204690114973401</v>
      </c>
      <c r="I44">
        <v>6.9052099509523996</v>
      </c>
      <c r="J44">
        <v>5.6997117154697801</v>
      </c>
      <c r="K44">
        <v>5.1978753459476099</v>
      </c>
    </row>
    <row r="45" spans="1:29" x14ac:dyDescent="0.3">
      <c r="A45" t="s">
        <v>54</v>
      </c>
      <c r="B45">
        <v>505</v>
      </c>
      <c r="C45">
        <v>0.82120072399627897</v>
      </c>
      <c r="D45">
        <v>0.87936819690413703</v>
      </c>
      <c r="E45">
        <v>0.90411383563897396</v>
      </c>
      <c r="F45">
        <v>15.393335937733999</v>
      </c>
      <c r="G45">
        <v>12.6114246982052</v>
      </c>
      <c r="H45">
        <v>11.2523890886317</v>
      </c>
      <c r="I45">
        <v>7.00188911154798</v>
      </c>
      <c r="J45">
        <v>5.3452624154017103</v>
      </c>
      <c r="K45">
        <v>4.6556259627073402</v>
      </c>
    </row>
    <row r="46" spans="1:29" x14ac:dyDescent="0.3">
      <c r="A46" t="s">
        <v>55</v>
      </c>
      <c r="B46">
        <v>80</v>
      </c>
      <c r="C46">
        <v>0.89324054353975202</v>
      </c>
      <c r="D46">
        <v>0.88226505395448995</v>
      </c>
      <c r="E46">
        <v>0.87746486904361098</v>
      </c>
      <c r="F46">
        <v>12.043524164309501</v>
      </c>
      <c r="G46">
        <v>12.4176429780796</v>
      </c>
      <c r="H46">
        <v>12.570102726888001</v>
      </c>
      <c r="I46">
        <v>5.5021445844148396</v>
      </c>
      <c r="J46">
        <v>5.4680705688842499</v>
      </c>
      <c r="K46">
        <v>5.4538859108353197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8F7BB-020F-4E2A-B5E4-267275040ECB}">
  <dimension ref="A1:S46"/>
  <sheetViews>
    <sheetView tabSelected="1" topLeftCell="A10" workbookViewId="0">
      <selection activeCell="A25" sqref="A25:XFD46"/>
    </sheetView>
  </sheetViews>
  <sheetFormatPr defaultRowHeight="14.4" x14ac:dyDescent="0.3"/>
  <cols>
    <col min="1" max="1" width="20.7773437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0.82095036853723857</v>
      </c>
      <c r="C2" s="1">
        <v>6.3400902632583273E-2</v>
      </c>
      <c r="D2" s="1">
        <v>0.86080499074219008</v>
      </c>
      <c r="E2" s="1">
        <v>2.1988655159162047E-2</v>
      </c>
      <c r="F2" s="1">
        <v>0.8797728304067558</v>
      </c>
      <c r="G2" s="1">
        <v>1.3098775844599416E-2</v>
      </c>
      <c r="H2" s="1">
        <v>15.676281091087358</v>
      </c>
      <c r="I2" s="1">
        <v>2.8844657163660608</v>
      </c>
      <c r="J2" s="1">
        <v>13.54440347485674</v>
      </c>
      <c r="K2" s="1">
        <v>1.2218913785699479</v>
      </c>
      <c r="L2" s="1">
        <v>12.47619389124694</v>
      </c>
      <c r="M2" s="1">
        <v>0.71671549707657312</v>
      </c>
      <c r="N2" s="1">
        <v>7.9180780495990444</v>
      </c>
      <c r="O2" s="1">
        <v>1.4680670982365946</v>
      </c>
      <c r="P2" s="1">
        <v>6.0198511866233622</v>
      </c>
      <c r="Q2" s="1">
        <v>0.38469261408368849</v>
      </c>
      <c r="R2" s="1">
        <v>5.2296390988687724</v>
      </c>
      <c r="S2" s="1">
        <v>0.2894616371806687</v>
      </c>
    </row>
    <row r="3" spans="1:19" x14ac:dyDescent="0.3">
      <c r="A3" t="s">
        <v>16</v>
      </c>
      <c r="B3" s="1">
        <v>0.82381283654386528</v>
      </c>
      <c r="C3" s="1">
        <v>6.2254154386466552E-2</v>
      </c>
      <c r="D3" s="1">
        <v>0.86657374362821016</v>
      </c>
      <c r="E3" s="1">
        <v>1.6759890612150285E-2</v>
      </c>
      <c r="F3" s="1">
        <v>0.88660277824653821</v>
      </c>
      <c r="G3" s="1">
        <v>1.1166592030270964E-2</v>
      </c>
      <c r="H3" s="1">
        <v>15.382046039974938</v>
      </c>
      <c r="I3" s="1">
        <v>2.7212399519358623</v>
      </c>
      <c r="J3" s="1">
        <v>13.214081115383863</v>
      </c>
      <c r="K3" s="1">
        <v>0.91359151081021339</v>
      </c>
      <c r="L3" s="1">
        <v>12.108264905430039</v>
      </c>
      <c r="M3" s="1">
        <v>0.54151672532893269</v>
      </c>
      <c r="N3" s="1">
        <v>7.8136125159758478</v>
      </c>
      <c r="O3" s="1">
        <v>1.3141722916717891</v>
      </c>
      <c r="P3" s="1">
        <v>5.9059442158648281</v>
      </c>
      <c r="Q3" s="1">
        <v>0.25091510626847779</v>
      </c>
      <c r="R3" s="1">
        <v>5.1118017560901077</v>
      </c>
      <c r="S3" s="1">
        <v>0.27131466685860189</v>
      </c>
    </row>
    <row r="4" spans="1:19" x14ac:dyDescent="0.3">
      <c r="A4" t="s">
        <v>21</v>
      </c>
      <c r="B4" s="1">
        <v>0.821212327978874</v>
      </c>
      <c r="C4" s="1">
        <v>8.5578262333026317E-2</v>
      </c>
      <c r="D4" s="1">
        <v>0.86508723258738862</v>
      </c>
      <c r="E4" s="1">
        <v>2.1915502053207112E-2</v>
      </c>
      <c r="F4" s="1">
        <v>0.8850347428379276</v>
      </c>
      <c r="G4" s="1">
        <v>1.1111465030462606E-2</v>
      </c>
      <c r="H4" s="1">
        <v>15.29550998599484</v>
      </c>
      <c r="I4" s="1">
        <v>3.5600878845743735</v>
      </c>
      <c r="J4" s="1">
        <v>13.28532493772388</v>
      </c>
      <c r="K4" s="1">
        <v>1.1553869568188413</v>
      </c>
      <c r="L4" s="1">
        <v>12.20273885876858</v>
      </c>
      <c r="M4" s="1">
        <v>0.5389969353373032</v>
      </c>
      <c r="N4" s="1">
        <v>7.5505167980873988</v>
      </c>
      <c r="O4" s="1">
        <v>1.6040900771915976</v>
      </c>
      <c r="P4" s="1">
        <v>5.8763034221390757</v>
      </c>
      <c r="Q4" s="1">
        <v>0.34333346616422761</v>
      </c>
      <c r="R4" s="1">
        <v>5.1793458176719041</v>
      </c>
      <c r="S4" s="1">
        <v>0.30573878855214359</v>
      </c>
    </row>
    <row r="5" spans="1:19" x14ac:dyDescent="0.3">
      <c r="A5" t="s">
        <v>26</v>
      </c>
      <c r="B5" s="1">
        <v>0.84038998515303365</v>
      </c>
      <c r="C5" s="1">
        <v>5.4227413066378724E-2</v>
      </c>
      <c r="D5" s="1">
        <v>0.87180844057494278</v>
      </c>
      <c r="E5" s="1">
        <v>9.4943598515539376E-3</v>
      </c>
      <c r="F5" s="1">
        <v>0.88564837400885277</v>
      </c>
      <c r="G5" s="1">
        <v>1.1277336599644982E-2</v>
      </c>
      <c r="H5" s="1">
        <v>14.45192983754192</v>
      </c>
      <c r="I5" s="1">
        <v>2.2327502800256784</v>
      </c>
      <c r="J5" s="1">
        <v>12.932713091601261</v>
      </c>
      <c r="K5" s="1">
        <v>0.50406026868497844</v>
      </c>
      <c r="L5" s="1">
        <v>12.16335045568958</v>
      </c>
      <c r="M5" s="1">
        <v>0.52303090044639977</v>
      </c>
      <c r="N5" s="1">
        <v>7.2925057080130413</v>
      </c>
      <c r="O5" s="1">
        <v>1.0802444290411513</v>
      </c>
      <c r="P5" s="1">
        <v>5.6595301171018066</v>
      </c>
      <c r="Q5" s="1">
        <v>0.15000319661186509</v>
      </c>
      <c r="R5" s="1">
        <v>4.979739373374052</v>
      </c>
      <c r="S5" s="1">
        <v>0.27972942589919014</v>
      </c>
    </row>
    <row r="6" spans="1:19" x14ac:dyDescent="0.3">
      <c r="A6" t="s">
        <v>31</v>
      </c>
      <c r="B6" s="1">
        <v>0.82061783297916835</v>
      </c>
      <c r="C6" s="1">
        <v>4.6251336235302885E-2</v>
      </c>
      <c r="D6" s="1">
        <v>0.86459022055433843</v>
      </c>
      <c r="E6" s="1">
        <v>8.0779857276735059E-3</v>
      </c>
      <c r="F6" s="1">
        <v>0.8841339380314942</v>
      </c>
      <c r="G6" s="1">
        <v>1.4054084712919537E-2</v>
      </c>
      <c r="H6" s="1">
        <v>15.451618944804441</v>
      </c>
      <c r="I6" s="1">
        <v>2.0641469012163318</v>
      </c>
      <c r="J6" s="1">
        <v>13.311713577189419</v>
      </c>
      <c r="K6" s="1">
        <v>0.40236674678604745</v>
      </c>
      <c r="L6" s="1">
        <v>12.229441723782379</v>
      </c>
      <c r="M6" s="1">
        <v>0.68929078665033638</v>
      </c>
      <c r="N6" s="1">
        <v>7.8285710743365318</v>
      </c>
      <c r="O6" s="1">
        <v>1.2482450708341246</v>
      </c>
      <c r="P6" s="1">
        <v>5.9868264298883123</v>
      </c>
      <c r="Q6" s="1">
        <v>0.18070715034876841</v>
      </c>
      <c r="R6" s="1">
        <v>5.2201273018827177</v>
      </c>
      <c r="S6" s="1">
        <v>0.33144858130464872</v>
      </c>
    </row>
    <row r="7" spans="1:19" x14ac:dyDescent="0.3">
      <c r="A7" t="s">
        <v>36</v>
      </c>
      <c r="B7" s="1">
        <v>0.82691093366467927</v>
      </c>
      <c r="C7" s="1">
        <v>5.5655331459039836E-2</v>
      </c>
      <c r="D7" s="1">
        <v>0.86590403102641889</v>
      </c>
      <c r="E7" s="1">
        <v>1.6142859047295424E-2</v>
      </c>
      <c r="F7" s="1">
        <v>0.88400488034491376</v>
      </c>
      <c r="G7" s="1">
        <v>7.0319245320824633E-3</v>
      </c>
      <c r="H7" s="1">
        <v>15.267287758620759</v>
      </c>
      <c r="I7" s="1">
        <v>2.3749337533045987</v>
      </c>
      <c r="J7" s="1">
        <v>13.249462311970799</v>
      </c>
      <c r="K7" s="1">
        <v>0.8767604788770631</v>
      </c>
      <c r="L7" s="1">
        <v>12.25672999416846</v>
      </c>
      <c r="M7" s="1">
        <v>0.32782758381395544</v>
      </c>
      <c r="N7" s="1">
        <v>7.7063612428500576</v>
      </c>
      <c r="O7" s="1">
        <v>1.1919837473204264</v>
      </c>
      <c r="P7" s="1">
        <v>5.9353393287363598</v>
      </c>
      <c r="Q7" s="1">
        <v>0.22650625932727261</v>
      </c>
      <c r="R7" s="1">
        <v>5.1980813373406125</v>
      </c>
      <c r="S7" s="1">
        <v>0.30919886112923067</v>
      </c>
    </row>
    <row r="8" spans="1:19" x14ac:dyDescent="0.3">
      <c r="A8" t="s">
        <v>41</v>
      </c>
      <c r="B8" s="1">
        <v>0.80792912200269362</v>
      </c>
      <c r="C8" s="1">
        <v>8.3073823627800886E-2</v>
      </c>
      <c r="D8" s="1">
        <v>0.85745781717925706</v>
      </c>
      <c r="E8" s="1">
        <v>2.0650352113642738E-2</v>
      </c>
      <c r="F8" s="1">
        <v>0.88036093719368691</v>
      </c>
      <c r="G8" s="1">
        <v>9.6190031614724319E-3</v>
      </c>
      <c r="H8" s="1">
        <v>16.003246204170857</v>
      </c>
      <c r="I8" s="1">
        <v>3.3154251692429098</v>
      </c>
      <c r="J8" s="1">
        <v>13.665410707401781</v>
      </c>
      <c r="K8" s="1">
        <v>1.0419899861190391</v>
      </c>
      <c r="L8" s="1">
        <v>12.437134351161799</v>
      </c>
      <c r="M8" s="1">
        <v>0.38595734317445618</v>
      </c>
      <c r="N8" s="1">
        <v>8.0060157884909149</v>
      </c>
      <c r="O8" s="1">
        <v>1.5170592976438833</v>
      </c>
      <c r="P8" s="1">
        <v>6.0390870554960303</v>
      </c>
      <c r="Q8" s="1">
        <v>0.29895084108181624</v>
      </c>
      <c r="R8" s="1">
        <v>5.2202750942492866</v>
      </c>
      <c r="S8" s="1">
        <v>0.33740773184737011</v>
      </c>
    </row>
    <row r="9" spans="1:19" x14ac:dyDescent="0.3">
      <c r="A9" t="s">
        <v>46</v>
      </c>
      <c r="B9" s="1">
        <v>0.81665367315853743</v>
      </c>
      <c r="C9" s="1">
        <v>8.429023429943544E-2</v>
      </c>
      <c r="D9" s="1">
        <v>0.86531112438157098</v>
      </c>
      <c r="E9" s="1">
        <v>2.3018279410337569E-2</v>
      </c>
      <c r="F9" s="1">
        <v>0.88755780857386779</v>
      </c>
      <c r="G9" s="1">
        <v>1.1484323845910848E-2</v>
      </c>
      <c r="H9" s="1">
        <v>15.524154616042178</v>
      </c>
      <c r="I9" s="1">
        <v>3.4358402930308705</v>
      </c>
      <c r="J9" s="1">
        <v>13.249773033428038</v>
      </c>
      <c r="K9" s="1">
        <v>1.2004017913122487</v>
      </c>
      <c r="L9" s="1">
        <v>12.04522155752116</v>
      </c>
      <c r="M9" s="1">
        <v>0.59367796255518757</v>
      </c>
      <c r="N9" s="1">
        <v>7.6921221229594581</v>
      </c>
      <c r="O9" s="1">
        <v>1.5216205216980343</v>
      </c>
      <c r="P9" s="1">
        <v>5.8681121739299105</v>
      </c>
      <c r="Q9" s="1">
        <v>0.27786237648156109</v>
      </c>
      <c r="R9" s="1">
        <v>5.1087958150578778</v>
      </c>
      <c r="S9" s="1">
        <v>0.32743841773089727</v>
      </c>
    </row>
    <row r="10" spans="1:19" x14ac:dyDescent="0.3">
      <c r="A10" t="s">
        <v>51</v>
      </c>
      <c r="B10" s="1">
        <v>0.85331222216391889</v>
      </c>
      <c r="C10" s="1">
        <v>2.7290680054779009E-2</v>
      </c>
      <c r="D10" s="1">
        <v>0.87991340729650103</v>
      </c>
      <c r="E10" s="1">
        <v>1.4138652720868811E-3</v>
      </c>
      <c r="F10" s="1">
        <v>0.89142701361372101</v>
      </c>
      <c r="G10" s="1">
        <v>1.0667253247847041E-2</v>
      </c>
      <c r="H10" s="1">
        <v>14.017467270574761</v>
      </c>
      <c r="I10" s="1">
        <v>1.2184849330880034</v>
      </c>
      <c r="J10" s="1">
        <v>12.527681898905978</v>
      </c>
      <c r="K10" s="1">
        <v>7.1653983533137608E-2</v>
      </c>
      <c r="L10" s="1">
        <v>11.816430628582461</v>
      </c>
      <c r="M10" s="1">
        <v>0.49107797329468184</v>
      </c>
      <c r="N10" s="1">
        <v>6.9275135652185664</v>
      </c>
      <c r="O10" s="1">
        <v>0.77556025584794619</v>
      </c>
      <c r="P10" s="1">
        <v>5.5764595817751541</v>
      </c>
      <c r="Q10" s="1">
        <v>0.14519402318027663</v>
      </c>
      <c r="R10" s="1">
        <v>5.0140298692104777</v>
      </c>
      <c r="S10" s="1">
        <v>0.27965807844508811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63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1-(1-B2)*92/(92-16-1)</f>
        <v>0.78036578540567936</v>
      </c>
      <c r="C14" s="1">
        <v>6.3400902632583273E-2</v>
      </c>
      <c r="D14" s="1">
        <f>1-(1-D2)*313/(313-16-1)</f>
        <v>0.85281068277805905</v>
      </c>
      <c r="E14" s="1">
        <v>2.1988655159162047E-2</v>
      </c>
      <c r="F14" s="1">
        <f>1-(1-F2)*221/(221-16-1)</f>
        <v>0.86975389960731886</v>
      </c>
      <c r="G14" s="1">
        <v>1.3098775844599416E-2</v>
      </c>
      <c r="H14" s="1">
        <v>15.676281091087358</v>
      </c>
      <c r="I14" s="1">
        <v>2.8844657163660608</v>
      </c>
      <c r="J14" s="1">
        <v>13.54440347485674</v>
      </c>
      <c r="K14" s="1">
        <v>1.2218913785699479</v>
      </c>
      <c r="L14" s="1">
        <v>12.47619389124694</v>
      </c>
      <c r="M14" s="1">
        <v>0.71671549707657312</v>
      </c>
      <c r="N14" s="1">
        <v>7.9180780495990444</v>
      </c>
      <c r="O14" s="1">
        <v>1.4680670982365946</v>
      </c>
      <c r="P14" s="1">
        <v>6.0198511866233622</v>
      </c>
      <c r="Q14" s="1">
        <v>0.38469261408368849</v>
      </c>
      <c r="R14" s="1">
        <v>5.2296390988687724</v>
      </c>
      <c r="S14" s="1">
        <v>0.2894616371806687</v>
      </c>
    </row>
    <row r="15" spans="1:19" x14ac:dyDescent="0.3">
      <c r="A15" t="s">
        <v>16</v>
      </c>
      <c r="B15" s="1">
        <f t="shared" ref="B15:B22" si="0">1-(1-B3)*92/(92-16-1)</f>
        <v>0.78387707949380803</v>
      </c>
      <c r="C15" s="1">
        <v>6.2254154386466552E-2</v>
      </c>
      <c r="D15" s="1">
        <f t="shared" ref="D15:D22" si="1">1-(1-D3)*313/(313-16-1)</f>
        <v>0.85891074917442489</v>
      </c>
      <c r="E15" s="1">
        <v>1.6759890612150285E-2</v>
      </c>
      <c r="F15" s="1">
        <f t="shared" ref="F15:F22" si="2">1-(1-F3)*221/(221-16-1)</f>
        <v>0.8771530097670831</v>
      </c>
      <c r="G15" s="1">
        <v>1.1166592030270964E-2</v>
      </c>
      <c r="H15" s="1">
        <v>15.382046039974938</v>
      </c>
      <c r="I15" s="1">
        <v>2.7212399519358623</v>
      </c>
      <c r="J15" s="1">
        <v>13.214081115383863</v>
      </c>
      <c r="K15" s="1">
        <v>0.91359151081021339</v>
      </c>
      <c r="L15" s="1">
        <v>12.108264905430039</v>
      </c>
      <c r="M15" s="1">
        <v>0.54151672532893269</v>
      </c>
      <c r="N15" s="1">
        <v>7.8136125159758478</v>
      </c>
      <c r="O15" s="1">
        <v>1.3141722916717891</v>
      </c>
      <c r="P15" s="1">
        <v>5.9059442158648281</v>
      </c>
      <c r="Q15" s="1">
        <v>0.25091510626847779</v>
      </c>
      <c r="R15" s="1">
        <v>5.1118017560901077</v>
      </c>
      <c r="S15" s="1">
        <v>0.27131466685860189</v>
      </c>
    </row>
    <row r="16" spans="1:19" x14ac:dyDescent="0.3">
      <c r="A16" t="s">
        <v>21</v>
      </c>
      <c r="B16" s="1">
        <f t="shared" si="0"/>
        <v>0.7806871223207521</v>
      </c>
      <c r="C16" s="1">
        <v>8.5578262333026317E-2</v>
      </c>
      <c r="D16" s="1">
        <f t="shared" si="1"/>
        <v>0.85733886418869132</v>
      </c>
      <c r="E16" s="1">
        <v>2.1915502053207112E-2</v>
      </c>
      <c r="F16" s="1">
        <f t="shared" si="2"/>
        <v>0.87545430474108821</v>
      </c>
      <c r="G16" s="1">
        <v>1.1111465030462606E-2</v>
      </c>
      <c r="H16" s="1">
        <v>15.29550998599484</v>
      </c>
      <c r="I16" s="1">
        <v>3.5600878845743735</v>
      </c>
      <c r="J16" s="1">
        <v>13.28532493772388</v>
      </c>
      <c r="K16" s="1">
        <v>1.1553869568188413</v>
      </c>
      <c r="L16" s="1">
        <v>12.20273885876858</v>
      </c>
      <c r="M16" s="1">
        <v>0.5389969353373032</v>
      </c>
      <c r="N16" s="1">
        <v>7.5505167980873988</v>
      </c>
      <c r="O16" s="1">
        <v>1.6040900771915976</v>
      </c>
      <c r="P16" s="1">
        <v>5.8763034221390757</v>
      </c>
      <c r="Q16" s="1">
        <v>0.34333346616422761</v>
      </c>
      <c r="R16" s="1">
        <v>5.1793458176719041</v>
      </c>
      <c r="S16" s="1">
        <v>0.30573878855214359</v>
      </c>
    </row>
    <row r="17" spans="1:19" x14ac:dyDescent="0.3">
      <c r="A17" t="s">
        <v>26</v>
      </c>
      <c r="B17" s="1">
        <f t="shared" si="0"/>
        <v>0.8042117151210546</v>
      </c>
      <c r="C17" s="1">
        <v>5.4227413066378724E-2</v>
      </c>
      <c r="D17" s="1">
        <f t="shared" si="1"/>
        <v>0.86444608749985496</v>
      </c>
      <c r="E17" s="1">
        <v>9.4943598515539376E-3</v>
      </c>
      <c r="F17" s="1">
        <f t="shared" si="2"/>
        <v>0.87611907184292381</v>
      </c>
      <c r="G17" s="1">
        <v>1.1277336599644982E-2</v>
      </c>
      <c r="H17" s="1">
        <v>14.45192983754192</v>
      </c>
      <c r="I17" s="1">
        <v>2.2327502800256784</v>
      </c>
      <c r="J17" s="1">
        <v>12.932713091601261</v>
      </c>
      <c r="K17" s="1">
        <v>0.50406026868497844</v>
      </c>
      <c r="L17" s="1">
        <v>12.16335045568958</v>
      </c>
      <c r="M17" s="1">
        <v>0.52303090044639977</v>
      </c>
      <c r="N17" s="1">
        <v>7.2925057080130413</v>
      </c>
      <c r="O17" s="1">
        <v>1.0802444290411513</v>
      </c>
      <c r="P17" s="1">
        <v>5.6595301171018066</v>
      </c>
      <c r="Q17" s="1">
        <v>0.15000319661186509</v>
      </c>
      <c r="R17" s="1">
        <v>4.979739373374052</v>
      </c>
      <c r="S17" s="1">
        <v>0.27972942589919014</v>
      </c>
    </row>
    <row r="18" spans="1:19" x14ac:dyDescent="0.3">
      <c r="A18" t="s">
        <v>31</v>
      </c>
      <c r="B18" s="1">
        <f t="shared" si="0"/>
        <v>0.77995787512111314</v>
      </c>
      <c r="C18" s="1">
        <v>4.6251336235302885E-2</v>
      </c>
      <c r="D18" s="1">
        <f t="shared" si="1"/>
        <v>0.85681330754563489</v>
      </c>
      <c r="E18" s="1">
        <v>8.0779857276735059E-3</v>
      </c>
      <c r="F18" s="1">
        <f t="shared" si="2"/>
        <v>0.87447843286745208</v>
      </c>
      <c r="G18" s="1">
        <v>1.4054084712919537E-2</v>
      </c>
      <c r="H18" s="1">
        <v>15.451618944804441</v>
      </c>
      <c r="I18" s="1">
        <v>2.0641469012163318</v>
      </c>
      <c r="J18" s="1">
        <v>13.311713577189419</v>
      </c>
      <c r="K18" s="1">
        <v>0.40236674678604745</v>
      </c>
      <c r="L18" s="1">
        <v>12.229441723782379</v>
      </c>
      <c r="M18" s="1">
        <v>0.68929078665033638</v>
      </c>
      <c r="N18" s="1">
        <v>7.8285710743365318</v>
      </c>
      <c r="O18" s="1">
        <v>1.2482450708341246</v>
      </c>
      <c r="P18" s="1">
        <v>5.9868264298883123</v>
      </c>
      <c r="Q18" s="1">
        <v>0.18070715034876841</v>
      </c>
      <c r="R18" s="1">
        <v>5.2201273018827177</v>
      </c>
      <c r="S18" s="1">
        <v>0.33144858130464872</v>
      </c>
    </row>
    <row r="19" spans="1:19" x14ac:dyDescent="0.3">
      <c r="A19" t="s">
        <v>36</v>
      </c>
      <c r="B19" s="1">
        <f t="shared" si="0"/>
        <v>0.78767741196200658</v>
      </c>
      <c r="C19" s="1">
        <v>5.5655331459039836E-2</v>
      </c>
      <c r="D19" s="1">
        <f t="shared" si="1"/>
        <v>0.85820257334888217</v>
      </c>
      <c r="E19" s="1">
        <v>1.6142859047295424E-2</v>
      </c>
      <c r="F19" s="1">
        <f t="shared" si="2"/>
        <v>0.87433862037365651</v>
      </c>
      <c r="G19" s="1">
        <v>7.0319245320824633E-3</v>
      </c>
      <c r="H19" s="1">
        <v>15.267287758620759</v>
      </c>
      <c r="I19" s="1">
        <v>2.3749337533045987</v>
      </c>
      <c r="J19" s="1">
        <v>13.249462311970799</v>
      </c>
      <c r="K19" s="1">
        <v>0.8767604788770631</v>
      </c>
      <c r="L19" s="1">
        <v>12.25672999416846</v>
      </c>
      <c r="M19" s="1">
        <v>0.32782758381395544</v>
      </c>
      <c r="N19" s="1">
        <v>7.7063612428500576</v>
      </c>
      <c r="O19" s="1">
        <v>1.1919837473204264</v>
      </c>
      <c r="P19" s="1">
        <v>5.9353393287363598</v>
      </c>
      <c r="Q19" s="1">
        <v>0.22650625932727261</v>
      </c>
      <c r="R19" s="1">
        <v>5.1980813373406125</v>
      </c>
      <c r="S19" s="1">
        <v>0.30919886112923067</v>
      </c>
    </row>
    <row r="20" spans="1:19" x14ac:dyDescent="0.3">
      <c r="A20" t="s">
        <v>41</v>
      </c>
      <c r="B20" s="1">
        <f t="shared" si="0"/>
        <v>0.76439305632330412</v>
      </c>
      <c r="C20" s="1">
        <v>8.3073823627800886E-2</v>
      </c>
      <c r="D20" s="1">
        <f t="shared" si="1"/>
        <v>0.84927127289563331</v>
      </c>
      <c r="E20" s="1">
        <v>2.0650352113642738E-2</v>
      </c>
      <c r="F20" s="1">
        <f t="shared" si="2"/>
        <v>0.87039101529316087</v>
      </c>
      <c r="G20" s="1">
        <v>9.6190031614724319E-3</v>
      </c>
      <c r="H20" s="1">
        <v>16.003246204170857</v>
      </c>
      <c r="I20" s="1">
        <v>3.3154251692429098</v>
      </c>
      <c r="J20" s="1">
        <v>13.665410707401781</v>
      </c>
      <c r="K20" s="1">
        <v>1.0419899861190391</v>
      </c>
      <c r="L20" s="1">
        <v>12.437134351161799</v>
      </c>
      <c r="M20" s="1">
        <v>0.38595734317445618</v>
      </c>
      <c r="N20" s="1">
        <v>8.0060157884909149</v>
      </c>
      <c r="O20" s="1">
        <v>1.5170592976438833</v>
      </c>
      <c r="P20" s="1">
        <v>6.0390870554960303</v>
      </c>
      <c r="Q20" s="1">
        <v>0.29895084108181624</v>
      </c>
      <c r="R20" s="1">
        <v>5.2202750942492866</v>
      </c>
      <c r="S20" s="1">
        <v>0.33740773184737011</v>
      </c>
    </row>
    <row r="21" spans="1:19" x14ac:dyDescent="0.3">
      <c r="A21" t="s">
        <v>46</v>
      </c>
      <c r="B21" s="1">
        <f t="shared" si="0"/>
        <v>0.7750951724078059</v>
      </c>
      <c r="C21" s="1">
        <v>8.429023429943544E-2</v>
      </c>
      <c r="D21" s="1">
        <f t="shared" si="1"/>
        <v>0.8575756146332153</v>
      </c>
      <c r="E21" s="1">
        <v>2.3018279410337569E-2</v>
      </c>
      <c r="F21" s="1">
        <f t="shared" si="2"/>
        <v>0.87818762595502342</v>
      </c>
      <c r="G21" s="1">
        <v>1.1484323845910848E-2</v>
      </c>
      <c r="H21" s="1">
        <v>15.524154616042178</v>
      </c>
      <c r="I21" s="1">
        <v>3.4358402930308705</v>
      </c>
      <c r="J21" s="1">
        <v>13.249773033428038</v>
      </c>
      <c r="K21" s="1">
        <v>1.2004017913122487</v>
      </c>
      <c r="L21" s="1">
        <v>12.04522155752116</v>
      </c>
      <c r="M21" s="1">
        <v>0.59367796255518757</v>
      </c>
      <c r="N21" s="1">
        <v>7.6921221229594581</v>
      </c>
      <c r="O21" s="1">
        <v>1.5216205216980343</v>
      </c>
      <c r="P21" s="1">
        <v>5.8681121739299105</v>
      </c>
      <c r="Q21" s="1">
        <v>0.27786237648156109</v>
      </c>
      <c r="R21" s="1">
        <v>5.1087958150578778</v>
      </c>
      <c r="S21" s="1">
        <v>0.32743841773089727</v>
      </c>
    </row>
    <row r="22" spans="1:19" x14ac:dyDescent="0.3">
      <c r="A22" t="s">
        <v>51</v>
      </c>
      <c r="B22" s="1">
        <f t="shared" si="0"/>
        <v>0.82006299252107384</v>
      </c>
      <c r="C22" s="1">
        <v>2.7290680054779009E-2</v>
      </c>
      <c r="D22" s="1">
        <f t="shared" si="1"/>
        <v>0.87301654217501623</v>
      </c>
      <c r="E22" s="1">
        <v>1.4138652720868811E-3</v>
      </c>
      <c r="F22" s="1">
        <f t="shared" si="2"/>
        <v>0.88237926474819772</v>
      </c>
      <c r="G22" s="1">
        <v>1.0667253247847041E-2</v>
      </c>
      <c r="H22" s="1">
        <v>14.017467270574761</v>
      </c>
      <c r="I22" s="1">
        <v>1.2184849330880034</v>
      </c>
      <c r="J22" s="1">
        <v>12.527681898905978</v>
      </c>
      <c r="K22" s="1">
        <v>7.1653983533137608E-2</v>
      </c>
      <c r="L22" s="1">
        <v>11.816430628582461</v>
      </c>
      <c r="M22" s="1">
        <v>0.49107797329468184</v>
      </c>
      <c r="N22" s="1">
        <v>6.9275135652185664</v>
      </c>
      <c r="O22" s="1">
        <v>0.77556025584794619</v>
      </c>
      <c r="P22" s="1">
        <v>5.5764595817751541</v>
      </c>
      <c r="Q22" s="1">
        <v>0.14519402318027663</v>
      </c>
      <c r="R22" s="1">
        <v>5.0140298692104777</v>
      </c>
      <c r="S22" s="1">
        <v>0.27965807844508811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0.78</v>
      </c>
      <c r="C26" s="1">
        <f t="shared" ref="C26:S34" si="3">ROUND(C14,3)</f>
        <v>6.3E-2</v>
      </c>
      <c r="D26" s="1">
        <f t="shared" si="3"/>
        <v>0.85299999999999998</v>
      </c>
      <c r="E26" s="1">
        <f t="shared" si="3"/>
        <v>2.1999999999999999E-2</v>
      </c>
      <c r="F26" s="1">
        <f t="shared" si="3"/>
        <v>0.87</v>
      </c>
      <c r="G26" s="1">
        <f t="shared" si="3"/>
        <v>1.2999999999999999E-2</v>
      </c>
      <c r="H26" s="1">
        <f t="shared" si="3"/>
        <v>15.676</v>
      </c>
      <c r="I26" s="1">
        <f t="shared" si="3"/>
        <v>2.8839999999999999</v>
      </c>
      <c r="J26" s="1">
        <f t="shared" si="3"/>
        <v>13.544</v>
      </c>
      <c r="K26" s="1">
        <f t="shared" si="3"/>
        <v>1.222</v>
      </c>
      <c r="L26" s="1">
        <f t="shared" si="3"/>
        <v>12.476000000000001</v>
      </c>
      <c r="M26" s="1">
        <f t="shared" si="3"/>
        <v>0.71699999999999997</v>
      </c>
      <c r="N26" s="1">
        <f t="shared" si="3"/>
        <v>7.9180000000000001</v>
      </c>
      <c r="O26" s="1">
        <f t="shared" si="3"/>
        <v>1.468</v>
      </c>
      <c r="P26" s="1">
        <f t="shared" si="3"/>
        <v>6.02</v>
      </c>
      <c r="Q26" s="1">
        <f t="shared" si="3"/>
        <v>0.38500000000000001</v>
      </c>
      <c r="R26" s="1">
        <f t="shared" si="3"/>
        <v>5.23</v>
      </c>
      <c r="S26" s="1">
        <f t="shared" si="3"/>
        <v>0.28899999999999998</v>
      </c>
    </row>
    <row r="27" spans="1:19" x14ac:dyDescent="0.3">
      <c r="A27" t="s">
        <v>67</v>
      </c>
      <c r="B27" s="1">
        <f t="shared" ref="B27:P34" si="4">ROUND(B15,3)</f>
        <v>0.78400000000000003</v>
      </c>
      <c r="C27" s="1">
        <f t="shared" si="4"/>
        <v>6.2E-2</v>
      </c>
      <c r="D27" s="1">
        <f t="shared" si="4"/>
        <v>0.85899999999999999</v>
      </c>
      <c r="E27" s="1">
        <f t="shared" si="4"/>
        <v>1.7000000000000001E-2</v>
      </c>
      <c r="F27" s="1">
        <f t="shared" si="4"/>
        <v>0.877</v>
      </c>
      <c r="G27" s="1">
        <f t="shared" si="4"/>
        <v>1.0999999999999999E-2</v>
      </c>
      <c r="H27" s="1">
        <f t="shared" si="4"/>
        <v>15.382</v>
      </c>
      <c r="I27" s="1">
        <f t="shared" si="4"/>
        <v>2.7210000000000001</v>
      </c>
      <c r="J27" s="1">
        <f t="shared" si="4"/>
        <v>13.214</v>
      </c>
      <c r="K27" s="1">
        <f t="shared" si="4"/>
        <v>0.91400000000000003</v>
      </c>
      <c r="L27" s="1">
        <f t="shared" si="4"/>
        <v>12.108000000000001</v>
      </c>
      <c r="M27" s="1">
        <f t="shared" si="4"/>
        <v>0.54200000000000004</v>
      </c>
      <c r="N27" s="1">
        <f t="shared" si="4"/>
        <v>7.8140000000000001</v>
      </c>
      <c r="O27" s="1">
        <f t="shared" si="4"/>
        <v>1.3140000000000001</v>
      </c>
      <c r="P27" s="1">
        <f t="shared" si="4"/>
        <v>5.9059999999999997</v>
      </c>
      <c r="Q27" s="1">
        <f t="shared" si="3"/>
        <v>0.251</v>
      </c>
      <c r="R27" s="1">
        <f t="shared" si="3"/>
        <v>5.1120000000000001</v>
      </c>
      <c r="S27" s="1">
        <f t="shared" si="3"/>
        <v>0.27100000000000002</v>
      </c>
    </row>
    <row r="28" spans="1:19" x14ac:dyDescent="0.3">
      <c r="A28" t="s">
        <v>68</v>
      </c>
      <c r="B28" s="1">
        <f t="shared" si="4"/>
        <v>0.78100000000000003</v>
      </c>
      <c r="C28" s="1">
        <f t="shared" si="4"/>
        <v>8.5999999999999993E-2</v>
      </c>
      <c r="D28" s="1">
        <f t="shared" si="4"/>
        <v>0.85699999999999998</v>
      </c>
      <c r="E28" s="1">
        <f t="shared" si="4"/>
        <v>2.1999999999999999E-2</v>
      </c>
      <c r="F28" s="1">
        <f t="shared" si="4"/>
        <v>0.875</v>
      </c>
      <c r="G28" s="1">
        <f t="shared" si="4"/>
        <v>1.0999999999999999E-2</v>
      </c>
      <c r="H28" s="1">
        <f t="shared" si="4"/>
        <v>15.295999999999999</v>
      </c>
      <c r="I28" s="1">
        <f t="shared" si="4"/>
        <v>3.56</v>
      </c>
      <c r="J28" s="1">
        <f t="shared" si="4"/>
        <v>13.285</v>
      </c>
      <c r="K28" s="1">
        <f t="shared" si="4"/>
        <v>1.155</v>
      </c>
      <c r="L28" s="1">
        <f t="shared" si="4"/>
        <v>12.202999999999999</v>
      </c>
      <c r="M28" s="1">
        <f t="shared" si="4"/>
        <v>0.53900000000000003</v>
      </c>
      <c r="N28" s="1">
        <f t="shared" si="4"/>
        <v>7.5510000000000002</v>
      </c>
      <c r="O28" s="1">
        <f t="shared" si="4"/>
        <v>1.6040000000000001</v>
      </c>
      <c r="P28" s="1">
        <f t="shared" si="4"/>
        <v>5.8760000000000003</v>
      </c>
      <c r="Q28" s="1">
        <f t="shared" si="3"/>
        <v>0.34300000000000003</v>
      </c>
      <c r="R28" s="1">
        <f t="shared" si="3"/>
        <v>5.1790000000000003</v>
      </c>
      <c r="S28" s="1">
        <f t="shared" si="3"/>
        <v>0.30599999999999999</v>
      </c>
    </row>
    <row r="29" spans="1:19" x14ac:dyDescent="0.3">
      <c r="A29" t="s">
        <v>69</v>
      </c>
      <c r="B29" s="1">
        <f t="shared" si="4"/>
        <v>0.80400000000000005</v>
      </c>
      <c r="C29" s="1">
        <f t="shared" si="4"/>
        <v>5.3999999999999999E-2</v>
      </c>
      <c r="D29" s="1">
        <f t="shared" si="4"/>
        <v>0.86399999999999999</v>
      </c>
      <c r="E29" s="1">
        <f t="shared" si="4"/>
        <v>8.9999999999999993E-3</v>
      </c>
      <c r="F29" s="1">
        <f t="shared" si="4"/>
        <v>0.876</v>
      </c>
      <c r="G29" s="1">
        <f t="shared" si="4"/>
        <v>1.0999999999999999E-2</v>
      </c>
      <c r="H29" s="1">
        <f t="shared" si="4"/>
        <v>14.452</v>
      </c>
      <c r="I29" s="1">
        <f t="shared" si="4"/>
        <v>2.2330000000000001</v>
      </c>
      <c r="J29" s="1">
        <f t="shared" si="4"/>
        <v>12.933</v>
      </c>
      <c r="K29" s="1">
        <f t="shared" si="4"/>
        <v>0.504</v>
      </c>
      <c r="L29" s="1">
        <f t="shared" si="4"/>
        <v>12.163</v>
      </c>
      <c r="M29" s="1">
        <f t="shared" si="4"/>
        <v>0.52300000000000002</v>
      </c>
      <c r="N29" s="1">
        <f t="shared" si="4"/>
        <v>7.2930000000000001</v>
      </c>
      <c r="O29" s="1">
        <f t="shared" si="4"/>
        <v>1.08</v>
      </c>
      <c r="P29" s="1">
        <f t="shared" si="4"/>
        <v>5.66</v>
      </c>
      <c r="Q29" s="1">
        <f t="shared" si="3"/>
        <v>0.15</v>
      </c>
      <c r="R29" s="1">
        <f t="shared" si="3"/>
        <v>4.9800000000000004</v>
      </c>
      <c r="S29" s="1">
        <f t="shared" si="3"/>
        <v>0.28000000000000003</v>
      </c>
    </row>
    <row r="30" spans="1:19" x14ac:dyDescent="0.3">
      <c r="A30" s="2" t="s">
        <v>70</v>
      </c>
      <c r="B30" s="1">
        <f t="shared" si="4"/>
        <v>0.78</v>
      </c>
      <c r="C30" s="1">
        <f t="shared" si="4"/>
        <v>4.5999999999999999E-2</v>
      </c>
      <c r="D30" s="1">
        <f t="shared" si="4"/>
        <v>0.85699999999999998</v>
      </c>
      <c r="E30" s="1">
        <f t="shared" si="4"/>
        <v>8.0000000000000002E-3</v>
      </c>
      <c r="F30" s="1">
        <f t="shared" si="4"/>
        <v>0.874</v>
      </c>
      <c r="G30" s="1">
        <f t="shared" si="4"/>
        <v>1.4E-2</v>
      </c>
      <c r="H30" s="1">
        <f t="shared" si="4"/>
        <v>15.452</v>
      </c>
      <c r="I30" s="1">
        <f t="shared" si="4"/>
        <v>2.0640000000000001</v>
      </c>
      <c r="J30" s="1">
        <f t="shared" si="4"/>
        <v>13.311999999999999</v>
      </c>
      <c r="K30" s="1">
        <f t="shared" si="4"/>
        <v>0.40200000000000002</v>
      </c>
      <c r="L30" s="1">
        <f t="shared" si="4"/>
        <v>12.228999999999999</v>
      </c>
      <c r="M30" s="1">
        <f t="shared" si="4"/>
        <v>0.68899999999999995</v>
      </c>
      <c r="N30" s="1">
        <f t="shared" si="4"/>
        <v>7.8289999999999997</v>
      </c>
      <c r="O30" s="1">
        <f t="shared" si="4"/>
        <v>1.248</v>
      </c>
      <c r="P30" s="1">
        <f t="shared" si="4"/>
        <v>5.9870000000000001</v>
      </c>
      <c r="Q30" s="1">
        <f t="shared" si="3"/>
        <v>0.18099999999999999</v>
      </c>
      <c r="R30" s="1">
        <f t="shared" si="3"/>
        <v>5.22</v>
      </c>
      <c r="S30" s="1">
        <f t="shared" si="3"/>
        <v>0.33100000000000002</v>
      </c>
    </row>
    <row r="31" spans="1:19" x14ac:dyDescent="0.3">
      <c r="A31" t="s">
        <v>71</v>
      </c>
      <c r="B31" s="1">
        <f t="shared" si="4"/>
        <v>0.78800000000000003</v>
      </c>
      <c r="C31" s="1">
        <f t="shared" si="4"/>
        <v>5.6000000000000001E-2</v>
      </c>
      <c r="D31" s="1">
        <f t="shared" si="4"/>
        <v>0.85799999999999998</v>
      </c>
      <c r="E31" s="1">
        <f t="shared" si="4"/>
        <v>1.6E-2</v>
      </c>
      <c r="F31" s="1">
        <f t="shared" si="4"/>
        <v>0.874</v>
      </c>
      <c r="G31" s="1">
        <f t="shared" si="4"/>
        <v>7.0000000000000001E-3</v>
      </c>
      <c r="H31" s="1">
        <f t="shared" si="4"/>
        <v>15.266999999999999</v>
      </c>
      <c r="I31" s="1">
        <f t="shared" si="4"/>
        <v>2.375</v>
      </c>
      <c r="J31" s="1">
        <f t="shared" si="4"/>
        <v>13.249000000000001</v>
      </c>
      <c r="K31" s="1">
        <f t="shared" si="4"/>
        <v>0.877</v>
      </c>
      <c r="L31" s="1">
        <f t="shared" si="4"/>
        <v>12.257</v>
      </c>
      <c r="M31" s="1">
        <f t="shared" si="4"/>
        <v>0.32800000000000001</v>
      </c>
      <c r="N31" s="1">
        <f t="shared" si="4"/>
        <v>7.7060000000000004</v>
      </c>
      <c r="O31" s="1">
        <f t="shared" si="4"/>
        <v>1.1919999999999999</v>
      </c>
      <c r="P31" s="1">
        <f t="shared" si="4"/>
        <v>5.9349999999999996</v>
      </c>
      <c r="Q31" s="1">
        <f t="shared" si="3"/>
        <v>0.22700000000000001</v>
      </c>
      <c r="R31" s="1">
        <f t="shared" si="3"/>
        <v>5.1980000000000004</v>
      </c>
      <c r="S31" s="1">
        <f t="shared" si="3"/>
        <v>0.309</v>
      </c>
    </row>
    <row r="32" spans="1:19" x14ac:dyDescent="0.3">
      <c r="A32" t="s">
        <v>72</v>
      </c>
      <c r="B32" s="1">
        <f t="shared" si="4"/>
        <v>0.76400000000000001</v>
      </c>
      <c r="C32" s="1">
        <f t="shared" si="4"/>
        <v>8.3000000000000004E-2</v>
      </c>
      <c r="D32" s="1">
        <f t="shared" si="4"/>
        <v>0.84899999999999998</v>
      </c>
      <c r="E32" s="1">
        <f t="shared" si="4"/>
        <v>2.1000000000000001E-2</v>
      </c>
      <c r="F32" s="1">
        <f t="shared" si="4"/>
        <v>0.87</v>
      </c>
      <c r="G32" s="1">
        <f t="shared" si="4"/>
        <v>0.01</v>
      </c>
      <c r="H32" s="1">
        <f t="shared" si="4"/>
        <v>16.003</v>
      </c>
      <c r="I32" s="1">
        <f t="shared" si="4"/>
        <v>3.3149999999999999</v>
      </c>
      <c r="J32" s="1">
        <f t="shared" si="4"/>
        <v>13.664999999999999</v>
      </c>
      <c r="K32" s="1">
        <f t="shared" si="4"/>
        <v>1.042</v>
      </c>
      <c r="L32" s="1">
        <f t="shared" si="4"/>
        <v>12.436999999999999</v>
      </c>
      <c r="M32" s="1">
        <f t="shared" si="4"/>
        <v>0.38600000000000001</v>
      </c>
      <c r="N32" s="1">
        <f t="shared" si="4"/>
        <v>8.0060000000000002</v>
      </c>
      <c r="O32" s="1">
        <f t="shared" si="4"/>
        <v>1.5169999999999999</v>
      </c>
      <c r="P32" s="1">
        <f t="shared" si="4"/>
        <v>6.0389999999999997</v>
      </c>
      <c r="Q32" s="1">
        <f t="shared" si="3"/>
        <v>0.29899999999999999</v>
      </c>
      <c r="R32" s="1">
        <f t="shared" si="3"/>
        <v>5.22</v>
      </c>
      <c r="S32" s="1">
        <f t="shared" si="3"/>
        <v>0.33700000000000002</v>
      </c>
    </row>
    <row r="33" spans="1:19" x14ac:dyDescent="0.3">
      <c r="A33" t="s">
        <v>73</v>
      </c>
      <c r="B33" s="1">
        <f t="shared" si="4"/>
        <v>0.77500000000000002</v>
      </c>
      <c r="C33" s="1">
        <f t="shared" si="4"/>
        <v>8.4000000000000005E-2</v>
      </c>
      <c r="D33" s="1">
        <f t="shared" si="4"/>
        <v>0.85799999999999998</v>
      </c>
      <c r="E33" s="1">
        <f t="shared" si="4"/>
        <v>2.3E-2</v>
      </c>
      <c r="F33" s="1">
        <f t="shared" si="4"/>
        <v>0.878</v>
      </c>
      <c r="G33" s="1">
        <f t="shared" si="4"/>
        <v>1.0999999999999999E-2</v>
      </c>
      <c r="H33" s="1">
        <f t="shared" si="4"/>
        <v>15.523999999999999</v>
      </c>
      <c r="I33" s="1">
        <f t="shared" si="4"/>
        <v>3.4359999999999999</v>
      </c>
      <c r="J33" s="1">
        <f t="shared" si="4"/>
        <v>13.25</v>
      </c>
      <c r="K33" s="1">
        <f t="shared" si="4"/>
        <v>1.2</v>
      </c>
      <c r="L33" s="1">
        <f t="shared" si="4"/>
        <v>12.045</v>
      </c>
      <c r="M33" s="1">
        <f t="shared" si="4"/>
        <v>0.59399999999999997</v>
      </c>
      <c r="N33" s="1">
        <f t="shared" si="4"/>
        <v>7.6920000000000002</v>
      </c>
      <c r="O33" s="1">
        <f t="shared" si="4"/>
        <v>1.522</v>
      </c>
      <c r="P33" s="1">
        <f t="shared" si="4"/>
        <v>5.8680000000000003</v>
      </c>
      <c r="Q33" s="1">
        <f t="shared" si="3"/>
        <v>0.27800000000000002</v>
      </c>
      <c r="R33" s="1">
        <f t="shared" si="3"/>
        <v>5.109</v>
      </c>
      <c r="S33" s="1">
        <f t="shared" si="3"/>
        <v>0.32700000000000001</v>
      </c>
    </row>
    <row r="34" spans="1:19" x14ac:dyDescent="0.3">
      <c r="A34" t="s">
        <v>74</v>
      </c>
      <c r="B34" s="1">
        <f t="shared" si="4"/>
        <v>0.82</v>
      </c>
      <c r="C34" s="1">
        <f t="shared" si="4"/>
        <v>2.7E-2</v>
      </c>
      <c r="D34" s="1">
        <f t="shared" si="4"/>
        <v>0.873</v>
      </c>
      <c r="E34" s="1">
        <f t="shared" si="4"/>
        <v>1E-3</v>
      </c>
      <c r="F34" s="1">
        <f t="shared" si="4"/>
        <v>0.88200000000000001</v>
      </c>
      <c r="G34" s="1">
        <f t="shared" si="4"/>
        <v>1.0999999999999999E-2</v>
      </c>
      <c r="H34" s="1">
        <f t="shared" si="4"/>
        <v>14.016999999999999</v>
      </c>
      <c r="I34" s="1">
        <f t="shared" si="4"/>
        <v>1.218</v>
      </c>
      <c r="J34" s="1">
        <f t="shared" si="4"/>
        <v>12.528</v>
      </c>
      <c r="K34" s="1">
        <f t="shared" si="4"/>
        <v>7.1999999999999995E-2</v>
      </c>
      <c r="L34" s="1">
        <f t="shared" si="4"/>
        <v>11.816000000000001</v>
      </c>
      <c r="M34" s="1">
        <f t="shared" si="4"/>
        <v>0.49099999999999999</v>
      </c>
      <c r="N34" s="1">
        <f t="shared" si="4"/>
        <v>6.9279999999999999</v>
      </c>
      <c r="O34" s="1">
        <f t="shared" si="4"/>
        <v>0.77600000000000002</v>
      </c>
      <c r="P34" s="1">
        <f t="shared" si="4"/>
        <v>5.5759999999999996</v>
      </c>
      <c r="Q34" s="1">
        <f t="shared" si="3"/>
        <v>0.14499999999999999</v>
      </c>
      <c r="R34" s="1">
        <f t="shared" si="3"/>
        <v>5.0140000000000002</v>
      </c>
      <c r="S34" s="1">
        <f t="shared" si="3"/>
        <v>0.28000000000000003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0.78 ± 0.063</v>
      </c>
      <c r="D38" t="str">
        <f>D26&amp;" ± "&amp;E26</f>
        <v>0.853 ± 0.022</v>
      </c>
      <c r="F38" t="str">
        <f>F26&amp;" ± "&amp;G26</f>
        <v>0.87 ± 0.013</v>
      </c>
      <c r="H38" t="str">
        <f>H26&amp;" ± "&amp;I26</f>
        <v>15.676 ± 2.884</v>
      </c>
      <c r="J38" t="str">
        <f>J26&amp;" ± "&amp;K26</f>
        <v>13.544 ± 1.222</v>
      </c>
      <c r="L38" t="str">
        <f>L26&amp;" ± "&amp;M26</f>
        <v>12.476 ± 0.717</v>
      </c>
      <c r="N38" t="str">
        <f>N26&amp;" ± "&amp;O26</f>
        <v>7.918 ± 1.468</v>
      </c>
      <c r="P38" t="str">
        <f>P26&amp;" ± "&amp;Q26</f>
        <v>6.02 ± 0.385</v>
      </c>
      <c r="R38" t="str">
        <f>R26&amp;" ± "&amp;S26</f>
        <v>5.23 ± 0.289</v>
      </c>
    </row>
    <row r="39" spans="1:19" x14ac:dyDescent="0.3">
      <c r="A39" t="s">
        <v>67</v>
      </c>
      <c r="B39" t="str">
        <f>B27&amp;" ± "&amp;C27</f>
        <v>0.784 ± 0.062</v>
      </c>
      <c r="D39" t="str">
        <f>D27&amp;" ± "&amp;E27</f>
        <v>0.859 ± 0.017</v>
      </c>
      <c r="F39" t="str">
        <f>F27&amp;" ± "&amp;G27</f>
        <v>0.877 ± 0.011</v>
      </c>
      <c r="H39" t="str">
        <f t="shared" ref="H39:H46" si="5">H27&amp;" ± "&amp;I27</f>
        <v>15.382 ± 2.721</v>
      </c>
      <c r="J39" t="str">
        <f>J27&amp;" ± "&amp;K27</f>
        <v>13.214 ± 0.914</v>
      </c>
      <c r="L39" t="str">
        <f>L27&amp;" ± "&amp;M27</f>
        <v>12.108 ± 0.542</v>
      </c>
      <c r="N39" t="str">
        <f>N27&amp;" ± "&amp;O27</f>
        <v>7.814 ± 1.314</v>
      </c>
      <c r="P39" t="str">
        <f>P27&amp;" ± "&amp;Q27</f>
        <v>5.906 ± 0.251</v>
      </c>
      <c r="R39" t="str">
        <f>R27&amp;" ± "&amp;S27</f>
        <v>5.112 ± 0.271</v>
      </c>
    </row>
    <row r="40" spans="1:19" x14ac:dyDescent="0.3">
      <c r="A40" t="s">
        <v>68</v>
      </c>
      <c r="B40" t="str">
        <f t="shared" ref="B40:D46" si="6">B28&amp;" ± "&amp;C28</f>
        <v>0.781 ± 0.086</v>
      </c>
      <c r="D40" t="str">
        <f t="shared" si="6"/>
        <v>0.857 ± 0.022</v>
      </c>
      <c r="F40" t="str">
        <f t="shared" ref="F40:F46" si="7">F28&amp;" ± "&amp;G28</f>
        <v>0.875 ± 0.011</v>
      </c>
      <c r="H40" t="str">
        <f t="shared" si="5"/>
        <v>15.296 ± 3.56</v>
      </c>
      <c r="J40" t="str">
        <f t="shared" ref="J40:L46" si="8">J28&amp;" ± "&amp;K28</f>
        <v>13.285 ± 1.155</v>
      </c>
      <c r="L40" t="str">
        <f t="shared" si="8"/>
        <v>12.203 ± 0.539</v>
      </c>
      <c r="N40" t="str">
        <f t="shared" ref="N40:N46" si="9">N28&amp;" ± "&amp;O28</f>
        <v>7.551 ± 1.604</v>
      </c>
      <c r="P40" t="str">
        <f t="shared" ref="P40:R46" si="10">P28&amp;" ± "&amp;Q28</f>
        <v>5.876 ± 0.343</v>
      </c>
      <c r="R40" t="str">
        <f t="shared" si="10"/>
        <v>5.179 ± 0.306</v>
      </c>
    </row>
    <row r="41" spans="1:19" x14ac:dyDescent="0.3">
      <c r="A41" t="s">
        <v>69</v>
      </c>
      <c r="B41" t="str">
        <f t="shared" si="6"/>
        <v>0.804 ± 0.054</v>
      </c>
      <c r="D41" t="str">
        <f t="shared" si="6"/>
        <v>0.864 ± 0.009</v>
      </c>
      <c r="F41" t="str">
        <f t="shared" si="7"/>
        <v>0.876 ± 0.011</v>
      </c>
      <c r="H41" t="str">
        <f t="shared" si="5"/>
        <v>14.452 ± 2.233</v>
      </c>
      <c r="J41" t="str">
        <f t="shared" si="8"/>
        <v>12.933 ± 0.504</v>
      </c>
      <c r="L41" t="str">
        <f t="shared" si="8"/>
        <v>12.163 ± 0.523</v>
      </c>
      <c r="N41" t="str">
        <f t="shared" si="9"/>
        <v>7.293 ± 1.08</v>
      </c>
      <c r="P41" t="str">
        <f t="shared" si="10"/>
        <v>5.66 ± 0.15</v>
      </c>
      <c r="R41" t="str">
        <f t="shared" si="10"/>
        <v>4.98 ± 0.28</v>
      </c>
    </row>
    <row r="42" spans="1:19" x14ac:dyDescent="0.3">
      <c r="A42" s="2" t="s">
        <v>70</v>
      </c>
      <c r="B42" t="str">
        <f t="shared" si="6"/>
        <v>0.78 ± 0.046</v>
      </c>
      <c r="D42" t="str">
        <f t="shared" si="6"/>
        <v>0.857 ± 0.008</v>
      </c>
      <c r="F42" t="str">
        <f t="shared" si="7"/>
        <v>0.874 ± 0.014</v>
      </c>
      <c r="H42" t="str">
        <f t="shared" si="5"/>
        <v>15.452 ± 2.064</v>
      </c>
      <c r="J42" t="str">
        <f t="shared" si="8"/>
        <v>13.312 ± 0.402</v>
      </c>
      <c r="L42" t="str">
        <f t="shared" si="8"/>
        <v>12.229 ± 0.689</v>
      </c>
      <c r="N42" t="str">
        <f t="shared" si="9"/>
        <v>7.829 ± 1.248</v>
      </c>
      <c r="P42" t="str">
        <f t="shared" si="10"/>
        <v>5.987 ± 0.181</v>
      </c>
      <c r="R42" t="str">
        <f t="shared" si="10"/>
        <v>5.22 ± 0.331</v>
      </c>
    </row>
    <row r="43" spans="1:19" x14ac:dyDescent="0.3">
      <c r="A43" t="s">
        <v>71</v>
      </c>
      <c r="B43" t="str">
        <f t="shared" si="6"/>
        <v>0.788 ± 0.056</v>
      </c>
      <c r="D43" t="str">
        <f t="shared" si="6"/>
        <v>0.858 ± 0.016</v>
      </c>
      <c r="F43" t="str">
        <f t="shared" si="7"/>
        <v>0.874 ± 0.007</v>
      </c>
      <c r="H43" t="str">
        <f t="shared" si="5"/>
        <v>15.267 ± 2.375</v>
      </c>
      <c r="J43" t="str">
        <f t="shared" si="8"/>
        <v>13.249 ± 0.877</v>
      </c>
      <c r="L43" t="str">
        <f t="shared" si="8"/>
        <v>12.257 ± 0.328</v>
      </c>
      <c r="N43" t="str">
        <f t="shared" si="9"/>
        <v>7.706 ± 1.192</v>
      </c>
      <c r="P43" t="str">
        <f t="shared" si="10"/>
        <v>5.935 ± 0.227</v>
      </c>
      <c r="R43" t="str">
        <f t="shared" si="10"/>
        <v>5.198 ± 0.309</v>
      </c>
    </row>
    <row r="44" spans="1:19" x14ac:dyDescent="0.3">
      <c r="A44" t="s">
        <v>72</v>
      </c>
      <c r="B44" t="str">
        <f t="shared" si="6"/>
        <v>0.764 ± 0.083</v>
      </c>
      <c r="D44" t="str">
        <f t="shared" si="6"/>
        <v>0.849 ± 0.021</v>
      </c>
      <c r="F44" t="str">
        <f t="shared" si="7"/>
        <v>0.87 ± 0.01</v>
      </c>
      <c r="H44" t="str">
        <f t="shared" si="5"/>
        <v>16.003 ± 3.315</v>
      </c>
      <c r="J44" t="str">
        <f t="shared" si="8"/>
        <v>13.665 ± 1.042</v>
      </c>
      <c r="L44" t="str">
        <f t="shared" si="8"/>
        <v>12.437 ± 0.386</v>
      </c>
      <c r="N44" t="str">
        <f t="shared" si="9"/>
        <v>8.006 ± 1.517</v>
      </c>
      <c r="P44" t="str">
        <f t="shared" si="10"/>
        <v>6.039 ± 0.299</v>
      </c>
      <c r="R44" t="str">
        <f t="shared" si="10"/>
        <v>5.22 ± 0.337</v>
      </c>
    </row>
    <row r="45" spans="1:19" x14ac:dyDescent="0.3">
      <c r="A45" t="s">
        <v>73</v>
      </c>
      <c r="B45" t="str">
        <f t="shared" si="6"/>
        <v>0.775 ± 0.084</v>
      </c>
      <c r="D45" t="str">
        <f t="shared" si="6"/>
        <v>0.858 ± 0.023</v>
      </c>
      <c r="F45" t="str">
        <f t="shared" si="7"/>
        <v>0.878 ± 0.011</v>
      </c>
      <c r="H45" t="str">
        <f t="shared" si="5"/>
        <v>15.524 ± 3.436</v>
      </c>
      <c r="J45" t="str">
        <f t="shared" si="8"/>
        <v>13.25 ± 1.2</v>
      </c>
      <c r="L45" t="str">
        <f t="shared" si="8"/>
        <v>12.045 ± 0.594</v>
      </c>
      <c r="N45" t="str">
        <f t="shared" si="9"/>
        <v>7.692 ± 1.522</v>
      </c>
      <c r="P45" t="str">
        <f t="shared" si="10"/>
        <v>5.868 ± 0.278</v>
      </c>
      <c r="R45" t="str">
        <f t="shared" si="10"/>
        <v>5.109 ± 0.327</v>
      </c>
    </row>
    <row r="46" spans="1:19" x14ac:dyDescent="0.3">
      <c r="A46" t="s">
        <v>74</v>
      </c>
      <c r="B46" t="str">
        <f t="shared" si="6"/>
        <v>0.82 ± 0.027</v>
      </c>
      <c r="D46" t="str">
        <f t="shared" si="6"/>
        <v>0.873 ± 0.001</v>
      </c>
      <c r="F46" t="str">
        <f t="shared" si="7"/>
        <v>0.882 ± 0.011</v>
      </c>
      <c r="H46" t="str">
        <f t="shared" si="5"/>
        <v>14.017 ± 1.218</v>
      </c>
      <c r="J46" t="str">
        <f t="shared" si="8"/>
        <v>12.528 ± 0.072</v>
      </c>
      <c r="L46" t="str">
        <f t="shared" si="8"/>
        <v>11.816 ± 0.491</v>
      </c>
      <c r="N46" t="str">
        <f t="shared" si="9"/>
        <v>6.928 ± 0.776</v>
      </c>
      <c r="P46" t="str">
        <f t="shared" si="10"/>
        <v>5.576 ± 0.145</v>
      </c>
      <c r="R46" t="str">
        <f t="shared" si="10"/>
        <v>5.014 ± 0.28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2021-11-06T15:36:05Z</dcterms:created>
  <dcterms:modified xsi:type="dcterms:W3CDTF">2021-11-06T06:40:40Z</dcterms:modified>
</cp:coreProperties>
</file>