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ol_fraction\pEC50\1-RF\"/>
    </mc:Choice>
  </mc:AlternateContent>
  <xr:revisionPtr revIDLastSave="0" documentId="13_ncr:1_{4FCF7B88-0C51-4A7A-850C-144053D24A0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erformanc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4" i="2" l="1"/>
  <c r="R34" i="2"/>
  <c r="R46" i="2" s="1"/>
  <c r="Q34" i="2"/>
  <c r="P34" i="2"/>
  <c r="P46" i="2" s="1"/>
  <c r="O34" i="2"/>
  <c r="N34" i="2"/>
  <c r="N46" i="2" s="1"/>
  <c r="M34" i="2"/>
  <c r="L34" i="2"/>
  <c r="L46" i="2" s="1"/>
  <c r="K34" i="2"/>
  <c r="J34" i="2"/>
  <c r="J46" i="2" s="1"/>
  <c r="I34" i="2"/>
  <c r="H34" i="2"/>
  <c r="H46" i="2" s="1"/>
  <c r="G34" i="2"/>
  <c r="F34" i="2"/>
  <c r="F46" i="2" s="1"/>
  <c r="E34" i="2"/>
  <c r="D34" i="2"/>
  <c r="D46" i="2" s="1"/>
  <c r="C34" i="2"/>
  <c r="B34" i="2"/>
  <c r="B46" i="2" s="1"/>
  <c r="S33" i="2"/>
  <c r="R33" i="2"/>
  <c r="R45" i="2" s="1"/>
  <c r="Q33" i="2"/>
  <c r="P33" i="2"/>
  <c r="P45" i="2" s="1"/>
  <c r="O33" i="2"/>
  <c r="N33" i="2"/>
  <c r="N45" i="2" s="1"/>
  <c r="M33" i="2"/>
  <c r="L33" i="2"/>
  <c r="L45" i="2" s="1"/>
  <c r="K33" i="2"/>
  <c r="J33" i="2"/>
  <c r="J45" i="2" s="1"/>
  <c r="I33" i="2"/>
  <c r="H33" i="2"/>
  <c r="H45" i="2" s="1"/>
  <c r="G33" i="2"/>
  <c r="F33" i="2"/>
  <c r="F45" i="2" s="1"/>
  <c r="E33" i="2"/>
  <c r="D33" i="2"/>
  <c r="D45" i="2" s="1"/>
  <c r="C33" i="2"/>
  <c r="B33" i="2"/>
  <c r="B45" i="2" s="1"/>
  <c r="S32" i="2"/>
  <c r="R32" i="2"/>
  <c r="R44" i="2" s="1"/>
  <c r="Q32" i="2"/>
  <c r="P32" i="2"/>
  <c r="P44" i="2" s="1"/>
  <c r="O32" i="2"/>
  <c r="N32" i="2"/>
  <c r="N44" i="2" s="1"/>
  <c r="M32" i="2"/>
  <c r="L32" i="2"/>
  <c r="L44" i="2" s="1"/>
  <c r="K32" i="2"/>
  <c r="J32" i="2"/>
  <c r="J44" i="2" s="1"/>
  <c r="I32" i="2"/>
  <c r="H32" i="2"/>
  <c r="H44" i="2" s="1"/>
  <c r="G32" i="2"/>
  <c r="F32" i="2"/>
  <c r="F44" i="2" s="1"/>
  <c r="E32" i="2"/>
  <c r="D32" i="2"/>
  <c r="D44" i="2" s="1"/>
  <c r="C32" i="2"/>
  <c r="B32" i="2"/>
  <c r="B44" i="2" s="1"/>
  <c r="S31" i="2"/>
  <c r="R31" i="2"/>
  <c r="R43" i="2" s="1"/>
  <c r="Q31" i="2"/>
  <c r="P31" i="2"/>
  <c r="P43" i="2" s="1"/>
  <c r="O31" i="2"/>
  <c r="N31" i="2"/>
  <c r="N43" i="2" s="1"/>
  <c r="M31" i="2"/>
  <c r="L31" i="2"/>
  <c r="L43" i="2" s="1"/>
  <c r="K31" i="2"/>
  <c r="J31" i="2"/>
  <c r="J43" i="2" s="1"/>
  <c r="I31" i="2"/>
  <c r="H31" i="2"/>
  <c r="H43" i="2" s="1"/>
  <c r="G31" i="2"/>
  <c r="F31" i="2"/>
  <c r="F43" i="2" s="1"/>
  <c r="E31" i="2"/>
  <c r="D31" i="2"/>
  <c r="D43" i="2" s="1"/>
  <c r="C31" i="2"/>
  <c r="B31" i="2"/>
  <c r="B43" i="2" s="1"/>
  <c r="S30" i="2"/>
  <c r="R30" i="2"/>
  <c r="R42" i="2" s="1"/>
  <c r="Q30" i="2"/>
  <c r="P30" i="2"/>
  <c r="P42" i="2" s="1"/>
  <c r="O30" i="2"/>
  <c r="N30" i="2"/>
  <c r="N42" i="2" s="1"/>
  <c r="M30" i="2"/>
  <c r="L30" i="2"/>
  <c r="L42" i="2" s="1"/>
  <c r="K30" i="2"/>
  <c r="J30" i="2"/>
  <c r="J42" i="2" s="1"/>
  <c r="I30" i="2"/>
  <c r="H30" i="2"/>
  <c r="H42" i="2" s="1"/>
  <c r="G30" i="2"/>
  <c r="F30" i="2"/>
  <c r="F42" i="2" s="1"/>
  <c r="E30" i="2"/>
  <c r="D30" i="2"/>
  <c r="D42" i="2" s="1"/>
  <c r="C30" i="2"/>
  <c r="B30" i="2"/>
  <c r="B42" i="2" s="1"/>
  <c r="S29" i="2"/>
  <c r="R29" i="2"/>
  <c r="R41" i="2" s="1"/>
  <c r="Q29" i="2"/>
  <c r="P29" i="2"/>
  <c r="P41" i="2" s="1"/>
  <c r="O29" i="2"/>
  <c r="N29" i="2"/>
  <c r="N41" i="2" s="1"/>
  <c r="M29" i="2"/>
  <c r="L29" i="2"/>
  <c r="L41" i="2" s="1"/>
  <c r="K29" i="2"/>
  <c r="J29" i="2"/>
  <c r="J41" i="2" s="1"/>
  <c r="I29" i="2"/>
  <c r="H29" i="2"/>
  <c r="H41" i="2" s="1"/>
  <c r="G29" i="2"/>
  <c r="F29" i="2"/>
  <c r="F41" i="2" s="1"/>
  <c r="E29" i="2"/>
  <c r="D29" i="2"/>
  <c r="D41" i="2" s="1"/>
  <c r="C29" i="2"/>
  <c r="B29" i="2"/>
  <c r="B41" i="2" s="1"/>
  <c r="S28" i="2"/>
  <c r="R28" i="2"/>
  <c r="R40" i="2" s="1"/>
  <c r="Q28" i="2"/>
  <c r="P28" i="2"/>
  <c r="P40" i="2" s="1"/>
  <c r="O28" i="2"/>
  <c r="N28" i="2"/>
  <c r="N40" i="2" s="1"/>
  <c r="M28" i="2"/>
  <c r="L28" i="2"/>
  <c r="L40" i="2" s="1"/>
  <c r="K28" i="2"/>
  <c r="J28" i="2"/>
  <c r="J40" i="2" s="1"/>
  <c r="I28" i="2"/>
  <c r="H28" i="2"/>
  <c r="H40" i="2" s="1"/>
  <c r="G28" i="2"/>
  <c r="F28" i="2"/>
  <c r="F40" i="2" s="1"/>
  <c r="E28" i="2"/>
  <c r="D28" i="2"/>
  <c r="D40" i="2" s="1"/>
  <c r="C28" i="2"/>
  <c r="B28" i="2"/>
  <c r="B40" i="2" s="1"/>
  <c r="S27" i="2"/>
  <c r="R27" i="2"/>
  <c r="R39" i="2" s="1"/>
  <c r="Q27" i="2"/>
  <c r="P27" i="2"/>
  <c r="P39" i="2" s="1"/>
  <c r="O27" i="2"/>
  <c r="N27" i="2"/>
  <c r="N39" i="2" s="1"/>
  <c r="M27" i="2"/>
  <c r="L27" i="2"/>
  <c r="L39" i="2" s="1"/>
  <c r="K27" i="2"/>
  <c r="J27" i="2"/>
  <c r="J39" i="2" s="1"/>
  <c r="I27" i="2"/>
  <c r="H27" i="2"/>
  <c r="H39" i="2" s="1"/>
  <c r="G27" i="2"/>
  <c r="F27" i="2"/>
  <c r="F39" i="2" s="1"/>
  <c r="E27" i="2"/>
  <c r="D27" i="2"/>
  <c r="D39" i="2" s="1"/>
  <c r="C27" i="2"/>
  <c r="B27" i="2"/>
  <c r="B39" i="2" s="1"/>
  <c r="S26" i="2"/>
  <c r="R26" i="2"/>
  <c r="R38" i="2" s="1"/>
  <c r="Q26" i="2"/>
  <c r="P26" i="2"/>
  <c r="P38" i="2" s="1"/>
  <c r="O26" i="2"/>
  <c r="N26" i="2"/>
  <c r="N38" i="2" s="1"/>
  <c r="M26" i="2"/>
  <c r="L26" i="2"/>
  <c r="L38" i="2" s="1"/>
  <c r="K26" i="2"/>
  <c r="J26" i="2"/>
  <c r="J38" i="2" s="1"/>
  <c r="I26" i="2"/>
  <c r="H26" i="2"/>
  <c r="H38" i="2" s="1"/>
  <c r="G26" i="2"/>
  <c r="F26" i="2"/>
  <c r="F38" i="2" s="1"/>
  <c r="E26" i="2"/>
  <c r="D26" i="2"/>
  <c r="D38" i="2" s="1"/>
  <c r="C26" i="2"/>
  <c r="B26" i="2"/>
  <c r="B38" i="2" s="1"/>
  <c r="F22" i="2"/>
  <c r="F21" i="2"/>
  <c r="F20" i="2"/>
  <c r="F19" i="2"/>
  <c r="F18" i="2"/>
  <c r="F17" i="2"/>
  <c r="F16" i="2"/>
  <c r="F15" i="2"/>
  <c r="F14" i="2"/>
  <c r="D22" i="2"/>
  <c r="D21" i="2"/>
  <c r="D20" i="2"/>
  <c r="D19" i="2"/>
  <c r="D18" i="2"/>
  <c r="D17" i="2"/>
  <c r="D16" i="2"/>
  <c r="D15" i="2"/>
  <c r="D14" i="2"/>
  <c r="B22" i="2"/>
  <c r="B21" i="2"/>
  <c r="B20" i="2"/>
  <c r="B19" i="2"/>
  <c r="B18" i="2"/>
  <c r="B17" i="2"/>
  <c r="B16" i="2"/>
  <c r="B15" i="2"/>
  <c r="B14" i="2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</calcChain>
</file>

<file path=xl/sharedStrings.xml><?xml version="1.0" encoding="utf-8"?>
<sst xmlns="http://schemas.openxmlformats.org/spreadsheetml/2006/main" count="153" uniqueCount="75">
  <si>
    <t>Dataset</t>
  </si>
  <si>
    <t>Seed</t>
  </si>
  <si>
    <t>R2_test</t>
  </si>
  <si>
    <t>R2_CV</t>
  </si>
  <si>
    <t>R2_train</t>
  </si>
  <si>
    <t>RMSE_test</t>
  </si>
  <si>
    <t>RMSE_CV</t>
  </si>
  <si>
    <t>RMSE_train</t>
  </si>
  <si>
    <t>MAE_test</t>
  </si>
  <si>
    <t>MAE_CV</t>
  </si>
  <si>
    <t>MAE_train</t>
  </si>
  <si>
    <t>pEC50_Dmix1_seed_1230</t>
  </si>
  <si>
    <t>pEC50_Dmix1_seed_1525</t>
  </si>
  <si>
    <t>pEC50_Dmix1_seed_2230</t>
  </si>
  <si>
    <t>pEC50_Dmix1_seed_3200</t>
  </si>
  <si>
    <t>pEC50_Dmix1_seed_3990</t>
  </si>
  <si>
    <t>pEC50_Dmix2_seed_1230</t>
  </si>
  <si>
    <t>pEC50_Dmix2_seed_1525</t>
  </si>
  <si>
    <t>pEC50_Dmix2_seed_2230</t>
  </si>
  <si>
    <t>pEC50_Dmix2_seed_3200</t>
  </si>
  <si>
    <t>pEC50_Dmix2_seed_3990</t>
  </si>
  <si>
    <t>pEC50_Dmix3_seed_1230</t>
  </si>
  <si>
    <t>pEC50_Dmix3_seed_1525</t>
  </si>
  <si>
    <t>pEC50_Dmix3_seed_2230</t>
  </si>
  <si>
    <t>pEC50_Dmix3_seed_3200</t>
  </si>
  <si>
    <t>pEC50_Dmix3_seed_3990</t>
  </si>
  <si>
    <t>pEC50_Dmix4_seed_1230</t>
  </si>
  <si>
    <t>pEC50_Dmix4_seed_1525</t>
  </si>
  <si>
    <t>pEC50_Dmix4_seed_2230</t>
  </si>
  <si>
    <t>pEC50_Dmix4_seed_3200</t>
  </si>
  <si>
    <t>pEC50_Dmix4_seed_3990</t>
  </si>
  <si>
    <t>pEC50_Dmix5_seed_1230</t>
  </si>
  <si>
    <t>pEC50_Dmix5_seed_1525</t>
  </si>
  <si>
    <t>pEC50_Dmix5_seed_2230</t>
  </si>
  <si>
    <t>pEC50_Dmix5_seed_3200</t>
  </si>
  <si>
    <t>pEC50_Dmix5_seed_3990</t>
  </si>
  <si>
    <t>pEC50_Dmix6_seed_1230</t>
  </si>
  <si>
    <t>pEC50_Dmix6_seed_1525</t>
  </si>
  <si>
    <t>pEC50_Dmix6_seed_2230</t>
  </si>
  <si>
    <t>pEC50_Dmix6_seed_3200</t>
  </si>
  <si>
    <t>pEC50_Dmix6_seed_3990</t>
  </si>
  <si>
    <t>pEC50_Dmix7_seed_1230</t>
  </si>
  <si>
    <t>pEC50_Dmix7_seed_1525</t>
  </si>
  <si>
    <t>pEC50_Dmix7_seed_2230</t>
  </si>
  <si>
    <t>pEC50_Dmix7_seed_3200</t>
  </si>
  <si>
    <t>pEC50_Dmix7_seed_3990</t>
  </si>
  <si>
    <t>pEC50_Dmix8_seed_1230</t>
  </si>
  <si>
    <t>pEC50_Dmix8_seed_1525</t>
  </si>
  <si>
    <t>pEC50_Dmix8_seed_2230</t>
  </si>
  <si>
    <t>pEC50_Dmix8_seed_3200</t>
  </si>
  <si>
    <t>pEC50_Dmix8_seed_3990</t>
  </si>
  <si>
    <t>pEC50_Dmix9_seed_1230</t>
  </si>
  <si>
    <t>pEC50_Dmix9_seed_1525</t>
  </si>
  <si>
    <t>pEC50_Dmix9_seed_2230</t>
  </si>
  <si>
    <t>pEC50_Dmix9_seed_3200</t>
  </si>
  <si>
    <t>pEC50_Dmix9_seed_3990</t>
  </si>
  <si>
    <t>AVG_R2_test</t>
  </si>
  <si>
    <t>SD_R2_test</t>
  </si>
  <si>
    <t>AVG_R2_CV</t>
  </si>
  <si>
    <t>SD_R2_CV</t>
  </si>
  <si>
    <t>AVG_R2_train</t>
  </si>
  <si>
    <t>SD_R2_train</t>
  </si>
  <si>
    <t>Adj_R2_test</t>
  </si>
  <si>
    <t>SD</t>
  </si>
  <si>
    <t>Adj_R2_CV</t>
  </si>
  <si>
    <t>Adj_R2_train</t>
  </si>
  <si>
    <t>Dmix1</t>
  </si>
  <si>
    <t>Dmix2</t>
  </si>
  <si>
    <t>Dmix3</t>
  </si>
  <si>
    <t>Dmix4</t>
  </si>
  <si>
    <t>Dmix5</t>
  </si>
  <si>
    <t>Dmix6</t>
  </si>
  <si>
    <t>Dmix7</t>
  </si>
  <si>
    <t>Dmix8</t>
  </si>
  <si>
    <t>Dmix9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</si>
</sst>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"/>
  <sheetViews>
    <sheetView topLeftCell="J1" workbookViewId="0">
      <selection activeCell="L1" sqref="L1:AC1048576"/>
    </sheetView>
  </sheetViews>
  <sheetFormatPr defaultColWidth="11.5546875" defaultRowHeight="14.4" x14ac:dyDescent="0.3"/>
  <cols>
    <col min="12" max="12" width="11.6640625" bestFit="1" customWidth="1"/>
    <col min="13" max="13" width="10.33203125" bestFit="1" customWidth="1"/>
    <col min="14" max="14" width="10.77734375" bestFit="1" customWidth="1"/>
    <col min="15" max="15" width="9.44140625" bestFit="1" customWidth="1"/>
    <col min="16" max="16" width="12.33203125" bestFit="1" customWidth="1"/>
    <col min="17" max="17" width="11" bestFit="1" customWidth="1"/>
    <col min="18" max="18" width="9.77734375" bestFit="1" customWidth="1"/>
    <col min="19" max="19" width="5.5546875" bestFit="1" customWidth="1"/>
    <col min="20" max="20" width="8.88671875" bestFit="1" customWidth="1"/>
    <col min="21" max="21" width="5.5546875" bestFit="1" customWidth="1"/>
    <col min="22" max="22" width="10.44140625" bestFit="1" customWidth="1"/>
    <col min="23" max="23" width="5.5546875" bestFit="1" customWidth="1"/>
    <col min="24" max="24" width="8.88671875" bestFit="1" customWidth="1"/>
    <col min="25" max="25" width="5.5546875" bestFit="1" customWidth="1"/>
    <col min="26" max="26" width="8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5</v>
      </c>
      <c r="T1" t="s">
        <v>6</v>
      </c>
      <c r="V1" t="s">
        <v>7</v>
      </c>
      <c r="X1" t="s">
        <v>8</v>
      </c>
      <c r="Z1" t="s">
        <v>9</v>
      </c>
      <c r="AB1" t="s">
        <v>10</v>
      </c>
    </row>
    <row r="2" spans="1:29" x14ac:dyDescent="0.3">
      <c r="A2" t="s">
        <v>11</v>
      </c>
      <c r="B2">
        <v>1230</v>
      </c>
      <c r="C2">
        <v>0.978747740625037</v>
      </c>
      <c r="D2">
        <v>0.981941364585456</v>
      </c>
      <c r="E2">
        <v>0.991505438525077</v>
      </c>
      <c r="F2">
        <v>2.3061969333035601E-2</v>
      </c>
      <c r="G2">
        <v>2.0382688811293501E-2</v>
      </c>
      <c r="H2">
        <v>3.43191481540382E-2</v>
      </c>
      <c r="I2">
        <v>1.24157163189421E-2</v>
      </c>
      <c r="J2">
        <v>8.7921848318152206E-3</v>
      </c>
      <c r="K2">
        <v>1.06318287760388E-2</v>
      </c>
      <c r="L2" s="1">
        <f>AVERAGE(C2:C6)</f>
        <v>0.89700725086713828</v>
      </c>
      <c r="M2" s="1">
        <f>_xlfn.STDEV.P(C2:C6)</f>
        <v>7.8025704524184794E-2</v>
      </c>
      <c r="N2" s="1">
        <f>AVERAGE(D2:D6)</f>
        <v>0.93638753242984463</v>
      </c>
      <c r="O2" s="1">
        <f>_xlfn.STDEV.P(D2:D6)</f>
        <v>4.0256967808031507E-2</v>
      </c>
      <c r="P2" s="1">
        <f>AVERAGE(E2:E6)</f>
        <v>0.98927595700895254</v>
      </c>
      <c r="Q2" s="1">
        <f>_xlfn.STDEV.P(E2:E6)</f>
        <v>4.1442920165554835E-3</v>
      </c>
      <c r="R2" s="1">
        <f>AVERAGE(F2:F6)</f>
        <v>5.0889068996663248E-2</v>
      </c>
      <c r="S2" s="1">
        <f>_xlfn.STDEV.P(F2:F6)</f>
        <v>2.5322075286672914E-2</v>
      </c>
      <c r="T2" s="1">
        <f>AVERAGE(G2:G6)</f>
        <v>3.6160360132510297E-2</v>
      </c>
      <c r="U2" s="1">
        <f>_xlfn.STDEV.P(G2:G6)</f>
        <v>1.3692176142755355E-2</v>
      </c>
      <c r="V2" s="1">
        <f>AVERAGE(H2:H6)</f>
        <v>3.7540562075083203E-2</v>
      </c>
      <c r="W2" s="1">
        <f>_xlfn.STDEV.P(H2:H6)</f>
        <v>6.1949574620248438E-3</v>
      </c>
      <c r="X2" s="1">
        <f>AVERAGE(I2:I6)</f>
        <v>2.280780180431842E-2</v>
      </c>
      <c r="Y2" s="1">
        <f>_xlfn.STDEV.P(I2:I6)</f>
        <v>9.1026532047568821E-3</v>
      </c>
      <c r="Z2" s="1">
        <f>AVERAGE(J2:J6)</f>
        <v>1.2877665950921647E-2</v>
      </c>
      <c r="AA2" s="1">
        <f>_xlfn.STDEV.P(J2:J6)</f>
        <v>3.5127715077015852E-3</v>
      </c>
      <c r="AB2" s="1">
        <f>AVERAGE(K2:K6)</f>
        <v>1.1570868584610721E-2</v>
      </c>
      <c r="AC2" s="1">
        <f>_xlfn.STDEV.P(K2:K6)</f>
        <v>1.2682527819538006E-3</v>
      </c>
    </row>
    <row r="3" spans="1:29" x14ac:dyDescent="0.3">
      <c r="A3" t="s">
        <v>12</v>
      </c>
      <c r="B3">
        <v>1525</v>
      </c>
      <c r="C3">
        <v>0.77082674211463698</v>
      </c>
      <c r="D3">
        <v>0.88621685103506498</v>
      </c>
      <c r="E3">
        <v>0.99208924606822602</v>
      </c>
      <c r="F3">
        <v>8.7447921236688694E-2</v>
      </c>
      <c r="G3">
        <v>5.1917539719653301E-2</v>
      </c>
      <c r="H3">
        <v>3.30841851831538E-2</v>
      </c>
      <c r="I3">
        <v>3.5817780038776198E-2</v>
      </c>
      <c r="J3">
        <v>1.67356498219366E-2</v>
      </c>
      <c r="K3">
        <v>1.09822790645551E-2</v>
      </c>
    </row>
    <row r="4" spans="1:29" x14ac:dyDescent="0.3">
      <c r="A4" t="s">
        <v>13</v>
      </c>
      <c r="B4">
        <v>2230</v>
      </c>
      <c r="C4">
        <v>0.88058412174372902</v>
      </c>
      <c r="D4">
        <v>0.90053247214353105</v>
      </c>
      <c r="E4">
        <v>0.98108771053809196</v>
      </c>
      <c r="F4">
        <v>5.9827772672183803E-2</v>
      </c>
      <c r="G4">
        <v>4.8394035335765202E-2</v>
      </c>
      <c r="H4">
        <v>4.9757528448786198E-2</v>
      </c>
      <c r="I4">
        <v>2.73354739981512E-2</v>
      </c>
      <c r="J4">
        <v>1.5908774676994902E-2</v>
      </c>
      <c r="K4">
        <v>1.37363840529061E-2</v>
      </c>
    </row>
    <row r="5" spans="1:29" x14ac:dyDescent="0.3">
      <c r="A5" t="s">
        <v>14</v>
      </c>
      <c r="B5">
        <v>3200</v>
      </c>
      <c r="C5">
        <v>0.87398256332867497</v>
      </c>
      <c r="D5">
        <v>0.93010655570200995</v>
      </c>
      <c r="E5">
        <v>0.99014292981918095</v>
      </c>
      <c r="F5">
        <v>6.2779638754596606E-2</v>
      </c>
      <c r="G5">
        <v>4.0443934001862199E-2</v>
      </c>
      <c r="H5">
        <v>3.629429300512E-2</v>
      </c>
      <c r="I5">
        <v>2.5980652652365498E-2</v>
      </c>
      <c r="J5">
        <v>1.43917549317381E-2</v>
      </c>
      <c r="K5">
        <v>1.2232023877812101E-2</v>
      </c>
    </row>
    <row r="6" spans="1:29" x14ac:dyDescent="0.3">
      <c r="A6" t="s">
        <v>15</v>
      </c>
      <c r="B6">
        <v>3990</v>
      </c>
      <c r="C6">
        <v>0.98089508652361301</v>
      </c>
      <c r="D6">
        <v>0.98314041868316104</v>
      </c>
      <c r="E6">
        <v>0.99155446009418702</v>
      </c>
      <c r="F6">
        <v>2.1328042986811499E-2</v>
      </c>
      <c r="G6">
        <v>1.9663602793977299E-2</v>
      </c>
      <c r="H6">
        <v>3.4247655584317797E-2</v>
      </c>
      <c r="I6">
        <v>1.24893860133571E-2</v>
      </c>
      <c r="J6">
        <v>8.5599654921234107E-3</v>
      </c>
      <c r="K6">
        <v>1.02718271517415E-2</v>
      </c>
    </row>
    <row r="7" spans="1:29" x14ac:dyDescent="0.3">
      <c r="A7" t="s">
        <v>16</v>
      </c>
      <c r="B7">
        <v>1230</v>
      </c>
      <c r="C7">
        <v>0.95762132669759603</v>
      </c>
      <c r="D7">
        <v>0.97286612289761398</v>
      </c>
      <c r="E7">
        <v>0.99113911937154298</v>
      </c>
      <c r="F7">
        <v>3.2594704804097999E-2</v>
      </c>
      <c r="G7">
        <v>2.4923002594241801E-2</v>
      </c>
      <c r="H7">
        <v>3.4952882005042901E-2</v>
      </c>
      <c r="I7">
        <v>1.52337170819023E-2</v>
      </c>
      <c r="J7">
        <v>1.02983944818857E-2</v>
      </c>
      <c r="K7">
        <v>1.14456996634254E-2</v>
      </c>
      <c r="L7" s="1">
        <f>AVERAGE(C7:C11)</f>
        <v>0.81089091013781933</v>
      </c>
      <c r="M7" s="1">
        <f>_xlfn.STDEV.P(C7:C11)</f>
        <v>0.14005384375798058</v>
      </c>
      <c r="N7" s="1">
        <f>AVERAGE(D7:D11)</f>
        <v>0.89629801936817688</v>
      </c>
      <c r="O7" s="1">
        <f>_xlfn.STDEV.P(D7:D11)</f>
        <v>6.3114452284446523E-2</v>
      </c>
      <c r="P7" s="1">
        <f>AVERAGE(E7:E11)</f>
        <v>0.97549287180899802</v>
      </c>
      <c r="Q7" s="1">
        <f>_xlfn.STDEV.P(E7:E11)</f>
        <v>2.5744943964239583E-2</v>
      </c>
      <c r="R7" s="1">
        <f>AVERAGE(F7:F11)</f>
        <v>6.8047512343335156E-2</v>
      </c>
      <c r="S7" s="1">
        <f>_xlfn.STDEV.P(F7:F11)</f>
        <v>2.580504947781399E-2</v>
      </c>
      <c r="T7" s="1">
        <f>AVERAGE(G7:G11)</f>
        <v>4.6533779071955758E-2</v>
      </c>
      <c r="U7" s="1">
        <f>_xlfn.STDEV.P(G7:G11)</f>
        <v>1.5465209791223938E-2</v>
      </c>
      <c r="V7" s="1">
        <f>AVERAGE(H7:H11)</f>
        <v>5.8788365697950859E-2</v>
      </c>
      <c r="W7" s="1">
        <f>_xlfn.STDEV.P(H7:H11)</f>
        <v>3.9596922983788987E-2</v>
      </c>
      <c r="X7" s="1">
        <f>AVERAGE(I7:I11)</f>
        <v>3.0721228511231779E-2</v>
      </c>
      <c r="Y7" s="1">
        <f>_xlfn.STDEV.P(I7:I11)</f>
        <v>1.1892601237799184E-2</v>
      </c>
      <c r="Z7" s="1">
        <f>AVERAGE(J7:J11)</f>
        <v>1.6419931548050579E-2</v>
      </c>
      <c r="AA7" s="1">
        <f>_xlfn.STDEV.P(J7:J11)</f>
        <v>4.9352464433809621E-3</v>
      </c>
      <c r="AB7" s="1">
        <f>AVERAGE(K7:K11)</f>
        <v>1.642836091355716E-2</v>
      </c>
      <c r="AC7" s="1">
        <f>_xlfn.STDEV.P(K7:K11)</f>
        <v>7.6965363977155518E-3</v>
      </c>
    </row>
    <row r="8" spans="1:29" x14ac:dyDescent="0.3">
      <c r="A8" t="s">
        <v>17</v>
      </c>
      <c r="B8">
        <v>1525</v>
      </c>
      <c r="C8">
        <v>0.73197544391928004</v>
      </c>
      <c r="D8">
        <v>0.86811134373076404</v>
      </c>
      <c r="E8">
        <v>0.99149679562917403</v>
      </c>
      <c r="F8">
        <v>9.2966641624622801E-2</v>
      </c>
      <c r="G8">
        <v>5.5490129032992302E-2</v>
      </c>
      <c r="H8">
        <v>3.4259565252055001E-2</v>
      </c>
      <c r="I8">
        <v>3.9717061355048697E-2</v>
      </c>
      <c r="J8">
        <v>1.8286019249910801E-2</v>
      </c>
      <c r="K8">
        <v>1.1359090923239199E-2</v>
      </c>
    </row>
    <row r="9" spans="1:29" x14ac:dyDescent="0.3">
      <c r="A9" t="s">
        <v>18</v>
      </c>
      <c r="B9">
        <v>2230</v>
      </c>
      <c r="C9">
        <v>0.87750594684086503</v>
      </c>
      <c r="D9">
        <v>0.89871645873000405</v>
      </c>
      <c r="E9">
        <v>0.92478417945931601</v>
      </c>
      <c r="F9">
        <v>6.15432048212936E-2</v>
      </c>
      <c r="G9">
        <v>4.9045840025268003E-2</v>
      </c>
      <c r="H9">
        <v>0.13686779016426401</v>
      </c>
      <c r="I9">
        <v>2.71018922397291E-2</v>
      </c>
      <c r="J9">
        <v>1.57820922020496E-2</v>
      </c>
      <c r="K9">
        <v>3.1351584224727898E-2</v>
      </c>
    </row>
    <row r="10" spans="1:29" x14ac:dyDescent="0.3">
      <c r="A10" t="s">
        <v>19</v>
      </c>
      <c r="B10">
        <v>3200</v>
      </c>
      <c r="C10">
        <v>0.91226514518814195</v>
      </c>
      <c r="D10">
        <v>0.94824097542347696</v>
      </c>
      <c r="E10">
        <v>0.99050369081355605</v>
      </c>
      <c r="F10">
        <v>5.1425047139680401E-2</v>
      </c>
      <c r="G10">
        <v>3.4416630564724E-2</v>
      </c>
      <c r="H10">
        <v>3.5809899419892398E-2</v>
      </c>
      <c r="I10">
        <v>2.3084890202940501E-2</v>
      </c>
      <c r="J10">
        <v>1.3016413012798199E-2</v>
      </c>
      <c r="K10">
        <v>1.1637761160573501E-2</v>
      </c>
    </row>
    <row r="11" spans="1:29" x14ac:dyDescent="0.3">
      <c r="A11" t="s">
        <v>20</v>
      </c>
      <c r="B11">
        <v>3990</v>
      </c>
      <c r="C11">
        <v>0.57508668804321394</v>
      </c>
      <c r="D11">
        <v>0.79355519605902602</v>
      </c>
      <c r="E11">
        <v>0.97954057377140102</v>
      </c>
      <c r="F11">
        <v>0.101707963326981</v>
      </c>
      <c r="G11">
        <v>6.8793293142552697E-2</v>
      </c>
      <c r="H11">
        <v>5.2051691648500001E-2</v>
      </c>
      <c r="I11">
        <v>4.8468581676538301E-2</v>
      </c>
      <c r="J11">
        <v>2.4716738793608601E-2</v>
      </c>
      <c r="K11">
        <v>1.6347668595819799E-2</v>
      </c>
    </row>
    <row r="12" spans="1:29" x14ac:dyDescent="0.3">
      <c r="A12" t="s">
        <v>21</v>
      </c>
      <c r="B12">
        <v>1230</v>
      </c>
      <c r="C12">
        <v>0.97911892151213997</v>
      </c>
      <c r="D12">
        <v>0.983042861371344</v>
      </c>
      <c r="E12">
        <v>0.99189117895546997</v>
      </c>
      <c r="F12">
        <v>2.2980032813603699E-2</v>
      </c>
      <c r="G12">
        <v>1.9685401925202298E-2</v>
      </c>
      <c r="H12">
        <v>3.3768670396057E-2</v>
      </c>
      <c r="I12">
        <v>1.16644403260379E-2</v>
      </c>
      <c r="J12">
        <v>8.3228600324269202E-3</v>
      </c>
      <c r="K12">
        <v>1.03197117274687E-2</v>
      </c>
      <c r="L12" s="1">
        <f>AVERAGE(C12:C16)</f>
        <v>0.97912675275037375</v>
      </c>
      <c r="M12" s="1">
        <f>_xlfn.STDEV.P(C12:C16)</f>
        <v>2.9585078887121429E-3</v>
      </c>
      <c r="N12" s="1">
        <f>AVERAGE(D12:D16)</f>
        <v>0.98060876388437213</v>
      </c>
      <c r="O12" s="1">
        <f>_xlfn.STDEV.P(D12:D16)</f>
        <v>3.3838001918072755E-3</v>
      </c>
      <c r="P12" s="1">
        <f>AVERAGE(E12:E16)</f>
        <v>0.99125951767324028</v>
      </c>
      <c r="Q12" s="1">
        <f>_xlfn.STDEV.P(E12:E16)</f>
        <v>1.0314345938082976E-3</v>
      </c>
      <c r="R12" s="1">
        <f>AVERAGE(F12:F16)</f>
        <v>2.401645175554986E-2</v>
      </c>
      <c r="S12" s="1">
        <f>_xlfn.STDEV.P(F12:F16)</f>
        <v>1.9542851685786958E-3</v>
      </c>
      <c r="T12" s="1">
        <f>AVERAGE(G12:G16)</f>
        <v>2.1050130817900338E-2</v>
      </c>
      <c r="U12" s="1">
        <f>_xlfn.STDEV.P(G12:G16)</f>
        <v>1.9192996073963736E-3</v>
      </c>
      <c r="V12" s="1">
        <f>AVERAGE(H12:H16)</f>
        <v>3.4588463951067697E-2</v>
      </c>
      <c r="W12" s="1">
        <f>_xlfn.STDEV.P(H12:H16)</f>
        <v>1.7126667838088677E-3</v>
      </c>
      <c r="X12" s="1">
        <f>AVERAGE(I12:I16)</f>
        <v>1.3711357211216319E-2</v>
      </c>
      <c r="Y12" s="1">
        <f>_xlfn.STDEV.P(I12:I16)</f>
        <v>1.4548605159636812E-3</v>
      </c>
      <c r="Z12" s="1">
        <f>AVERAGE(J12:J16)</f>
        <v>9.659257173716785E-3</v>
      </c>
      <c r="AA12" s="1">
        <f>_xlfn.STDEV.P(J12:J16)</f>
        <v>9.4918650838695209E-4</v>
      </c>
      <c r="AB12" s="1">
        <f>AVERAGE(K12:K16)</f>
        <v>1.1251076844197161E-2</v>
      </c>
      <c r="AC12" s="1">
        <f>_xlfn.STDEV.P(K12:K16)</f>
        <v>1.2344490080790835E-3</v>
      </c>
    </row>
    <row r="13" spans="1:29" x14ac:dyDescent="0.3">
      <c r="A13" t="s">
        <v>22</v>
      </c>
      <c r="B13">
        <v>1525</v>
      </c>
      <c r="C13">
        <v>0.977779337143862</v>
      </c>
      <c r="D13">
        <v>0.97805235591041895</v>
      </c>
      <c r="E13">
        <v>0.99093913994599903</v>
      </c>
      <c r="F13">
        <v>2.7302486164510101E-2</v>
      </c>
      <c r="G13">
        <v>2.26939006890442E-2</v>
      </c>
      <c r="H13">
        <v>3.4914155383223101E-2</v>
      </c>
      <c r="I13">
        <v>1.6051591113298701E-2</v>
      </c>
      <c r="J13">
        <v>1.0264674233548101E-2</v>
      </c>
      <c r="K13">
        <v>1.1020881300306901E-2</v>
      </c>
    </row>
    <row r="14" spans="1:29" x14ac:dyDescent="0.3">
      <c r="A14" t="s">
        <v>23</v>
      </c>
      <c r="B14">
        <v>2230</v>
      </c>
      <c r="C14">
        <v>0.97860379184706703</v>
      </c>
      <c r="D14">
        <v>0.98581688441133397</v>
      </c>
      <c r="E14">
        <v>0.99265258227906605</v>
      </c>
      <c r="F14">
        <v>2.4383071474538401E-2</v>
      </c>
      <c r="G14">
        <v>1.8074254240167901E-2</v>
      </c>
      <c r="H14">
        <v>3.2003873230536099E-2</v>
      </c>
      <c r="I14">
        <v>1.41899728961358E-2</v>
      </c>
      <c r="J14">
        <v>9.1466516910180592E-3</v>
      </c>
      <c r="K14">
        <v>1.03105580619842E-2</v>
      </c>
    </row>
    <row r="15" spans="1:29" x14ac:dyDescent="0.3">
      <c r="A15" t="s">
        <v>24</v>
      </c>
      <c r="B15">
        <v>3200</v>
      </c>
      <c r="C15">
        <v>0.98453301087593903</v>
      </c>
      <c r="D15">
        <v>0.97652748064686601</v>
      </c>
      <c r="E15">
        <v>0.98956335946374596</v>
      </c>
      <c r="F15">
        <v>2.1354226901666402E-2</v>
      </c>
      <c r="G15">
        <v>2.3223711645141198E-2</v>
      </c>
      <c r="H15">
        <v>3.7238827288783499E-2</v>
      </c>
      <c r="I15">
        <v>1.2884075139225499E-2</v>
      </c>
      <c r="J15">
        <v>1.10923054933277E-2</v>
      </c>
      <c r="K15">
        <v>1.3644678710723701E-2</v>
      </c>
    </row>
    <row r="16" spans="1:29" x14ac:dyDescent="0.3">
      <c r="A16" t="s">
        <v>25</v>
      </c>
      <c r="B16">
        <v>3990</v>
      </c>
      <c r="C16">
        <v>0.97559870237286095</v>
      </c>
      <c r="D16">
        <v>0.97960423708189703</v>
      </c>
      <c r="E16">
        <v>0.99125132772192004</v>
      </c>
      <c r="F16">
        <v>2.4062441423430701E-2</v>
      </c>
      <c r="G16">
        <v>2.1573385589946099E-2</v>
      </c>
      <c r="H16">
        <v>3.5016793456738797E-2</v>
      </c>
      <c r="I16">
        <v>1.37667065813837E-2</v>
      </c>
      <c r="J16">
        <v>9.4697944182631395E-3</v>
      </c>
      <c r="K16">
        <v>1.0959554420502299E-2</v>
      </c>
    </row>
    <row r="17" spans="1:29" x14ac:dyDescent="0.3">
      <c r="A17" t="s">
        <v>26</v>
      </c>
      <c r="B17">
        <v>1230</v>
      </c>
      <c r="C17">
        <v>0.97870315406453201</v>
      </c>
      <c r="D17">
        <v>0.98497701747794197</v>
      </c>
      <c r="E17">
        <v>0.99238929737630999</v>
      </c>
      <c r="F17">
        <v>2.2941085882703102E-2</v>
      </c>
      <c r="G17">
        <v>1.8518678752207401E-2</v>
      </c>
      <c r="H17">
        <v>3.28416518783268E-2</v>
      </c>
      <c r="I17">
        <v>1.28194261907242E-2</v>
      </c>
      <c r="J17">
        <v>8.0011666711362305E-3</v>
      </c>
      <c r="K17">
        <v>9.3350333404170101E-3</v>
      </c>
      <c r="L17" s="1">
        <f>AVERAGE(C17:C21)</f>
        <v>0.98073276629705997</v>
      </c>
      <c r="M17" s="1">
        <f>_xlfn.STDEV.P(C17:C21)</f>
        <v>6.5194217828900515E-3</v>
      </c>
      <c r="N17" s="1">
        <f>AVERAGE(D17:D21)</f>
        <v>0.98527065868882935</v>
      </c>
      <c r="O17" s="1">
        <f>_xlfn.STDEV.P(D17:D21)</f>
        <v>3.7258644359623909E-3</v>
      </c>
      <c r="P17" s="1">
        <f>AVERAGE(E17:E21)</f>
        <v>0.99240429130313434</v>
      </c>
      <c r="Q17" s="1">
        <f>_xlfn.STDEV.P(E17:E21)</f>
        <v>4.8283153084271026E-4</v>
      </c>
      <c r="R17" s="1">
        <f>AVERAGE(F17:F21)</f>
        <v>2.3257244245233479E-2</v>
      </c>
      <c r="S17" s="1">
        <f>_xlfn.STDEV.P(F17:F21)</f>
        <v>5.1863454726403689E-3</v>
      </c>
      <c r="T17" s="1">
        <f>AVERAGE(G17:G21)</f>
        <v>1.8460885652541458E-2</v>
      </c>
      <c r="U17" s="1">
        <f>_xlfn.STDEV.P(G17:G21)</f>
        <v>2.758835967565158E-3</v>
      </c>
      <c r="V17" s="1">
        <f>AVERAGE(H17:H21)</f>
        <v>3.265176911629028E-2</v>
      </c>
      <c r="W17" s="1">
        <f>_xlfn.STDEV.P(H17:H21)</f>
        <v>9.8233037778502333E-4</v>
      </c>
      <c r="X17" s="1">
        <f>AVERAGE(I17:I21)</f>
        <v>1.344040907673876E-2</v>
      </c>
      <c r="Y17" s="1">
        <f>_xlfn.STDEV.P(I17:I21)</f>
        <v>2.7585994458495648E-3</v>
      </c>
      <c r="Z17" s="1">
        <f>AVERAGE(J17:J21)</f>
        <v>8.0546401948847542E-3</v>
      </c>
      <c r="AA17" s="1">
        <f>_xlfn.STDEV.P(J17:J21)</f>
        <v>9.2089341955894162E-4</v>
      </c>
      <c r="AB17" s="1">
        <f>AVERAGE(K17:K21)</f>
        <v>9.1234944552110939E-3</v>
      </c>
      <c r="AC17" s="1">
        <f>_xlfn.STDEV.P(K17:K21)</f>
        <v>4.2875401357515076E-4</v>
      </c>
    </row>
    <row r="18" spans="1:29" x14ac:dyDescent="0.3">
      <c r="A18" t="s">
        <v>27</v>
      </c>
      <c r="B18">
        <v>1525</v>
      </c>
      <c r="C18">
        <v>0.96941057475818304</v>
      </c>
      <c r="D18">
        <v>0.98015352728249805</v>
      </c>
      <c r="E18">
        <v>0.992523042018292</v>
      </c>
      <c r="F18">
        <v>3.31804951799698E-2</v>
      </c>
      <c r="G18">
        <v>2.25586798246241E-2</v>
      </c>
      <c r="H18">
        <v>3.2346901758212303E-2</v>
      </c>
      <c r="I18">
        <v>1.8837244897917101E-2</v>
      </c>
      <c r="J18">
        <v>9.6868464718604993E-3</v>
      </c>
      <c r="K18">
        <v>8.9240136573447305E-3</v>
      </c>
    </row>
    <row r="19" spans="1:29" x14ac:dyDescent="0.3">
      <c r="A19" t="s">
        <v>28</v>
      </c>
      <c r="B19">
        <v>2230</v>
      </c>
      <c r="C19">
        <v>0.98851608042419603</v>
      </c>
      <c r="D19">
        <v>0.99177890376007305</v>
      </c>
      <c r="E19">
        <v>0.993242829527194</v>
      </c>
      <c r="F19">
        <v>1.82100204885749E-2</v>
      </c>
      <c r="G19">
        <v>1.3867548518463699E-2</v>
      </c>
      <c r="H19">
        <v>3.0934857725027499E-2</v>
      </c>
      <c r="I19">
        <v>1.11582903066791E-2</v>
      </c>
      <c r="J19">
        <v>6.8375065890533401E-3</v>
      </c>
      <c r="K19">
        <v>8.4681117101291295E-3</v>
      </c>
    </row>
    <row r="20" spans="1:29" x14ac:dyDescent="0.3">
      <c r="A20" t="s">
        <v>29</v>
      </c>
      <c r="B20">
        <v>3200</v>
      </c>
      <c r="C20">
        <v>0.984952096064036</v>
      </c>
      <c r="D20">
        <v>0.98502158325706202</v>
      </c>
      <c r="E20">
        <v>0.99188732574761096</v>
      </c>
      <c r="F20">
        <v>2.11344119167962E-2</v>
      </c>
      <c r="G20">
        <v>1.8498013696180898E-2</v>
      </c>
      <c r="H20">
        <v>3.3380421746067999E-2</v>
      </c>
      <c r="I20">
        <v>1.2525563653095101E-2</v>
      </c>
      <c r="J20">
        <v>7.7587851640133002E-3</v>
      </c>
      <c r="K20">
        <v>9.1303958574001799E-3</v>
      </c>
    </row>
    <row r="21" spans="1:29" x14ac:dyDescent="0.3">
      <c r="A21" t="s">
        <v>30</v>
      </c>
      <c r="B21">
        <v>3990</v>
      </c>
      <c r="C21">
        <v>0.98208192617435297</v>
      </c>
      <c r="D21">
        <v>0.98442226166657198</v>
      </c>
      <c r="E21">
        <v>0.99197896184626499</v>
      </c>
      <c r="F21">
        <v>2.0820207758123401E-2</v>
      </c>
      <c r="G21">
        <v>1.8861507471231199E-2</v>
      </c>
      <c r="H21">
        <v>3.3755012473816799E-2</v>
      </c>
      <c r="I21">
        <v>1.18615203352783E-2</v>
      </c>
      <c r="J21">
        <v>7.9888960783604003E-3</v>
      </c>
      <c r="K21">
        <v>9.7599177107644194E-3</v>
      </c>
    </row>
    <row r="22" spans="1:29" x14ac:dyDescent="0.3">
      <c r="A22" t="s">
        <v>31</v>
      </c>
      <c r="B22">
        <v>1230</v>
      </c>
      <c r="C22">
        <v>0.96622254587693102</v>
      </c>
      <c r="D22">
        <v>0.97126115379387801</v>
      </c>
      <c r="E22">
        <v>0.33667721597062</v>
      </c>
      <c r="F22">
        <v>3.09561917581988E-2</v>
      </c>
      <c r="G22">
        <v>2.6331597985380501E-2</v>
      </c>
      <c r="H22">
        <v>0.30018527553198898</v>
      </c>
      <c r="I22">
        <v>1.9536492407884399E-2</v>
      </c>
      <c r="J22">
        <v>1.47350938374198E-2</v>
      </c>
      <c r="K22">
        <v>6.6000663448961702E-2</v>
      </c>
      <c r="L22" s="1">
        <f>AVERAGE(C22:C26)</f>
        <v>0.9099420344776693</v>
      </c>
      <c r="M22" s="1">
        <f>_xlfn.STDEV.P(C22:C26)</f>
        <v>8.3173028856276809E-2</v>
      </c>
      <c r="N22" s="1">
        <f>AVERAGE(D22:D26)</f>
        <v>0.94087732232130639</v>
      </c>
      <c r="O22" s="1">
        <f>_xlfn.STDEV.P(D22:D26)</f>
        <v>4.2064902688380389E-2</v>
      </c>
      <c r="P22" s="1">
        <f>AVERAGE(E22:E26)</f>
        <v>0.47841674629774156</v>
      </c>
      <c r="Q22" s="1">
        <f>_xlfn.STDEV.P(E22:E26)</f>
        <v>0.25654297066841686</v>
      </c>
      <c r="R22" s="1">
        <f>AVERAGE(F22:F26)</f>
        <v>4.6014197133269978E-2</v>
      </c>
      <c r="S22" s="1">
        <f>_xlfn.STDEV.P(F22:F26)</f>
        <v>2.5936076613271998E-2</v>
      </c>
      <c r="T22" s="1">
        <f>AVERAGE(G22:G26)</f>
        <v>3.4817778411495123E-2</v>
      </c>
      <c r="U22" s="1">
        <f>_xlfn.STDEV.P(G22:G26)</f>
        <v>1.3035190837113249E-2</v>
      </c>
      <c r="V22" s="1">
        <f>AVERAGE(H22:H26)</f>
        <v>0.24340029798921145</v>
      </c>
      <c r="W22" s="1">
        <f>_xlfn.STDEV.P(H22:H26)</f>
        <v>0.10427915040991306</v>
      </c>
      <c r="X22" s="1">
        <f>AVERAGE(I22:I26)</f>
        <v>2.3384716275655519E-2</v>
      </c>
      <c r="Y22" s="1">
        <f>_xlfn.STDEV.P(I22:I26)</f>
        <v>9.8424365127285519E-3</v>
      </c>
      <c r="Z22" s="1">
        <f>AVERAGE(J22:J26)</f>
        <v>1.6393479061683425E-2</v>
      </c>
      <c r="AA22" s="1">
        <f>_xlfn.STDEV.P(J22:J26)</f>
        <v>4.8173103856052864E-3</v>
      </c>
      <c r="AB22" s="1">
        <f>AVERAGE(K22:K26)</f>
        <v>5.3379599939606184E-2</v>
      </c>
      <c r="AC22" s="1">
        <f>_xlfn.STDEV.P(K22:K26)</f>
        <v>2.1173212369414492E-2</v>
      </c>
    </row>
    <row r="23" spans="1:29" x14ac:dyDescent="0.3">
      <c r="A23" t="s">
        <v>32</v>
      </c>
      <c r="B23">
        <v>1525</v>
      </c>
      <c r="C23">
        <v>0.79064886284672697</v>
      </c>
      <c r="D23">
        <v>0.88307702413414502</v>
      </c>
      <c r="E23">
        <v>0.36266062319282</v>
      </c>
      <c r="F23">
        <v>8.3067950360890597E-2</v>
      </c>
      <c r="G23">
        <v>5.2405714088576798E-2</v>
      </c>
      <c r="H23">
        <v>0.29208111044913299</v>
      </c>
      <c r="I23">
        <v>3.8210976816537699E-2</v>
      </c>
      <c r="J23">
        <v>2.15508491463197E-2</v>
      </c>
      <c r="K23">
        <v>6.1526563651332702E-2</v>
      </c>
    </row>
    <row r="24" spans="1:29" x14ac:dyDescent="0.3">
      <c r="A24" t="s">
        <v>33</v>
      </c>
      <c r="B24">
        <v>2230</v>
      </c>
      <c r="C24">
        <v>0.98385388738100998</v>
      </c>
      <c r="D24">
        <v>0.97175897917403797</v>
      </c>
      <c r="E24">
        <v>0.35474128551470002</v>
      </c>
      <c r="F24">
        <v>2.3301486385521299E-2</v>
      </c>
      <c r="G24">
        <v>2.62566175049159E-2</v>
      </c>
      <c r="H24">
        <v>0.29472042493254602</v>
      </c>
      <c r="I24">
        <v>1.4789203069096901E-2</v>
      </c>
      <c r="J24">
        <v>1.42599582430515E-2</v>
      </c>
      <c r="K24">
        <v>6.2462406346439299E-2</v>
      </c>
    </row>
    <row r="25" spans="1:29" x14ac:dyDescent="0.3">
      <c r="A25" t="s">
        <v>34</v>
      </c>
      <c r="B25">
        <v>3200</v>
      </c>
      <c r="C25">
        <v>0.82811165297812395</v>
      </c>
      <c r="D25">
        <v>0.89657978860480203</v>
      </c>
      <c r="E25">
        <v>0.34679074577011498</v>
      </c>
      <c r="F25">
        <v>7.1348186072320602E-2</v>
      </c>
      <c r="G25">
        <v>4.8597226148073401E-2</v>
      </c>
      <c r="H25">
        <v>0.29510669302917403</v>
      </c>
      <c r="I25">
        <v>3.1494526998134001E-2</v>
      </c>
      <c r="J25">
        <v>2.20825416038136E-2</v>
      </c>
      <c r="K25">
        <v>6.5728959403461698E-2</v>
      </c>
    </row>
    <row r="26" spans="1:29" x14ac:dyDescent="0.3">
      <c r="A26" t="s">
        <v>35</v>
      </c>
      <c r="B26">
        <v>3990</v>
      </c>
      <c r="C26">
        <v>0.98087322330555504</v>
      </c>
      <c r="D26">
        <v>0.98170966589966902</v>
      </c>
      <c r="E26">
        <v>0.99121386104045295</v>
      </c>
      <c r="F26">
        <v>2.1397171089418601E-2</v>
      </c>
      <c r="G26">
        <v>2.0497736330528999E-2</v>
      </c>
      <c r="H26">
        <v>3.4907986003215298E-2</v>
      </c>
      <c r="I26">
        <v>1.2892382086624601E-2</v>
      </c>
      <c r="J26">
        <v>9.3389524778125198E-3</v>
      </c>
      <c r="K26">
        <v>1.1179406847835501E-2</v>
      </c>
    </row>
    <row r="27" spans="1:29" x14ac:dyDescent="0.3">
      <c r="A27" t="s">
        <v>36</v>
      </c>
      <c r="B27">
        <v>1230</v>
      </c>
      <c r="C27">
        <v>0.97998704824526905</v>
      </c>
      <c r="D27">
        <v>0.98280275037232201</v>
      </c>
      <c r="E27">
        <v>0.99165682480359196</v>
      </c>
      <c r="F27">
        <v>2.2406298179690198E-2</v>
      </c>
      <c r="G27">
        <v>1.9859267615944799E-2</v>
      </c>
      <c r="H27">
        <v>3.4088026019253599E-2</v>
      </c>
      <c r="I27">
        <v>1.20156291098737E-2</v>
      </c>
      <c r="J27">
        <v>8.3365521701454694E-3</v>
      </c>
      <c r="K27">
        <v>1.0176846251341701E-2</v>
      </c>
      <c r="L27" s="1">
        <f>AVERAGE(C27:C31)</f>
        <v>0.91827427173349141</v>
      </c>
      <c r="M27" s="1">
        <f>_xlfn.STDEV.P(C27:C31)</f>
        <v>9.6844268781873313E-2</v>
      </c>
      <c r="N27" s="1">
        <f>AVERAGE(D27:D31)</f>
        <v>0.94582028889218406</v>
      </c>
      <c r="O27" s="1">
        <f>_xlfn.STDEV.P(D27:D31)</f>
        <v>6.1395063792100669E-2</v>
      </c>
      <c r="P27" s="1">
        <f>AVERAGE(E27:E31)</f>
        <v>0.98927665710470392</v>
      </c>
      <c r="Q27" s="1">
        <f>_xlfn.STDEV.P(E27:E31)</f>
        <v>4.5851969096330561E-3</v>
      </c>
      <c r="R27" s="1">
        <f>AVERAGE(F27:F31)</f>
        <v>4.1632932022413138E-2</v>
      </c>
      <c r="S27" s="1">
        <f>_xlfn.STDEV.P(F27:F31)</f>
        <v>2.8365315651474269E-2</v>
      </c>
      <c r="T27" s="1">
        <f>AVERAGE(G27:G31)</f>
        <v>3.0829601307039683E-2</v>
      </c>
      <c r="U27" s="1">
        <f>_xlfn.STDEV.P(G27:G31)</f>
        <v>1.7735700435121564E-2</v>
      </c>
      <c r="V27" s="1">
        <f>AVERAGE(H27:H31)</f>
        <v>3.7404549800062505E-2</v>
      </c>
      <c r="W27" s="1">
        <f>_xlfn.STDEV.P(H27:H31)</f>
        <v>6.7453029626057424E-3</v>
      </c>
      <c r="X27" s="1">
        <f>AVERAGE(I27:I31)</f>
        <v>2.0033311844678482E-2</v>
      </c>
      <c r="Y27" s="1">
        <f>_xlfn.STDEV.P(I27:I31)</f>
        <v>1.1349552511855201E-2</v>
      </c>
      <c r="Z27" s="1">
        <f>AVERAGE(J27:J31)</f>
        <v>1.1989712216746828E-2</v>
      </c>
      <c r="AA27" s="1">
        <f>_xlfn.STDEV.P(J27:J31)</f>
        <v>5.3229891702551158E-3</v>
      </c>
      <c r="AB27" s="1">
        <f>AVERAGE(K27:K31)</f>
        <v>1.1604851977622187E-2</v>
      </c>
      <c r="AC27" s="1">
        <f>_xlfn.STDEV.P(K27:K31)</f>
        <v>2.2377691470389731E-3</v>
      </c>
    </row>
    <row r="28" spans="1:29" x14ac:dyDescent="0.3">
      <c r="A28" t="s">
        <v>37</v>
      </c>
      <c r="B28">
        <v>1525</v>
      </c>
      <c r="C28">
        <v>0.73247325502434002</v>
      </c>
      <c r="D28">
        <v>0.82653083276260497</v>
      </c>
      <c r="E28">
        <v>0.98022227643295301</v>
      </c>
      <c r="F28">
        <v>9.3231686353028198E-2</v>
      </c>
      <c r="G28">
        <v>6.3935561744823705E-2</v>
      </c>
      <c r="H28">
        <v>5.0664208336817597E-2</v>
      </c>
      <c r="I28">
        <v>4.0832097396046298E-2</v>
      </c>
      <c r="J28">
        <v>2.18145777756714E-2</v>
      </c>
      <c r="K28">
        <v>1.57980122193273E-2</v>
      </c>
    </row>
    <row r="29" spans="1:29" x14ac:dyDescent="0.3">
      <c r="A29" t="s">
        <v>38</v>
      </c>
      <c r="B29">
        <v>2230</v>
      </c>
      <c r="C29">
        <v>0.98604293637810303</v>
      </c>
      <c r="D29">
        <v>0.98848151142493001</v>
      </c>
      <c r="E29">
        <v>0.99255122346449598</v>
      </c>
      <c r="F29">
        <v>1.97062757812001E-2</v>
      </c>
      <c r="G29">
        <v>1.62974644126079E-2</v>
      </c>
      <c r="H29">
        <v>3.2150909004949102E-2</v>
      </c>
      <c r="I29">
        <v>1.1344069344087E-2</v>
      </c>
      <c r="J29">
        <v>7.9753492534076504E-3</v>
      </c>
      <c r="K29">
        <v>9.9797235870536394E-3</v>
      </c>
    </row>
    <row r="30" spans="1:29" x14ac:dyDescent="0.3">
      <c r="A30" t="s">
        <v>39</v>
      </c>
      <c r="B30">
        <v>3200</v>
      </c>
      <c r="C30">
        <v>0.91190118979421997</v>
      </c>
      <c r="D30">
        <v>0.947709701249001</v>
      </c>
      <c r="E30">
        <v>0.99027950032358603</v>
      </c>
      <c r="F30">
        <v>5.1502062724134302E-2</v>
      </c>
      <c r="G30">
        <v>3.46545522623058E-2</v>
      </c>
      <c r="H30">
        <v>3.6079917366707903E-2</v>
      </c>
      <c r="I30">
        <v>2.3613854764572999E-2</v>
      </c>
      <c r="J30">
        <v>1.34951591204717E-2</v>
      </c>
      <c r="K30">
        <v>1.2065709552515401E-2</v>
      </c>
    </row>
    <row r="31" spans="1:29" x14ac:dyDescent="0.3">
      <c r="A31" t="s">
        <v>40</v>
      </c>
      <c r="B31">
        <v>3990</v>
      </c>
      <c r="C31">
        <v>0.98096692922552498</v>
      </c>
      <c r="D31">
        <v>0.98357664865206196</v>
      </c>
      <c r="E31">
        <v>0.99167346049889304</v>
      </c>
      <c r="F31">
        <v>2.13183370740129E-2</v>
      </c>
      <c r="G31">
        <v>1.94011604995162E-2</v>
      </c>
      <c r="H31">
        <v>3.4039688272584301E-2</v>
      </c>
      <c r="I31">
        <v>1.23609086088124E-2</v>
      </c>
      <c r="J31">
        <v>8.3269227640379202E-3</v>
      </c>
      <c r="K31">
        <v>1.00039682778729E-2</v>
      </c>
    </row>
    <row r="32" spans="1:29" x14ac:dyDescent="0.3">
      <c r="A32" t="s">
        <v>41</v>
      </c>
      <c r="B32">
        <v>1230</v>
      </c>
      <c r="C32">
        <v>0.97737643591996304</v>
      </c>
      <c r="D32">
        <v>0.98606222629787399</v>
      </c>
      <c r="E32">
        <v>0.992678520131693</v>
      </c>
      <c r="F32">
        <v>2.3847173673991501E-2</v>
      </c>
      <c r="G32">
        <v>1.7905504934747699E-2</v>
      </c>
      <c r="H32">
        <v>3.20570352990018E-2</v>
      </c>
      <c r="I32">
        <v>1.263678140798E-2</v>
      </c>
      <c r="J32">
        <v>8.0656886184725905E-3</v>
      </c>
      <c r="K32">
        <v>9.5099098200596092E-3</v>
      </c>
      <c r="L32" s="1">
        <f>AVERAGE(C32:C36)</f>
        <v>0.97701800953709961</v>
      </c>
      <c r="M32" s="1">
        <f>_xlfn.STDEV.P(C32:C36)</f>
        <v>7.3863212301313527E-3</v>
      </c>
      <c r="N32" s="1">
        <f>AVERAGE(D32:D36)</f>
        <v>0.98456278838259692</v>
      </c>
      <c r="O32" s="1">
        <f>_xlfn.STDEV.P(D32:D36)</f>
        <v>3.2950970563176201E-3</v>
      </c>
      <c r="P32" s="1">
        <f>AVERAGE(E32:E36)</f>
        <v>0.99253454824686904</v>
      </c>
      <c r="Q32" s="1">
        <f>_xlfn.STDEV.P(E32:E36)</f>
        <v>2.1115574185775297E-4</v>
      </c>
      <c r="R32" s="1">
        <f>AVERAGE(F32:F36)</f>
        <v>2.5160685126087184E-2</v>
      </c>
      <c r="S32" s="1">
        <f>_xlfn.STDEV.P(F32:F36)</f>
        <v>5.1073047784498367E-3</v>
      </c>
      <c r="T32" s="1">
        <f>AVERAGE(G32:G36)</f>
        <v>1.8829587532472918E-2</v>
      </c>
      <c r="U32" s="1">
        <f>_xlfn.STDEV.P(G32:G36)</f>
        <v>2.0388152731615995E-3</v>
      </c>
      <c r="V32" s="1">
        <f>AVERAGE(H32:H36)</f>
        <v>3.2236906865077422E-2</v>
      </c>
      <c r="W32" s="1">
        <f>_xlfn.STDEV.P(H32:H36)</f>
        <v>4.204482771986369E-4</v>
      </c>
      <c r="X32" s="1">
        <f>AVERAGE(I32:I36)</f>
        <v>1.400511584350958E-2</v>
      </c>
      <c r="Y32" s="1">
        <f>_xlfn.STDEV.P(I32:I36)</f>
        <v>2.4623843104998391E-3</v>
      </c>
      <c r="Z32" s="1">
        <f>AVERAGE(J32:J36)</f>
        <v>8.8564012684375099E-3</v>
      </c>
      <c r="AA32" s="1">
        <f>_xlfn.STDEV.P(J32:J36)</f>
        <v>7.2303883446869473E-4</v>
      </c>
      <c r="AB32" s="1">
        <f>AVERAGE(K32:K36)</f>
        <v>9.9884097622659294E-3</v>
      </c>
      <c r="AC32" s="1">
        <f>_xlfn.STDEV.P(K32:K36)</f>
        <v>4.0469170972524585E-4</v>
      </c>
    </row>
    <row r="33" spans="1:29" x14ac:dyDescent="0.3">
      <c r="A33" t="s">
        <v>42</v>
      </c>
      <c r="B33">
        <v>1525</v>
      </c>
      <c r="C33">
        <v>0.96343444579329596</v>
      </c>
      <c r="D33">
        <v>0.97799443543172904</v>
      </c>
      <c r="E33">
        <v>0.99267311000464697</v>
      </c>
      <c r="F33">
        <v>3.5021702073000399E-2</v>
      </c>
      <c r="G33">
        <v>2.2895092050265999E-2</v>
      </c>
      <c r="H33">
        <v>3.1777840661782401E-2</v>
      </c>
      <c r="I33">
        <v>1.8901125554035999E-2</v>
      </c>
      <c r="J33">
        <v>1.01750342768768E-2</v>
      </c>
      <c r="K33">
        <v>9.5798708500243399E-3</v>
      </c>
    </row>
    <row r="34" spans="1:29" x14ac:dyDescent="0.3">
      <c r="A34" t="s">
        <v>43</v>
      </c>
      <c r="B34">
        <v>2230</v>
      </c>
      <c r="C34">
        <v>0.97840825068499404</v>
      </c>
      <c r="D34">
        <v>0.985792509569825</v>
      </c>
      <c r="E34">
        <v>0.99265493749056199</v>
      </c>
      <c r="F34">
        <v>2.4383359447667001E-2</v>
      </c>
      <c r="G34">
        <v>1.8016379195945901E-2</v>
      </c>
      <c r="H34">
        <v>3.1957927666325499E-2</v>
      </c>
      <c r="I34">
        <v>1.31445018818112E-2</v>
      </c>
      <c r="J34">
        <v>9.0024719723568996E-3</v>
      </c>
      <c r="K34">
        <v>1.05906770020135E-2</v>
      </c>
    </row>
    <row r="35" spans="1:29" x14ac:dyDescent="0.3">
      <c r="A35" t="s">
        <v>44</v>
      </c>
      <c r="B35">
        <v>3200</v>
      </c>
      <c r="C35">
        <v>0.98577991527939901</v>
      </c>
      <c r="D35">
        <v>0.98639627606555702</v>
      </c>
      <c r="E35">
        <v>0.99212411374790799</v>
      </c>
      <c r="F35">
        <v>2.0698637447388001E-2</v>
      </c>
      <c r="G35">
        <v>1.7787926473338302E-2</v>
      </c>
      <c r="H35">
        <v>3.2962016655904598E-2</v>
      </c>
      <c r="I35">
        <v>1.23747958386376E-2</v>
      </c>
      <c r="J35">
        <v>8.4925948406480399E-3</v>
      </c>
      <c r="K35">
        <v>1.02301368947332E-2</v>
      </c>
    </row>
    <row r="36" spans="1:29" x14ac:dyDescent="0.3">
      <c r="A36" t="s">
        <v>45</v>
      </c>
      <c r="B36">
        <v>3990</v>
      </c>
      <c r="C36">
        <v>0.98009100000784599</v>
      </c>
      <c r="D36">
        <v>0.986568494548</v>
      </c>
      <c r="E36">
        <v>0.99254205985953503</v>
      </c>
      <c r="F36">
        <v>2.1852552988389E-2</v>
      </c>
      <c r="G36">
        <v>1.7543035008066699E-2</v>
      </c>
      <c r="H36">
        <v>3.2429714042372798E-2</v>
      </c>
      <c r="I36">
        <v>1.2968374535083101E-2</v>
      </c>
      <c r="J36">
        <v>8.5462166338332105E-3</v>
      </c>
      <c r="K36">
        <v>1.0031454244499E-2</v>
      </c>
    </row>
    <row r="37" spans="1:29" x14ac:dyDescent="0.3">
      <c r="A37" t="s">
        <v>46</v>
      </c>
      <c r="B37">
        <v>1230</v>
      </c>
      <c r="C37">
        <v>0.97742886636906201</v>
      </c>
      <c r="D37">
        <v>0.98119274744648</v>
      </c>
      <c r="E37">
        <v>0.99137698961285603</v>
      </c>
      <c r="F37">
        <v>2.38295920634383E-2</v>
      </c>
      <c r="G37">
        <v>2.0855096342740999E-2</v>
      </c>
      <c r="H37">
        <v>3.4475197221648303E-2</v>
      </c>
      <c r="I37">
        <v>1.2622435772446599E-2</v>
      </c>
      <c r="J37">
        <v>8.79027032942452E-3</v>
      </c>
      <c r="K37">
        <v>1.0533732130680601E-2</v>
      </c>
      <c r="L37" s="1">
        <f>AVERAGE(C37:C41)</f>
        <v>0.97731646561025498</v>
      </c>
      <c r="M37" s="1">
        <f>_xlfn.STDEV.P(C37:C41)</f>
        <v>6.2311892289409823E-3</v>
      </c>
      <c r="N37" s="1">
        <f>AVERAGE(D37:D41)</f>
        <v>0.98006839252948019</v>
      </c>
      <c r="O37" s="1">
        <f>_xlfn.STDEV.P(D37:D41)</f>
        <v>2.8191095693299107E-3</v>
      </c>
      <c r="P37" s="1">
        <f>AVERAGE(E37:E41)</f>
        <v>0.99129897492389885</v>
      </c>
      <c r="Q37" s="1">
        <f>_xlfn.STDEV.P(E37:E41)</f>
        <v>1.123556473638138E-3</v>
      </c>
      <c r="R37" s="1">
        <f>AVERAGE(F37:F41)</f>
        <v>2.4986128013289498E-2</v>
      </c>
      <c r="S37" s="1">
        <f>_xlfn.STDEV.P(F37:F41)</f>
        <v>4.4802634573037053E-3</v>
      </c>
      <c r="T37" s="1">
        <f>AVERAGE(G37:G41)</f>
        <v>2.1442523298637862E-2</v>
      </c>
      <c r="U37" s="1">
        <f>_xlfn.STDEV.P(G37:G41)</f>
        <v>1.6621452564584472E-3</v>
      </c>
      <c r="V37" s="1">
        <f>AVERAGE(H37:H41)</f>
        <v>3.4472084882440544E-2</v>
      </c>
      <c r="W37" s="1">
        <f>_xlfn.STDEV.P(H37:H41)</f>
        <v>1.9111702194963285E-3</v>
      </c>
      <c r="X37" s="1">
        <f>AVERAGE(I37:I41)</f>
        <v>1.381205838248448E-2</v>
      </c>
      <c r="Y37" s="1">
        <f>_xlfn.STDEV.P(I37:I41)</f>
        <v>2.2340957376609828E-3</v>
      </c>
      <c r="Z37" s="1">
        <f>AVERAGE(J37:J41)</f>
        <v>9.83430570796868E-3</v>
      </c>
      <c r="AA37" s="1">
        <f>_xlfn.STDEV.P(J37:J41)</f>
        <v>6.9883364383749097E-4</v>
      </c>
      <c r="AB37" s="1">
        <f>AVERAGE(K37:K41)</f>
        <v>1.1450340592080901E-2</v>
      </c>
      <c r="AC37" s="1">
        <f>_xlfn.STDEV.P(K37:K41)</f>
        <v>1.0661219045949286E-3</v>
      </c>
    </row>
    <row r="38" spans="1:29" x14ac:dyDescent="0.3">
      <c r="A38" t="s">
        <v>47</v>
      </c>
      <c r="B38">
        <v>1525</v>
      </c>
      <c r="C38">
        <v>0.96741755111248695</v>
      </c>
      <c r="D38">
        <v>0.97801404934685698</v>
      </c>
      <c r="E38">
        <v>0.99225105416093295</v>
      </c>
      <c r="F38">
        <v>3.3309649437117402E-2</v>
      </c>
      <c r="G38">
        <v>2.2893219188021698E-2</v>
      </c>
      <c r="H38">
        <v>3.2614486202209199E-2</v>
      </c>
      <c r="I38">
        <v>1.8045799461630398E-2</v>
      </c>
      <c r="J38">
        <v>1.06431870534212E-2</v>
      </c>
      <c r="K38">
        <v>1.06318512135912E-2</v>
      </c>
    </row>
    <row r="39" spans="1:29" x14ac:dyDescent="0.3">
      <c r="A39" t="s">
        <v>48</v>
      </c>
      <c r="B39">
        <v>2230</v>
      </c>
      <c r="C39">
        <v>0.97841027830862903</v>
      </c>
      <c r="D39">
        <v>0.98492238975588697</v>
      </c>
      <c r="E39">
        <v>0.99245086292452001</v>
      </c>
      <c r="F39">
        <v>2.43968099071806E-2</v>
      </c>
      <c r="G39">
        <v>1.8565187056444499E-2</v>
      </c>
      <c r="H39">
        <v>3.2391206924119301E-2</v>
      </c>
      <c r="I39">
        <v>1.32486487524845E-2</v>
      </c>
      <c r="J39">
        <v>9.3256142982146399E-3</v>
      </c>
      <c r="K39">
        <v>1.0996251326849201E-2</v>
      </c>
    </row>
    <row r="40" spans="1:29" x14ac:dyDescent="0.3">
      <c r="A40" t="s">
        <v>49</v>
      </c>
      <c r="B40">
        <v>3200</v>
      </c>
      <c r="C40">
        <v>0.98700881940215301</v>
      </c>
      <c r="D40">
        <v>0.97688324012427596</v>
      </c>
      <c r="E40">
        <v>0.98928820516871396</v>
      </c>
      <c r="F40">
        <v>1.9726879511774001E-2</v>
      </c>
      <c r="G40">
        <v>2.31764502956514E-2</v>
      </c>
      <c r="H40">
        <v>3.7609932903750302E-2</v>
      </c>
      <c r="I40">
        <v>1.1517719911290501E-2</v>
      </c>
      <c r="J40">
        <v>1.0490941824180301E-2</v>
      </c>
      <c r="K40">
        <v>1.34310821265444E-2</v>
      </c>
    </row>
    <row r="41" spans="1:29" x14ac:dyDescent="0.3">
      <c r="A41" t="s">
        <v>50</v>
      </c>
      <c r="B41">
        <v>3990</v>
      </c>
      <c r="C41">
        <v>0.97631681285894401</v>
      </c>
      <c r="D41">
        <v>0.97932953597390104</v>
      </c>
      <c r="E41">
        <v>0.99112776275247105</v>
      </c>
      <c r="F41">
        <v>2.3667709146937201E-2</v>
      </c>
      <c r="G41">
        <v>2.1722663610330699E-2</v>
      </c>
      <c r="H41">
        <v>3.5269601160475603E-2</v>
      </c>
      <c r="I41">
        <v>1.3625688014570401E-2</v>
      </c>
      <c r="J41">
        <v>9.9215150346027396E-3</v>
      </c>
      <c r="K41">
        <v>1.1658786162739101E-2</v>
      </c>
    </row>
    <row r="42" spans="1:29" x14ac:dyDescent="0.3">
      <c r="A42" t="s">
        <v>51</v>
      </c>
      <c r="B42">
        <v>1230</v>
      </c>
      <c r="C42">
        <v>0.97820957307684397</v>
      </c>
      <c r="D42">
        <v>0.98613246087501805</v>
      </c>
      <c r="E42">
        <v>0.99259313968114105</v>
      </c>
      <c r="F42">
        <v>2.3425902735619598E-2</v>
      </c>
      <c r="G42">
        <v>1.79363241448341E-2</v>
      </c>
      <c r="H42">
        <v>3.2224147127643203E-2</v>
      </c>
      <c r="I42">
        <v>1.2594386693505001E-2</v>
      </c>
      <c r="J42">
        <v>8.3548390588043704E-3</v>
      </c>
      <c r="K42">
        <v>9.9353993448984494E-3</v>
      </c>
      <c r="L42" s="1">
        <f>AVERAGE(C42:C46)</f>
        <v>0.9814952928436268</v>
      </c>
      <c r="M42" s="1">
        <f>_xlfn.STDEV.P(C42:C46)</f>
        <v>3.4183781193962873E-3</v>
      </c>
      <c r="N42" s="1">
        <f>AVERAGE(D42:D46)</f>
        <v>0.98395623118670028</v>
      </c>
      <c r="O42" s="1">
        <f>_xlfn.STDEV.P(D42:D46)</f>
        <v>3.7971333740590154E-3</v>
      </c>
      <c r="P42" s="1">
        <f>AVERAGE(E42,E43,E46)</f>
        <v>0.9921497445182702</v>
      </c>
      <c r="Q42" s="1">
        <f>_xlfn.STDEV.P(E42:E46)</f>
        <v>1.1275072241219146E-3</v>
      </c>
      <c r="R42" s="1">
        <f>AVERAGE(F42:F46)</f>
        <v>2.2583428385454983E-2</v>
      </c>
      <c r="S42" s="1">
        <f>_xlfn.STDEV.P(F42:F46)</f>
        <v>2.6252189002541376E-3</v>
      </c>
      <c r="T42" s="1">
        <f>AVERAGE(G42:G46)</f>
        <v>1.9147764749838904E-2</v>
      </c>
      <c r="U42" s="1">
        <f>_xlfn.STDEV.P(G42:G46)</f>
        <v>2.2627244021594562E-3</v>
      </c>
      <c r="V42" s="1">
        <f>AVERAGE(H42:H46)</f>
        <v>3.3456987322748155E-2</v>
      </c>
      <c r="W42" s="1">
        <f>_xlfn.STDEV.P(H42:H46)</f>
        <v>1.9976126552794737E-3</v>
      </c>
      <c r="X42" s="1">
        <f>AVERAGE(I42:I46)</f>
        <v>1.303831935243922E-2</v>
      </c>
      <c r="Y42" s="1">
        <f>_xlfn.STDEV.P(I42:I46)</f>
        <v>1.5277546511373596E-3</v>
      </c>
      <c r="Z42" s="1">
        <f>AVERAGE(J42:J46)</f>
        <v>9.1621602763703909E-3</v>
      </c>
      <c r="AA42" s="1">
        <f>_xlfn.STDEV.P(J42:J46)</f>
        <v>1.1411029260674946E-3</v>
      </c>
      <c r="AB42" s="1">
        <f>AVERAGE(K42:K46)</f>
        <v>1.0863862134665702E-2</v>
      </c>
      <c r="AC42" s="1">
        <f>_xlfn.STDEV.P(K42:K46)</f>
        <v>1.5393631450475456E-3</v>
      </c>
    </row>
    <row r="43" spans="1:29" x14ac:dyDescent="0.3">
      <c r="A43" t="s">
        <v>52</v>
      </c>
      <c r="B43">
        <v>1525</v>
      </c>
      <c r="C43">
        <v>0.97777498023419296</v>
      </c>
      <c r="D43">
        <v>0.98346378659607703</v>
      </c>
      <c r="E43">
        <v>0.99234676843158298</v>
      </c>
      <c r="F43">
        <v>2.7299772643525299E-2</v>
      </c>
      <c r="G43">
        <v>1.98478197430049E-2</v>
      </c>
      <c r="H43">
        <v>3.2389703553962298E-2</v>
      </c>
      <c r="I43">
        <v>1.60156392307358E-2</v>
      </c>
      <c r="J43">
        <v>9.6312672985505998E-3</v>
      </c>
      <c r="K43">
        <v>1.01482685873587E-2</v>
      </c>
    </row>
    <row r="44" spans="1:29" x14ac:dyDescent="0.3">
      <c r="A44" t="s">
        <v>53</v>
      </c>
      <c r="B44">
        <v>2230</v>
      </c>
      <c r="C44">
        <v>0.98409912157595802</v>
      </c>
      <c r="D44">
        <v>0.98956395121607199</v>
      </c>
      <c r="E44">
        <v>0.99304078034633103</v>
      </c>
      <c r="F44">
        <v>2.0884185121558301E-2</v>
      </c>
      <c r="G44">
        <v>1.558666198592E-2</v>
      </c>
      <c r="H44">
        <v>3.1301727110999801E-2</v>
      </c>
      <c r="I44">
        <v>1.17137451586349E-2</v>
      </c>
      <c r="J44">
        <v>7.3781055388853099E-3</v>
      </c>
      <c r="K44">
        <v>8.9706656887982607E-3</v>
      </c>
    </row>
    <row r="45" spans="1:29" x14ac:dyDescent="0.3">
      <c r="A45" t="s">
        <v>54</v>
      </c>
      <c r="B45">
        <v>3200</v>
      </c>
      <c r="C45">
        <v>0.98663920301896801</v>
      </c>
      <c r="D45">
        <v>0.97817938916775005</v>
      </c>
      <c r="E45">
        <v>0.98984383045840096</v>
      </c>
      <c r="F45">
        <v>1.9888913117756101E-2</v>
      </c>
      <c r="G45">
        <v>2.2338978544936199E-2</v>
      </c>
      <c r="H45">
        <v>3.6851495882055399E-2</v>
      </c>
      <c r="I45">
        <v>1.2185366821065E-2</v>
      </c>
      <c r="J45">
        <v>1.0542580253556399E-2</v>
      </c>
      <c r="K45">
        <v>1.3195429809426401E-2</v>
      </c>
    </row>
    <row r="46" spans="1:29" x14ac:dyDescent="0.3">
      <c r="A46" t="s">
        <v>55</v>
      </c>
      <c r="B46">
        <v>3990</v>
      </c>
      <c r="C46">
        <v>0.98075358631217102</v>
      </c>
      <c r="D46">
        <v>0.98244156807858396</v>
      </c>
      <c r="E46">
        <v>0.99150932544208703</v>
      </c>
      <c r="F46">
        <v>2.1418368308815602E-2</v>
      </c>
      <c r="G46">
        <v>2.00290393304993E-2</v>
      </c>
      <c r="H46">
        <v>3.4517862939080102E-2</v>
      </c>
      <c r="I46">
        <v>1.26824588582554E-2</v>
      </c>
      <c r="J46">
        <v>9.9040092320552692E-3</v>
      </c>
      <c r="K46">
        <v>1.2069547242846699E-2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8932-300D-481E-BFE0-4DEC2BC8CDA3}">
  <dimension ref="A1:S46"/>
  <sheetViews>
    <sheetView tabSelected="1" topLeftCell="A28" workbookViewId="0">
      <selection activeCell="A25" sqref="A25:XFD46"/>
    </sheetView>
  </sheetViews>
  <sheetFormatPr defaultRowHeight="14.4" x14ac:dyDescent="0.3"/>
  <cols>
    <col min="1" max="1" width="24.109375" customWidth="1"/>
    <col min="2" max="2" width="11.6640625" bestFit="1" customWidth="1"/>
    <col min="3" max="3" width="10.33203125" bestFit="1" customWidth="1"/>
    <col min="4" max="4" width="10.77734375" bestFit="1" customWidth="1"/>
    <col min="5" max="5" width="9.44140625" bestFit="1" customWidth="1"/>
    <col min="6" max="6" width="12.33203125" bestFit="1" customWidth="1"/>
    <col min="7" max="7" width="11" bestFit="1" customWidth="1"/>
    <col min="8" max="8" width="9.77734375" bestFit="1" customWidth="1"/>
    <col min="9" max="9" width="5.5546875" bestFit="1" customWidth="1"/>
    <col min="11" max="11" width="5.5546875" bestFit="1" customWidth="1"/>
    <col min="12" max="12" width="10.44140625" bestFit="1" customWidth="1"/>
    <col min="13" max="13" width="5.5546875" bestFit="1" customWidth="1"/>
    <col min="15" max="15" width="5.5546875" bestFit="1" customWidth="1"/>
    <col min="16" max="16" width="8" bestFit="1" customWidth="1"/>
  </cols>
  <sheetData>
    <row r="1" spans="1:19" x14ac:dyDescent="0.3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</row>
    <row r="2" spans="1:19" x14ac:dyDescent="0.3">
      <c r="A2" t="s">
        <v>11</v>
      </c>
      <c r="B2" s="1">
        <v>0.89700725086713828</v>
      </c>
      <c r="C2" s="1">
        <v>7.8025704524184794E-2</v>
      </c>
      <c r="D2" s="1">
        <v>0.93638753242984463</v>
      </c>
      <c r="E2" s="1">
        <v>4.0256967808031507E-2</v>
      </c>
      <c r="F2" s="1">
        <v>0.98927595700895254</v>
      </c>
      <c r="G2" s="1">
        <v>4.1442920165554835E-3</v>
      </c>
      <c r="H2" s="1">
        <v>5.0889068996663248E-2</v>
      </c>
      <c r="I2" s="1">
        <v>2.5322075286672914E-2</v>
      </c>
      <c r="J2" s="1">
        <v>3.6160360132510297E-2</v>
      </c>
      <c r="K2" s="1">
        <v>1.3692176142755355E-2</v>
      </c>
      <c r="L2" s="1">
        <v>3.7540562075083203E-2</v>
      </c>
      <c r="M2" s="1">
        <v>6.1949574620248438E-3</v>
      </c>
      <c r="N2" s="1">
        <v>2.280780180431842E-2</v>
      </c>
      <c r="O2" s="1">
        <v>9.1026532047568821E-3</v>
      </c>
      <c r="P2" s="1">
        <v>1.2877665950921647E-2</v>
      </c>
      <c r="Q2" s="1">
        <v>3.5127715077015852E-3</v>
      </c>
      <c r="R2" s="1">
        <v>1.1570868584610721E-2</v>
      </c>
      <c r="S2" s="1">
        <v>1.2682527819538006E-3</v>
      </c>
    </row>
    <row r="3" spans="1:19" x14ac:dyDescent="0.3">
      <c r="A3" t="s">
        <v>16</v>
      </c>
      <c r="B3" s="1">
        <v>0.81089091013781933</v>
      </c>
      <c r="C3" s="1">
        <v>0.14005384375798058</v>
      </c>
      <c r="D3" s="1">
        <v>0.89629801936817688</v>
      </c>
      <c r="E3" s="1">
        <v>6.3114452284446523E-2</v>
      </c>
      <c r="F3" s="1">
        <v>0.97549287180899802</v>
      </c>
      <c r="G3" s="1">
        <v>2.5744943964239583E-2</v>
      </c>
      <c r="H3" s="1">
        <v>6.8047512343335156E-2</v>
      </c>
      <c r="I3" s="1">
        <v>2.580504947781399E-2</v>
      </c>
      <c r="J3" s="1">
        <v>4.6533779071955758E-2</v>
      </c>
      <c r="K3" s="1">
        <v>1.5465209791223938E-2</v>
      </c>
      <c r="L3" s="1">
        <v>5.8788365697950859E-2</v>
      </c>
      <c r="M3" s="1">
        <v>3.9596922983788987E-2</v>
      </c>
      <c r="N3" s="1">
        <v>3.0721228511231779E-2</v>
      </c>
      <c r="O3" s="1">
        <v>1.1892601237799184E-2</v>
      </c>
      <c r="P3" s="1">
        <v>1.6419931548050579E-2</v>
      </c>
      <c r="Q3" s="1">
        <v>4.9352464433809621E-3</v>
      </c>
      <c r="R3" s="1">
        <v>1.642836091355716E-2</v>
      </c>
      <c r="S3" s="1">
        <v>7.6965363977155518E-3</v>
      </c>
    </row>
    <row r="4" spans="1:19" x14ac:dyDescent="0.3">
      <c r="A4" t="s">
        <v>21</v>
      </c>
      <c r="B4" s="1">
        <v>0.97912675275037375</v>
      </c>
      <c r="C4" s="1">
        <v>2.9585078887121429E-3</v>
      </c>
      <c r="D4" s="1">
        <v>0.98060876388437213</v>
      </c>
      <c r="E4" s="1">
        <v>3.3838001918072755E-3</v>
      </c>
      <c r="F4" s="1">
        <v>0.99125951767324028</v>
      </c>
      <c r="G4" s="1">
        <v>1.0314345938082976E-3</v>
      </c>
      <c r="H4" s="1">
        <v>2.401645175554986E-2</v>
      </c>
      <c r="I4" s="1">
        <v>1.9542851685786958E-3</v>
      </c>
      <c r="J4" s="1">
        <v>2.1050130817900338E-2</v>
      </c>
      <c r="K4" s="1">
        <v>1.9192996073963736E-3</v>
      </c>
      <c r="L4" s="1">
        <v>3.4588463951067697E-2</v>
      </c>
      <c r="M4" s="1">
        <v>1.7126667838088677E-3</v>
      </c>
      <c r="N4" s="1">
        <v>1.3711357211216319E-2</v>
      </c>
      <c r="O4" s="1">
        <v>1.4548605159636812E-3</v>
      </c>
      <c r="P4" s="1">
        <v>9.659257173716785E-3</v>
      </c>
      <c r="Q4" s="1">
        <v>9.4918650838695209E-4</v>
      </c>
      <c r="R4" s="1">
        <v>1.1251076844197161E-2</v>
      </c>
      <c r="S4" s="1">
        <v>1.2344490080790835E-3</v>
      </c>
    </row>
    <row r="5" spans="1:19" x14ac:dyDescent="0.3">
      <c r="A5" t="s">
        <v>26</v>
      </c>
      <c r="B5" s="1">
        <v>0.98073276629705997</v>
      </c>
      <c r="C5" s="1">
        <v>6.5194217828900515E-3</v>
      </c>
      <c r="D5" s="1">
        <v>0.98527065868882935</v>
      </c>
      <c r="E5" s="1">
        <v>3.7258644359623909E-3</v>
      </c>
      <c r="F5" s="1">
        <v>0.99240429130313434</v>
      </c>
      <c r="G5" s="1">
        <v>4.8283153084271026E-4</v>
      </c>
      <c r="H5" s="1">
        <v>2.3257244245233479E-2</v>
      </c>
      <c r="I5" s="1">
        <v>5.1863454726403689E-3</v>
      </c>
      <c r="J5" s="1">
        <v>1.8460885652541458E-2</v>
      </c>
      <c r="K5" s="1">
        <v>2.758835967565158E-3</v>
      </c>
      <c r="L5" s="1">
        <v>3.265176911629028E-2</v>
      </c>
      <c r="M5" s="1">
        <v>9.8233037778502333E-4</v>
      </c>
      <c r="N5" s="1">
        <v>1.344040907673876E-2</v>
      </c>
      <c r="O5" s="1">
        <v>2.7585994458495648E-3</v>
      </c>
      <c r="P5" s="1">
        <v>8.0546401948847542E-3</v>
      </c>
      <c r="Q5" s="1">
        <v>9.2089341955894162E-4</v>
      </c>
      <c r="R5" s="1">
        <v>9.1234944552110939E-3</v>
      </c>
      <c r="S5" s="1">
        <v>4.2875401357515076E-4</v>
      </c>
    </row>
    <row r="6" spans="1:19" x14ac:dyDescent="0.3">
      <c r="A6" t="s">
        <v>31</v>
      </c>
      <c r="B6" s="1">
        <v>0.9099420344776693</v>
      </c>
      <c r="C6" s="1">
        <v>8.3173028856276809E-2</v>
      </c>
      <c r="D6" s="1">
        <v>0.94087732232130639</v>
      </c>
      <c r="E6" s="1">
        <v>4.2064902688380389E-2</v>
      </c>
      <c r="F6" s="1">
        <v>0.47841674629774156</v>
      </c>
      <c r="G6" s="1">
        <v>0.25654297066841686</v>
      </c>
      <c r="H6" s="1">
        <v>4.6014197133269978E-2</v>
      </c>
      <c r="I6" s="1">
        <v>2.5936076613271998E-2</v>
      </c>
      <c r="J6" s="1">
        <v>3.4817778411495123E-2</v>
      </c>
      <c r="K6" s="1">
        <v>1.3035190837113249E-2</v>
      </c>
      <c r="L6" s="1">
        <v>0.24340029798921145</v>
      </c>
      <c r="M6" s="1">
        <v>0.10427915040991306</v>
      </c>
      <c r="N6" s="1">
        <v>2.3384716275655519E-2</v>
      </c>
      <c r="O6" s="1">
        <v>9.8424365127285519E-3</v>
      </c>
      <c r="P6" s="1">
        <v>1.6393479061683425E-2</v>
      </c>
      <c r="Q6" s="1">
        <v>4.8173103856052864E-3</v>
      </c>
      <c r="R6" s="1">
        <v>5.3379599939606184E-2</v>
      </c>
      <c r="S6" s="1">
        <v>2.1173212369414492E-2</v>
      </c>
    </row>
    <row r="7" spans="1:19" x14ac:dyDescent="0.3">
      <c r="A7" t="s">
        <v>36</v>
      </c>
      <c r="B7" s="1">
        <v>0.91827427173349141</v>
      </c>
      <c r="C7" s="1">
        <v>9.6844268781873313E-2</v>
      </c>
      <c r="D7" s="1">
        <v>0.94582028889218406</v>
      </c>
      <c r="E7" s="1">
        <v>6.1395063792100669E-2</v>
      </c>
      <c r="F7" s="1">
        <v>0.98927665710470392</v>
      </c>
      <c r="G7" s="1">
        <v>4.5851969096330561E-3</v>
      </c>
      <c r="H7" s="1">
        <v>4.1632932022413138E-2</v>
      </c>
      <c r="I7" s="1">
        <v>2.8365315651474269E-2</v>
      </c>
      <c r="J7" s="1">
        <v>3.0829601307039683E-2</v>
      </c>
      <c r="K7" s="1">
        <v>1.7735700435121564E-2</v>
      </c>
      <c r="L7" s="1">
        <v>3.7404549800062505E-2</v>
      </c>
      <c r="M7" s="1">
        <v>6.7453029626057424E-3</v>
      </c>
      <c r="N7" s="1">
        <v>2.0033311844678482E-2</v>
      </c>
      <c r="O7" s="1">
        <v>1.1349552511855201E-2</v>
      </c>
      <c r="P7" s="1">
        <v>1.1989712216746828E-2</v>
      </c>
      <c r="Q7" s="1">
        <v>5.3229891702551158E-3</v>
      </c>
      <c r="R7" s="1">
        <v>1.1604851977622187E-2</v>
      </c>
      <c r="S7" s="1">
        <v>2.2377691470389731E-3</v>
      </c>
    </row>
    <row r="8" spans="1:19" x14ac:dyDescent="0.3">
      <c r="A8" t="s">
        <v>41</v>
      </c>
      <c r="B8" s="1">
        <v>0.97701800953709961</v>
      </c>
      <c r="C8" s="1">
        <v>7.3863212301313527E-3</v>
      </c>
      <c r="D8" s="1">
        <v>0.98456278838259692</v>
      </c>
      <c r="E8" s="1">
        <v>3.2950970563176201E-3</v>
      </c>
      <c r="F8" s="1">
        <v>0.99253454824686904</v>
      </c>
      <c r="G8" s="1">
        <v>2.1115574185775297E-4</v>
      </c>
      <c r="H8" s="1">
        <v>2.5160685126087184E-2</v>
      </c>
      <c r="I8" s="1">
        <v>5.1073047784498367E-3</v>
      </c>
      <c r="J8" s="1">
        <v>1.8829587532472918E-2</v>
      </c>
      <c r="K8" s="1">
        <v>2.0388152731615995E-3</v>
      </c>
      <c r="L8" s="1">
        <v>3.2236906865077422E-2</v>
      </c>
      <c r="M8" s="1">
        <v>4.204482771986369E-4</v>
      </c>
      <c r="N8" s="1">
        <v>1.400511584350958E-2</v>
      </c>
      <c r="O8" s="1">
        <v>2.4623843104998391E-3</v>
      </c>
      <c r="P8" s="1">
        <v>8.8564012684375099E-3</v>
      </c>
      <c r="Q8" s="1">
        <v>7.2303883446869473E-4</v>
      </c>
      <c r="R8" s="1">
        <v>9.9884097622659294E-3</v>
      </c>
      <c r="S8" s="1">
        <v>4.0469170972524585E-4</v>
      </c>
    </row>
    <row r="9" spans="1:19" x14ac:dyDescent="0.3">
      <c r="A9" t="s">
        <v>46</v>
      </c>
      <c r="B9" s="1">
        <v>0.97731646561025498</v>
      </c>
      <c r="C9" s="1">
        <v>6.2311892289409823E-3</v>
      </c>
      <c r="D9" s="1">
        <v>0.98006839252948019</v>
      </c>
      <c r="E9" s="1">
        <v>2.8191095693299107E-3</v>
      </c>
      <c r="F9" s="1">
        <v>0.99129897492389885</v>
      </c>
      <c r="G9" s="1">
        <v>1.123556473638138E-3</v>
      </c>
      <c r="H9" s="1">
        <v>2.4986128013289498E-2</v>
      </c>
      <c r="I9" s="1">
        <v>4.4802634573037053E-3</v>
      </c>
      <c r="J9" s="1">
        <v>2.1442523298637862E-2</v>
      </c>
      <c r="K9" s="1">
        <v>1.6621452564584472E-3</v>
      </c>
      <c r="L9" s="1">
        <v>3.4472084882440544E-2</v>
      </c>
      <c r="M9" s="1">
        <v>1.9111702194963285E-3</v>
      </c>
      <c r="N9" s="1">
        <v>1.381205838248448E-2</v>
      </c>
      <c r="O9" s="1">
        <v>2.2340957376609828E-3</v>
      </c>
      <c r="P9" s="1">
        <v>9.83430570796868E-3</v>
      </c>
      <c r="Q9" s="1">
        <v>6.9883364383749097E-4</v>
      </c>
      <c r="R9" s="1">
        <v>1.1450340592080901E-2</v>
      </c>
      <c r="S9" s="1">
        <v>1.0661219045949286E-3</v>
      </c>
    </row>
    <row r="10" spans="1:19" x14ac:dyDescent="0.3">
      <c r="A10" t="s">
        <v>51</v>
      </c>
      <c r="B10" s="1">
        <v>0.9814952928436268</v>
      </c>
      <c r="C10" s="1">
        <v>3.4183781193962873E-3</v>
      </c>
      <c r="D10" s="1">
        <v>0.98395623118670028</v>
      </c>
      <c r="E10" s="1">
        <v>3.7971333740590154E-3</v>
      </c>
      <c r="F10" s="1">
        <v>0.9921497445182702</v>
      </c>
      <c r="G10" s="1">
        <v>1.1275072241219146E-3</v>
      </c>
      <c r="H10" s="1">
        <v>2.2583428385454983E-2</v>
      </c>
      <c r="I10" s="1">
        <v>2.6252189002541376E-3</v>
      </c>
      <c r="J10" s="1">
        <v>1.9147764749838904E-2</v>
      </c>
      <c r="K10" s="1">
        <v>2.2627244021594562E-3</v>
      </c>
      <c r="L10" s="1">
        <v>3.3456987322748155E-2</v>
      </c>
      <c r="M10" s="1">
        <v>1.9976126552794737E-3</v>
      </c>
      <c r="N10" s="1">
        <v>1.303831935243922E-2</v>
      </c>
      <c r="O10" s="1">
        <v>1.5277546511373596E-3</v>
      </c>
      <c r="P10" s="1">
        <v>9.1621602763703909E-3</v>
      </c>
      <c r="Q10" s="1">
        <v>1.1411029260674946E-3</v>
      </c>
      <c r="R10" s="1">
        <v>1.0863862134665702E-2</v>
      </c>
      <c r="S10" s="1">
        <v>1.5393631450475456E-3</v>
      </c>
    </row>
    <row r="13" spans="1:19" x14ac:dyDescent="0.3">
      <c r="A13" t="s">
        <v>0</v>
      </c>
      <c r="B13" t="s">
        <v>62</v>
      </c>
      <c r="C13" t="s">
        <v>63</v>
      </c>
      <c r="D13" t="s">
        <v>64</v>
      </c>
      <c r="E13" t="s">
        <v>63</v>
      </c>
      <c r="F13" t="s">
        <v>65</v>
      </c>
      <c r="G13" t="s">
        <v>63</v>
      </c>
      <c r="H13" t="s">
        <v>5</v>
      </c>
      <c r="J13" t="s">
        <v>6</v>
      </c>
      <c r="L13" t="s">
        <v>7</v>
      </c>
      <c r="N13" t="s">
        <v>8</v>
      </c>
      <c r="P13" t="s">
        <v>9</v>
      </c>
      <c r="R13" t="s">
        <v>10</v>
      </c>
    </row>
    <row r="14" spans="1:19" x14ac:dyDescent="0.3">
      <c r="A14" t="s">
        <v>11</v>
      </c>
      <c r="B14" s="1">
        <f>1-(1-B2)*24/(24-16-1)</f>
        <v>0.64688200297304554</v>
      </c>
      <c r="C14" s="1">
        <v>7.8025704524184794E-2</v>
      </c>
      <c r="D14" s="1">
        <f>1-(1-D2)*76/(76-16-1)</f>
        <v>0.91805851635030833</v>
      </c>
      <c r="E14" s="1">
        <v>4.0256967808031507E-2</v>
      </c>
      <c r="F14" s="1">
        <f>1-(1-F2)*52/(52-16-1)</f>
        <v>0.98406713612758667</v>
      </c>
      <c r="G14" s="1">
        <v>4.1442920165554835E-3</v>
      </c>
      <c r="H14" s="1">
        <v>5.0889068996663248E-2</v>
      </c>
      <c r="I14" s="1">
        <v>2.5322075286672914E-2</v>
      </c>
      <c r="J14" s="1">
        <v>3.6160360132510297E-2</v>
      </c>
      <c r="K14" s="1">
        <v>1.3692176142755355E-2</v>
      </c>
      <c r="L14" s="1">
        <v>3.7540562075083203E-2</v>
      </c>
      <c r="M14" s="1">
        <v>6.1949574620248438E-3</v>
      </c>
      <c r="N14" s="1">
        <v>2.280780180431842E-2</v>
      </c>
      <c r="O14" s="1">
        <v>9.1026532047568821E-3</v>
      </c>
      <c r="P14" s="1">
        <v>1.2877665950921647E-2</v>
      </c>
      <c r="Q14" s="1">
        <v>3.5127715077015852E-3</v>
      </c>
      <c r="R14" s="1">
        <v>1.1570868584610721E-2</v>
      </c>
      <c r="S14" s="1">
        <v>1.2682527819538006E-3</v>
      </c>
    </row>
    <row r="15" spans="1:19" x14ac:dyDescent="0.3">
      <c r="A15" t="s">
        <v>16</v>
      </c>
      <c r="B15" s="1">
        <f t="shared" ref="B15:B22" si="0">1-(1-B3)*24/(24-16-1)</f>
        <v>0.35162597761538061</v>
      </c>
      <c r="C15" s="1">
        <v>0.14005384375798058</v>
      </c>
      <c r="D15" s="1">
        <f t="shared" ref="D15:D22" si="1">1-(1-D3)*76/(76-16-1)</f>
        <v>0.86641778766070243</v>
      </c>
      <c r="E15" s="1">
        <v>6.3114452284446523E-2</v>
      </c>
      <c r="F15" s="1">
        <f t="shared" ref="F15:F22" si="2">1-(1-F3)*52/(52-16-1)</f>
        <v>0.9635894095447971</v>
      </c>
      <c r="G15" s="1">
        <v>2.5744943964239583E-2</v>
      </c>
      <c r="H15" s="1">
        <v>6.8047512343335156E-2</v>
      </c>
      <c r="I15" s="1">
        <v>2.580504947781399E-2</v>
      </c>
      <c r="J15" s="1">
        <v>4.6533779071955758E-2</v>
      </c>
      <c r="K15" s="1">
        <v>1.5465209791223938E-2</v>
      </c>
      <c r="L15" s="1">
        <v>5.8788365697950859E-2</v>
      </c>
      <c r="M15" s="1">
        <v>3.9596922983788987E-2</v>
      </c>
      <c r="N15" s="1">
        <v>3.0721228511231779E-2</v>
      </c>
      <c r="O15" s="1">
        <v>1.1892601237799184E-2</v>
      </c>
      <c r="P15" s="1">
        <v>1.6419931548050579E-2</v>
      </c>
      <c r="Q15" s="1">
        <v>4.9352464433809621E-3</v>
      </c>
      <c r="R15" s="1">
        <v>1.642836091355716E-2</v>
      </c>
      <c r="S15" s="1">
        <v>7.6965363977155518E-3</v>
      </c>
    </row>
    <row r="16" spans="1:19" x14ac:dyDescent="0.3">
      <c r="A16" t="s">
        <v>21</v>
      </c>
      <c r="B16" s="1">
        <f t="shared" si="0"/>
        <v>0.92843458085842434</v>
      </c>
      <c r="C16" s="1">
        <v>2.9585078887121429E-3</v>
      </c>
      <c r="D16" s="1">
        <f t="shared" si="1"/>
        <v>0.97502145856292</v>
      </c>
      <c r="E16" s="1">
        <v>3.3838001918072755E-3</v>
      </c>
      <c r="F16" s="1">
        <f t="shared" si="2"/>
        <v>0.98701414054309988</v>
      </c>
      <c r="G16" s="1">
        <v>1.0314345938082976E-3</v>
      </c>
      <c r="H16" s="1">
        <v>2.401645175554986E-2</v>
      </c>
      <c r="I16" s="1">
        <v>1.9542851685786958E-3</v>
      </c>
      <c r="J16" s="1">
        <v>2.1050130817900338E-2</v>
      </c>
      <c r="K16" s="1">
        <v>1.9192996073963736E-3</v>
      </c>
      <c r="L16" s="1">
        <v>3.4588463951067697E-2</v>
      </c>
      <c r="M16" s="1">
        <v>1.7126667838088677E-3</v>
      </c>
      <c r="N16" s="1">
        <v>1.3711357211216319E-2</v>
      </c>
      <c r="O16" s="1">
        <v>1.4548605159636812E-3</v>
      </c>
      <c r="P16" s="1">
        <v>9.659257173716785E-3</v>
      </c>
      <c r="Q16" s="1">
        <v>9.4918650838695209E-4</v>
      </c>
      <c r="R16" s="1">
        <v>1.1251076844197161E-2</v>
      </c>
      <c r="S16" s="1">
        <v>1.2344490080790835E-3</v>
      </c>
    </row>
    <row r="17" spans="1:19" x14ac:dyDescent="0.3">
      <c r="A17" t="s">
        <v>26</v>
      </c>
      <c r="B17" s="1">
        <f t="shared" si="0"/>
        <v>0.93394091301849136</v>
      </c>
      <c r="C17" s="1">
        <v>6.5194217828900515E-3</v>
      </c>
      <c r="D17" s="1">
        <f t="shared" si="1"/>
        <v>0.98102661119239032</v>
      </c>
      <c r="E17" s="1">
        <v>3.7258644359623909E-3</v>
      </c>
      <c r="F17" s="1">
        <f t="shared" si="2"/>
        <v>0.98871494707894247</v>
      </c>
      <c r="G17" s="1">
        <v>4.8283153084271026E-4</v>
      </c>
      <c r="H17" s="1">
        <v>2.3257244245233479E-2</v>
      </c>
      <c r="I17" s="1">
        <v>5.1863454726403689E-3</v>
      </c>
      <c r="J17" s="1">
        <v>1.8460885652541458E-2</v>
      </c>
      <c r="K17" s="1">
        <v>2.758835967565158E-3</v>
      </c>
      <c r="L17" s="1">
        <v>3.265176911629028E-2</v>
      </c>
      <c r="M17" s="1">
        <v>9.8233037778502333E-4</v>
      </c>
      <c r="N17" s="1">
        <v>1.344040907673876E-2</v>
      </c>
      <c r="O17" s="1">
        <v>2.7585994458495648E-3</v>
      </c>
      <c r="P17" s="1">
        <v>8.0546401948847542E-3</v>
      </c>
      <c r="Q17" s="1">
        <v>9.2089341955894162E-4</v>
      </c>
      <c r="R17" s="1">
        <v>9.1234944552110939E-3</v>
      </c>
      <c r="S17" s="1">
        <v>4.2875401357515076E-4</v>
      </c>
    </row>
    <row r="18" spans="1:19" x14ac:dyDescent="0.3">
      <c r="A18" t="s">
        <v>31</v>
      </c>
      <c r="B18" s="1">
        <f t="shared" si="0"/>
        <v>0.69122983249486625</v>
      </c>
      <c r="C18" s="1">
        <v>8.3173028856276809E-2</v>
      </c>
      <c r="D18" s="1">
        <f t="shared" si="1"/>
        <v>0.92384197451558114</v>
      </c>
      <c r="E18" s="1">
        <v>4.2064902688380389E-2</v>
      </c>
      <c r="F18" s="1">
        <f t="shared" si="2"/>
        <v>0.22507630878521601</v>
      </c>
      <c r="G18" s="1">
        <v>0.25654297066841686</v>
      </c>
      <c r="H18" s="1">
        <v>4.6014197133269978E-2</v>
      </c>
      <c r="I18" s="1">
        <v>2.5936076613271998E-2</v>
      </c>
      <c r="J18" s="1">
        <v>3.4817778411495123E-2</v>
      </c>
      <c r="K18" s="1">
        <v>1.3035190837113249E-2</v>
      </c>
      <c r="L18" s="1">
        <v>0.24340029798921145</v>
      </c>
      <c r="M18" s="1">
        <v>0.10427915040991306</v>
      </c>
      <c r="N18" s="1">
        <v>2.3384716275655519E-2</v>
      </c>
      <c r="O18" s="1">
        <v>9.8424365127285519E-3</v>
      </c>
      <c r="P18" s="1">
        <v>1.6393479061683425E-2</v>
      </c>
      <c r="Q18" s="1">
        <v>4.8173103856052864E-3</v>
      </c>
      <c r="R18" s="1">
        <v>5.3379599939606184E-2</v>
      </c>
      <c r="S18" s="1">
        <v>2.1173212369414492E-2</v>
      </c>
    </row>
    <row r="19" spans="1:19" x14ac:dyDescent="0.3">
      <c r="A19" t="s">
        <v>36</v>
      </c>
      <c r="B19" s="1">
        <f t="shared" si="0"/>
        <v>0.71979750308625623</v>
      </c>
      <c r="C19" s="1">
        <v>9.6844268781873313E-2</v>
      </c>
      <c r="D19" s="1">
        <f t="shared" si="1"/>
        <v>0.93020918569162692</v>
      </c>
      <c r="E19" s="1">
        <v>6.1395063792100669E-2</v>
      </c>
      <c r="F19" s="1">
        <f t="shared" si="2"/>
        <v>0.98406817626984577</v>
      </c>
      <c r="G19" s="1">
        <v>4.5851969096330561E-3</v>
      </c>
      <c r="H19" s="1">
        <v>4.1632932022413138E-2</v>
      </c>
      <c r="I19" s="1">
        <v>2.8365315651474269E-2</v>
      </c>
      <c r="J19" s="1">
        <v>3.0829601307039683E-2</v>
      </c>
      <c r="K19" s="1">
        <v>1.7735700435121564E-2</v>
      </c>
      <c r="L19" s="1">
        <v>3.7404549800062505E-2</v>
      </c>
      <c r="M19" s="1">
        <v>6.7453029626057424E-3</v>
      </c>
      <c r="N19" s="1">
        <v>2.0033311844678482E-2</v>
      </c>
      <c r="O19" s="1">
        <v>1.1349552511855201E-2</v>
      </c>
      <c r="P19" s="1">
        <v>1.1989712216746828E-2</v>
      </c>
      <c r="Q19" s="1">
        <v>5.3229891702551158E-3</v>
      </c>
      <c r="R19" s="1">
        <v>1.1604851977622187E-2</v>
      </c>
      <c r="S19" s="1">
        <v>2.2377691470389731E-3</v>
      </c>
    </row>
    <row r="20" spans="1:19" x14ac:dyDescent="0.3">
      <c r="A20" t="s">
        <v>41</v>
      </c>
      <c r="B20" s="1">
        <f t="shared" si="0"/>
        <v>0.92120460412719862</v>
      </c>
      <c r="C20" s="1">
        <v>7.3863212301313527E-3</v>
      </c>
      <c r="D20" s="1">
        <f t="shared" si="1"/>
        <v>0.9801147782555486</v>
      </c>
      <c r="E20" s="1">
        <v>3.2950970563176201E-3</v>
      </c>
      <c r="F20" s="1">
        <f t="shared" si="2"/>
        <v>0.98890847168106255</v>
      </c>
      <c r="G20" s="1">
        <v>2.1115574185775297E-4</v>
      </c>
      <c r="H20" s="1">
        <v>2.5160685126087184E-2</v>
      </c>
      <c r="I20" s="1">
        <v>5.1073047784498367E-3</v>
      </c>
      <c r="J20" s="1">
        <v>1.8829587532472918E-2</v>
      </c>
      <c r="K20" s="1">
        <v>2.0388152731615995E-3</v>
      </c>
      <c r="L20" s="1">
        <v>3.2236906865077422E-2</v>
      </c>
      <c r="M20" s="1">
        <v>4.204482771986369E-4</v>
      </c>
      <c r="N20" s="1">
        <v>1.400511584350958E-2</v>
      </c>
      <c r="O20" s="1">
        <v>2.4623843104998391E-3</v>
      </c>
      <c r="P20" s="1">
        <v>8.8564012684375099E-3</v>
      </c>
      <c r="Q20" s="1">
        <v>7.2303883446869473E-4</v>
      </c>
      <c r="R20" s="1">
        <v>9.9884097622659294E-3</v>
      </c>
      <c r="S20" s="1">
        <v>4.0469170972524585E-4</v>
      </c>
    </row>
    <row r="21" spans="1:19" x14ac:dyDescent="0.3">
      <c r="A21" t="s">
        <v>46</v>
      </c>
      <c r="B21" s="1">
        <f t="shared" si="0"/>
        <v>0.92222788209230278</v>
      </c>
      <c r="C21" s="1">
        <v>6.2311892289409823E-3</v>
      </c>
      <c r="D21" s="1">
        <f t="shared" si="1"/>
        <v>0.97432538698712701</v>
      </c>
      <c r="E21" s="1">
        <v>2.8191095693299107E-3</v>
      </c>
      <c r="F21" s="1">
        <f t="shared" si="2"/>
        <v>0.98707276274407829</v>
      </c>
      <c r="G21" s="1">
        <v>1.123556473638138E-3</v>
      </c>
      <c r="H21" s="1">
        <v>2.4986128013289498E-2</v>
      </c>
      <c r="I21" s="1">
        <v>4.4802634573037053E-3</v>
      </c>
      <c r="J21" s="1">
        <v>2.1442523298637862E-2</v>
      </c>
      <c r="K21" s="1">
        <v>1.6621452564584472E-3</v>
      </c>
      <c r="L21" s="1">
        <v>3.4472084882440544E-2</v>
      </c>
      <c r="M21" s="1">
        <v>1.9111702194963285E-3</v>
      </c>
      <c r="N21" s="1">
        <v>1.381205838248448E-2</v>
      </c>
      <c r="O21" s="1">
        <v>2.2340957376609828E-3</v>
      </c>
      <c r="P21" s="1">
        <v>9.83430570796868E-3</v>
      </c>
      <c r="Q21" s="1">
        <v>6.9883364383749097E-4</v>
      </c>
      <c r="R21" s="1">
        <v>1.1450340592080901E-2</v>
      </c>
      <c r="S21" s="1">
        <v>1.0661219045949286E-3</v>
      </c>
    </row>
    <row r="22" spans="1:19" x14ac:dyDescent="0.3">
      <c r="A22" t="s">
        <v>51</v>
      </c>
      <c r="B22" s="1">
        <f t="shared" si="0"/>
        <v>0.93655528974957758</v>
      </c>
      <c r="C22" s="1">
        <v>3.4183781193962873E-3</v>
      </c>
      <c r="D22" s="1">
        <f t="shared" si="1"/>
        <v>0.97933345034219021</v>
      </c>
      <c r="E22" s="1">
        <v>3.7971333740590154E-3</v>
      </c>
      <c r="F22" s="1">
        <f t="shared" si="2"/>
        <v>0.98833676328428721</v>
      </c>
      <c r="G22" s="1">
        <v>1.1275072241219146E-3</v>
      </c>
      <c r="H22" s="1">
        <v>2.2583428385454983E-2</v>
      </c>
      <c r="I22" s="1">
        <v>2.6252189002541376E-3</v>
      </c>
      <c r="J22" s="1">
        <v>1.9147764749838904E-2</v>
      </c>
      <c r="K22" s="1">
        <v>2.2627244021594562E-3</v>
      </c>
      <c r="L22" s="1">
        <v>3.3456987322748155E-2</v>
      </c>
      <c r="M22" s="1">
        <v>1.9976126552794737E-3</v>
      </c>
      <c r="N22" s="1">
        <v>1.303831935243922E-2</v>
      </c>
      <c r="O22" s="1">
        <v>1.5277546511373596E-3</v>
      </c>
      <c r="P22" s="1">
        <v>9.1621602763703909E-3</v>
      </c>
      <c r="Q22" s="1">
        <v>1.1411029260674946E-3</v>
      </c>
      <c r="R22" s="1">
        <v>1.0863862134665702E-2</v>
      </c>
      <c r="S22" s="1">
        <v>1.5393631450475456E-3</v>
      </c>
    </row>
    <row r="25" spans="1:19" x14ac:dyDescent="0.3">
      <c r="A25" t="s">
        <v>0</v>
      </c>
      <c r="B25" t="s">
        <v>62</v>
      </c>
      <c r="C25" t="s">
        <v>63</v>
      </c>
      <c r="D25" t="s">
        <v>64</v>
      </c>
      <c r="E25" t="s">
        <v>63</v>
      </c>
      <c r="F25" t="s">
        <v>65</v>
      </c>
      <c r="G25" t="s">
        <v>63</v>
      </c>
      <c r="H25" t="s">
        <v>5</v>
      </c>
      <c r="J25" t="s">
        <v>6</v>
      </c>
      <c r="L25" t="s">
        <v>7</v>
      </c>
      <c r="N25" t="s">
        <v>8</v>
      </c>
      <c r="P25" t="s">
        <v>9</v>
      </c>
      <c r="R25" t="s">
        <v>10</v>
      </c>
    </row>
    <row r="26" spans="1:19" x14ac:dyDescent="0.3">
      <c r="A26" t="s">
        <v>66</v>
      </c>
      <c r="B26" s="1">
        <f>ROUND(B14,3)</f>
        <v>0.64700000000000002</v>
      </c>
      <c r="C26" s="1">
        <f t="shared" ref="C26:S34" si="3">ROUND(C14,3)</f>
        <v>7.8E-2</v>
      </c>
      <c r="D26" s="1">
        <f t="shared" si="3"/>
        <v>0.91800000000000004</v>
      </c>
      <c r="E26" s="1">
        <f t="shared" si="3"/>
        <v>0.04</v>
      </c>
      <c r="F26" s="1">
        <f t="shared" si="3"/>
        <v>0.98399999999999999</v>
      </c>
      <c r="G26" s="1">
        <f t="shared" si="3"/>
        <v>4.0000000000000001E-3</v>
      </c>
      <c r="H26" s="1">
        <f t="shared" si="3"/>
        <v>5.0999999999999997E-2</v>
      </c>
      <c r="I26" s="1">
        <f t="shared" si="3"/>
        <v>2.5000000000000001E-2</v>
      </c>
      <c r="J26" s="1">
        <f t="shared" si="3"/>
        <v>3.5999999999999997E-2</v>
      </c>
      <c r="K26" s="1">
        <f t="shared" si="3"/>
        <v>1.4E-2</v>
      </c>
      <c r="L26" s="1">
        <f t="shared" si="3"/>
        <v>3.7999999999999999E-2</v>
      </c>
      <c r="M26" s="1">
        <f t="shared" si="3"/>
        <v>6.0000000000000001E-3</v>
      </c>
      <c r="N26" s="1">
        <f t="shared" si="3"/>
        <v>2.3E-2</v>
      </c>
      <c r="O26" s="1">
        <f t="shared" si="3"/>
        <v>8.9999999999999993E-3</v>
      </c>
      <c r="P26" s="1">
        <f t="shared" si="3"/>
        <v>1.2999999999999999E-2</v>
      </c>
      <c r="Q26" s="1">
        <f t="shared" si="3"/>
        <v>4.0000000000000001E-3</v>
      </c>
      <c r="R26" s="1">
        <f t="shared" si="3"/>
        <v>1.2E-2</v>
      </c>
      <c r="S26" s="1">
        <f t="shared" si="3"/>
        <v>1E-3</v>
      </c>
    </row>
    <row r="27" spans="1:19" x14ac:dyDescent="0.3">
      <c r="A27" t="s">
        <v>67</v>
      </c>
      <c r="B27" s="1">
        <f t="shared" ref="B27:P34" si="4">ROUND(B15,3)</f>
        <v>0.35199999999999998</v>
      </c>
      <c r="C27" s="1">
        <f t="shared" si="4"/>
        <v>0.14000000000000001</v>
      </c>
      <c r="D27" s="1">
        <f t="shared" si="4"/>
        <v>0.86599999999999999</v>
      </c>
      <c r="E27" s="1">
        <f t="shared" si="4"/>
        <v>6.3E-2</v>
      </c>
      <c r="F27" s="1">
        <f t="shared" si="4"/>
        <v>0.96399999999999997</v>
      </c>
      <c r="G27" s="1">
        <f t="shared" si="4"/>
        <v>2.5999999999999999E-2</v>
      </c>
      <c r="H27" s="1">
        <f t="shared" si="4"/>
        <v>6.8000000000000005E-2</v>
      </c>
      <c r="I27" s="1">
        <f t="shared" si="4"/>
        <v>2.5999999999999999E-2</v>
      </c>
      <c r="J27" s="1">
        <f t="shared" si="4"/>
        <v>4.7E-2</v>
      </c>
      <c r="K27" s="1">
        <f t="shared" si="4"/>
        <v>1.4999999999999999E-2</v>
      </c>
      <c r="L27" s="1">
        <f t="shared" si="4"/>
        <v>5.8999999999999997E-2</v>
      </c>
      <c r="M27" s="1">
        <f t="shared" si="4"/>
        <v>0.04</v>
      </c>
      <c r="N27" s="1">
        <f t="shared" si="4"/>
        <v>3.1E-2</v>
      </c>
      <c r="O27" s="1">
        <f t="shared" si="4"/>
        <v>1.2E-2</v>
      </c>
      <c r="P27" s="1">
        <f t="shared" si="4"/>
        <v>1.6E-2</v>
      </c>
      <c r="Q27" s="1">
        <f t="shared" si="3"/>
        <v>5.0000000000000001E-3</v>
      </c>
      <c r="R27" s="1">
        <f t="shared" si="3"/>
        <v>1.6E-2</v>
      </c>
      <c r="S27" s="1">
        <f t="shared" si="3"/>
        <v>8.0000000000000002E-3</v>
      </c>
    </row>
    <row r="28" spans="1:19" x14ac:dyDescent="0.3">
      <c r="A28" t="s">
        <v>68</v>
      </c>
      <c r="B28" s="1">
        <f t="shared" si="4"/>
        <v>0.92800000000000005</v>
      </c>
      <c r="C28" s="1">
        <f t="shared" si="4"/>
        <v>3.0000000000000001E-3</v>
      </c>
      <c r="D28" s="1">
        <f t="shared" si="4"/>
        <v>0.97499999999999998</v>
      </c>
      <c r="E28" s="1">
        <f t="shared" si="4"/>
        <v>3.0000000000000001E-3</v>
      </c>
      <c r="F28" s="1">
        <f t="shared" si="4"/>
        <v>0.98699999999999999</v>
      </c>
      <c r="G28" s="1">
        <f t="shared" si="4"/>
        <v>1E-3</v>
      </c>
      <c r="H28" s="1">
        <f t="shared" si="4"/>
        <v>2.4E-2</v>
      </c>
      <c r="I28" s="1">
        <f t="shared" si="4"/>
        <v>2E-3</v>
      </c>
      <c r="J28" s="1">
        <f t="shared" si="4"/>
        <v>2.1000000000000001E-2</v>
      </c>
      <c r="K28" s="1">
        <f t="shared" si="4"/>
        <v>2E-3</v>
      </c>
      <c r="L28" s="1">
        <f t="shared" si="4"/>
        <v>3.5000000000000003E-2</v>
      </c>
      <c r="M28" s="1">
        <f t="shared" si="4"/>
        <v>2E-3</v>
      </c>
      <c r="N28" s="1">
        <f t="shared" si="4"/>
        <v>1.4E-2</v>
      </c>
      <c r="O28" s="1">
        <f t="shared" si="4"/>
        <v>1E-3</v>
      </c>
      <c r="P28" s="1">
        <f t="shared" si="4"/>
        <v>0.01</v>
      </c>
      <c r="Q28" s="1">
        <f t="shared" si="3"/>
        <v>1E-3</v>
      </c>
      <c r="R28" s="1">
        <f t="shared" si="3"/>
        <v>1.0999999999999999E-2</v>
      </c>
      <c r="S28" s="1">
        <f t="shared" si="3"/>
        <v>1E-3</v>
      </c>
    </row>
    <row r="29" spans="1:19" x14ac:dyDescent="0.3">
      <c r="A29" t="s">
        <v>69</v>
      </c>
      <c r="B29" s="1">
        <f t="shared" si="4"/>
        <v>0.93400000000000005</v>
      </c>
      <c r="C29" s="1">
        <f t="shared" si="4"/>
        <v>7.0000000000000001E-3</v>
      </c>
      <c r="D29" s="1">
        <f t="shared" si="4"/>
        <v>0.98099999999999998</v>
      </c>
      <c r="E29" s="1">
        <f t="shared" si="4"/>
        <v>4.0000000000000001E-3</v>
      </c>
      <c r="F29" s="1">
        <f t="shared" si="4"/>
        <v>0.98899999999999999</v>
      </c>
      <c r="G29" s="1">
        <f t="shared" si="4"/>
        <v>0</v>
      </c>
      <c r="H29" s="1">
        <f t="shared" si="4"/>
        <v>2.3E-2</v>
      </c>
      <c r="I29" s="1">
        <f t="shared" si="4"/>
        <v>5.0000000000000001E-3</v>
      </c>
      <c r="J29" s="1">
        <f t="shared" si="4"/>
        <v>1.7999999999999999E-2</v>
      </c>
      <c r="K29" s="1">
        <f t="shared" si="4"/>
        <v>3.0000000000000001E-3</v>
      </c>
      <c r="L29" s="1">
        <f t="shared" si="4"/>
        <v>3.3000000000000002E-2</v>
      </c>
      <c r="M29" s="1">
        <f t="shared" si="4"/>
        <v>1E-3</v>
      </c>
      <c r="N29" s="1">
        <f t="shared" si="4"/>
        <v>1.2999999999999999E-2</v>
      </c>
      <c r="O29" s="1">
        <f t="shared" si="4"/>
        <v>3.0000000000000001E-3</v>
      </c>
      <c r="P29" s="1">
        <f t="shared" si="4"/>
        <v>8.0000000000000002E-3</v>
      </c>
      <c r="Q29" s="1">
        <f t="shared" si="3"/>
        <v>1E-3</v>
      </c>
      <c r="R29" s="1">
        <f t="shared" si="3"/>
        <v>8.9999999999999993E-3</v>
      </c>
      <c r="S29" s="1">
        <f t="shared" si="3"/>
        <v>0</v>
      </c>
    </row>
    <row r="30" spans="1:19" x14ac:dyDescent="0.3">
      <c r="A30" s="2" t="s">
        <v>70</v>
      </c>
      <c r="B30" s="1">
        <f t="shared" si="4"/>
        <v>0.69099999999999995</v>
      </c>
      <c r="C30" s="1">
        <f t="shared" si="4"/>
        <v>8.3000000000000004E-2</v>
      </c>
      <c r="D30" s="1">
        <f t="shared" si="4"/>
        <v>0.92400000000000004</v>
      </c>
      <c r="E30" s="1">
        <f t="shared" si="4"/>
        <v>4.2000000000000003E-2</v>
      </c>
      <c r="F30" s="1">
        <f t="shared" si="4"/>
        <v>0.22500000000000001</v>
      </c>
      <c r="G30" s="1">
        <f t="shared" si="4"/>
        <v>0.25700000000000001</v>
      </c>
      <c r="H30" s="1">
        <f t="shared" si="4"/>
        <v>4.5999999999999999E-2</v>
      </c>
      <c r="I30" s="1">
        <f t="shared" si="4"/>
        <v>2.5999999999999999E-2</v>
      </c>
      <c r="J30" s="1">
        <f t="shared" si="4"/>
        <v>3.5000000000000003E-2</v>
      </c>
      <c r="K30" s="1">
        <f t="shared" si="4"/>
        <v>1.2999999999999999E-2</v>
      </c>
      <c r="L30" s="1">
        <f t="shared" si="4"/>
        <v>0.24299999999999999</v>
      </c>
      <c r="M30" s="1">
        <f t="shared" si="4"/>
        <v>0.104</v>
      </c>
      <c r="N30" s="1">
        <f t="shared" si="4"/>
        <v>2.3E-2</v>
      </c>
      <c r="O30" s="1">
        <f t="shared" si="4"/>
        <v>0.01</v>
      </c>
      <c r="P30" s="1">
        <f t="shared" si="4"/>
        <v>1.6E-2</v>
      </c>
      <c r="Q30" s="1">
        <f t="shared" si="3"/>
        <v>5.0000000000000001E-3</v>
      </c>
      <c r="R30" s="1">
        <f t="shared" si="3"/>
        <v>5.2999999999999999E-2</v>
      </c>
      <c r="S30" s="1">
        <f t="shared" si="3"/>
        <v>2.1000000000000001E-2</v>
      </c>
    </row>
    <row r="31" spans="1:19" x14ac:dyDescent="0.3">
      <c r="A31" t="s">
        <v>71</v>
      </c>
      <c r="B31" s="1">
        <f t="shared" si="4"/>
        <v>0.72</v>
      </c>
      <c r="C31" s="1">
        <f t="shared" si="4"/>
        <v>9.7000000000000003E-2</v>
      </c>
      <c r="D31" s="1">
        <f t="shared" si="4"/>
        <v>0.93</v>
      </c>
      <c r="E31" s="1">
        <f t="shared" si="4"/>
        <v>6.0999999999999999E-2</v>
      </c>
      <c r="F31" s="1">
        <f t="shared" si="4"/>
        <v>0.98399999999999999</v>
      </c>
      <c r="G31" s="1">
        <f t="shared" si="4"/>
        <v>5.0000000000000001E-3</v>
      </c>
      <c r="H31" s="1">
        <f t="shared" si="4"/>
        <v>4.2000000000000003E-2</v>
      </c>
      <c r="I31" s="1">
        <f t="shared" si="4"/>
        <v>2.8000000000000001E-2</v>
      </c>
      <c r="J31" s="1">
        <f t="shared" si="4"/>
        <v>3.1E-2</v>
      </c>
      <c r="K31" s="1">
        <f t="shared" si="4"/>
        <v>1.7999999999999999E-2</v>
      </c>
      <c r="L31" s="1">
        <f t="shared" si="4"/>
        <v>3.6999999999999998E-2</v>
      </c>
      <c r="M31" s="1">
        <f t="shared" si="4"/>
        <v>7.0000000000000001E-3</v>
      </c>
      <c r="N31" s="1">
        <f t="shared" si="4"/>
        <v>0.02</v>
      </c>
      <c r="O31" s="1">
        <f t="shared" si="4"/>
        <v>1.0999999999999999E-2</v>
      </c>
      <c r="P31" s="1">
        <f t="shared" si="4"/>
        <v>1.2E-2</v>
      </c>
      <c r="Q31" s="1">
        <f t="shared" si="3"/>
        <v>5.0000000000000001E-3</v>
      </c>
      <c r="R31" s="1">
        <f t="shared" si="3"/>
        <v>1.2E-2</v>
      </c>
      <c r="S31" s="1">
        <f t="shared" si="3"/>
        <v>2E-3</v>
      </c>
    </row>
    <row r="32" spans="1:19" x14ac:dyDescent="0.3">
      <c r="A32" t="s">
        <v>72</v>
      </c>
      <c r="B32" s="1">
        <f t="shared" si="4"/>
        <v>0.92100000000000004</v>
      </c>
      <c r="C32" s="1">
        <f t="shared" si="4"/>
        <v>7.0000000000000001E-3</v>
      </c>
      <c r="D32" s="1">
        <f t="shared" si="4"/>
        <v>0.98</v>
      </c>
      <c r="E32" s="1">
        <f t="shared" si="4"/>
        <v>3.0000000000000001E-3</v>
      </c>
      <c r="F32" s="1">
        <f t="shared" si="4"/>
        <v>0.98899999999999999</v>
      </c>
      <c r="G32" s="1">
        <f t="shared" si="4"/>
        <v>0</v>
      </c>
      <c r="H32" s="1">
        <f t="shared" si="4"/>
        <v>2.5000000000000001E-2</v>
      </c>
      <c r="I32" s="1">
        <f t="shared" si="4"/>
        <v>5.0000000000000001E-3</v>
      </c>
      <c r="J32" s="1">
        <f t="shared" si="4"/>
        <v>1.9E-2</v>
      </c>
      <c r="K32" s="1">
        <f t="shared" si="4"/>
        <v>2E-3</v>
      </c>
      <c r="L32" s="1">
        <f t="shared" si="4"/>
        <v>3.2000000000000001E-2</v>
      </c>
      <c r="M32" s="1">
        <f t="shared" si="4"/>
        <v>0</v>
      </c>
      <c r="N32" s="1">
        <f t="shared" si="4"/>
        <v>1.4E-2</v>
      </c>
      <c r="O32" s="1">
        <f t="shared" si="4"/>
        <v>2E-3</v>
      </c>
      <c r="P32" s="1">
        <f t="shared" si="4"/>
        <v>8.9999999999999993E-3</v>
      </c>
      <c r="Q32" s="1">
        <f t="shared" si="3"/>
        <v>1E-3</v>
      </c>
      <c r="R32" s="1">
        <f t="shared" si="3"/>
        <v>0.01</v>
      </c>
      <c r="S32" s="1">
        <f t="shared" si="3"/>
        <v>0</v>
      </c>
    </row>
    <row r="33" spans="1:19" x14ac:dyDescent="0.3">
      <c r="A33" t="s">
        <v>73</v>
      </c>
      <c r="B33" s="1">
        <f t="shared" si="4"/>
        <v>0.92200000000000004</v>
      </c>
      <c r="C33" s="1">
        <f t="shared" si="4"/>
        <v>6.0000000000000001E-3</v>
      </c>
      <c r="D33" s="1">
        <f t="shared" si="4"/>
        <v>0.97399999999999998</v>
      </c>
      <c r="E33" s="1">
        <f t="shared" si="4"/>
        <v>3.0000000000000001E-3</v>
      </c>
      <c r="F33" s="1">
        <f t="shared" si="4"/>
        <v>0.98699999999999999</v>
      </c>
      <c r="G33" s="1">
        <f t="shared" si="4"/>
        <v>1E-3</v>
      </c>
      <c r="H33" s="1">
        <f t="shared" si="4"/>
        <v>2.5000000000000001E-2</v>
      </c>
      <c r="I33" s="1">
        <f t="shared" si="4"/>
        <v>4.0000000000000001E-3</v>
      </c>
      <c r="J33" s="1">
        <f t="shared" si="4"/>
        <v>2.1000000000000001E-2</v>
      </c>
      <c r="K33" s="1">
        <f t="shared" si="4"/>
        <v>2E-3</v>
      </c>
      <c r="L33" s="1">
        <f t="shared" si="4"/>
        <v>3.4000000000000002E-2</v>
      </c>
      <c r="M33" s="1">
        <f t="shared" si="4"/>
        <v>2E-3</v>
      </c>
      <c r="N33" s="1">
        <f t="shared" si="4"/>
        <v>1.4E-2</v>
      </c>
      <c r="O33" s="1">
        <f t="shared" si="4"/>
        <v>2E-3</v>
      </c>
      <c r="P33" s="1">
        <f t="shared" si="4"/>
        <v>0.01</v>
      </c>
      <c r="Q33" s="1">
        <f t="shared" si="3"/>
        <v>1E-3</v>
      </c>
      <c r="R33" s="1">
        <f t="shared" si="3"/>
        <v>1.0999999999999999E-2</v>
      </c>
      <c r="S33" s="1">
        <f t="shared" si="3"/>
        <v>1E-3</v>
      </c>
    </row>
    <row r="34" spans="1:19" x14ac:dyDescent="0.3">
      <c r="A34" t="s">
        <v>74</v>
      </c>
      <c r="B34" s="1">
        <f t="shared" si="4"/>
        <v>0.93700000000000006</v>
      </c>
      <c r="C34" s="1">
        <f t="shared" si="4"/>
        <v>3.0000000000000001E-3</v>
      </c>
      <c r="D34" s="1">
        <f t="shared" si="4"/>
        <v>0.97899999999999998</v>
      </c>
      <c r="E34" s="1">
        <f t="shared" si="4"/>
        <v>4.0000000000000001E-3</v>
      </c>
      <c r="F34" s="1">
        <f t="shared" si="4"/>
        <v>0.98799999999999999</v>
      </c>
      <c r="G34" s="1">
        <f t="shared" si="4"/>
        <v>1E-3</v>
      </c>
      <c r="H34" s="1">
        <f t="shared" si="4"/>
        <v>2.3E-2</v>
      </c>
      <c r="I34" s="1">
        <f t="shared" si="4"/>
        <v>3.0000000000000001E-3</v>
      </c>
      <c r="J34" s="1">
        <f t="shared" si="4"/>
        <v>1.9E-2</v>
      </c>
      <c r="K34" s="1">
        <f t="shared" si="4"/>
        <v>2E-3</v>
      </c>
      <c r="L34" s="1">
        <f t="shared" si="4"/>
        <v>3.3000000000000002E-2</v>
      </c>
      <c r="M34" s="1">
        <f t="shared" si="4"/>
        <v>2E-3</v>
      </c>
      <c r="N34" s="1">
        <f t="shared" si="4"/>
        <v>1.2999999999999999E-2</v>
      </c>
      <c r="O34" s="1">
        <f t="shared" si="4"/>
        <v>2E-3</v>
      </c>
      <c r="P34" s="1">
        <f t="shared" si="4"/>
        <v>8.9999999999999993E-3</v>
      </c>
      <c r="Q34" s="1">
        <f t="shared" si="3"/>
        <v>1E-3</v>
      </c>
      <c r="R34" s="1">
        <f t="shared" si="3"/>
        <v>1.0999999999999999E-2</v>
      </c>
      <c r="S34" s="1">
        <f t="shared" si="3"/>
        <v>2E-3</v>
      </c>
    </row>
    <row r="37" spans="1:19" x14ac:dyDescent="0.3">
      <c r="A37" t="s">
        <v>0</v>
      </c>
      <c r="B37" t="s">
        <v>62</v>
      </c>
      <c r="D37" t="s">
        <v>64</v>
      </c>
      <c r="F37" t="s">
        <v>65</v>
      </c>
      <c r="H37" t="s">
        <v>5</v>
      </c>
      <c r="J37" t="s">
        <v>6</v>
      </c>
      <c r="L37" t="s">
        <v>7</v>
      </c>
      <c r="N37" t="s">
        <v>8</v>
      </c>
      <c r="P37" t="s">
        <v>9</v>
      </c>
      <c r="R37" t="s">
        <v>10</v>
      </c>
    </row>
    <row r="38" spans="1:19" x14ac:dyDescent="0.3">
      <c r="A38" t="s">
        <v>66</v>
      </c>
      <c r="B38" t="str">
        <f>B26&amp;" ± "&amp;C26</f>
        <v>0.647 ± 0.078</v>
      </c>
      <c r="D38" t="str">
        <f>D26&amp;" ± "&amp;E26</f>
        <v>0.918 ± 0.04</v>
      </c>
      <c r="F38" t="str">
        <f>F26&amp;" ± "&amp;G26</f>
        <v>0.984 ± 0.004</v>
      </c>
      <c r="H38" t="str">
        <f>H26&amp;" ± "&amp;I26</f>
        <v>0.051 ± 0.025</v>
      </c>
      <c r="J38" t="str">
        <f>J26&amp;" ± "&amp;K26</f>
        <v>0.036 ± 0.014</v>
      </c>
      <c r="L38" t="str">
        <f>L26&amp;" ± "&amp;M26</f>
        <v>0.038 ± 0.006</v>
      </c>
      <c r="N38" t="str">
        <f>N26&amp;" ± "&amp;O26</f>
        <v>0.023 ± 0.009</v>
      </c>
      <c r="P38" t="str">
        <f>P26&amp;" ± "&amp;Q26</f>
        <v>0.013 ± 0.004</v>
      </c>
      <c r="R38" t="str">
        <f>R26&amp;" ± "&amp;S26</f>
        <v>0.012 ± 0.001</v>
      </c>
    </row>
    <row r="39" spans="1:19" x14ac:dyDescent="0.3">
      <c r="A39" t="s">
        <v>67</v>
      </c>
      <c r="B39" t="str">
        <f>B27&amp;" ± "&amp;C27</f>
        <v>0.352 ± 0.14</v>
      </c>
      <c r="D39" t="str">
        <f>D27&amp;" ± "&amp;E27</f>
        <v>0.866 ± 0.063</v>
      </c>
      <c r="F39" t="str">
        <f>F27&amp;" ± "&amp;G27</f>
        <v>0.964 ± 0.026</v>
      </c>
      <c r="H39" t="str">
        <f t="shared" ref="H39:H46" si="5">H27&amp;" ± "&amp;I27</f>
        <v>0.068 ± 0.026</v>
      </c>
      <c r="J39" t="str">
        <f>J27&amp;" ± "&amp;K27</f>
        <v>0.047 ± 0.015</v>
      </c>
      <c r="L39" t="str">
        <f>L27&amp;" ± "&amp;M27</f>
        <v>0.059 ± 0.04</v>
      </c>
      <c r="N39" t="str">
        <f>N27&amp;" ± "&amp;O27</f>
        <v>0.031 ± 0.012</v>
      </c>
      <c r="P39" t="str">
        <f>P27&amp;" ± "&amp;Q27</f>
        <v>0.016 ± 0.005</v>
      </c>
      <c r="R39" t="str">
        <f>R27&amp;" ± "&amp;S27</f>
        <v>0.016 ± 0.008</v>
      </c>
    </row>
    <row r="40" spans="1:19" x14ac:dyDescent="0.3">
      <c r="A40" t="s">
        <v>68</v>
      </c>
      <c r="B40" t="str">
        <f t="shared" ref="B40:D46" si="6">B28&amp;" ± "&amp;C28</f>
        <v>0.928 ± 0.003</v>
      </c>
      <c r="D40" t="str">
        <f t="shared" si="6"/>
        <v>0.975 ± 0.003</v>
      </c>
      <c r="F40" t="str">
        <f t="shared" ref="F40:F46" si="7">F28&amp;" ± "&amp;G28</f>
        <v>0.987 ± 0.001</v>
      </c>
      <c r="H40" t="str">
        <f t="shared" si="5"/>
        <v>0.024 ± 0.002</v>
      </c>
      <c r="J40" t="str">
        <f t="shared" ref="J40:L46" si="8">J28&amp;" ± "&amp;K28</f>
        <v>0.021 ± 0.002</v>
      </c>
      <c r="L40" t="str">
        <f t="shared" si="8"/>
        <v>0.035 ± 0.002</v>
      </c>
      <c r="N40" t="str">
        <f t="shared" ref="N40:N46" si="9">N28&amp;" ± "&amp;O28</f>
        <v>0.014 ± 0.001</v>
      </c>
      <c r="P40" t="str">
        <f t="shared" ref="P40:R46" si="10">P28&amp;" ± "&amp;Q28</f>
        <v>0.01 ± 0.001</v>
      </c>
      <c r="R40" t="str">
        <f t="shared" si="10"/>
        <v>0.011 ± 0.001</v>
      </c>
    </row>
    <row r="41" spans="1:19" x14ac:dyDescent="0.3">
      <c r="A41" t="s">
        <v>69</v>
      </c>
      <c r="B41" t="str">
        <f t="shared" si="6"/>
        <v>0.934 ± 0.007</v>
      </c>
      <c r="D41" t="str">
        <f t="shared" si="6"/>
        <v>0.981 ± 0.004</v>
      </c>
      <c r="F41" t="str">
        <f t="shared" si="7"/>
        <v>0.989 ± 0</v>
      </c>
      <c r="H41" t="str">
        <f t="shared" si="5"/>
        <v>0.023 ± 0.005</v>
      </c>
      <c r="J41" t="str">
        <f t="shared" si="8"/>
        <v>0.018 ± 0.003</v>
      </c>
      <c r="L41" t="str">
        <f t="shared" si="8"/>
        <v>0.033 ± 0.001</v>
      </c>
      <c r="N41" t="str">
        <f t="shared" si="9"/>
        <v>0.013 ± 0.003</v>
      </c>
      <c r="P41" t="str">
        <f t="shared" si="10"/>
        <v>0.008 ± 0.001</v>
      </c>
      <c r="R41" t="str">
        <f t="shared" si="10"/>
        <v>0.009 ± 0</v>
      </c>
    </row>
    <row r="42" spans="1:19" x14ac:dyDescent="0.3">
      <c r="A42" s="2" t="s">
        <v>70</v>
      </c>
      <c r="B42" t="str">
        <f t="shared" si="6"/>
        <v>0.691 ± 0.083</v>
      </c>
      <c r="D42" t="str">
        <f t="shared" si="6"/>
        <v>0.924 ± 0.042</v>
      </c>
      <c r="F42" t="str">
        <f t="shared" si="7"/>
        <v>0.225 ± 0.257</v>
      </c>
      <c r="H42" t="str">
        <f t="shared" si="5"/>
        <v>0.046 ± 0.026</v>
      </c>
      <c r="J42" t="str">
        <f t="shared" si="8"/>
        <v>0.035 ± 0.013</v>
      </c>
      <c r="L42" t="str">
        <f t="shared" si="8"/>
        <v>0.243 ± 0.104</v>
      </c>
      <c r="N42" t="str">
        <f t="shared" si="9"/>
        <v>0.023 ± 0.01</v>
      </c>
      <c r="P42" t="str">
        <f t="shared" si="10"/>
        <v>0.016 ± 0.005</v>
      </c>
      <c r="R42" t="str">
        <f t="shared" si="10"/>
        <v>0.053 ± 0.021</v>
      </c>
    </row>
    <row r="43" spans="1:19" x14ac:dyDescent="0.3">
      <c r="A43" t="s">
        <v>71</v>
      </c>
      <c r="B43" t="str">
        <f t="shared" si="6"/>
        <v>0.72 ± 0.097</v>
      </c>
      <c r="D43" t="str">
        <f t="shared" si="6"/>
        <v>0.93 ± 0.061</v>
      </c>
      <c r="F43" t="str">
        <f t="shared" si="7"/>
        <v>0.984 ± 0.005</v>
      </c>
      <c r="H43" t="str">
        <f t="shared" si="5"/>
        <v>0.042 ± 0.028</v>
      </c>
      <c r="J43" t="str">
        <f t="shared" si="8"/>
        <v>0.031 ± 0.018</v>
      </c>
      <c r="L43" t="str">
        <f t="shared" si="8"/>
        <v>0.037 ± 0.007</v>
      </c>
      <c r="N43" t="str">
        <f t="shared" si="9"/>
        <v>0.02 ± 0.011</v>
      </c>
      <c r="P43" t="str">
        <f t="shared" si="10"/>
        <v>0.012 ± 0.005</v>
      </c>
      <c r="R43" t="str">
        <f t="shared" si="10"/>
        <v>0.012 ± 0.002</v>
      </c>
    </row>
    <row r="44" spans="1:19" x14ac:dyDescent="0.3">
      <c r="A44" t="s">
        <v>72</v>
      </c>
      <c r="B44" t="str">
        <f t="shared" si="6"/>
        <v>0.921 ± 0.007</v>
      </c>
      <c r="D44" t="str">
        <f t="shared" si="6"/>
        <v>0.98 ± 0.003</v>
      </c>
      <c r="F44" t="str">
        <f t="shared" si="7"/>
        <v>0.989 ± 0</v>
      </c>
      <c r="H44" t="str">
        <f t="shared" si="5"/>
        <v>0.025 ± 0.005</v>
      </c>
      <c r="J44" t="str">
        <f t="shared" si="8"/>
        <v>0.019 ± 0.002</v>
      </c>
      <c r="L44" t="str">
        <f t="shared" si="8"/>
        <v>0.032 ± 0</v>
      </c>
      <c r="N44" t="str">
        <f t="shared" si="9"/>
        <v>0.014 ± 0.002</v>
      </c>
      <c r="P44" t="str">
        <f t="shared" si="10"/>
        <v>0.009 ± 0.001</v>
      </c>
      <c r="R44" t="str">
        <f t="shared" si="10"/>
        <v>0.01 ± 0</v>
      </c>
    </row>
    <row r="45" spans="1:19" x14ac:dyDescent="0.3">
      <c r="A45" t="s">
        <v>73</v>
      </c>
      <c r="B45" t="str">
        <f t="shared" si="6"/>
        <v>0.922 ± 0.006</v>
      </c>
      <c r="D45" t="str">
        <f t="shared" si="6"/>
        <v>0.974 ± 0.003</v>
      </c>
      <c r="F45" t="str">
        <f t="shared" si="7"/>
        <v>0.987 ± 0.001</v>
      </c>
      <c r="H45" t="str">
        <f t="shared" si="5"/>
        <v>0.025 ± 0.004</v>
      </c>
      <c r="J45" t="str">
        <f t="shared" si="8"/>
        <v>0.021 ± 0.002</v>
      </c>
      <c r="L45" t="str">
        <f t="shared" si="8"/>
        <v>0.034 ± 0.002</v>
      </c>
      <c r="N45" t="str">
        <f t="shared" si="9"/>
        <v>0.014 ± 0.002</v>
      </c>
      <c r="P45" t="str">
        <f t="shared" si="10"/>
        <v>0.01 ± 0.001</v>
      </c>
      <c r="R45" t="str">
        <f t="shared" si="10"/>
        <v>0.011 ± 0.001</v>
      </c>
    </row>
    <row r="46" spans="1:19" x14ac:dyDescent="0.3">
      <c r="A46" t="s">
        <v>74</v>
      </c>
      <c r="B46" t="str">
        <f t="shared" si="6"/>
        <v>0.937 ± 0.003</v>
      </c>
      <c r="D46" t="str">
        <f t="shared" si="6"/>
        <v>0.979 ± 0.004</v>
      </c>
      <c r="F46" t="str">
        <f t="shared" si="7"/>
        <v>0.988 ± 0.001</v>
      </c>
      <c r="H46" t="str">
        <f t="shared" si="5"/>
        <v>0.023 ± 0.003</v>
      </c>
      <c r="J46" t="str">
        <f t="shared" si="8"/>
        <v>0.019 ± 0.002</v>
      </c>
      <c r="L46" t="str">
        <f t="shared" si="8"/>
        <v>0.033 ± 0.002</v>
      </c>
      <c r="N46" t="str">
        <f t="shared" si="9"/>
        <v>0.013 ± 0.002</v>
      </c>
      <c r="P46" t="str">
        <f t="shared" si="10"/>
        <v>0.009 ± 0.001</v>
      </c>
      <c r="R46" t="str">
        <f t="shared" si="10"/>
        <v>0.011 ± 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TiO2</dc:creator>
  <cp:lastModifiedBy>Xuan-Tung Trinh</cp:lastModifiedBy>
  <dcterms:created xsi:type="dcterms:W3CDTF">2021-11-06T18:37:07Z</dcterms:created>
  <dcterms:modified xsi:type="dcterms:W3CDTF">2021-11-07T08:18:35Z</dcterms:modified>
</cp:coreProperties>
</file>