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ol_fraction\pEC50\3-ANN\"/>
    </mc:Choice>
  </mc:AlternateContent>
  <xr:revisionPtr revIDLastSave="0" documentId="13_ncr:1_{568F7816-0472-4059-90C8-E3D846CADE2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6" i="2" l="1"/>
  <c r="H46" i="2"/>
  <c r="F46" i="2"/>
  <c r="N45" i="2"/>
  <c r="L45" i="2"/>
  <c r="B45" i="2"/>
  <c r="R44" i="2"/>
  <c r="H44" i="2"/>
  <c r="F44" i="2"/>
  <c r="N43" i="2"/>
  <c r="L43" i="2"/>
  <c r="B43" i="2"/>
  <c r="R42" i="2"/>
  <c r="H42" i="2"/>
  <c r="F42" i="2"/>
  <c r="N41" i="2"/>
  <c r="L41" i="2"/>
  <c r="B41" i="2"/>
  <c r="R40" i="2"/>
  <c r="H40" i="2"/>
  <c r="F40" i="2"/>
  <c r="N39" i="2"/>
  <c r="L39" i="2"/>
  <c r="B39" i="2"/>
  <c r="R38" i="2"/>
  <c r="H38" i="2"/>
  <c r="F38" i="2"/>
  <c r="S34" i="2"/>
  <c r="R34" i="2"/>
  <c r="Q34" i="2"/>
  <c r="P34" i="2"/>
  <c r="P46" i="2" s="1"/>
  <c r="O34" i="2"/>
  <c r="N34" i="2"/>
  <c r="N46" i="2" s="1"/>
  <c r="M34" i="2"/>
  <c r="L34" i="2"/>
  <c r="L46" i="2" s="1"/>
  <c r="K34" i="2"/>
  <c r="J34" i="2"/>
  <c r="J46" i="2" s="1"/>
  <c r="I34" i="2"/>
  <c r="H34" i="2"/>
  <c r="G34" i="2"/>
  <c r="F34" i="2"/>
  <c r="E34" i="2"/>
  <c r="D34" i="2"/>
  <c r="D46" i="2" s="1"/>
  <c r="C34" i="2"/>
  <c r="B34" i="2"/>
  <c r="B46" i="2" s="1"/>
  <c r="S33" i="2"/>
  <c r="R33" i="2"/>
  <c r="R45" i="2" s="1"/>
  <c r="Q33" i="2"/>
  <c r="P33" i="2"/>
  <c r="P45" i="2" s="1"/>
  <c r="O33" i="2"/>
  <c r="N33" i="2"/>
  <c r="M33" i="2"/>
  <c r="L33" i="2"/>
  <c r="K33" i="2"/>
  <c r="J33" i="2"/>
  <c r="J45" i="2" s="1"/>
  <c r="I33" i="2"/>
  <c r="H33" i="2"/>
  <c r="H45" i="2" s="1"/>
  <c r="G33" i="2"/>
  <c r="F33" i="2"/>
  <c r="F45" i="2" s="1"/>
  <c r="E33" i="2"/>
  <c r="D33" i="2"/>
  <c r="D45" i="2" s="1"/>
  <c r="C33" i="2"/>
  <c r="B33" i="2"/>
  <c r="S32" i="2"/>
  <c r="R32" i="2"/>
  <c r="Q32" i="2"/>
  <c r="P32" i="2"/>
  <c r="P44" i="2" s="1"/>
  <c r="O32" i="2"/>
  <c r="N32" i="2"/>
  <c r="N44" i="2" s="1"/>
  <c r="M32" i="2"/>
  <c r="L32" i="2"/>
  <c r="L44" i="2" s="1"/>
  <c r="K32" i="2"/>
  <c r="J32" i="2"/>
  <c r="J44" i="2" s="1"/>
  <c r="I32" i="2"/>
  <c r="H32" i="2"/>
  <c r="G32" i="2"/>
  <c r="F32" i="2"/>
  <c r="E32" i="2"/>
  <c r="D32" i="2"/>
  <c r="D44" i="2" s="1"/>
  <c r="C32" i="2"/>
  <c r="B32" i="2"/>
  <c r="B44" i="2" s="1"/>
  <c r="S31" i="2"/>
  <c r="R31" i="2"/>
  <c r="R43" i="2" s="1"/>
  <c r="Q31" i="2"/>
  <c r="P31" i="2"/>
  <c r="P43" i="2" s="1"/>
  <c r="O31" i="2"/>
  <c r="N31" i="2"/>
  <c r="M31" i="2"/>
  <c r="L31" i="2"/>
  <c r="K31" i="2"/>
  <c r="J31" i="2"/>
  <c r="J43" i="2" s="1"/>
  <c r="I31" i="2"/>
  <c r="H31" i="2"/>
  <c r="H43" i="2" s="1"/>
  <c r="G31" i="2"/>
  <c r="F31" i="2"/>
  <c r="F43" i="2" s="1"/>
  <c r="E31" i="2"/>
  <c r="D31" i="2"/>
  <c r="D43" i="2" s="1"/>
  <c r="C31" i="2"/>
  <c r="B31" i="2"/>
  <c r="S30" i="2"/>
  <c r="R30" i="2"/>
  <c r="Q30" i="2"/>
  <c r="P30" i="2"/>
  <c r="P42" i="2" s="1"/>
  <c r="O30" i="2"/>
  <c r="N30" i="2"/>
  <c r="N42" i="2" s="1"/>
  <c r="M30" i="2"/>
  <c r="L30" i="2"/>
  <c r="L42" i="2" s="1"/>
  <c r="K30" i="2"/>
  <c r="J30" i="2"/>
  <c r="J42" i="2" s="1"/>
  <c r="I30" i="2"/>
  <c r="H30" i="2"/>
  <c r="G30" i="2"/>
  <c r="F30" i="2"/>
  <c r="E30" i="2"/>
  <c r="D30" i="2"/>
  <c r="D42" i="2" s="1"/>
  <c r="C30" i="2"/>
  <c r="B30" i="2"/>
  <c r="B42" i="2" s="1"/>
  <c r="S29" i="2"/>
  <c r="R29" i="2"/>
  <c r="R41" i="2" s="1"/>
  <c r="Q29" i="2"/>
  <c r="P29" i="2"/>
  <c r="P41" i="2" s="1"/>
  <c r="O29" i="2"/>
  <c r="N29" i="2"/>
  <c r="M29" i="2"/>
  <c r="L29" i="2"/>
  <c r="K29" i="2"/>
  <c r="J29" i="2"/>
  <c r="J41" i="2" s="1"/>
  <c r="I29" i="2"/>
  <c r="H29" i="2"/>
  <c r="H41" i="2" s="1"/>
  <c r="G29" i="2"/>
  <c r="F29" i="2"/>
  <c r="F41" i="2" s="1"/>
  <c r="E29" i="2"/>
  <c r="D29" i="2"/>
  <c r="D41" i="2" s="1"/>
  <c r="C29" i="2"/>
  <c r="B29" i="2"/>
  <c r="S28" i="2"/>
  <c r="R28" i="2"/>
  <c r="Q28" i="2"/>
  <c r="P28" i="2"/>
  <c r="P40" i="2" s="1"/>
  <c r="O28" i="2"/>
  <c r="N28" i="2"/>
  <c r="N40" i="2" s="1"/>
  <c r="M28" i="2"/>
  <c r="L28" i="2"/>
  <c r="L40" i="2" s="1"/>
  <c r="K28" i="2"/>
  <c r="J28" i="2"/>
  <c r="J40" i="2" s="1"/>
  <c r="I28" i="2"/>
  <c r="H28" i="2"/>
  <c r="G28" i="2"/>
  <c r="F28" i="2"/>
  <c r="E28" i="2"/>
  <c r="D28" i="2"/>
  <c r="D40" i="2" s="1"/>
  <c r="C28" i="2"/>
  <c r="B28" i="2"/>
  <c r="B40" i="2" s="1"/>
  <c r="S27" i="2"/>
  <c r="R27" i="2"/>
  <c r="R39" i="2" s="1"/>
  <c r="Q27" i="2"/>
  <c r="P27" i="2"/>
  <c r="P39" i="2" s="1"/>
  <c r="O27" i="2"/>
  <c r="N27" i="2"/>
  <c r="M27" i="2"/>
  <c r="L27" i="2"/>
  <c r="K27" i="2"/>
  <c r="J27" i="2"/>
  <c r="J39" i="2" s="1"/>
  <c r="I27" i="2"/>
  <c r="H27" i="2"/>
  <c r="H39" i="2" s="1"/>
  <c r="G27" i="2"/>
  <c r="F27" i="2"/>
  <c r="F39" i="2" s="1"/>
  <c r="E27" i="2"/>
  <c r="D27" i="2"/>
  <c r="D39" i="2" s="1"/>
  <c r="C27" i="2"/>
  <c r="B27" i="2"/>
  <c r="S26" i="2"/>
  <c r="R26" i="2"/>
  <c r="Q26" i="2"/>
  <c r="P26" i="2"/>
  <c r="P38" i="2" s="1"/>
  <c r="O26" i="2"/>
  <c r="N26" i="2"/>
  <c r="N38" i="2" s="1"/>
  <c r="M26" i="2"/>
  <c r="L26" i="2"/>
  <c r="L38" i="2" s="1"/>
  <c r="K26" i="2"/>
  <c r="J26" i="2"/>
  <c r="J38" i="2" s="1"/>
  <c r="I26" i="2"/>
  <c r="H26" i="2"/>
  <c r="G26" i="2"/>
  <c r="F26" i="2"/>
  <c r="E26" i="2"/>
  <c r="D26" i="2"/>
  <c r="D38" i="2" s="1"/>
  <c r="C26" i="2"/>
  <c r="B26" i="2"/>
  <c r="B38" i="2" s="1"/>
  <c r="F22" i="2"/>
  <c r="F21" i="2"/>
  <c r="F20" i="2"/>
  <c r="F19" i="2"/>
  <c r="F18" i="2"/>
  <c r="F17" i="2"/>
  <c r="F16" i="2"/>
  <c r="F15" i="2"/>
  <c r="F14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<sst xmlns="http://schemas.openxmlformats.org/spreadsheetml/2006/main" count="153" uniqueCount="75">
  <si>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</si>
  <si>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</si>
  <si>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</si>
  <si>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</si>
  <si>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</si>
  <si>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</si>
  <si>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</si>
  <si>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</si>
  <si>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</si>
  <si>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</si>
  <si>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</si>
  <si>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pEC50_Dmix1_seed_1580</t>
  </si>
  <si>
    <t>pEC50_Dmix1_seed_1715</t>
  </si>
  <si>
    <t>pEC50_Dmix1_seed_2230</t>
  </si>
  <si>
    <t>pEC50_Dmix1_seed_2600</t>
  </si>
  <si>
    <t>pEC50_Dmix1_seed_3295</t>
  </si>
  <si>
    <t>pEC50_Dmix2_seed_1580</t>
  </si>
  <si>
    <t>pEC50_Dmix2_seed_1715</t>
  </si>
  <si>
    <t>pEC50_Dmix2_seed_2230</t>
  </si>
  <si>
    <t>pEC50_Dmix2_seed_2600</t>
  </si>
  <si>
    <t>pEC50_Dmix2_seed_3295</t>
  </si>
  <si>
    <t>pEC50_Dmix3_seed_1580</t>
  </si>
  <si>
    <t>pEC50_Dmix3_seed_1715</t>
  </si>
  <si>
    <t>pEC50_Dmix3_seed_2230</t>
  </si>
  <si>
    <t>pEC50_Dmix3_seed_2600</t>
  </si>
  <si>
    <t>pEC50_Dmix3_seed_3295</t>
  </si>
  <si>
    <t>pEC50_Dmix4_seed_1580</t>
  </si>
  <si>
    <t>pEC50_Dmix4_seed_1715</t>
  </si>
  <si>
    <t>pEC50_Dmix4_seed_2230</t>
  </si>
  <si>
    <t>pEC50_Dmix4_seed_2600</t>
  </si>
  <si>
    <t>pEC50_Dmix4_seed_3295</t>
  </si>
  <si>
    <t>pEC50_Dmix5_seed_1580</t>
  </si>
  <si>
    <t>pEC50_Dmix5_seed_1715</t>
  </si>
  <si>
    <t>pEC50_Dmix5_seed_2230</t>
  </si>
  <si>
    <t>pEC50_Dmix5_seed_2600</t>
  </si>
  <si>
    <t>pEC50_Dmix5_seed_3295</t>
  </si>
  <si>
    <t>pEC50_Dmix6_seed_1580</t>
  </si>
  <si>
    <t>pEC50_Dmix6_seed_1715</t>
  </si>
  <si>
    <t>pEC50_Dmix6_seed_2230</t>
  </si>
  <si>
    <t>pEC50_Dmix6_seed_2600</t>
  </si>
  <si>
    <t>pEC50_Dmix6_seed_3295</t>
  </si>
  <si>
    <t>pEC50_Dmix7_seed_1580</t>
  </si>
  <si>
    <t>pEC50_Dmix7_seed_1715</t>
  </si>
  <si>
    <t>pEC50_Dmix7_seed_2230</t>
  </si>
  <si>
    <t>pEC50_Dmix7_seed_2600</t>
  </si>
  <si>
    <t>pEC50_Dmix7_seed_3295</t>
  </si>
  <si>
    <t>pEC50_Dmix8_seed_1580</t>
  </si>
  <si>
    <t>pEC50_Dmix8_seed_1715</t>
  </si>
  <si>
    <t>pEC50_Dmix8_seed_2230</t>
  </si>
  <si>
    <t>pEC50_Dmix8_seed_2600</t>
  </si>
  <si>
    <t>pEC50_Dmix8_seed_3295</t>
  </si>
  <si>
    <t>pEC50_Dmix9_seed_1580</t>
  </si>
  <si>
    <t>pEC50_Dmix9_seed_1715</t>
  </si>
  <si>
    <t>pEC50_Dmix9_seed_2230</t>
  </si>
  <si>
    <t>pEC50_Dmix9_seed_2600</t>
  </si>
  <si>
    <t>pEC50_Dmix9_seed_3295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</si>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</sst>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1580</v>
      </c>
      <c r="C2">
        <v>0.98082771752572795</v>
      </c>
      <c r="D2">
        <v>0.94566629138821701</v>
      </c>
      <c r="E2">
        <v>0.98851070788099105</v>
      </c>
      <c r="F2">
        <v>2.8220468737078501E-2</v>
      </c>
      <c r="G2">
        <v>3.5489290211447297E-2</v>
      </c>
      <c r="H2">
        <v>3.7934349255226797E-2</v>
      </c>
      <c r="I2">
        <v>2.0770804793964402E-2</v>
      </c>
      <c r="J2">
        <v>2.4076565410988199E-2</v>
      </c>
      <c r="K2">
        <v>2.54905016508526E-2</v>
      </c>
      <c r="L2" s="1">
        <f>AVERAGE(C2:C6)</f>
        <v>0.97675005629119871</v>
      </c>
      <c r="M2" s="1">
        <f>_xlfn.STDEV.P(C2:C6)</f>
        <v>4.0559798770911362E-3</v>
      </c>
      <c r="N2" s="1">
        <f>AVERAGE(D2:D6)</f>
        <v>0.94949521683569515</v>
      </c>
      <c r="O2" s="1">
        <f>_xlfn.STDEV.P(D2:D6)</f>
        <v>8.2646140973757602E-3</v>
      </c>
      <c r="P2" s="1">
        <f>AVERAGE(E2:E6)</f>
        <v>0.98976729687381826</v>
      </c>
      <c r="Q2" s="1">
        <f>_xlfn.STDEV.P(E2:E6)</f>
        <v>2.1234261549950718E-3</v>
      </c>
      <c r="R2" s="1">
        <f>AVERAGE(F2:F6)</f>
        <v>2.7461549123421858E-2</v>
      </c>
      <c r="S2" s="1">
        <f>_xlfn.STDEV.P(F2:F6)</f>
        <v>1.1237270468473538E-3</v>
      </c>
      <c r="T2" s="1">
        <f>AVERAGE(G2:G6)</f>
        <v>3.3998551981513921E-2</v>
      </c>
      <c r="U2" s="1">
        <f>_xlfn.STDEV.P(G2:G6)</f>
        <v>2.9682737663839667E-3</v>
      </c>
      <c r="V2" s="1">
        <f>AVERAGE(H2:H6)</f>
        <v>3.5990302244919697E-2</v>
      </c>
      <c r="W2" s="1">
        <f>_xlfn.STDEV.P(H2:H6)</f>
        <v>4.0674809340949308E-3</v>
      </c>
      <c r="X2" s="1">
        <f>AVERAGE(I2:I6)</f>
        <v>2.0181664612148979E-2</v>
      </c>
      <c r="Y2" s="1">
        <f>_xlfn.STDEV.P(I2:I6)</f>
        <v>1.9243588882979473E-3</v>
      </c>
      <c r="Z2" s="1">
        <f>AVERAGE(J2:J6)</f>
        <v>2.3067770442154321E-2</v>
      </c>
      <c r="AA2" s="1">
        <f>_xlfn.STDEV.P(J2:J6)</f>
        <v>2.6871199003628745E-3</v>
      </c>
      <c r="AB2" s="1">
        <f>AVERAGE(K2:K6)</f>
        <v>2.4006494218531099E-2</v>
      </c>
      <c r="AC2" s="1">
        <f>_xlfn.STDEV.P(K2:K6)</f>
        <v>3.7344131635596365E-3</v>
      </c>
    </row>
    <row r="3" spans="1:29" x14ac:dyDescent="0.3">
      <c r="A3" t="s">
        <v>12</v>
      </c>
      <c r="B3">
        <v>1715</v>
      </c>
      <c r="C3">
        <v>0.97692561716405102</v>
      </c>
      <c r="D3">
        <v>0.96594611714687195</v>
      </c>
      <c r="E3">
        <v>0.99396536196858798</v>
      </c>
      <c r="F3">
        <v>2.6809195488735501E-2</v>
      </c>
      <c r="G3">
        <v>2.81022478347276E-2</v>
      </c>
      <c r="H3">
        <v>2.7877345731043002E-2</v>
      </c>
      <c r="I3">
        <v>1.8103676807299698E-2</v>
      </c>
      <c r="J3">
        <v>1.77312088960404E-2</v>
      </c>
      <c r="K3">
        <v>1.6613950422408399E-2</v>
      </c>
    </row>
    <row r="4" spans="1:29" x14ac:dyDescent="0.3">
      <c r="A4" t="s">
        <v>13</v>
      </c>
      <c r="B4">
        <v>2230</v>
      </c>
      <c r="C4">
        <v>0.97540722197735397</v>
      </c>
      <c r="D4">
        <v>0.94396450347316396</v>
      </c>
      <c r="E4">
        <v>0.98881848992621002</v>
      </c>
      <c r="F4">
        <v>2.9290285317490099E-2</v>
      </c>
      <c r="G4">
        <v>3.6047959139977603E-2</v>
      </c>
      <c r="H4">
        <v>3.80558570153074E-2</v>
      </c>
      <c r="I4">
        <v>2.3384137354659801E-2</v>
      </c>
      <c r="J4">
        <v>2.49465931770366E-2</v>
      </c>
      <c r="K4">
        <v>2.5167260384213502E-2</v>
      </c>
    </row>
    <row r="5" spans="1:29" x14ac:dyDescent="0.3">
      <c r="A5" t="s">
        <v>14</v>
      </c>
      <c r="B5">
        <v>2600</v>
      </c>
      <c r="C5">
        <v>0.98075189173759703</v>
      </c>
      <c r="D5">
        <v>0.94545226595449505</v>
      </c>
      <c r="E5">
        <v>0.98829329769747098</v>
      </c>
      <c r="F5">
        <v>2.6275592269203799E-2</v>
      </c>
      <c r="G5">
        <v>3.53872624966933E-2</v>
      </c>
      <c r="H5">
        <v>3.8509605011353303E-2</v>
      </c>
      <c r="I5">
        <v>1.8293692755223901E-2</v>
      </c>
      <c r="J5">
        <v>2.4094919620992999E-2</v>
      </c>
      <c r="K5">
        <v>2.6740370654704498E-2</v>
      </c>
    </row>
    <row r="6" spans="1:29" x14ac:dyDescent="0.3">
      <c r="A6" t="s">
        <v>15</v>
      </c>
      <c r="B6">
        <v>3295</v>
      </c>
      <c r="C6">
        <v>0.96983783305126403</v>
      </c>
      <c r="D6">
        <v>0.94644690621572702</v>
      </c>
      <c r="E6">
        <v>0.98924862689583104</v>
      </c>
      <c r="F6">
        <v>2.67122038046014E-2</v>
      </c>
      <c r="G6">
        <v>3.4966000224723799E-2</v>
      </c>
      <c r="H6">
        <v>3.7574354211668E-2</v>
      </c>
      <c r="I6">
        <v>2.0356011349597102E-2</v>
      </c>
      <c r="J6">
        <v>2.4489565105713401E-2</v>
      </c>
      <c r="K6">
        <v>2.6020387980476501E-2</v>
      </c>
    </row>
    <row r="7" spans="1:29" x14ac:dyDescent="0.3">
      <c r="A7" t="s">
        <v>16</v>
      </c>
      <c r="B7">
        <v>1580</v>
      </c>
      <c r="C7">
        <v>0.98492413532323297</v>
      </c>
      <c r="D7">
        <v>0.97142516397978895</v>
      </c>
      <c r="E7">
        <v>0.99484509718835001</v>
      </c>
      <c r="F7">
        <v>2.45768596182981E-2</v>
      </c>
      <c r="G7">
        <v>2.5659275000651599E-2</v>
      </c>
      <c r="H7">
        <v>2.5408973231063399E-2</v>
      </c>
      <c r="I7">
        <v>1.5617713547034199E-2</v>
      </c>
      <c r="J7">
        <v>1.6438298242953401E-2</v>
      </c>
      <c r="K7">
        <v>1.5942556968006501E-2</v>
      </c>
      <c r="L7" s="1">
        <f>AVERAGE(C7:C11)</f>
        <v>0.97603233521481114</v>
      </c>
      <c r="M7" s="1">
        <f>_xlfn.STDEV.P(C7:C11)</f>
        <v>1.0231189229956472E-2</v>
      </c>
      <c r="N7" s="1">
        <f>AVERAGE(D7:D11)</f>
        <v>0.96856200952914562</v>
      </c>
      <c r="O7" s="1">
        <f>_xlfn.STDEV.P(D7:D11)</f>
        <v>5.6342642194148231E-3</v>
      </c>
      <c r="P7" s="1">
        <f>AVERAGE(E7:E11)</f>
        <v>0.99490295085918878</v>
      </c>
      <c r="Q7" s="1">
        <f>_xlfn.STDEV.P(E7:E11)</f>
        <v>5.4719718939536921E-4</v>
      </c>
      <c r="R7" s="1">
        <f>AVERAGE(F7:F11)</f>
        <v>2.771994547494604E-2</v>
      </c>
      <c r="S7" s="1">
        <f>_xlfn.STDEV.P(F7:F11)</f>
        <v>5.9259872625598538E-3</v>
      </c>
      <c r="T7" s="1">
        <f>AVERAGE(G7:G11)</f>
        <v>2.6906892507747904E-2</v>
      </c>
      <c r="U7" s="1">
        <f>_xlfn.STDEV.P(G7:G11)</f>
        <v>2.5129553558571769E-3</v>
      </c>
      <c r="V7" s="1">
        <f>AVERAGE(H7:H11)</f>
        <v>2.5537926505847519E-2</v>
      </c>
      <c r="W7" s="1">
        <f>_xlfn.STDEV.P(H7:H11)</f>
        <v>1.5202321938833675E-3</v>
      </c>
      <c r="X7" s="1">
        <f>AVERAGE(I7:I11)</f>
        <v>1.8826356584782024E-2</v>
      </c>
      <c r="Y7" s="1">
        <f>_xlfn.STDEV.P(I7:I11)</f>
        <v>3.4907311541416595E-3</v>
      </c>
      <c r="Z7" s="1">
        <f>AVERAGE(J7:J11)</f>
        <v>1.7478483458858139E-2</v>
      </c>
      <c r="AA7" s="1">
        <f>_xlfn.STDEV.P(J7:J11)</f>
        <v>1.886456534950039E-3</v>
      </c>
      <c r="AB7" s="1">
        <f>AVERAGE(K7:K11)</f>
        <v>1.591784265611678E-2</v>
      </c>
      <c r="AC7" s="1">
        <f>_xlfn.STDEV.P(K7:K11)</f>
        <v>1.3648829834404718E-3</v>
      </c>
    </row>
    <row r="8" spans="1:29" x14ac:dyDescent="0.3">
      <c r="A8" t="s">
        <v>17</v>
      </c>
      <c r="B8">
        <v>1715</v>
      </c>
      <c r="C8">
        <v>0.96267605069379902</v>
      </c>
      <c r="D8">
        <v>0.96169130147432202</v>
      </c>
      <c r="E8">
        <v>0.99474485566193205</v>
      </c>
      <c r="F8">
        <v>3.59915629586628E-2</v>
      </c>
      <c r="G8">
        <v>3.0129568107144601E-2</v>
      </c>
      <c r="H8">
        <v>2.6012209832293201E-2</v>
      </c>
      <c r="I8">
        <v>2.04879183165723E-2</v>
      </c>
      <c r="J8">
        <v>1.8166165985833899E-2</v>
      </c>
      <c r="K8">
        <v>1.6097217787435499E-2</v>
      </c>
    </row>
    <row r="9" spans="1:29" x14ac:dyDescent="0.3">
      <c r="A9" t="s">
        <v>18</v>
      </c>
      <c r="B9">
        <v>2230</v>
      </c>
      <c r="C9">
        <v>0.96462088072833996</v>
      </c>
      <c r="D9">
        <v>0.96184968616483901</v>
      </c>
      <c r="E9">
        <v>0.99425531874302397</v>
      </c>
      <c r="F9">
        <v>3.2808790232018298E-2</v>
      </c>
      <c r="G9">
        <v>2.97266036217987E-2</v>
      </c>
      <c r="H9">
        <v>2.7274173247893E-2</v>
      </c>
      <c r="I9">
        <v>2.4790421580856901E-2</v>
      </c>
      <c r="J9">
        <v>2.0837390201395599E-2</v>
      </c>
      <c r="K9">
        <v>1.7897083688381801E-2</v>
      </c>
    </row>
    <row r="10" spans="1:29" x14ac:dyDescent="0.3">
      <c r="A10" t="s">
        <v>19</v>
      </c>
      <c r="B10">
        <v>2600</v>
      </c>
      <c r="C10">
        <v>0.98176942887714103</v>
      </c>
      <c r="D10">
        <v>0.97455725023724404</v>
      </c>
      <c r="E10">
        <v>0.99591632078085102</v>
      </c>
      <c r="F10">
        <v>2.5709179944251599E-2</v>
      </c>
      <c r="G10">
        <v>2.4203845507549199E-2</v>
      </c>
      <c r="H10">
        <v>2.2746006721510201E-2</v>
      </c>
      <c r="I10">
        <v>1.77458937028824E-2</v>
      </c>
      <c r="J10">
        <v>1.5507728452091399E-2</v>
      </c>
      <c r="K10">
        <v>1.36053415344235E-2</v>
      </c>
    </row>
    <row r="11" spans="1:29" x14ac:dyDescent="0.3">
      <c r="A11" t="s">
        <v>20</v>
      </c>
      <c r="B11">
        <v>3295</v>
      </c>
      <c r="C11">
        <v>0.98617118045154195</v>
      </c>
      <c r="D11">
        <v>0.97328664578953406</v>
      </c>
      <c r="E11">
        <v>0.99475316192178698</v>
      </c>
      <c r="F11">
        <v>1.9513334621499401E-2</v>
      </c>
      <c r="G11">
        <v>2.4815170301595399E-2</v>
      </c>
      <c r="H11">
        <v>2.6248269496477801E-2</v>
      </c>
      <c r="I11">
        <v>1.5489835776564299E-2</v>
      </c>
      <c r="J11">
        <v>1.64428344120164E-2</v>
      </c>
      <c r="K11">
        <v>1.6047013302336599E-2</v>
      </c>
    </row>
    <row r="12" spans="1:29" x14ac:dyDescent="0.3">
      <c r="A12" t="s">
        <v>21</v>
      </c>
      <c r="B12">
        <v>1580</v>
      </c>
      <c r="C12">
        <v>0.95347616067465801</v>
      </c>
      <c r="D12">
        <v>0.93876891591842404</v>
      </c>
      <c r="E12">
        <v>0.99119927392642504</v>
      </c>
      <c r="F12">
        <v>4.4492094630301703E-2</v>
      </c>
      <c r="G12">
        <v>3.78903046355216E-2</v>
      </c>
      <c r="H12">
        <v>3.32015502881036E-2</v>
      </c>
      <c r="I12">
        <v>2.7807406604566601E-2</v>
      </c>
      <c r="J12">
        <v>2.5108975298262601E-2</v>
      </c>
      <c r="K12">
        <v>2.25625473452978E-2</v>
      </c>
      <c r="L12" s="1">
        <f>AVERAGE(C12:C16)</f>
        <v>0.9298255038609673</v>
      </c>
      <c r="M12" s="1">
        <f>_xlfn.STDEV.P(C12:C16)</f>
        <v>3.9540110047964164E-2</v>
      </c>
      <c r="N12" s="1">
        <f>AVERAGE(D12:D16)</f>
        <v>0.93497824013347119</v>
      </c>
      <c r="O12" s="1">
        <f>_xlfn.STDEV.P(D12:D16)</f>
        <v>1.8275915771800988E-2</v>
      </c>
      <c r="P12" s="1">
        <f>AVERAGE(E12:E16)</f>
        <v>0.99185900462084697</v>
      </c>
      <c r="Q12" s="1">
        <f>_xlfn.STDEV.P(E12:E16)</f>
        <v>5.9042271826182161E-4</v>
      </c>
      <c r="R12" s="1">
        <f>AVERAGE(F12:F16)</f>
        <v>4.6374771494480681E-2</v>
      </c>
      <c r="S12" s="1">
        <f>_xlfn.STDEV.P(F12:F16)</f>
        <v>1.4013645653024083E-2</v>
      </c>
      <c r="T12" s="1">
        <f>AVERAGE(G12:G16)</f>
        <v>3.8517726437887777E-2</v>
      </c>
      <c r="U12" s="1">
        <f>_xlfn.STDEV.P(G12:G16)</f>
        <v>5.587798515023553E-3</v>
      </c>
      <c r="V12" s="1">
        <f>AVERAGE(H12:H16)</f>
        <v>3.2291049601979663E-2</v>
      </c>
      <c r="W12" s="1">
        <f>_xlfn.STDEV.P(H12:H16)</f>
        <v>1.0210930343882176E-3</v>
      </c>
      <c r="X12" s="1">
        <f>AVERAGE(I12:I16)</f>
        <v>2.770051378726008E-2</v>
      </c>
      <c r="Y12" s="1">
        <f>_xlfn.STDEV.P(I12:I16)</f>
        <v>4.9600751590805781E-3</v>
      </c>
      <c r="Z12" s="1">
        <f>AVERAGE(J12:J16)</f>
        <v>2.4686652562237878E-2</v>
      </c>
      <c r="AA12" s="1">
        <f>_xlfn.STDEV.P(J12:J16)</f>
        <v>1.60584516907258E-3</v>
      </c>
      <c r="AB12" s="1">
        <f>AVERAGE(K12:K16)</f>
        <v>2.1983660519115E-2</v>
      </c>
      <c r="AC12" s="1">
        <f>_xlfn.STDEV.P(K12:K16)</f>
        <v>7.7807504748243935E-4</v>
      </c>
    </row>
    <row r="13" spans="1:29" x14ac:dyDescent="0.3">
      <c r="A13" t="s">
        <v>22</v>
      </c>
      <c r="B13">
        <v>1715</v>
      </c>
      <c r="C13">
        <v>0.86301776657653195</v>
      </c>
      <c r="D13">
        <v>0.90925114056359602</v>
      </c>
      <c r="E13">
        <v>0.99189923811991798</v>
      </c>
      <c r="F13">
        <v>6.45317163266977E-2</v>
      </c>
      <c r="G13">
        <v>4.5955993474749303E-2</v>
      </c>
      <c r="H13">
        <v>3.2298870073021901E-2</v>
      </c>
      <c r="I13">
        <v>3.0732806245698699E-2</v>
      </c>
      <c r="J13">
        <v>2.5537854515006599E-2</v>
      </c>
      <c r="K13">
        <v>2.1768200918992599E-2</v>
      </c>
    </row>
    <row r="14" spans="1:29" x14ac:dyDescent="0.3">
      <c r="A14" t="s">
        <v>23</v>
      </c>
      <c r="B14">
        <v>2230</v>
      </c>
      <c r="C14">
        <v>0.94985928255563601</v>
      </c>
      <c r="D14">
        <v>0.94933524976051897</v>
      </c>
      <c r="E14">
        <v>0.99288011646763596</v>
      </c>
      <c r="F14">
        <v>3.9984006509405701E-2</v>
      </c>
      <c r="G14">
        <v>3.4385906535424803E-2</v>
      </c>
      <c r="H14">
        <v>3.0367794224129101E-2</v>
      </c>
      <c r="I14">
        <v>3.0351268337275E-2</v>
      </c>
      <c r="J14">
        <v>2.4583452172251299E-2</v>
      </c>
      <c r="K14">
        <v>2.05725645273965E-2</v>
      </c>
    </row>
    <row r="15" spans="1:29" x14ac:dyDescent="0.3">
      <c r="A15" t="s">
        <v>24</v>
      </c>
      <c r="B15">
        <v>2600</v>
      </c>
      <c r="C15">
        <v>0.90878517357500499</v>
      </c>
      <c r="D15">
        <v>0.91928789168906</v>
      </c>
      <c r="E15">
        <v>0.99135586052940905</v>
      </c>
      <c r="F15">
        <v>5.8151400784730599E-2</v>
      </c>
      <c r="G15">
        <v>4.3492303671513799E-2</v>
      </c>
      <c r="H15">
        <v>3.3093703839626502E-2</v>
      </c>
      <c r="I15">
        <v>3.1514392621123398E-2</v>
      </c>
      <c r="J15">
        <v>2.6477970212319998E-2</v>
      </c>
      <c r="K15">
        <v>2.2737140587348E-2</v>
      </c>
    </row>
    <row r="16" spans="1:29" x14ac:dyDescent="0.3">
      <c r="A16" t="s">
        <v>25</v>
      </c>
      <c r="B16">
        <v>3295</v>
      </c>
      <c r="C16">
        <v>0.97398913592300596</v>
      </c>
      <c r="D16">
        <v>0.95824800273575705</v>
      </c>
      <c r="E16">
        <v>0.99196053406084705</v>
      </c>
      <c r="F16">
        <v>2.4714639221267699E-2</v>
      </c>
      <c r="G16">
        <v>3.08641238722294E-2</v>
      </c>
      <c r="H16">
        <v>3.2493329585017203E-2</v>
      </c>
      <c r="I16">
        <v>1.8096695127636699E-2</v>
      </c>
      <c r="J16">
        <v>2.1725010613348899E-2</v>
      </c>
      <c r="K16">
        <v>2.2277849216540101E-2</v>
      </c>
    </row>
    <row r="17" spans="1:29" x14ac:dyDescent="0.3">
      <c r="A17" t="s">
        <v>26</v>
      </c>
      <c r="B17">
        <v>1580</v>
      </c>
      <c r="C17">
        <v>0.96951963901805205</v>
      </c>
      <c r="D17">
        <v>0.96251690363795195</v>
      </c>
      <c r="E17">
        <v>0.99496438167188594</v>
      </c>
      <c r="F17">
        <v>3.6407756183223797E-2</v>
      </c>
      <c r="G17">
        <v>2.9748423494413399E-2</v>
      </c>
      <c r="H17">
        <v>2.5112857996204999E-2</v>
      </c>
      <c r="I17">
        <v>1.7951078818958299E-2</v>
      </c>
      <c r="J17">
        <v>1.6668717878012201E-2</v>
      </c>
      <c r="K17">
        <v>1.51790499804502E-2</v>
      </c>
      <c r="L17" s="1">
        <f>AVERAGE(C17:C21)</f>
        <v>0.9718243929037772</v>
      </c>
      <c r="M17" s="1">
        <f>_xlfn.STDEV.P(C17:C21)</f>
        <v>1.2306688546670349E-2</v>
      </c>
      <c r="N17" s="1">
        <f>AVERAGE(D17:D21)</f>
        <v>0.96288076786595</v>
      </c>
      <c r="O17" s="1">
        <f>_xlfn.STDEV.P(D17:D21)</f>
        <v>8.6508509213195639E-3</v>
      </c>
      <c r="P17" s="1">
        <f>AVERAGE(E17:E21)</f>
        <v>0.99397169878514213</v>
      </c>
      <c r="Q17" s="1">
        <f>_xlfn.STDEV.P(E17:E21)</f>
        <v>1.5636506285971925E-3</v>
      </c>
      <c r="R17" s="1">
        <f>AVERAGE(F17:F21)</f>
        <v>2.983272479423844E-2</v>
      </c>
      <c r="S17" s="1">
        <f>_xlfn.STDEV.P(F17:F21)</f>
        <v>7.4110153264472199E-3</v>
      </c>
      <c r="T17" s="1">
        <f>AVERAGE(G17:G21)</f>
        <v>2.9183789539650264E-2</v>
      </c>
      <c r="U17" s="1">
        <f>_xlfn.STDEV.P(G17:G21)</f>
        <v>3.3995392720038058E-3</v>
      </c>
      <c r="V17" s="1">
        <f>AVERAGE(H17:H21)</f>
        <v>2.7619114494027281E-2</v>
      </c>
      <c r="W17" s="1">
        <f>_xlfn.STDEV.P(H17:H21)</f>
        <v>3.6928739749505436E-3</v>
      </c>
      <c r="X17" s="1">
        <f>AVERAGE(I17:I21)</f>
        <v>1.9472699223706719E-2</v>
      </c>
      <c r="Y17" s="1">
        <f>_xlfn.STDEV.P(I17:I21)</f>
        <v>5.5073715548063108E-3</v>
      </c>
      <c r="Z17" s="1">
        <f>AVERAGE(J17:J21)</f>
        <v>1.83898300709943E-2</v>
      </c>
      <c r="AA17" s="1">
        <f>_xlfn.STDEV.P(J17:J21)</f>
        <v>4.3386011594371728E-3</v>
      </c>
      <c r="AB17" s="1">
        <f>AVERAGE(K17:K21)</f>
        <v>1.695788830730326E-2</v>
      </c>
      <c r="AC17" s="1">
        <f>_xlfn.STDEV.P(K17:K21)</f>
        <v>4.2017401321042995E-3</v>
      </c>
    </row>
    <row r="18" spans="1:29" x14ac:dyDescent="0.3">
      <c r="A18" t="s">
        <v>27</v>
      </c>
      <c r="B18">
        <v>1715</v>
      </c>
      <c r="C18">
        <v>0.99028447753848803</v>
      </c>
      <c r="D18">
        <v>0.97482013383871802</v>
      </c>
      <c r="E18">
        <v>0.994726469061883</v>
      </c>
      <c r="F18">
        <v>1.6827243449211701E-2</v>
      </c>
      <c r="G18">
        <v>2.40152862518704E-2</v>
      </c>
      <c r="H18">
        <v>2.6058788462999301E-2</v>
      </c>
      <c r="I18">
        <v>1.1902812511282E-2</v>
      </c>
      <c r="J18">
        <v>1.3318802185179999E-2</v>
      </c>
      <c r="K18">
        <v>1.32624691411641E-2</v>
      </c>
    </row>
    <row r="19" spans="1:29" x14ac:dyDescent="0.3">
      <c r="A19" t="s">
        <v>28</v>
      </c>
      <c r="B19">
        <v>2230</v>
      </c>
      <c r="C19">
        <v>0.95277359551233398</v>
      </c>
      <c r="D19">
        <v>0.95369380392292902</v>
      </c>
      <c r="E19">
        <v>0.99337749605841896</v>
      </c>
      <c r="F19">
        <v>3.7285126060595697E-2</v>
      </c>
      <c r="G19">
        <v>3.2678757958265102E-2</v>
      </c>
      <c r="H19">
        <v>2.9291012181726899E-2</v>
      </c>
      <c r="I19">
        <v>2.8744786886239999E-2</v>
      </c>
      <c r="J19">
        <v>2.3520466529598601E-2</v>
      </c>
      <c r="K19">
        <v>1.98684967058003E-2</v>
      </c>
    </row>
    <row r="20" spans="1:29" x14ac:dyDescent="0.3">
      <c r="A20" t="s">
        <v>29</v>
      </c>
      <c r="B20">
        <v>2600</v>
      </c>
      <c r="C20">
        <v>0.977965821727522</v>
      </c>
      <c r="D20">
        <v>0.97017921314844502</v>
      </c>
      <c r="E20">
        <v>0.99559187223663104</v>
      </c>
      <c r="F20">
        <v>3.1079827804423199E-2</v>
      </c>
      <c r="G20">
        <v>2.6744708328009001E-2</v>
      </c>
      <c r="H20">
        <v>2.3629542976816399E-2</v>
      </c>
      <c r="I20">
        <v>1.76432598156771E-2</v>
      </c>
      <c r="J20">
        <v>1.48768495289826E-2</v>
      </c>
      <c r="K20">
        <v>1.27764298446348E-2</v>
      </c>
    </row>
    <row r="21" spans="1:29" x14ac:dyDescent="0.3">
      <c r="A21" t="s">
        <v>30</v>
      </c>
      <c r="B21">
        <v>3295</v>
      </c>
      <c r="C21">
        <v>0.96857843072249095</v>
      </c>
      <c r="D21">
        <v>0.95319378478170602</v>
      </c>
      <c r="E21">
        <v>0.99119827489689105</v>
      </c>
      <c r="F21">
        <v>2.7563670473737801E-2</v>
      </c>
      <c r="G21">
        <v>3.2731771665693403E-2</v>
      </c>
      <c r="H21">
        <v>3.4003370852388803E-2</v>
      </c>
      <c r="I21">
        <v>2.11215580863762E-2</v>
      </c>
      <c r="J21">
        <v>2.3564314233198099E-2</v>
      </c>
      <c r="K21">
        <v>2.3702995864466898E-2</v>
      </c>
    </row>
    <row r="22" spans="1:29" x14ac:dyDescent="0.3">
      <c r="A22" t="s">
        <v>31</v>
      </c>
      <c r="B22">
        <v>1580</v>
      </c>
      <c r="C22">
        <v>0.98463572457218296</v>
      </c>
      <c r="D22">
        <v>0.965726276515807</v>
      </c>
      <c r="E22">
        <v>0.99341351164631098</v>
      </c>
      <c r="F22">
        <v>2.4950083976686799E-2</v>
      </c>
      <c r="G22">
        <v>2.81477957913959E-2</v>
      </c>
      <c r="H22">
        <v>2.87298020531008E-2</v>
      </c>
      <c r="I22">
        <v>1.8087720061211301E-2</v>
      </c>
      <c r="J22">
        <v>1.81166880689409E-2</v>
      </c>
      <c r="K22">
        <v>1.7233482161089601E-2</v>
      </c>
      <c r="L22" s="1">
        <f>AVERAGE(C22:C26)</f>
        <v>0.95384499239097276</v>
      </c>
      <c r="M22" s="1">
        <f>_xlfn.STDEV.P(C22:C26)</f>
        <v>3.5530226363810959E-2</v>
      </c>
      <c r="N22" s="1">
        <f>AVERAGE(D22:D26)</f>
        <v>0.95432289839985995</v>
      </c>
      <c r="O22" s="1">
        <f>_xlfn.STDEV.P(D22:D26)</f>
        <v>1.7516809360573812E-2</v>
      </c>
      <c r="P22" s="1">
        <f>AVERAGE(E22:E26)</f>
        <v>0.99416534781492261</v>
      </c>
      <c r="Q22" s="1">
        <f>_xlfn.STDEV.P(E22:E26)</f>
        <v>7.7417649748398034E-4</v>
      </c>
      <c r="R22" s="1">
        <f>AVERAGE(F22:F26)</f>
        <v>3.7134693413740837E-2</v>
      </c>
      <c r="S22" s="1">
        <f>_xlfn.STDEV.P(F22:F26)</f>
        <v>1.8477576571757491E-2</v>
      </c>
      <c r="T22" s="1">
        <f>AVERAGE(G22:G26)</f>
        <v>3.2312120541211478E-2</v>
      </c>
      <c r="U22" s="1">
        <f>_xlfn.STDEV.P(G22:G26)</f>
        <v>6.7930989004635544E-3</v>
      </c>
      <c r="V22" s="1">
        <f>AVERAGE(H22:H26)</f>
        <v>2.7304399863127639E-2</v>
      </c>
      <c r="W22" s="1">
        <f>_xlfn.STDEV.P(H22:H26)</f>
        <v>1.9254453063489124E-3</v>
      </c>
      <c r="X22" s="1">
        <f>AVERAGE(I22:I26)</f>
        <v>2.083718153477921E-2</v>
      </c>
      <c r="Y22" s="1">
        <f>_xlfn.STDEV.P(I22:I26)</f>
        <v>8.2982084418542577E-3</v>
      </c>
      <c r="Z22" s="1">
        <f>AVERAGE(J22:J26)</f>
        <v>1.732275179254136E-2</v>
      </c>
      <c r="AA22" s="1">
        <f>_xlfn.STDEV.P(J22:J26)</f>
        <v>2.8307935489356368E-3</v>
      </c>
      <c r="AB22" s="1">
        <f>AVERAGE(K22:K26)</f>
        <v>1.5321355639051482E-2</v>
      </c>
      <c r="AC22" s="1">
        <f>_xlfn.STDEV.P(K22:K26)</f>
        <v>1.7694894876483943E-3</v>
      </c>
    </row>
    <row r="23" spans="1:29" x14ac:dyDescent="0.3">
      <c r="A23" t="s">
        <v>32</v>
      </c>
      <c r="B23">
        <v>1715</v>
      </c>
      <c r="C23">
        <v>0.97423718982168495</v>
      </c>
      <c r="D23">
        <v>0.968644482411261</v>
      </c>
      <c r="E23">
        <v>0.99465469845173304</v>
      </c>
      <c r="F23">
        <v>2.70102979414595E-2</v>
      </c>
      <c r="G23">
        <v>2.67597986947417E-2</v>
      </c>
      <c r="H23">
        <v>2.6235482883919099E-2</v>
      </c>
      <c r="I23">
        <v>1.6853836472435799E-2</v>
      </c>
      <c r="J23">
        <v>1.42734859845577E-2</v>
      </c>
      <c r="K23">
        <v>1.31780336574246E-2</v>
      </c>
    </row>
    <row r="24" spans="1:29" x14ac:dyDescent="0.3">
      <c r="A24" t="s">
        <v>33</v>
      </c>
      <c r="B24">
        <v>2230</v>
      </c>
      <c r="C24">
        <v>0.91235547938608597</v>
      </c>
      <c r="D24">
        <v>0.93858418421116596</v>
      </c>
      <c r="E24">
        <v>0.99375476109911398</v>
      </c>
      <c r="F24">
        <v>5.1374534224724197E-2</v>
      </c>
      <c r="G24">
        <v>3.7847536879009103E-2</v>
      </c>
      <c r="H24">
        <v>2.8449248296761799E-2</v>
      </c>
      <c r="I24">
        <v>2.5847561519204702E-2</v>
      </c>
      <c r="J24">
        <v>1.9984577813003501E-2</v>
      </c>
      <c r="K24">
        <v>1.6993862122357001E-2</v>
      </c>
    </row>
    <row r="25" spans="1:29" x14ac:dyDescent="0.3">
      <c r="A25" t="s">
        <v>34</v>
      </c>
      <c r="B25">
        <v>2600</v>
      </c>
      <c r="C25">
        <v>0.90912527836385404</v>
      </c>
      <c r="D25">
        <v>0.92809915324834602</v>
      </c>
      <c r="E25">
        <v>0.99544975787540202</v>
      </c>
      <c r="F25">
        <v>6.58756240201996E-2</v>
      </c>
      <c r="G25">
        <v>4.2863790793153701E-2</v>
      </c>
      <c r="H25">
        <v>2.40116213267044E-2</v>
      </c>
      <c r="I25">
        <v>3.3828676263172201E-2</v>
      </c>
      <c r="J25">
        <v>2.0508505343898E-2</v>
      </c>
      <c r="K25">
        <v>1.32647656955982E-2</v>
      </c>
    </row>
    <row r="26" spans="1:29" x14ac:dyDescent="0.3">
      <c r="A26" t="s">
        <v>35</v>
      </c>
      <c r="B26">
        <v>3295</v>
      </c>
      <c r="C26">
        <v>0.98887128981105599</v>
      </c>
      <c r="D26">
        <v>0.97056039561271901</v>
      </c>
      <c r="E26">
        <v>0.99355401000205301</v>
      </c>
      <c r="F26">
        <v>1.6462926905634102E-2</v>
      </c>
      <c r="G26">
        <v>2.5941680547757001E-2</v>
      </c>
      <c r="H26">
        <v>2.90958447551521E-2</v>
      </c>
      <c r="I26">
        <v>9.5681133578720493E-3</v>
      </c>
      <c r="J26">
        <v>1.37305017523067E-2</v>
      </c>
      <c r="K26">
        <v>1.5936634558788E-2</v>
      </c>
    </row>
    <row r="27" spans="1:29" x14ac:dyDescent="0.3">
      <c r="A27" t="s">
        <v>36</v>
      </c>
      <c r="B27">
        <v>1580</v>
      </c>
      <c r="C27">
        <v>0.97395615731313601</v>
      </c>
      <c r="D27">
        <v>0.94191125659506003</v>
      </c>
      <c r="E27">
        <v>0.98884942496253003</v>
      </c>
      <c r="F27">
        <v>3.3207925086024E-2</v>
      </c>
      <c r="G27">
        <v>3.68309748335445E-2</v>
      </c>
      <c r="H27">
        <v>3.7371588138951001E-2</v>
      </c>
      <c r="I27">
        <v>2.1646657148619401E-2</v>
      </c>
      <c r="J27">
        <v>2.37617943972682E-2</v>
      </c>
      <c r="K27">
        <v>2.36312232352025E-2</v>
      </c>
      <c r="L27" s="1">
        <f>AVERAGE(C27:C31)</f>
        <v>0.97357606817824838</v>
      </c>
      <c r="M27" s="1">
        <f>_xlfn.STDEV.P(C27:C31)</f>
        <v>3.4641981500481435E-3</v>
      </c>
      <c r="N27" s="1">
        <f>AVERAGE(D27:D31)</f>
        <v>0.94671906794017124</v>
      </c>
      <c r="O27" s="1">
        <f>_xlfn.STDEV.P(D27:D31)</f>
        <v>5.8845181963025576E-3</v>
      </c>
      <c r="P27" s="1">
        <f>AVERAGE(E27:E31)</f>
        <v>0.98952852150052339</v>
      </c>
      <c r="Q27" s="1">
        <f>_xlfn.STDEV.P(E27:E31)</f>
        <v>1.6475776319587686E-3</v>
      </c>
      <c r="R27" s="1">
        <f>AVERAGE(F27:F31)</f>
        <v>2.9613204198346239E-2</v>
      </c>
      <c r="S27" s="1">
        <f>_xlfn.STDEV.P(F27:F31)</f>
        <v>2.2973504444042132E-3</v>
      </c>
      <c r="T27" s="1">
        <f>AVERAGE(G27:G31)</f>
        <v>3.5031486620533694E-2</v>
      </c>
      <c r="U27" s="1">
        <f>_xlfn.STDEV.P(G27:G31)</f>
        <v>2.0267329884593242E-3</v>
      </c>
      <c r="V27" s="1">
        <f>AVERAGE(H27:H31)</f>
        <v>3.6519561881173716E-2</v>
      </c>
      <c r="W27" s="1">
        <f>_xlfn.STDEV.P(H27:H31)</f>
        <v>3.0241017863271375E-3</v>
      </c>
      <c r="X27" s="1">
        <f>AVERAGE(I27:I31)</f>
        <v>2.1303485833050261E-2</v>
      </c>
      <c r="Y27" s="1">
        <f>_xlfn.STDEV.P(I27:I31)</f>
        <v>1.6869592718983671E-3</v>
      </c>
      <c r="Z27" s="1">
        <f>AVERAGE(J27:J31)</f>
        <v>2.3726596332481521E-2</v>
      </c>
      <c r="AA27" s="1">
        <f>_xlfn.STDEV.P(J27:J31)</f>
        <v>1.3856027124636424E-3</v>
      </c>
      <c r="AB27" s="1">
        <f>AVERAGE(K27:K31)</f>
        <v>2.426790305459154E-2</v>
      </c>
      <c r="AC27" s="1">
        <f>_xlfn.STDEV.P(K27:K31)</f>
        <v>2.4969775418898841E-3</v>
      </c>
    </row>
    <row r="28" spans="1:29" x14ac:dyDescent="0.3">
      <c r="A28" t="s">
        <v>37</v>
      </c>
      <c r="B28">
        <v>1715</v>
      </c>
      <c r="C28">
        <v>0.97132382806308004</v>
      </c>
      <c r="D28">
        <v>0.95813345641250902</v>
      </c>
      <c r="E28">
        <v>0.99275589077761905</v>
      </c>
      <c r="F28">
        <v>3.0536912857687899E-2</v>
      </c>
      <c r="G28">
        <v>3.11598836708133E-2</v>
      </c>
      <c r="H28">
        <v>3.05448886514081E-2</v>
      </c>
      <c r="I28">
        <v>2.1695589934108701E-2</v>
      </c>
      <c r="J28">
        <v>2.11112075742402E-2</v>
      </c>
      <c r="K28">
        <v>1.97211036262245E-2</v>
      </c>
    </row>
    <row r="29" spans="1:29" x14ac:dyDescent="0.3">
      <c r="A29" t="s">
        <v>38</v>
      </c>
      <c r="B29">
        <v>2230</v>
      </c>
      <c r="C29">
        <v>0.97395928830231204</v>
      </c>
      <c r="D29">
        <v>0.942900310867263</v>
      </c>
      <c r="E29">
        <v>0.988690943478298</v>
      </c>
      <c r="F29">
        <v>3.0068979506374102E-2</v>
      </c>
      <c r="G29">
        <v>3.6394943789828701E-2</v>
      </c>
      <c r="H29">
        <v>3.8272243348199897E-2</v>
      </c>
      <c r="I29">
        <v>2.3909357509631801E-2</v>
      </c>
      <c r="J29">
        <v>2.51733137714098E-2</v>
      </c>
      <c r="K29">
        <v>2.5294293850740099E-2</v>
      </c>
    </row>
    <row r="30" spans="1:29" x14ac:dyDescent="0.3">
      <c r="A30" t="s">
        <v>39</v>
      </c>
      <c r="B30">
        <v>2600</v>
      </c>
      <c r="C30">
        <v>0.97949407086902196</v>
      </c>
      <c r="D30">
        <v>0.94452967630544804</v>
      </c>
      <c r="E30">
        <v>0.98815805252658595</v>
      </c>
      <c r="F30">
        <v>2.7257918448401301E-2</v>
      </c>
      <c r="G30">
        <v>3.5702558657577897E-2</v>
      </c>
      <c r="H30">
        <v>3.87304072805221E-2</v>
      </c>
      <c r="I30">
        <v>1.87425621858439E-2</v>
      </c>
      <c r="J30">
        <v>2.4187019823278099E-2</v>
      </c>
      <c r="K30">
        <v>2.6794536404138199E-2</v>
      </c>
    </row>
    <row r="31" spans="1:29" x14ac:dyDescent="0.3">
      <c r="A31" t="s">
        <v>40</v>
      </c>
      <c r="B31">
        <v>3295</v>
      </c>
      <c r="C31">
        <v>0.96914699634369195</v>
      </c>
      <c r="D31">
        <v>0.94612063952057601</v>
      </c>
      <c r="E31">
        <v>0.98918829575758405</v>
      </c>
      <c r="F31">
        <v>2.6994285093243899E-2</v>
      </c>
      <c r="G31">
        <v>3.5069072150904101E-2</v>
      </c>
      <c r="H31">
        <v>3.7678681986787498E-2</v>
      </c>
      <c r="I31">
        <v>2.0523262387047499E-2</v>
      </c>
      <c r="J31">
        <v>2.43996460962113E-2</v>
      </c>
      <c r="K31">
        <v>2.5898358156652399E-2</v>
      </c>
    </row>
    <row r="32" spans="1:29" x14ac:dyDescent="0.3">
      <c r="A32" t="s">
        <v>41</v>
      </c>
      <c r="B32">
        <v>1580</v>
      </c>
      <c r="C32">
        <v>0.97222650495745799</v>
      </c>
      <c r="D32">
        <v>0.951917821986066</v>
      </c>
      <c r="E32">
        <v>0.99210142644816401</v>
      </c>
      <c r="F32">
        <v>3.67814848033906E-2</v>
      </c>
      <c r="G32">
        <v>3.3900501738543101E-2</v>
      </c>
      <c r="H32">
        <v>3.1450777655334501E-2</v>
      </c>
      <c r="I32">
        <v>2.2191784308042001E-2</v>
      </c>
      <c r="J32">
        <v>2.1619302433483902E-2</v>
      </c>
      <c r="K32">
        <v>2.0178231069003998E-2</v>
      </c>
      <c r="L32" s="1">
        <f>AVERAGE(C32:C36)</f>
        <v>0.93520478304719801</v>
      </c>
      <c r="M32" s="1">
        <f>_xlfn.STDEV.P(C32:C36)</f>
        <v>5.7687095236889883E-2</v>
      </c>
      <c r="N32" s="1">
        <f>AVERAGE(D32:D36)</f>
        <v>0.93916494046249654</v>
      </c>
      <c r="O32" s="1">
        <f>_xlfn.STDEV.P(D32:D36)</f>
        <v>2.3668850271833294E-2</v>
      </c>
      <c r="P32" s="1">
        <f>AVERAGE(E32:E36)</f>
        <v>0.99188342131116836</v>
      </c>
      <c r="Q32" s="1">
        <f>_xlfn.STDEV.P(E32:E36)</f>
        <v>1.3156056262796851E-3</v>
      </c>
      <c r="R32" s="1">
        <f>AVERAGE(F32:F36)</f>
        <v>4.235876124651438E-2</v>
      </c>
      <c r="S32" s="1">
        <f>_xlfn.STDEV.P(F32:F36)</f>
        <v>1.5862368065431433E-2</v>
      </c>
      <c r="T32" s="1">
        <f>AVERAGE(G32:G36)</f>
        <v>3.7009234732249964E-2</v>
      </c>
      <c r="U32" s="1">
        <f>_xlfn.STDEV.P(G32:G36)</f>
        <v>6.6145496439561271E-3</v>
      </c>
      <c r="V32" s="1">
        <f>AVERAGE(H32:H36)</f>
        <v>3.2155868055482602E-2</v>
      </c>
      <c r="W32" s="1">
        <f>_xlfn.STDEV.P(H32:H36)</f>
        <v>2.5358836009613419E-3</v>
      </c>
      <c r="X32" s="1">
        <f>AVERAGE(I32:I36)</f>
        <v>2.5863751739074219E-2</v>
      </c>
      <c r="Y32" s="1">
        <f>_xlfn.STDEV.P(I32:I36)</f>
        <v>4.3434202822413386E-3</v>
      </c>
      <c r="Z32" s="1">
        <f>AVERAGE(J32:J36)</f>
        <v>2.3677564943775743E-2</v>
      </c>
      <c r="AA32" s="1">
        <f>_xlfn.STDEV.P(J32:J36)</f>
        <v>2.138303192230173E-3</v>
      </c>
      <c r="AB32" s="1">
        <f>AVERAGE(K32:K36)</f>
        <v>2.142861465931814E-2</v>
      </c>
      <c r="AC32" s="1">
        <f>_xlfn.STDEV.P(K32:K36)</f>
        <v>2.5943137534600548E-3</v>
      </c>
    </row>
    <row r="33" spans="1:29" x14ac:dyDescent="0.3">
      <c r="A33" t="s">
        <v>42</v>
      </c>
      <c r="B33">
        <v>1715</v>
      </c>
      <c r="C33">
        <v>0.82141794352478403</v>
      </c>
      <c r="D33">
        <v>0.89252293084863699</v>
      </c>
      <c r="E33">
        <v>0.99195893165585602</v>
      </c>
      <c r="F33">
        <v>7.3063151617086902E-2</v>
      </c>
      <c r="G33">
        <v>4.9924332605859302E-2</v>
      </c>
      <c r="H33">
        <v>3.21792841768987E-2</v>
      </c>
      <c r="I33">
        <v>3.2618535962919602E-2</v>
      </c>
      <c r="J33">
        <v>2.58787385470098E-2</v>
      </c>
      <c r="K33">
        <v>2.1369041373426899E-2</v>
      </c>
    </row>
    <row r="34" spans="1:29" x14ac:dyDescent="0.3">
      <c r="A34" t="s">
        <v>43</v>
      </c>
      <c r="B34">
        <v>2230</v>
      </c>
      <c r="C34">
        <v>0.945416446799065</v>
      </c>
      <c r="D34">
        <v>0.95286143063235795</v>
      </c>
      <c r="E34">
        <v>0.99386309568664999</v>
      </c>
      <c r="F34">
        <v>3.9826629210577502E-2</v>
      </c>
      <c r="G34">
        <v>3.2974723158164201E-2</v>
      </c>
      <c r="H34">
        <v>2.8192082707923002E-2</v>
      </c>
      <c r="I34">
        <v>2.7892154429166399E-2</v>
      </c>
      <c r="J34">
        <v>2.1523445289334101E-2</v>
      </c>
      <c r="K34">
        <v>1.7490424875830801E-2</v>
      </c>
    </row>
    <row r="35" spans="1:29" x14ac:dyDescent="0.3">
      <c r="A35" t="s">
        <v>44</v>
      </c>
      <c r="B35">
        <v>2600</v>
      </c>
      <c r="C35">
        <v>0.96947972230494095</v>
      </c>
      <c r="D35">
        <v>0.94328237315882801</v>
      </c>
      <c r="E35">
        <v>0.98972260568584003</v>
      </c>
      <c r="F35">
        <v>3.4417585741705101E-2</v>
      </c>
      <c r="G35">
        <v>3.62869776610205E-2</v>
      </c>
      <c r="H35">
        <v>3.6083914901136202E-2</v>
      </c>
      <c r="I35">
        <v>2.6311418894718001E-2</v>
      </c>
      <c r="J35">
        <v>2.6569618467426701E-2</v>
      </c>
      <c r="K35">
        <v>2.5236843955677199E-2</v>
      </c>
    </row>
    <row r="36" spans="1:29" x14ac:dyDescent="0.3">
      <c r="A36" t="s">
        <v>45</v>
      </c>
      <c r="B36">
        <v>3295</v>
      </c>
      <c r="C36">
        <v>0.96748329764974195</v>
      </c>
      <c r="D36">
        <v>0.95524014568659299</v>
      </c>
      <c r="E36">
        <v>0.99177104707933195</v>
      </c>
      <c r="F36">
        <v>2.7704954859811799E-2</v>
      </c>
      <c r="G36">
        <v>3.1959638497662701E-2</v>
      </c>
      <c r="H36">
        <v>3.2873280836120601E-2</v>
      </c>
      <c r="I36">
        <v>2.03048651005251E-2</v>
      </c>
      <c r="J36">
        <v>2.2796719981624199E-2</v>
      </c>
      <c r="K36">
        <v>2.2868532022651801E-2</v>
      </c>
    </row>
    <row r="37" spans="1:29" x14ac:dyDescent="0.3">
      <c r="A37" t="s">
        <v>46</v>
      </c>
      <c r="B37">
        <v>1580</v>
      </c>
      <c r="C37">
        <v>0.97802172169249901</v>
      </c>
      <c r="D37">
        <v>0.95412421344029197</v>
      </c>
      <c r="E37">
        <v>0.99123534599261098</v>
      </c>
      <c r="F37">
        <v>2.8451582893243999E-2</v>
      </c>
      <c r="G37">
        <v>3.2369682474248297E-2</v>
      </c>
      <c r="H37">
        <v>3.31330264439521E-2</v>
      </c>
      <c r="I37">
        <v>2.2548771080363499E-2</v>
      </c>
      <c r="J37">
        <v>2.30543997250609E-2</v>
      </c>
      <c r="K37">
        <v>2.20962454273223E-2</v>
      </c>
      <c r="L37" s="1">
        <f>AVERAGE(C37:C41)</f>
        <v>0.93659573291320175</v>
      </c>
      <c r="M37" s="1">
        <f>_xlfn.STDEV.P(C37:C41)</f>
        <v>4.1100190077770833E-2</v>
      </c>
      <c r="N37" s="1">
        <f>AVERAGE(D37:D41)</f>
        <v>0.93472040928808175</v>
      </c>
      <c r="O37" s="1">
        <f>_xlfn.STDEV.P(D37:D41)</f>
        <v>2.2158398877604509E-2</v>
      </c>
      <c r="P37" s="1">
        <f>AVERAGE(E37:E41)</f>
        <v>0.99102567381527373</v>
      </c>
      <c r="Q37" s="1">
        <f>_xlfn.STDEV.P(E37:E41)</f>
        <v>8.6438153607100237E-4</v>
      </c>
      <c r="R37" s="1">
        <f>AVERAGE(F37:F41)</f>
        <v>4.2998966309193941E-2</v>
      </c>
      <c r="S37" s="1">
        <f>_xlfn.STDEV.P(F37:F41)</f>
        <v>1.6067022979477659E-2</v>
      </c>
      <c r="T37" s="1">
        <f>AVERAGE(G37:G41)</f>
        <v>3.8331818533161442E-2</v>
      </c>
      <c r="U37" s="1">
        <f>_xlfn.STDEV.P(G37:G41)</f>
        <v>6.5500477428218568E-3</v>
      </c>
      <c r="V37" s="1">
        <f>AVERAGE(H37:H41)</f>
        <v>3.3888899535461363E-2</v>
      </c>
      <c r="W37" s="1">
        <f>_xlfn.STDEV.P(H37:H41)</f>
        <v>1.5329379300740775E-3</v>
      </c>
      <c r="X37" s="1">
        <f>AVERAGE(I37:I41)</f>
        <v>2.7776787431427179E-2</v>
      </c>
      <c r="Y37" s="1">
        <f>_xlfn.STDEV.P(I37:I41)</f>
        <v>6.7462160943873401E-3</v>
      </c>
      <c r="Z37" s="1">
        <f>AVERAGE(J37:J41)</f>
        <v>2.5377864616021779E-2</v>
      </c>
      <c r="AA37" s="1">
        <f>_xlfn.STDEV.P(J37:J41)</f>
        <v>2.9594163576880058E-3</v>
      </c>
      <c r="AB37" s="1">
        <f>AVERAGE(K37:K41)</f>
        <v>2.2914995278885457E-2</v>
      </c>
      <c r="AC37" s="1">
        <f>_xlfn.STDEV.P(K37:K41)</f>
        <v>1.2786837991985442E-3</v>
      </c>
    </row>
    <row r="38" spans="1:29" x14ac:dyDescent="0.3">
      <c r="A38" t="s">
        <v>47</v>
      </c>
      <c r="B38">
        <v>1715</v>
      </c>
      <c r="C38">
        <v>0.89605191082882296</v>
      </c>
      <c r="D38">
        <v>0.92297413010563401</v>
      </c>
      <c r="E38">
        <v>0.99191885659857404</v>
      </c>
      <c r="F38">
        <v>5.6682972923201499E-2</v>
      </c>
      <c r="G38">
        <v>4.2395570340253201E-2</v>
      </c>
      <c r="H38">
        <v>3.2259674581183402E-2</v>
      </c>
      <c r="I38">
        <v>2.9042074755952298E-2</v>
      </c>
      <c r="J38">
        <v>2.4771452232561601E-2</v>
      </c>
      <c r="K38">
        <v>2.1468885549788999E-2</v>
      </c>
    </row>
    <row r="39" spans="1:29" x14ac:dyDescent="0.3">
      <c r="A39" t="s">
        <v>48</v>
      </c>
      <c r="B39">
        <v>2230</v>
      </c>
      <c r="C39">
        <v>0.95587852878700497</v>
      </c>
      <c r="D39">
        <v>0.94070850608168399</v>
      </c>
      <c r="E39">
        <v>0.99034089357863297</v>
      </c>
      <c r="F39">
        <v>3.8900289732804703E-2</v>
      </c>
      <c r="G39">
        <v>3.72628967302992E-2</v>
      </c>
      <c r="H39">
        <v>3.53725968132668E-2</v>
      </c>
      <c r="I39">
        <v>3.2451053963600603E-2</v>
      </c>
      <c r="J39">
        <v>2.7492241954265799E-2</v>
      </c>
      <c r="K39">
        <v>2.37338804265185E-2</v>
      </c>
    </row>
    <row r="40" spans="1:29" x14ac:dyDescent="0.3">
      <c r="A40" t="s">
        <v>49</v>
      </c>
      <c r="B40">
        <v>2600</v>
      </c>
      <c r="C40">
        <v>0.87902075226219101</v>
      </c>
      <c r="D40">
        <v>0.89780165421102798</v>
      </c>
      <c r="E40">
        <v>0.989735497682522</v>
      </c>
      <c r="F40">
        <v>6.6249653555406796E-2</v>
      </c>
      <c r="G40">
        <v>4.8672938342825399E-2</v>
      </c>
      <c r="H40">
        <v>3.6059506329807603E-2</v>
      </c>
      <c r="I40">
        <v>3.6815754985593099E-2</v>
      </c>
      <c r="J40">
        <v>2.9861236574125E-2</v>
      </c>
      <c r="K40">
        <v>2.4997685166600201E-2</v>
      </c>
    </row>
    <row r="41" spans="1:29" x14ac:dyDescent="0.3">
      <c r="A41" t="s">
        <v>50</v>
      </c>
      <c r="B41">
        <v>3295</v>
      </c>
      <c r="C41">
        <v>0.97400575099549103</v>
      </c>
      <c r="D41">
        <v>0.95799354260177105</v>
      </c>
      <c r="E41">
        <v>0.991897775224029</v>
      </c>
      <c r="F41">
        <v>2.47103324413127E-2</v>
      </c>
      <c r="G41">
        <v>3.09580047781811E-2</v>
      </c>
      <c r="H41">
        <v>3.2619693509096902E-2</v>
      </c>
      <c r="I41">
        <v>1.8026282371626401E-2</v>
      </c>
      <c r="J41">
        <v>2.17099925940956E-2</v>
      </c>
      <c r="K41">
        <v>2.2278279824197299E-2</v>
      </c>
    </row>
    <row r="42" spans="1:29" x14ac:dyDescent="0.3">
      <c r="A42" t="s">
        <v>51</v>
      </c>
      <c r="B42">
        <v>1580</v>
      </c>
      <c r="C42">
        <v>0.98798282944791704</v>
      </c>
      <c r="D42">
        <v>0.97097347144917201</v>
      </c>
      <c r="E42">
        <v>0.99435267330029098</v>
      </c>
      <c r="F42">
        <v>2.2443737975977901E-2</v>
      </c>
      <c r="G42">
        <v>2.5874470149847999E-2</v>
      </c>
      <c r="H42">
        <v>2.6599931849724201E-2</v>
      </c>
      <c r="I42">
        <v>1.1512086001983101E-2</v>
      </c>
      <c r="J42">
        <v>1.46698713607076E-2</v>
      </c>
      <c r="K42">
        <v>1.53761573598008E-2</v>
      </c>
      <c r="L42" s="1">
        <f>AVERAGE(C42:C46)</f>
        <v>0.98821995660466944</v>
      </c>
      <c r="M42" s="1">
        <f>_xlfn.STDEV.P(C42:C46)</f>
        <v>1.9704734518400306E-3</v>
      </c>
      <c r="N42" s="1">
        <f>AVERAGE(D42:D46)</f>
        <v>0.97531433907171761</v>
      </c>
      <c r="O42" s="1">
        <f>_xlfn.STDEV.P(D42:D46)</f>
        <v>2.2320039805840308E-3</v>
      </c>
      <c r="P42" s="1">
        <f>AVERAGE(E42,E43,E46)</f>
        <v>0.9949441174251189</v>
      </c>
      <c r="Q42" s="1">
        <f>_xlfn.STDEV.P(E42:E46)</f>
        <v>4.3566437576248167E-4</v>
      </c>
      <c r="R42" s="1">
        <f>AVERAGE(F42:F46)</f>
        <v>1.9369473916405901E-2</v>
      </c>
      <c r="S42" s="1">
        <f>_xlfn.STDEV.P(F42:F46)</f>
        <v>2.4700353178369362E-3</v>
      </c>
      <c r="T42" s="1">
        <f>AVERAGE(G42:G46)</f>
        <v>2.37884363725425E-2</v>
      </c>
      <c r="U42" s="1">
        <f>_xlfn.STDEV.P(G42:G46)</f>
        <v>1.0748824142931062E-3</v>
      </c>
      <c r="V42" s="1">
        <f>AVERAGE(H42:H46)</f>
        <v>2.4886689430195098E-2</v>
      </c>
      <c r="W42" s="1">
        <f>_xlfn.STDEV.P(H42:H46)</f>
        <v>9.8643466657790291E-4</v>
      </c>
      <c r="X42" s="1">
        <f>AVERAGE(I42:I46)</f>
        <v>1.2726535712650222E-2</v>
      </c>
      <c r="Y42" s="1">
        <f>_xlfn.STDEV.P(I42:I46)</f>
        <v>1.5111446895761113E-3</v>
      </c>
      <c r="Z42" s="1">
        <f>AVERAGE(J42:J46)</f>
        <v>1.4041055106062281E-2</v>
      </c>
      <c r="AA42" s="1">
        <f>_xlfn.STDEV.P(J42:J46)</f>
        <v>1.118720472406455E-3</v>
      </c>
      <c r="AB42" s="1">
        <f>AVERAGE(K42:K46)</f>
        <v>1.393922800255056E-2</v>
      </c>
      <c r="AC42" s="1">
        <f>_xlfn.STDEV.P(K42:K46)</f>
        <v>1.2343002456336773E-3</v>
      </c>
    </row>
    <row r="43" spans="1:29" x14ac:dyDescent="0.3">
      <c r="A43" t="s">
        <v>52</v>
      </c>
      <c r="B43">
        <v>1715</v>
      </c>
      <c r="C43">
        <v>0.98634903031755305</v>
      </c>
      <c r="D43">
        <v>0.97543245882918195</v>
      </c>
      <c r="E43">
        <v>0.995353570062947</v>
      </c>
      <c r="F43">
        <v>2.0452130715519198E-2</v>
      </c>
      <c r="G43">
        <v>2.3743260500131799E-2</v>
      </c>
      <c r="H43">
        <v>2.44636721814902E-2</v>
      </c>
      <c r="I43">
        <v>1.35680018798368E-2</v>
      </c>
      <c r="J43">
        <v>1.3291477935654101E-2</v>
      </c>
      <c r="K43">
        <v>1.24757591117286E-2</v>
      </c>
    </row>
    <row r="44" spans="1:29" x14ac:dyDescent="0.3">
      <c r="A44" t="s">
        <v>53</v>
      </c>
      <c r="B44">
        <v>2230</v>
      </c>
      <c r="C44">
        <v>0.98583778427317004</v>
      </c>
      <c r="D44">
        <v>0.97647983400007599</v>
      </c>
      <c r="E44">
        <v>0.99563266761886304</v>
      </c>
      <c r="F44">
        <v>2.04971697544853E-2</v>
      </c>
      <c r="G44">
        <v>2.32580402058352E-2</v>
      </c>
      <c r="H44">
        <v>2.37864625771416E-2</v>
      </c>
      <c r="I44">
        <v>1.53013208378877E-2</v>
      </c>
      <c r="J44">
        <v>1.5960210519472301E-2</v>
      </c>
      <c r="K44">
        <v>1.5442225414819899E-2</v>
      </c>
    </row>
    <row r="45" spans="1:29" x14ac:dyDescent="0.3">
      <c r="A45" t="s">
        <v>54</v>
      </c>
      <c r="B45">
        <v>2600</v>
      </c>
      <c r="C45">
        <v>0.99069026372838997</v>
      </c>
      <c r="D45">
        <v>0.97694383343776603</v>
      </c>
      <c r="E45">
        <v>0.99534772499808699</v>
      </c>
      <c r="F45">
        <v>1.8251442836942001E-2</v>
      </c>
      <c r="G45">
        <v>2.3008549689191599E-2</v>
      </c>
      <c r="H45">
        <v>2.4280527494985198E-2</v>
      </c>
      <c r="I45">
        <v>1.1926761481587901E-2</v>
      </c>
      <c r="J45">
        <v>1.3150005709671401E-2</v>
      </c>
      <c r="K45">
        <v>1.30249122172236E-2</v>
      </c>
    </row>
    <row r="46" spans="1:29" x14ac:dyDescent="0.3">
      <c r="A46" t="s">
        <v>55</v>
      </c>
      <c r="B46">
        <v>3295</v>
      </c>
      <c r="C46">
        <v>0.99023987525631696</v>
      </c>
      <c r="D46">
        <v>0.97674209764239195</v>
      </c>
      <c r="E46">
        <v>0.99512610891211895</v>
      </c>
      <c r="F46">
        <v>1.52028882991051E-2</v>
      </c>
      <c r="G46">
        <v>2.3057861317705899E-2</v>
      </c>
      <c r="H46">
        <v>2.5302853047634299E-2</v>
      </c>
      <c r="I46">
        <v>1.13245083619556E-2</v>
      </c>
      <c r="J46">
        <v>1.3133710004805999E-2</v>
      </c>
      <c r="K46">
        <v>1.33770859091799E-2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29A1-9AAA-451A-94D1-84930BF17FC4}">
  <dimension ref="A1:S46"/>
  <sheetViews>
    <sheetView tabSelected="1" topLeftCell="A22" workbookViewId="0">
      <selection activeCell="A25" sqref="A25:XFD46"/>
    </sheetView>
  </sheetViews>
  <sheetFormatPr defaultRowHeight="14.4" x14ac:dyDescent="0.3"/>
  <cols>
    <col min="1" max="1" width="22.3320312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0.97675005629119871</v>
      </c>
      <c r="C2" s="1">
        <v>4.0559798770911362E-3</v>
      </c>
      <c r="D2" s="1">
        <v>0.94949521683569515</v>
      </c>
      <c r="E2" s="1">
        <v>8.2646140973757602E-3</v>
      </c>
      <c r="F2" s="1">
        <v>0.98976729687381826</v>
      </c>
      <c r="G2" s="1">
        <v>2.1234261549950718E-3</v>
      </c>
      <c r="H2" s="1">
        <v>2.7461549123421858E-2</v>
      </c>
      <c r="I2" s="1">
        <v>1.1237270468473538E-3</v>
      </c>
      <c r="J2" s="1">
        <v>3.3998551981513921E-2</v>
      </c>
      <c r="K2" s="1">
        <v>2.9682737663839667E-3</v>
      </c>
      <c r="L2" s="1">
        <v>3.5990302244919697E-2</v>
      </c>
      <c r="M2" s="1">
        <v>4.0674809340949308E-3</v>
      </c>
      <c r="N2" s="1">
        <v>2.0181664612148979E-2</v>
      </c>
      <c r="O2" s="1">
        <v>1.9243588882979473E-3</v>
      </c>
      <c r="P2" s="1">
        <v>2.3067770442154321E-2</v>
      </c>
      <c r="Q2" s="1">
        <v>2.6871199003628745E-3</v>
      </c>
      <c r="R2" s="1">
        <v>2.4006494218531099E-2</v>
      </c>
      <c r="S2" s="1">
        <v>3.7344131635596365E-3</v>
      </c>
    </row>
    <row r="3" spans="1:19" x14ac:dyDescent="0.3">
      <c r="A3" t="s">
        <v>16</v>
      </c>
      <c r="B3" s="1">
        <v>0.97603233521481114</v>
      </c>
      <c r="C3" s="1">
        <v>1.0231189229956472E-2</v>
      </c>
      <c r="D3" s="1">
        <v>0.96856200952914562</v>
      </c>
      <c r="E3" s="1">
        <v>5.6342642194148231E-3</v>
      </c>
      <c r="F3" s="1">
        <v>0.99490295085918878</v>
      </c>
      <c r="G3" s="1">
        <v>5.4719718939536921E-4</v>
      </c>
      <c r="H3" s="1">
        <v>2.771994547494604E-2</v>
      </c>
      <c r="I3" s="1">
        <v>5.9259872625598538E-3</v>
      </c>
      <c r="J3" s="1">
        <v>2.6906892507747904E-2</v>
      </c>
      <c r="K3" s="1">
        <v>2.5129553558571769E-3</v>
      </c>
      <c r="L3" s="1">
        <v>2.5537926505847519E-2</v>
      </c>
      <c r="M3" s="1">
        <v>1.5202321938833675E-3</v>
      </c>
      <c r="N3" s="1">
        <v>1.8826356584782024E-2</v>
      </c>
      <c r="O3" s="1">
        <v>3.4907311541416595E-3</v>
      </c>
      <c r="P3" s="1">
        <v>1.7478483458858139E-2</v>
      </c>
      <c r="Q3" s="1">
        <v>1.886456534950039E-3</v>
      </c>
      <c r="R3" s="1">
        <v>1.591784265611678E-2</v>
      </c>
      <c r="S3" s="1">
        <v>1.3648829834404718E-3</v>
      </c>
    </row>
    <row r="4" spans="1:19" x14ac:dyDescent="0.3">
      <c r="A4" t="s">
        <v>21</v>
      </c>
      <c r="B4" s="1">
        <v>0.9298255038609673</v>
      </c>
      <c r="C4" s="1">
        <v>3.9540110047964164E-2</v>
      </c>
      <c r="D4" s="1">
        <v>0.93497824013347119</v>
      </c>
      <c r="E4" s="1">
        <v>1.8275915771800988E-2</v>
      </c>
      <c r="F4" s="1">
        <v>0.99185900462084697</v>
      </c>
      <c r="G4" s="1">
        <v>5.9042271826182161E-4</v>
      </c>
      <c r="H4" s="1">
        <v>4.6374771494480681E-2</v>
      </c>
      <c r="I4" s="1">
        <v>1.4013645653024083E-2</v>
      </c>
      <c r="J4" s="1">
        <v>3.8517726437887777E-2</v>
      </c>
      <c r="K4" s="1">
        <v>5.587798515023553E-3</v>
      </c>
      <c r="L4" s="1">
        <v>3.2291049601979663E-2</v>
      </c>
      <c r="M4" s="1">
        <v>1.0210930343882176E-3</v>
      </c>
      <c r="N4" s="1">
        <v>2.770051378726008E-2</v>
      </c>
      <c r="O4" s="1">
        <v>4.9600751590805781E-3</v>
      </c>
      <c r="P4" s="1">
        <v>2.4686652562237878E-2</v>
      </c>
      <c r="Q4" s="1">
        <v>1.60584516907258E-3</v>
      </c>
      <c r="R4" s="1">
        <v>2.1983660519115E-2</v>
      </c>
      <c r="S4" s="1">
        <v>7.7807504748243935E-4</v>
      </c>
    </row>
    <row r="5" spans="1:19" x14ac:dyDescent="0.3">
      <c r="A5" t="s">
        <v>26</v>
      </c>
      <c r="B5" s="1">
        <v>0.9718243929037772</v>
      </c>
      <c r="C5" s="1">
        <v>1.2306688546670349E-2</v>
      </c>
      <c r="D5" s="1">
        <v>0.96288076786595</v>
      </c>
      <c r="E5" s="1">
        <v>8.6508509213195639E-3</v>
      </c>
      <c r="F5" s="1">
        <v>0.99397169878514213</v>
      </c>
      <c r="G5" s="1">
        <v>1.5636506285971925E-3</v>
      </c>
      <c r="H5" s="1">
        <v>2.983272479423844E-2</v>
      </c>
      <c r="I5" s="1">
        <v>7.4110153264472199E-3</v>
      </c>
      <c r="J5" s="1">
        <v>2.9183789539650264E-2</v>
      </c>
      <c r="K5" s="1">
        <v>3.3995392720038058E-3</v>
      </c>
      <c r="L5" s="1">
        <v>2.7619114494027281E-2</v>
      </c>
      <c r="M5" s="1">
        <v>3.6928739749505436E-3</v>
      </c>
      <c r="N5" s="1">
        <v>1.9472699223706719E-2</v>
      </c>
      <c r="O5" s="1">
        <v>5.5073715548063108E-3</v>
      </c>
      <c r="P5" s="1">
        <v>1.83898300709943E-2</v>
      </c>
      <c r="Q5" s="1">
        <v>4.3386011594371728E-3</v>
      </c>
      <c r="R5" s="1">
        <v>1.695788830730326E-2</v>
      </c>
      <c r="S5" s="1">
        <v>4.2017401321042995E-3</v>
      </c>
    </row>
    <row r="6" spans="1:19" x14ac:dyDescent="0.3">
      <c r="A6" t="s">
        <v>31</v>
      </c>
      <c r="B6" s="1">
        <v>0.95384499239097276</v>
      </c>
      <c r="C6" s="1">
        <v>3.5530226363810959E-2</v>
      </c>
      <c r="D6" s="1">
        <v>0.95432289839985995</v>
      </c>
      <c r="E6" s="1">
        <v>1.7516809360573812E-2</v>
      </c>
      <c r="F6" s="1">
        <v>0.99416534781492261</v>
      </c>
      <c r="G6" s="1">
        <v>7.7417649748398034E-4</v>
      </c>
      <c r="H6" s="1">
        <v>3.7134693413740837E-2</v>
      </c>
      <c r="I6" s="1">
        <v>1.8477576571757491E-2</v>
      </c>
      <c r="J6" s="1">
        <v>3.2312120541211478E-2</v>
      </c>
      <c r="K6" s="1">
        <v>6.7930989004635544E-3</v>
      </c>
      <c r="L6" s="1">
        <v>2.7304399863127639E-2</v>
      </c>
      <c r="M6" s="1">
        <v>1.9254453063489124E-3</v>
      </c>
      <c r="N6" s="1">
        <v>2.083718153477921E-2</v>
      </c>
      <c r="O6" s="1">
        <v>8.2982084418542577E-3</v>
      </c>
      <c r="P6" s="1">
        <v>1.732275179254136E-2</v>
      </c>
      <c r="Q6" s="1">
        <v>2.8307935489356368E-3</v>
      </c>
      <c r="R6" s="1">
        <v>1.5321355639051482E-2</v>
      </c>
      <c r="S6" s="1">
        <v>1.7694894876483943E-3</v>
      </c>
    </row>
    <row r="7" spans="1:19" x14ac:dyDescent="0.3">
      <c r="A7" t="s">
        <v>36</v>
      </c>
      <c r="B7" s="1">
        <v>0.97357606817824838</v>
      </c>
      <c r="C7" s="1">
        <v>3.4641981500481435E-3</v>
      </c>
      <c r="D7" s="1">
        <v>0.94671906794017124</v>
      </c>
      <c r="E7" s="1">
        <v>5.8845181963025576E-3</v>
      </c>
      <c r="F7" s="1">
        <v>0.98952852150052339</v>
      </c>
      <c r="G7" s="1">
        <v>1.6475776319587686E-3</v>
      </c>
      <c r="H7" s="1">
        <v>2.9613204198346239E-2</v>
      </c>
      <c r="I7" s="1">
        <v>2.2973504444042132E-3</v>
      </c>
      <c r="J7" s="1">
        <v>3.5031486620533694E-2</v>
      </c>
      <c r="K7" s="1">
        <v>2.0267329884593242E-3</v>
      </c>
      <c r="L7" s="1">
        <v>3.6519561881173716E-2</v>
      </c>
      <c r="M7" s="1">
        <v>3.0241017863271375E-3</v>
      </c>
      <c r="N7" s="1">
        <v>2.1303485833050261E-2</v>
      </c>
      <c r="O7" s="1">
        <v>1.6869592718983671E-3</v>
      </c>
      <c r="P7" s="1">
        <v>2.3726596332481521E-2</v>
      </c>
      <c r="Q7" s="1">
        <v>1.3856027124636424E-3</v>
      </c>
      <c r="R7" s="1">
        <v>2.426790305459154E-2</v>
      </c>
      <c r="S7" s="1">
        <v>2.4969775418898841E-3</v>
      </c>
    </row>
    <row r="8" spans="1:19" x14ac:dyDescent="0.3">
      <c r="A8" t="s">
        <v>41</v>
      </c>
      <c r="B8" s="1">
        <v>0.93520478304719801</v>
      </c>
      <c r="C8" s="1">
        <v>5.7687095236889883E-2</v>
      </c>
      <c r="D8" s="1">
        <v>0.93916494046249654</v>
      </c>
      <c r="E8" s="1">
        <v>2.3668850271833294E-2</v>
      </c>
      <c r="F8" s="1">
        <v>0.99188342131116836</v>
      </c>
      <c r="G8" s="1">
        <v>1.3156056262796851E-3</v>
      </c>
      <c r="H8" s="1">
        <v>4.235876124651438E-2</v>
      </c>
      <c r="I8" s="1">
        <v>1.5862368065431433E-2</v>
      </c>
      <c r="J8" s="1">
        <v>3.7009234732249964E-2</v>
      </c>
      <c r="K8" s="1">
        <v>6.6145496439561271E-3</v>
      </c>
      <c r="L8" s="1">
        <v>3.2155868055482602E-2</v>
      </c>
      <c r="M8" s="1">
        <v>2.5358836009613419E-3</v>
      </c>
      <c r="N8" s="1">
        <v>2.5863751739074219E-2</v>
      </c>
      <c r="O8" s="1">
        <v>4.3434202822413386E-3</v>
      </c>
      <c r="P8" s="1">
        <v>2.3677564943775743E-2</v>
      </c>
      <c r="Q8" s="1">
        <v>2.138303192230173E-3</v>
      </c>
      <c r="R8" s="1">
        <v>2.142861465931814E-2</v>
      </c>
      <c r="S8" s="1">
        <v>2.5943137534600548E-3</v>
      </c>
    </row>
    <row r="9" spans="1:19" x14ac:dyDescent="0.3">
      <c r="A9" t="s">
        <v>46</v>
      </c>
      <c r="B9" s="1">
        <v>0.93659573291320175</v>
      </c>
      <c r="C9" s="1">
        <v>4.1100190077770833E-2</v>
      </c>
      <c r="D9" s="1">
        <v>0.93472040928808175</v>
      </c>
      <c r="E9" s="1">
        <v>2.2158398877604509E-2</v>
      </c>
      <c r="F9" s="1">
        <v>0.99102567381527373</v>
      </c>
      <c r="G9" s="1">
        <v>8.6438153607100237E-4</v>
      </c>
      <c r="H9" s="1">
        <v>4.2998966309193941E-2</v>
      </c>
      <c r="I9" s="1">
        <v>1.6067022979477659E-2</v>
      </c>
      <c r="J9" s="1">
        <v>3.8331818533161442E-2</v>
      </c>
      <c r="K9" s="1">
        <v>6.5500477428218568E-3</v>
      </c>
      <c r="L9" s="1">
        <v>3.3888899535461363E-2</v>
      </c>
      <c r="M9" s="1">
        <v>1.5329379300740775E-3</v>
      </c>
      <c r="N9" s="1">
        <v>2.7776787431427179E-2</v>
      </c>
      <c r="O9" s="1">
        <v>6.7462160943873401E-3</v>
      </c>
      <c r="P9" s="1">
        <v>2.5377864616021779E-2</v>
      </c>
      <c r="Q9" s="1">
        <v>2.9594163576880058E-3</v>
      </c>
      <c r="R9" s="1">
        <v>2.2914995278885457E-2</v>
      </c>
      <c r="S9" s="1">
        <v>1.2786837991985442E-3</v>
      </c>
    </row>
    <row r="10" spans="1:19" x14ac:dyDescent="0.3">
      <c r="A10" t="s">
        <v>51</v>
      </c>
      <c r="B10" s="1">
        <v>0.98821995660466944</v>
      </c>
      <c r="C10" s="1">
        <v>1.9704734518400306E-3</v>
      </c>
      <c r="D10" s="1">
        <v>0.97531433907171761</v>
      </c>
      <c r="E10" s="1">
        <v>2.2320039805840308E-3</v>
      </c>
      <c r="F10" s="1">
        <v>0.9949441174251189</v>
      </c>
      <c r="G10" s="1">
        <v>4.3566437576248167E-4</v>
      </c>
      <c r="H10" s="1">
        <v>1.9369473916405901E-2</v>
      </c>
      <c r="I10" s="1">
        <v>2.4700353178369362E-3</v>
      </c>
      <c r="J10" s="1">
        <v>2.37884363725425E-2</v>
      </c>
      <c r="K10" s="1">
        <v>1.0748824142931062E-3</v>
      </c>
      <c r="L10" s="1">
        <v>2.4886689430195098E-2</v>
      </c>
      <c r="M10" s="1">
        <v>9.8643466657790291E-4</v>
      </c>
      <c r="N10" s="1">
        <v>1.2726535712650222E-2</v>
      </c>
      <c r="O10" s="1">
        <v>1.5111446895761113E-3</v>
      </c>
      <c r="P10" s="1">
        <v>1.4041055106062281E-2</v>
      </c>
      <c r="Q10" s="1">
        <v>1.118720472406455E-3</v>
      </c>
      <c r="R10" s="1">
        <v>1.393922800255056E-2</v>
      </c>
      <c r="S10" s="1">
        <v>1.2343002456336773E-3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63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1-(1-B2)*24/(24-16-1)</f>
        <v>0.92028590728410986</v>
      </c>
      <c r="C14" s="1">
        <v>4.0559798770911362E-3</v>
      </c>
      <c r="D14" s="1">
        <f>1-(1-D2)*76/(76-16-1)</f>
        <v>0.93494299117818358</v>
      </c>
      <c r="E14" s="1">
        <v>8.2646140973757602E-3</v>
      </c>
      <c r="F14" s="1">
        <f>1-(1-F2)*52/(52-16-1)</f>
        <v>0.98479712678395859</v>
      </c>
      <c r="G14" s="1">
        <v>2.1234261549950718E-3</v>
      </c>
      <c r="H14" s="1">
        <v>2.7461549123421858E-2</v>
      </c>
      <c r="I14" s="1">
        <v>1.1237270468473538E-3</v>
      </c>
      <c r="J14" s="1">
        <v>3.3998551981513921E-2</v>
      </c>
      <c r="K14" s="1">
        <v>2.9682737663839667E-3</v>
      </c>
      <c r="L14" s="1">
        <v>3.5990302244919697E-2</v>
      </c>
      <c r="M14" s="1">
        <v>4.0674809340949308E-3</v>
      </c>
      <c r="N14" s="1">
        <v>2.0181664612148979E-2</v>
      </c>
      <c r="O14" s="1">
        <v>1.9243588882979473E-3</v>
      </c>
      <c r="P14" s="1">
        <v>2.3067770442154321E-2</v>
      </c>
      <c r="Q14" s="1">
        <v>2.6871199003628745E-3</v>
      </c>
      <c r="R14" s="1">
        <v>2.4006494218531099E-2</v>
      </c>
      <c r="S14" s="1">
        <v>3.7344131635596365E-3</v>
      </c>
    </row>
    <row r="15" spans="1:19" x14ac:dyDescent="0.3">
      <c r="A15" t="s">
        <v>16</v>
      </c>
      <c r="B15" s="1">
        <f t="shared" ref="B15:B22" si="0">1-(1-B3)*24/(24-16-1)</f>
        <v>0.91782514930792392</v>
      </c>
      <c r="C15" s="1">
        <v>1.0231189229956472E-2</v>
      </c>
      <c r="D15" s="1">
        <f t="shared" ref="D15:D22" si="1">1-(1-D3)*76/(76-16-1)</f>
        <v>0.95950360549517066</v>
      </c>
      <c r="E15" s="1">
        <v>5.6342642194148231E-3</v>
      </c>
      <c r="F15" s="1">
        <f t="shared" ref="F15:F22" si="2">1-(1-F3)*52/(52-16-1)</f>
        <v>0.99242724127650905</v>
      </c>
      <c r="G15" s="1">
        <v>5.4719718939536921E-4</v>
      </c>
      <c r="H15" s="1">
        <v>2.771994547494604E-2</v>
      </c>
      <c r="I15" s="1">
        <v>5.9259872625598538E-3</v>
      </c>
      <c r="J15" s="1">
        <v>2.6906892507747904E-2</v>
      </c>
      <c r="K15" s="1">
        <v>2.5129553558571769E-3</v>
      </c>
      <c r="L15" s="1">
        <v>2.5537926505847519E-2</v>
      </c>
      <c r="M15" s="1">
        <v>1.5202321938833675E-3</v>
      </c>
      <c r="N15" s="1">
        <v>1.8826356584782024E-2</v>
      </c>
      <c r="O15" s="1">
        <v>3.4907311541416595E-3</v>
      </c>
      <c r="P15" s="1">
        <v>1.7478483458858139E-2</v>
      </c>
      <c r="Q15" s="1">
        <v>1.886456534950039E-3</v>
      </c>
      <c r="R15" s="1">
        <v>1.591784265611678E-2</v>
      </c>
      <c r="S15" s="1">
        <v>1.3648829834404718E-3</v>
      </c>
    </row>
    <row r="16" spans="1:19" x14ac:dyDescent="0.3">
      <c r="A16" t="s">
        <v>21</v>
      </c>
      <c r="B16" s="1">
        <f t="shared" si="0"/>
        <v>0.75940172752331647</v>
      </c>
      <c r="C16" s="1">
        <v>3.9540110047964164E-2</v>
      </c>
      <c r="D16" s="1">
        <f t="shared" si="1"/>
        <v>0.91624315678209844</v>
      </c>
      <c r="E16" s="1">
        <v>1.8275915771800988E-2</v>
      </c>
      <c r="F16" s="1">
        <f t="shared" si="2"/>
        <v>0.98790480686525839</v>
      </c>
      <c r="G16" s="1">
        <v>5.9042271826182161E-4</v>
      </c>
      <c r="H16" s="1">
        <v>4.6374771494480681E-2</v>
      </c>
      <c r="I16" s="1">
        <v>1.4013645653024083E-2</v>
      </c>
      <c r="J16" s="1">
        <v>3.8517726437887777E-2</v>
      </c>
      <c r="K16" s="1">
        <v>5.587798515023553E-3</v>
      </c>
      <c r="L16" s="1">
        <v>3.2291049601979663E-2</v>
      </c>
      <c r="M16" s="1">
        <v>1.0210930343882176E-3</v>
      </c>
      <c r="N16" s="1">
        <v>2.770051378726008E-2</v>
      </c>
      <c r="O16" s="1">
        <v>4.9600751590805781E-3</v>
      </c>
      <c r="P16" s="1">
        <v>2.4686652562237878E-2</v>
      </c>
      <c r="Q16" s="1">
        <v>1.60584516907258E-3</v>
      </c>
      <c r="R16" s="1">
        <v>2.1983660519115E-2</v>
      </c>
      <c r="S16" s="1">
        <v>7.7807504748243935E-4</v>
      </c>
    </row>
    <row r="17" spans="1:19" x14ac:dyDescent="0.3">
      <c r="A17" t="s">
        <v>26</v>
      </c>
      <c r="B17" s="1">
        <f t="shared" si="0"/>
        <v>0.90339791852723617</v>
      </c>
      <c r="C17" s="1">
        <v>1.2306688546670349E-2</v>
      </c>
      <c r="D17" s="1">
        <f t="shared" si="1"/>
        <v>0.95218539589512208</v>
      </c>
      <c r="E17" s="1">
        <v>8.6508509213195639E-3</v>
      </c>
      <c r="F17" s="1">
        <f t="shared" si="2"/>
        <v>0.99104366676649691</v>
      </c>
      <c r="G17" s="1">
        <v>1.5636506285971925E-3</v>
      </c>
      <c r="H17" s="1">
        <v>2.983272479423844E-2</v>
      </c>
      <c r="I17" s="1">
        <v>7.4110153264472199E-3</v>
      </c>
      <c r="J17" s="1">
        <v>2.9183789539650264E-2</v>
      </c>
      <c r="K17" s="1">
        <v>3.3995392720038058E-3</v>
      </c>
      <c r="L17" s="1">
        <v>2.7619114494027281E-2</v>
      </c>
      <c r="M17" s="1">
        <v>3.6928739749505436E-3</v>
      </c>
      <c r="N17" s="1">
        <v>1.9472699223706719E-2</v>
      </c>
      <c r="O17" s="1">
        <v>5.5073715548063108E-3</v>
      </c>
      <c r="P17" s="1">
        <v>1.83898300709943E-2</v>
      </c>
      <c r="Q17" s="1">
        <v>4.3386011594371728E-3</v>
      </c>
      <c r="R17" s="1">
        <v>1.695788830730326E-2</v>
      </c>
      <c r="S17" s="1">
        <v>4.2017401321042995E-3</v>
      </c>
    </row>
    <row r="18" spans="1:19" x14ac:dyDescent="0.3">
      <c r="A18" t="s">
        <v>31</v>
      </c>
      <c r="B18" s="1">
        <f t="shared" si="0"/>
        <v>0.84175425962619232</v>
      </c>
      <c r="C18" s="1">
        <v>3.5530226363810959E-2</v>
      </c>
      <c r="D18" s="1">
        <f t="shared" si="1"/>
        <v>0.94116169963371787</v>
      </c>
      <c r="E18" s="1">
        <v>1.7516809360573812E-2</v>
      </c>
      <c r="F18" s="1">
        <f t="shared" si="2"/>
        <v>0.99133137389645642</v>
      </c>
      <c r="G18" s="1">
        <v>7.7417649748398034E-4</v>
      </c>
      <c r="H18" s="1">
        <v>3.7134693413740837E-2</v>
      </c>
      <c r="I18" s="1">
        <v>1.8477576571757491E-2</v>
      </c>
      <c r="J18" s="1">
        <v>3.2312120541211478E-2</v>
      </c>
      <c r="K18" s="1">
        <v>6.7930989004635544E-3</v>
      </c>
      <c r="L18" s="1">
        <v>2.7304399863127639E-2</v>
      </c>
      <c r="M18" s="1">
        <v>1.9254453063489124E-3</v>
      </c>
      <c r="N18" s="1">
        <v>2.083718153477921E-2</v>
      </c>
      <c r="O18" s="1">
        <v>8.2982084418542577E-3</v>
      </c>
      <c r="P18" s="1">
        <v>1.732275179254136E-2</v>
      </c>
      <c r="Q18" s="1">
        <v>2.8307935489356368E-3</v>
      </c>
      <c r="R18" s="1">
        <v>1.5321355639051482E-2</v>
      </c>
      <c r="S18" s="1">
        <v>1.7694894876483943E-3</v>
      </c>
    </row>
    <row r="19" spans="1:19" x14ac:dyDescent="0.3">
      <c r="A19" t="s">
        <v>36</v>
      </c>
      <c r="B19" s="1">
        <f t="shared" si="0"/>
        <v>0.90940366232542302</v>
      </c>
      <c r="C19" s="1">
        <v>3.4641981500481435E-3</v>
      </c>
      <c r="D19" s="1">
        <f t="shared" si="1"/>
        <v>0.93136693497377987</v>
      </c>
      <c r="E19" s="1">
        <v>5.8845181963025576E-3</v>
      </c>
      <c r="F19" s="1">
        <f t="shared" si="2"/>
        <v>0.98444237480077756</v>
      </c>
      <c r="G19" s="1">
        <v>1.6475776319587686E-3</v>
      </c>
      <c r="H19" s="1">
        <v>2.9613204198346239E-2</v>
      </c>
      <c r="I19" s="1">
        <v>2.2973504444042132E-3</v>
      </c>
      <c r="J19" s="1">
        <v>3.5031486620533694E-2</v>
      </c>
      <c r="K19" s="1">
        <v>2.0267329884593242E-3</v>
      </c>
      <c r="L19" s="1">
        <v>3.6519561881173716E-2</v>
      </c>
      <c r="M19" s="1">
        <v>3.0241017863271375E-3</v>
      </c>
      <c r="N19" s="1">
        <v>2.1303485833050261E-2</v>
      </c>
      <c r="O19" s="1">
        <v>1.6869592718983671E-3</v>
      </c>
      <c r="P19" s="1">
        <v>2.3726596332481521E-2</v>
      </c>
      <c r="Q19" s="1">
        <v>1.3856027124636424E-3</v>
      </c>
      <c r="R19" s="1">
        <v>2.426790305459154E-2</v>
      </c>
      <c r="S19" s="1">
        <v>2.4969775418898841E-3</v>
      </c>
    </row>
    <row r="20" spans="1:19" x14ac:dyDescent="0.3">
      <c r="A20" t="s">
        <v>41</v>
      </c>
      <c r="B20" s="1">
        <f t="shared" si="0"/>
        <v>0.77784497044753609</v>
      </c>
      <c r="C20" s="1">
        <v>5.7687095236889883E-2</v>
      </c>
      <c r="D20" s="1">
        <f t="shared" si="1"/>
        <v>0.92163619449406331</v>
      </c>
      <c r="E20" s="1">
        <v>2.3668850271833294E-2</v>
      </c>
      <c r="F20" s="1">
        <f t="shared" si="2"/>
        <v>0.98794108309087869</v>
      </c>
      <c r="G20" s="1">
        <v>1.3156056262796851E-3</v>
      </c>
      <c r="H20" s="1">
        <v>4.235876124651438E-2</v>
      </c>
      <c r="I20" s="1">
        <v>1.5862368065431433E-2</v>
      </c>
      <c r="J20" s="1">
        <v>3.7009234732249964E-2</v>
      </c>
      <c r="K20" s="1">
        <v>6.6145496439561271E-3</v>
      </c>
      <c r="L20" s="1">
        <v>3.2155868055482602E-2</v>
      </c>
      <c r="M20" s="1">
        <v>2.5358836009613419E-3</v>
      </c>
      <c r="N20" s="1">
        <v>2.5863751739074219E-2</v>
      </c>
      <c r="O20" s="1">
        <v>4.3434202822413386E-3</v>
      </c>
      <c r="P20" s="1">
        <v>2.3677564943775743E-2</v>
      </c>
      <c r="Q20" s="1">
        <v>2.138303192230173E-3</v>
      </c>
      <c r="R20" s="1">
        <v>2.142861465931814E-2</v>
      </c>
      <c r="S20" s="1">
        <v>2.5943137534600548E-3</v>
      </c>
    </row>
    <row r="21" spans="1:19" x14ac:dyDescent="0.3">
      <c r="A21" t="s">
        <v>46</v>
      </c>
      <c r="B21" s="1">
        <f t="shared" si="0"/>
        <v>0.78261394141669172</v>
      </c>
      <c r="C21" s="1">
        <v>4.1100190077770833E-2</v>
      </c>
      <c r="D21" s="1">
        <f t="shared" si="1"/>
        <v>0.91591103569312227</v>
      </c>
      <c r="E21" s="1">
        <v>2.2158398877604509E-2</v>
      </c>
      <c r="F21" s="1">
        <f t="shared" si="2"/>
        <v>0.98666671538269235</v>
      </c>
      <c r="G21" s="1">
        <v>8.6438153607100237E-4</v>
      </c>
      <c r="H21" s="1">
        <v>4.2998966309193941E-2</v>
      </c>
      <c r="I21" s="1">
        <v>1.6067022979477659E-2</v>
      </c>
      <c r="J21" s="1">
        <v>3.8331818533161442E-2</v>
      </c>
      <c r="K21" s="1">
        <v>6.5500477428218568E-3</v>
      </c>
      <c r="L21" s="1">
        <v>3.3888899535461363E-2</v>
      </c>
      <c r="M21" s="1">
        <v>1.5329379300740775E-3</v>
      </c>
      <c r="N21" s="1">
        <v>2.7776787431427179E-2</v>
      </c>
      <c r="O21" s="1">
        <v>6.7462160943873401E-3</v>
      </c>
      <c r="P21" s="1">
        <v>2.5377864616021779E-2</v>
      </c>
      <c r="Q21" s="1">
        <v>2.9594163576880058E-3</v>
      </c>
      <c r="R21" s="1">
        <v>2.2914995278885457E-2</v>
      </c>
      <c r="S21" s="1">
        <v>1.2786837991985442E-3</v>
      </c>
    </row>
    <row r="22" spans="1:19" x14ac:dyDescent="0.3">
      <c r="A22" t="s">
        <v>51</v>
      </c>
      <c r="B22" s="1">
        <f t="shared" si="0"/>
        <v>0.9596112797874381</v>
      </c>
      <c r="C22" s="1">
        <v>1.9704734518400306E-3</v>
      </c>
      <c r="D22" s="1">
        <f t="shared" si="1"/>
        <v>0.96820152151611083</v>
      </c>
      <c r="E22" s="1">
        <v>2.2320039805840308E-3</v>
      </c>
      <c r="F22" s="1">
        <f t="shared" si="2"/>
        <v>0.99248840303160524</v>
      </c>
      <c r="G22" s="1">
        <v>4.3566437576248167E-4</v>
      </c>
      <c r="H22" s="1">
        <v>1.9369473916405901E-2</v>
      </c>
      <c r="I22" s="1">
        <v>2.4700353178369362E-3</v>
      </c>
      <c r="J22" s="1">
        <v>2.37884363725425E-2</v>
      </c>
      <c r="K22" s="1">
        <v>1.0748824142931062E-3</v>
      </c>
      <c r="L22" s="1">
        <v>2.4886689430195098E-2</v>
      </c>
      <c r="M22" s="1">
        <v>9.8643466657790291E-4</v>
      </c>
      <c r="N22" s="1">
        <v>1.2726535712650222E-2</v>
      </c>
      <c r="O22" s="1">
        <v>1.5111446895761113E-3</v>
      </c>
      <c r="P22" s="1">
        <v>1.4041055106062281E-2</v>
      </c>
      <c r="Q22" s="1">
        <v>1.118720472406455E-3</v>
      </c>
      <c r="R22" s="1">
        <v>1.393922800255056E-2</v>
      </c>
      <c r="S22" s="1">
        <v>1.2343002456336773E-3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0.92</v>
      </c>
      <c r="C26" s="1">
        <f t="shared" ref="C26:S34" si="3">ROUND(C14,3)</f>
        <v>4.0000000000000001E-3</v>
      </c>
      <c r="D26" s="1">
        <f t="shared" si="3"/>
        <v>0.93500000000000005</v>
      </c>
      <c r="E26" s="1">
        <f t="shared" si="3"/>
        <v>8.0000000000000002E-3</v>
      </c>
      <c r="F26" s="1">
        <f t="shared" si="3"/>
        <v>0.98499999999999999</v>
      </c>
      <c r="G26" s="1">
        <f t="shared" si="3"/>
        <v>2E-3</v>
      </c>
      <c r="H26" s="1">
        <f t="shared" si="3"/>
        <v>2.7E-2</v>
      </c>
      <c r="I26" s="1">
        <f t="shared" si="3"/>
        <v>1E-3</v>
      </c>
      <c r="J26" s="1">
        <f t="shared" si="3"/>
        <v>3.4000000000000002E-2</v>
      </c>
      <c r="K26" s="1">
        <f t="shared" si="3"/>
        <v>3.0000000000000001E-3</v>
      </c>
      <c r="L26" s="1">
        <f t="shared" si="3"/>
        <v>3.5999999999999997E-2</v>
      </c>
      <c r="M26" s="1">
        <f t="shared" si="3"/>
        <v>4.0000000000000001E-3</v>
      </c>
      <c r="N26" s="1">
        <f t="shared" si="3"/>
        <v>0.02</v>
      </c>
      <c r="O26" s="1">
        <f t="shared" si="3"/>
        <v>2E-3</v>
      </c>
      <c r="P26" s="1">
        <f t="shared" si="3"/>
        <v>2.3E-2</v>
      </c>
      <c r="Q26" s="1">
        <f t="shared" si="3"/>
        <v>3.0000000000000001E-3</v>
      </c>
      <c r="R26" s="1">
        <f t="shared" si="3"/>
        <v>2.4E-2</v>
      </c>
      <c r="S26" s="1">
        <f t="shared" si="3"/>
        <v>4.0000000000000001E-3</v>
      </c>
    </row>
    <row r="27" spans="1:19" x14ac:dyDescent="0.3">
      <c r="A27" t="s">
        <v>67</v>
      </c>
      <c r="B27" s="1">
        <f t="shared" ref="B27:P34" si="4">ROUND(B15,3)</f>
        <v>0.91800000000000004</v>
      </c>
      <c r="C27" s="1">
        <f t="shared" si="4"/>
        <v>0.01</v>
      </c>
      <c r="D27" s="1">
        <f t="shared" si="4"/>
        <v>0.96</v>
      </c>
      <c r="E27" s="1">
        <f t="shared" si="4"/>
        <v>6.0000000000000001E-3</v>
      </c>
      <c r="F27" s="1">
        <f t="shared" si="4"/>
        <v>0.99199999999999999</v>
      </c>
      <c r="G27" s="1">
        <f t="shared" si="4"/>
        <v>1E-3</v>
      </c>
      <c r="H27" s="1">
        <f t="shared" si="4"/>
        <v>2.8000000000000001E-2</v>
      </c>
      <c r="I27" s="1">
        <f t="shared" si="4"/>
        <v>6.0000000000000001E-3</v>
      </c>
      <c r="J27" s="1">
        <f t="shared" si="4"/>
        <v>2.7E-2</v>
      </c>
      <c r="K27" s="1">
        <f t="shared" si="4"/>
        <v>3.0000000000000001E-3</v>
      </c>
      <c r="L27" s="1">
        <f t="shared" si="4"/>
        <v>2.5999999999999999E-2</v>
      </c>
      <c r="M27" s="1">
        <f t="shared" si="4"/>
        <v>2E-3</v>
      </c>
      <c r="N27" s="1">
        <f t="shared" si="4"/>
        <v>1.9E-2</v>
      </c>
      <c r="O27" s="1">
        <f t="shared" si="4"/>
        <v>3.0000000000000001E-3</v>
      </c>
      <c r="P27" s="1">
        <f t="shared" si="4"/>
        <v>1.7000000000000001E-2</v>
      </c>
      <c r="Q27" s="1">
        <f t="shared" si="3"/>
        <v>2E-3</v>
      </c>
      <c r="R27" s="1">
        <f t="shared" si="3"/>
        <v>1.6E-2</v>
      </c>
      <c r="S27" s="1">
        <f t="shared" si="3"/>
        <v>1E-3</v>
      </c>
    </row>
    <row r="28" spans="1:19" x14ac:dyDescent="0.3">
      <c r="A28" t="s">
        <v>68</v>
      </c>
      <c r="B28" s="1">
        <f t="shared" si="4"/>
        <v>0.75900000000000001</v>
      </c>
      <c r="C28" s="1">
        <f t="shared" si="4"/>
        <v>0.04</v>
      </c>
      <c r="D28" s="1">
        <f t="shared" si="4"/>
        <v>0.91600000000000004</v>
      </c>
      <c r="E28" s="1">
        <f t="shared" si="4"/>
        <v>1.7999999999999999E-2</v>
      </c>
      <c r="F28" s="1">
        <f t="shared" si="4"/>
        <v>0.98799999999999999</v>
      </c>
      <c r="G28" s="1">
        <f t="shared" si="4"/>
        <v>1E-3</v>
      </c>
      <c r="H28" s="1">
        <f t="shared" si="4"/>
        <v>4.5999999999999999E-2</v>
      </c>
      <c r="I28" s="1">
        <f t="shared" si="4"/>
        <v>1.4E-2</v>
      </c>
      <c r="J28" s="1">
        <f t="shared" si="4"/>
        <v>3.9E-2</v>
      </c>
      <c r="K28" s="1">
        <f t="shared" si="4"/>
        <v>6.0000000000000001E-3</v>
      </c>
      <c r="L28" s="1">
        <f t="shared" si="4"/>
        <v>3.2000000000000001E-2</v>
      </c>
      <c r="M28" s="1">
        <f t="shared" si="4"/>
        <v>1E-3</v>
      </c>
      <c r="N28" s="1">
        <f t="shared" si="4"/>
        <v>2.8000000000000001E-2</v>
      </c>
      <c r="O28" s="1">
        <f t="shared" si="4"/>
        <v>5.0000000000000001E-3</v>
      </c>
      <c r="P28" s="1">
        <f t="shared" si="4"/>
        <v>2.5000000000000001E-2</v>
      </c>
      <c r="Q28" s="1">
        <f t="shared" si="3"/>
        <v>2E-3</v>
      </c>
      <c r="R28" s="1">
        <f t="shared" si="3"/>
        <v>2.1999999999999999E-2</v>
      </c>
      <c r="S28" s="1">
        <f t="shared" si="3"/>
        <v>1E-3</v>
      </c>
    </row>
    <row r="29" spans="1:19" x14ac:dyDescent="0.3">
      <c r="A29" t="s">
        <v>69</v>
      </c>
      <c r="B29" s="1">
        <f t="shared" si="4"/>
        <v>0.90300000000000002</v>
      </c>
      <c r="C29" s="1">
        <f t="shared" si="4"/>
        <v>1.2E-2</v>
      </c>
      <c r="D29" s="1">
        <f t="shared" si="4"/>
        <v>0.95199999999999996</v>
      </c>
      <c r="E29" s="1">
        <f t="shared" si="4"/>
        <v>8.9999999999999993E-3</v>
      </c>
      <c r="F29" s="1">
        <f t="shared" si="4"/>
        <v>0.99099999999999999</v>
      </c>
      <c r="G29" s="1">
        <f t="shared" si="4"/>
        <v>2E-3</v>
      </c>
      <c r="H29" s="1">
        <f t="shared" si="4"/>
        <v>0.03</v>
      </c>
      <c r="I29" s="1">
        <f t="shared" si="4"/>
        <v>7.0000000000000001E-3</v>
      </c>
      <c r="J29" s="1">
        <f t="shared" si="4"/>
        <v>2.9000000000000001E-2</v>
      </c>
      <c r="K29" s="1">
        <f t="shared" si="4"/>
        <v>3.0000000000000001E-3</v>
      </c>
      <c r="L29" s="1">
        <f t="shared" si="4"/>
        <v>2.8000000000000001E-2</v>
      </c>
      <c r="M29" s="1">
        <f t="shared" si="4"/>
        <v>4.0000000000000001E-3</v>
      </c>
      <c r="N29" s="1">
        <f t="shared" si="4"/>
        <v>1.9E-2</v>
      </c>
      <c r="O29" s="1">
        <f t="shared" si="4"/>
        <v>6.0000000000000001E-3</v>
      </c>
      <c r="P29" s="1">
        <f t="shared" si="4"/>
        <v>1.7999999999999999E-2</v>
      </c>
      <c r="Q29" s="1">
        <f t="shared" si="3"/>
        <v>4.0000000000000001E-3</v>
      </c>
      <c r="R29" s="1">
        <f t="shared" si="3"/>
        <v>1.7000000000000001E-2</v>
      </c>
      <c r="S29" s="1">
        <f t="shared" si="3"/>
        <v>4.0000000000000001E-3</v>
      </c>
    </row>
    <row r="30" spans="1:19" x14ac:dyDescent="0.3">
      <c r="A30" s="2" t="s">
        <v>70</v>
      </c>
      <c r="B30" s="1">
        <f t="shared" si="4"/>
        <v>0.84199999999999997</v>
      </c>
      <c r="C30" s="1">
        <f t="shared" si="4"/>
        <v>3.5999999999999997E-2</v>
      </c>
      <c r="D30" s="1">
        <f t="shared" si="4"/>
        <v>0.94099999999999995</v>
      </c>
      <c r="E30" s="1">
        <f t="shared" si="4"/>
        <v>1.7999999999999999E-2</v>
      </c>
      <c r="F30" s="1">
        <f t="shared" si="4"/>
        <v>0.99099999999999999</v>
      </c>
      <c r="G30" s="1">
        <f t="shared" si="4"/>
        <v>1E-3</v>
      </c>
      <c r="H30" s="1">
        <f t="shared" si="4"/>
        <v>3.6999999999999998E-2</v>
      </c>
      <c r="I30" s="1">
        <f t="shared" si="4"/>
        <v>1.7999999999999999E-2</v>
      </c>
      <c r="J30" s="1">
        <f t="shared" si="4"/>
        <v>3.2000000000000001E-2</v>
      </c>
      <c r="K30" s="1">
        <f t="shared" si="4"/>
        <v>7.0000000000000001E-3</v>
      </c>
      <c r="L30" s="1">
        <f t="shared" si="4"/>
        <v>2.7E-2</v>
      </c>
      <c r="M30" s="1">
        <f t="shared" si="4"/>
        <v>2E-3</v>
      </c>
      <c r="N30" s="1">
        <f t="shared" si="4"/>
        <v>2.1000000000000001E-2</v>
      </c>
      <c r="O30" s="1">
        <f t="shared" si="4"/>
        <v>8.0000000000000002E-3</v>
      </c>
      <c r="P30" s="1">
        <f t="shared" si="4"/>
        <v>1.7000000000000001E-2</v>
      </c>
      <c r="Q30" s="1">
        <f t="shared" si="3"/>
        <v>3.0000000000000001E-3</v>
      </c>
      <c r="R30" s="1">
        <f t="shared" si="3"/>
        <v>1.4999999999999999E-2</v>
      </c>
      <c r="S30" s="1">
        <f t="shared" si="3"/>
        <v>2E-3</v>
      </c>
    </row>
    <row r="31" spans="1:19" x14ac:dyDescent="0.3">
      <c r="A31" t="s">
        <v>71</v>
      </c>
      <c r="B31" s="1">
        <f t="shared" si="4"/>
        <v>0.90900000000000003</v>
      </c>
      <c r="C31" s="1">
        <f t="shared" si="4"/>
        <v>3.0000000000000001E-3</v>
      </c>
      <c r="D31" s="1">
        <f t="shared" si="4"/>
        <v>0.93100000000000005</v>
      </c>
      <c r="E31" s="1">
        <f t="shared" si="4"/>
        <v>6.0000000000000001E-3</v>
      </c>
      <c r="F31" s="1">
        <f t="shared" si="4"/>
        <v>0.98399999999999999</v>
      </c>
      <c r="G31" s="1">
        <f t="shared" si="4"/>
        <v>2E-3</v>
      </c>
      <c r="H31" s="1">
        <f t="shared" si="4"/>
        <v>0.03</v>
      </c>
      <c r="I31" s="1">
        <f t="shared" si="4"/>
        <v>2E-3</v>
      </c>
      <c r="J31" s="1">
        <f t="shared" si="4"/>
        <v>3.5000000000000003E-2</v>
      </c>
      <c r="K31" s="1">
        <f t="shared" si="4"/>
        <v>2E-3</v>
      </c>
      <c r="L31" s="1">
        <f t="shared" si="4"/>
        <v>3.6999999999999998E-2</v>
      </c>
      <c r="M31" s="1">
        <f t="shared" si="4"/>
        <v>3.0000000000000001E-3</v>
      </c>
      <c r="N31" s="1">
        <f t="shared" si="4"/>
        <v>2.1000000000000001E-2</v>
      </c>
      <c r="O31" s="1">
        <f t="shared" si="4"/>
        <v>2E-3</v>
      </c>
      <c r="P31" s="1">
        <f t="shared" si="4"/>
        <v>2.4E-2</v>
      </c>
      <c r="Q31" s="1">
        <f t="shared" si="3"/>
        <v>1E-3</v>
      </c>
      <c r="R31" s="1">
        <f t="shared" si="3"/>
        <v>2.4E-2</v>
      </c>
      <c r="S31" s="1">
        <f t="shared" si="3"/>
        <v>2E-3</v>
      </c>
    </row>
    <row r="32" spans="1:19" x14ac:dyDescent="0.3">
      <c r="A32" t="s">
        <v>72</v>
      </c>
      <c r="B32" s="1">
        <f t="shared" si="4"/>
        <v>0.77800000000000002</v>
      </c>
      <c r="C32" s="1">
        <f t="shared" si="4"/>
        <v>5.8000000000000003E-2</v>
      </c>
      <c r="D32" s="1">
        <f t="shared" si="4"/>
        <v>0.92200000000000004</v>
      </c>
      <c r="E32" s="1">
        <f t="shared" si="4"/>
        <v>2.4E-2</v>
      </c>
      <c r="F32" s="1">
        <f t="shared" si="4"/>
        <v>0.98799999999999999</v>
      </c>
      <c r="G32" s="1">
        <f t="shared" si="4"/>
        <v>1E-3</v>
      </c>
      <c r="H32" s="1">
        <f t="shared" si="4"/>
        <v>4.2000000000000003E-2</v>
      </c>
      <c r="I32" s="1">
        <f t="shared" si="4"/>
        <v>1.6E-2</v>
      </c>
      <c r="J32" s="1">
        <f t="shared" si="4"/>
        <v>3.6999999999999998E-2</v>
      </c>
      <c r="K32" s="1">
        <f t="shared" si="4"/>
        <v>7.0000000000000001E-3</v>
      </c>
      <c r="L32" s="1">
        <f t="shared" si="4"/>
        <v>3.2000000000000001E-2</v>
      </c>
      <c r="M32" s="1">
        <f t="shared" si="4"/>
        <v>3.0000000000000001E-3</v>
      </c>
      <c r="N32" s="1">
        <f t="shared" si="4"/>
        <v>2.5999999999999999E-2</v>
      </c>
      <c r="O32" s="1">
        <f t="shared" si="4"/>
        <v>4.0000000000000001E-3</v>
      </c>
      <c r="P32" s="1">
        <f t="shared" si="4"/>
        <v>2.4E-2</v>
      </c>
      <c r="Q32" s="1">
        <f t="shared" si="3"/>
        <v>2E-3</v>
      </c>
      <c r="R32" s="1">
        <f t="shared" si="3"/>
        <v>2.1000000000000001E-2</v>
      </c>
      <c r="S32" s="1">
        <f t="shared" si="3"/>
        <v>3.0000000000000001E-3</v>
      </c>
    </row>
    <row r="33" spans="1:19" x14ac:dyDescent="0.3">
      <c r="A33" t="s">
        <v>73</v>
      </c>
      <c r="B33" s="1">
        <f t="shared" si="4"/>
        <v>0.78300000000000003</v>
      </c>
      <c r="C33" s="1">
        <f t="shared" si="4"/>
        <v>4.1000000000000002E-2</v>
      </c>
      <c r="D33" s="1">
        <f t="shared" si="4"/>
        <v>0.91600000000000004</v>
      </c>
      <c r="E33" s="1">
        <f t="shared" si="4"/>
        <v>2.1999999999999999E-2</v>
      </c>
      <c r="F33" s="1">
        <f t="shared" si="4"/>
        <v>0.98699999999999999</v>
      </c>
      <c r="G33" s="1">
        <f t="shared" si="4"/>
        <v>1E-3</v>
      </c>
      <c r="H33" s="1">
        <f t="shared" si="4"/>
        <v>4.2999999999999997E-2</v>
      </c>
      <c r="I33" s="1">
        <f t="shared" si="4"/>
        <v>1.6E-2</v>
      </c>
      <c r="J33" s="1">
        <f t="shared" si="4"/>
        <v>3.7999999999999999E-2</v>
      </c>
      <c r="K33" s="1">
        <f t="shared" si="4"/>
        <v>7.0000000000000001E-3</v>
      </c>
      <c r="L33" s="1">
        <f t="shared" si="4"/>
        <v>3.4000000000000002E-2</v>
      </c>
      <c r="M33" s="1">
        <f t="shared" si="4"/>
        <v>2E-3</v>
      </c>
      <c r="N33" s="1">
        <f t="shared" si="4"/>
        <v>2.8000000000000001E-2</v>
      </c>
      <c r="O33" s="1">
        <f t="shared" si="4"/>
        <v>7.0000000000000001E-3</v>
      </c>
      <c r="P33" s="1">
        <f t="shared" si="4"/>
        <v>2.5000000000000001E-2</v>
      </c>
      <c r="Q33" s="1">
        <f t="shared" si="3"/>
        <v>3.0000000000000001E-3</v>
      </c>
      <c r="R33" s="1">
        <f t="shared" si="3"/>
        <v>2.3E-2</v>
      </c>
      <c r="S33" s="1">
        <f t="shared" si="3"/>
        <v>1E-3</v>
      </c>
    </row>
    <row r="34" spans="1:19" x14ac:dyDescent="0.3">
      <c r="A34" t="s">
        <v>74</v>
      </c>
      <c r="B34" s="1">
        <f t="shared" si="4"/>
        <v>0.96</v>
      </c>
      <c r="C34" s="1">
        <f t="shared" si="4"/>
        <v>2E-3</v>
      </c>
      <c r="D34" s="1">
        <f t="shared" si="4"/>
        <v>0.96799999999999997</v>
      </c>
      <c r="E34" s="1">
        <f t="shared" si="4"/>
        <v>2E-3</v>
      </c>
      <c r="F34" s="1">
        <f t="shared" si="4"/>
        <v>0.99199999999999999</v>
      </c>
      <c r="G34" s="1">
        <f t="shared" si="4"/>
        <v>0</v>
      </c>
      <c r="H34" s="1">
        <f t="shared" si="4"/>
        <v>1.9E-2</v>
      </c>
      <c r="I34" s="1">
        <f t="shared" si="4"/>
        <v>2E-3</v>
      </c>
      <c r="J34" s="1">
        <f t="shared" si="4"/>
        <v>2.4E-2</v>
      </c>
      <c r="K34" s="1">
        <f t="shared" si="4"/>
        <v>1E-3</v>
      </c>
      <c r="L34" s="1">
        <f t="shared" si="4"/>
        <v>2.5000000000000001E-2</v>
      </c>
      <c r="M34" s="1">
        <f t="shared" si="4"/>
        <v>1E-3</v>
      </c>
      <c r="N34" s="1">
        <f t="shared" si="4"/>
        <v>1.2999999999999999E-2</v>
      </c>
      <c r="O34" s="1">
        <f t="shared" si="4"/>
        <v>2E-3</v>
      </c>
      <c r="P34" s="1">
        <f t="shared" si="4"/>
        <v>1.4E-2</v>
      </c>
      <c r="Q34" s="1">
        <f t="shared" si="3"/>
        <v>1E-3</v>
      </c>
      <c r="R34" s="1">
        <f t="shared" si="3"/>
        <v>1.4E-2</v>
      </c>
      <c r="S34" s="1">
        <f t="shared" si="3"/>
        <v>1E-3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0.92 ± 0.004</v>
      </c>
      <c r="D38" t="str">
        <f>D26&amp;" ± "&amp;E26</f>
        <v>0.935 ± 0.008</v>
      </c>
      <c r="F38" t="str">
        <f>F26&amp;" ± "&amp;G26</f>
        <v>0.985 ± 0.002</v>
      </c>
      <c r="H38" t="str">
        <f>H26&amp;" ± "&amp;I26</f>
        <v>0.027 ± 0.001</v>
      </c>
      <c r="J38" t="str">
        <f>J26&amp;" ± "&amp;K26</f>
        <v>0.034 ± 0.003</v>
      </c>
      <c r="L38" t="str">
        <f>L26&amp;" ± "&amp;M26</f>
        <v>0.036 ± 0.004</v>
      </c>
      <c r="N38" t="str">
        <f>N26&amp;" ± "&amp;O26</f>
        <v>0.02 ± 0.002</v>
      </c>
      <c r="P38" t="str">
        <f>P26&amp;" ± "&amp;Q26</f>
        <v>0.023 ± 0.003</v>
      </c>
      <c r="R38" t="str">
        <f>R26&amp;" ± "&amp;S26</f>
        <v>0.024 ± 0.004</v>
      </c>
    </row>
    <row r="39" spans="1:19" x14ac:dyDescent="0.3">
      <c r="A39" t="s">
        <v>67</v>
      </c>
      <c r="B39" t="str">
        <f>B27&amp;" ± "&amp;C27</f>
        <v>0.918 ± 0.01</v>
      </c>
      <c r="D39" t="str">
        <f>D27&amp;" ± "&amp;E27</f>
        <v>0.96 ± 0.006</v>
      </c>
      <c r="F39" t="str">
        <f>F27&amp;" ± "&amp;G27</f>
        <v>0.992 ± 0.001</v>
      </c>
      <c r="H39" t="str">
        <f t="shared" ref="H39:H46" si="5">H27&amp;" ± "&amp;I27</f>
        <v>0.028 ± 0.006</v>
      </c>
      <c r="J39" t="str">
        <f>J27&amp;" ± "&amp;K27</f>
        <v>0.027 ± 0.003</v>
      </c>
      <c r="L39" t="str">
        <f>L27&amp;" ± "&amp;M27</f>
        <v>0.026 ± 0.002</v>
      </c>
      <c r="N39" t="str">
        <f>N27&amp;" ± "&amp;O27</f>
        <v>0.019 ± 0.003</v>
      </c>
      <c r="P39" t="str">
        <f>P27&amp;" ± "&amp;Q27</f>
        <v>0.017 ± 0.002</v>
      </c>
      <c r="R39" t="str">
        <f>R27&amp;" ± "&amp;S27</f>
        <v>0.016 ± 0.001</v>
      </c>
    </row>
    <row r="40" spans="1:19" x14ac:dyDescent="0.3">
      <c r="A40" t="s">
        <v>68</v>
      </c>
      <c r="B40" t="str">
        <f t="shared" ref="B40:D46" si="6">B28&amp;" ± "&amp;C28</f>
        <v>0.759 ± 0.04</v>
      </c>
      <c r="D40" t="str">
        <f t="shared" si="6"/>
        <v>0.916 ± 0.018</v>
      </c>
      <c r="F40" t="str">
        <f t="shared" ref="F40:F46" si="7">F28&amp;" ± "&amp;G28</f>
        <v>0.988 ± 0.001</v>
      </c>
      <c r="H40" t="str">
        <f t="shared" si="5"/>
        <v>0.046 ± 0.014</v>
      </c>
      <c r="J40" t="str">
        <f t="shared" ref="J40:L46" si="8">J28&amp;" ± "&amp;K28</f>
        <v>0.039 ± 0.006</v>
      </c>
      <c r="L40" t="str">
        <f t="shared" si="8"/>
        <v>0.032 ± 0.001</v>
      </c>
      <c r="N40" t="str">
        <f t="shared" ref="N40:N46" si="9">N28&amp;" ± "&amp;O28</f>
        <v>0.028 ± 0.005</v>
      </c>
      <c r="P40" t="str">
        <f t="shared" ref="P40:R46" si="10">P28&amp;" ± "&amp;Q28</f>
        <v>0.025 ± 0.002</v>
      </c>
      <c r="R40" t="str">
        <f t="shared" si="10"/>
        <v>0.022 ± 0.001</v>
      </c>
    </row>
    <row r="41" spans="1:19" x14ac:dyDescent="0.3">
      <c r="A41" t="s">
        <v>69</v>
      </c>
      <c r="B41" t="str">
        <f t="shared" si="6"/>
        <v>0.903 ± 0.012</v>
      </c>
      <c r="D41" t="str">
        <f t="shared" si="6"/>
        <v>0.952 ± 0.009</v>
      </c>
      <c r="F41" t="str">
        <f t="shared" si="7"/>
        <v>0.991 ± 0.002</v>
      </c>
      <c r="H41" t="str">
        <f t="shared" si="5"/>
        <v>0.03 ± 0.007</v>
      </c>
      <c r="J41" t="str">
        <f t="shared" si="8"/>
        <v>0.029 ± 0.003</v>
      </c>
      <c r="L41" t="str">
        <f t="shared" si="8"/>
        <v>0.028 ± 0.004</v>
      </c>
      <c r="N41" t="str">
        <f t="shared" si="9"/>
        <v>0.019 ± 0.006</v>
      </c>
      <c r="P41" t="str">
        <f t="shared" si="10"/>
        <v>0.018 ± 0.004</v>
      </c>
      <c r="R41" t="str">
        <f t="shared" si="10"/>
        <v>0.017 ± 0.004</v>
      </c>
    </row>
    <row r="42" spans="1:19" x14ac:dyDescent="0.3">
      <c r="A42" s="2" t="s">
        <v>70</v>
      </c>
      <c r="B42" t="str">
        <f t="shared" si="6"/>
        <v>0.842 ± 0.036</v>
      </c>
      <c r="D42" t="str">
        <f t="shared" si="6"/>
        <v>0.941 ± 0.018</v>
      </c>
      <c r="F42" t="str">
        <f t="shared" si="7"/>
        <v>0.991 ± 0.001</v>
      </c>
      <c r="H42" t="str">
        <f t="shared" si="5"/>
        <v>0.037 ± 0.018</v>
      </c>
      <c r="J42" t="str">
        <f t="shared" si="8"/>
        <v>0.032 ± 0.007</v>
      </c>
      <c r="L42" t="str">
        <f t="shared" si="8"/>
        <v>0.027 ± 0.002</v>
      </c>
      <c r="N42" t="str">
        <f t="shared" si="9"/>
        <v>0.021 ± 0.008</v>
      </c>
      <c r="P42" t="str">
        <f t="shared" si="10"/>
        <v>0.017 ± 0.003</v>
      </c>
      <c r="R42" t="str">
        <f t="shared" si="10"/>
        <v>0.015 ± 0.002</v>
      </c>
    </row>
    <row r="43" spans="1:19" x14ac:dyDescent="0.3">
      <c r="A43" t="s">
        <v>71</v>
      </c>
      <c r="B43" t="str">
        <f t="shared" si="6"/>
        <v>0.909 ± 0.003</v>
      </c>
      <c r="D43" t="str">
        <f t="shared" si="6"/>
        <v>0.931 ± 0.006</v>
      </c>
      <c r="F43" t="str">
        <f t="shared" si="7"/>
        <v>0.984 ± 0.002</v>
      </c>
      <c r="H43" t="str">
        <f t="shared" si="5"/>
        <v>0.03 ± 0.002</v>
      </c>
      <c r="J43" t="str">
        <f t="shared" si="8"/>
        <v>0.035 ± 0.002</v>
      </c>
      <c r="L43" t="str">
        <f t="shared" si="8"/>
        <v>0.037 ± 0.003</v>
      </c>
      <c r="N43" t="str">
        <f t="shared" si="9"/>
        <v>0.021 ± 0.002</v>
      </c>
      <c r="P43" t="str">
        <f t="shared" si="10"/>
        <v>0.024 ± 0.001</v>
      </c>
      <c r="R43" t="str">
        <f t="shared" si="10"/>
        <v>0.024 ± 0.002</v>
      </c>
    </row>
    <row r="44" spans="1:19" x14ac:dyDescent="0.3">
      <c r="A44" t="s">
        <v>72</v>
      </c>
      <c r="B44" t="str">
        <f t="shared" si="6"/>
        <v>0.778 ± 0.058</v>
      </c>
      <c r="D44" t="str">
        <f t="shared" si="6"/>
        <v>0.922 ± 0.024</v>
      </c>
      <c r="F44" t="str">
        <f t="shared" si="7"/>
        <v>0.988 ± 0.001</v>
      </c>
      <c r="H44" t="str">
        <f t="shared" si="5"/>
        <v>0.042 ± 0.016</v>
      </c>
      <c r="J44" t="str">
        <f t="shared" si="8"/>
        <v>0.037 ± 0.007</v>
      </c>
      <c r="L44" t="str">
        <f t="shared" si="8"/>
        <v>0.032 ± 0.003</v>
      </c>
      <c r="N44" t="str">
        <f t="shared" si="9"/>
        <v>0.026 ± 0.004</v>
      </c>
      <c r="P44" t="str">
        <f t="shared" si="10"/>
        <v>0.024 ± 0.002</v>
      </c>
      <c r="R44" t="str">
        <f t="shared" si="10"/>
        <v>0.021 ± 0.003</v>
      </c>
    </row>
    <row r="45" spans="1:19" x14ac:dyDescent="0.3">
      <c r="A45" t="s">
        <v>73</v>
      </c>
      <c r="B45" t="str">
        <f t="shared" si="6"/>
        <v>0.783 ± 0.041</v>
      </c>
      <c r="D45" t="str">
        <f t="shared" si="6"/>
        <v>0.916 ± 0.022</v>
      </c>
      <c r="F45" t="str">
        <f t="shared" si="7"/>
        <v>0.987 ± 0.001</v>
      </c>
      <c r="H45" t="str">
        <f t="shared" si="5"/>
        <v>0.043 ± 0.016</v>
      </c>
      <c r="J45" t="str">
        <f t="shared" si="8"/>
        <v>0.038 ± 0.007</v>
      </c>
      <c r="L45" t="str">
        <f t="shared" si="8"/>
        <v>0.034 ± 0.002</v>
      </c>
      <c r="N45" t="str">
        <f t="shared" si="9"/>
        <v>0.028 ± 0.007</v>
      </c>
      <c r="P45" t="str">
        <f t="shared" si="10"/>
        <v>0.025 ± 0.003</v>
      </c>
      <c r="R45" t="str">
        <f t="shared" si="10"/>
        <v>0.023 ± 0.001</v>
      </c>
    </row>
    <row r="46" spans="1:19" x14ac:dyDescent="0.3">
      <c r="A46" t="s">
        <v>74</v>
      </c>
      <c r="B46" t="str">
        <f t="shared" si="6"/>
        <v>0.96 ± 0.002</v>
      </c>
      <c r="D46" t="str">
        <f t="shared" si="6"/>
        <v>0.968 ± 0.002</v>
      </c>
      <c r="F46" t="str">
        <f t="shared" si="7"/>
        <v>0.992 ± 0</v>
      </c>
      <c r="H46" t="str">
        <f t="shared" si="5"/>
        <v>0.019 ± 0.002</v>
      </c>
      <c r="J46" t="str">
        <f t="shared" si="8"/>
        <v>0.024 ± 0.001</v>
      </c>
      <c r="L46" t="str">
        <f t="shared" si="8"/>
        <v>0.025 ± 0.001</v>
      </c>
      <c r="N46" t="str">
        <f t="shared" si="9"/>
        <v>0.013 ± 0.002</v>
      </c>
      <c r="P46" t="str">
        <f t="shared" si="10"/>
        <v>0.014 ± 0.001</v>
      </c>
      <c r="R46" t="str">
        <f t="shared" si="10"/>
        <v>0.014 ± 0.001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2021-11-06T18:33:20Z</dcterms:created>
  <dcterms:modified xsi:type="dcterms:W3CDTF">2021-11-07T08:09:06Z</dcterms:modified>
</cp:coreProperties>
</file>