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Immobilization\3-ANN\"/>
    </mc:Choice>
  </mc:AlternateContent>
  <xr:revisionPtr revIDLastSave="0" documentId="13_ncr:1_{7B71EF73-592F-4D46-8330-923F583B09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<sst xmlns="http://schemas.openxmlformats.org/spreadsheetml/2006/main" count="153" uniqueCount="75">
  <si>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</si>
  <si>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</si>
  <si>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</si>
  <si>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</si>
  <si>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</si>
  <si>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</si>
  <si>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</si>
  <si>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</si>
  <si>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</si>
  <si>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</si>
  <si>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</si>
  <si>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Imm_Dmix1_seed_1165</t>
  </si>
  <si>
    <t>Imm_Dmix1_seed_1855</t>
  </si>
  <si>
    <t>Imm_Dmix1_seed_335</t>
  </si>
  <si>
    <t>Imm_Dmix1_seed_4405</t>
  </si>
  <si>
    <t>Imm_Dmix1_seed_485</t>
  </si>
  <si>
    <t>Imm_Dmix2_seed_1165</t>
  </si>
  <si>
    <t>Imm_Dmix2_seed_1855</t>
  </si>
  <si>
    <t>Imm_Dmix2_seed_335</t>
  </si>
  <si>
    <t>Imm_Dmix2_seed_4405</t>
  </si>
  <si>
    <t>Imm_Dmix2_seed_485</t>
  </si>
  <si>
    <t>Imm_Dmix3_seed_1165</t>
  </si>
  <si>
    <t>Imm_Dmix3_seed_1855</t>
  </si>
  <si>
    <t>Imm_Dmix3_seed_335</t>
  </si>
  <si>
    <t>Imm_Dmix3_seed_4405</t>
  </si>
  <si>
    <t>Imm_Dmix3_seed_485</t>
  </si>
  <si>
    <t>Imm_Dmix4_seed_1165</t>
  </si>
  <si>
    <t>Imm_Dmix4_seed_1855</t>
  </si>
  <si>
    <t>Imm_Dmix4_seed_335</t>
  </si>
  <si>
    <t>Imm_Dmix4_seed_4405</t>
  </si>
  <si>
    <t>Imm_Dmix4_seed_485</t>
  </si>
  <si>
    <t>Imm_Dmix5_seed_1165</t>
  </si>
  <si>
    <t>Imm_Dmix5_seed_1855</t>
  </si>
  <si>
    <t>Imm_Dmix5_seed_335</t>
  </si>
  <si>
    <t>Imm_Dmix5_seed_4405</t>
  </si>
  <si>
    <t>Imm_Dmix5_seed_485</t>
  </si>
  <si>
    <t>Imm_Dmix6_seed_1165</t>
  </si>
  <si>
    <t>Imm_Dmix6_seed_1855</t>
  </si>
  <si>
    <t>Imm_Dmix6_seed_335</t>
  </si>
  <si>
    <t>Imm_Dmix6_seed_4405</t>
  </si>
  <si>
    <t>Imm_Dmix6_seed_485</t>
  </si>
  <si>
    <t>Imm_Dmix7_seed_1165</t>
  </si>
  <si>
    <t>Imm_Dmix7_seed_1855</t>
  </si>
  <si>
    <t>Imm_Dmix7_seed_335</t>
  </si>
  <si>
    <t>Imm_Dmix7_seed_4405</t>
  </si>
  <si>
    <t>Imm_Dmix7_seed_485</t>
  </si>
  <si>
    <t>Imm_Dmix8_seed_1165</t>
  </si>
  <si>
    <t>Imm_Dmix8_seed_1855</t>
  </si>
  <si>
    <t>Imm_Dmix8_seed_335</t>
  </si>
  <si>
    <t>Imm_Dmix8_seed_4405</t>
  </si>
  <si>
    <t>Imm_Dmix8_seed_485</t>
  </si>
  <si>
    <t>Imm_Dmix9_seed_1165</t>
  </si>
  <si>
    <t>Imm_Dmix9_seed_1855</t>
  </si>
  <si>
    <t>Imm_Dmix9_seed_335</t>
  </si>
  <si>
    <t>Imm_Dmix9_seed_4405</t>
  </si>
  <si>
    <t>Imm_Dmix9_seed_485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</si>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</sst>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1165</v>
      </c>
      <c r="C2">
        <v>0.58505714367509198</v>
      </c>
      <c r="D2">
        <v>0.64526927938739398</v>
      </c>
      <c r="E2">
        <v>0.68206390419190799</v>
      </c>
      <c r="F2">
        <v>24.5708810650587</v>
      </c>
      <c r="G2">
        <v>21.363523712318901</v>
      </c>
      <c r="H2">
        <v>19.876343000985301</v>
      </c>
      <c r="I2">
        <v>17.518402438401601</v>
      </c>
      <c r="J2">
        <v>14.9273661123207</v>
      </c>
      <c r="K2">
        <v>13.8487446553097</v>
      </c>
      <c r="L2" s="1">
        <f>AVERAGE(C2:C6)</f>
        <v>0.54371083238720919</v>
      </c>
      <c r="M2" s="1">
        <f>_xlfn.STDEV.P(C2:C6)</f>
        <v>0.14154079972742026</v>
      </c>
      <c r="N2" s="1">
        <f>AVERAGE(D2:D6)</f>
        <v>0.62783446527454478</v>
      </c>
      <c r="O2" s="1">
        <f>_xlfn.STDEV.P(D2:D6)</f>
        <v>4.7721074885855329E-2</v>
      </c>
      <c r="P2" s="1">
        <f>AVERAGE(E2:E6)</f>
        <v>0.68416992316230163</v>
      </c>
      <c r="Q2" s="1">
        <f>_xlfn.STDEV.P(E2:E6)</f>
        <v>3.6782056324376471E-2</v>
      </c>
      <c r="R2" s="1">
        <f>AVERAGE(F2:F6)</f>
        <v>25.60029035242216</v>
      </c>
      <c r="S2" s="1">
        <f>_xlfn.STDEV.P(F2:F6)</f>
        <v>5.7617685616388323</v>
      </c>
      <c r="T2" s="1">
        <f>AVERAGE(G2:G6)</f>
        <v>21.974130090978122</v>
      </c>
      <c r="U2" s="1">
        <f>_xlfn.STDEV.P(G2:G6)</f>
        <v>1.7478385157072092</v>
      </c>
      <c r="V2" s="1">
        <f>AVERAGE(H2:H6)</f>
        <v>20.001683862671882</v>
      </c>
      <c r="W2" s="1">
        <f>_xlfn.STDEV.P(H2:H6)</f>
        <v>1.2192602323064885</v>
      </c>
      <c r="X2" s="1">
        <f>AVERAGE(I2:I6)</f>
        <v>16.065336585250058</v>
      </c>
      <c r="Y2" s="1">
        <f>_xlfn.STDEV.P(I2:I6)</f>
        <v>2.1281671261950357</v>
      </c>
      <c r="Z2" s="1">
        <f>AVERAGE(J2:J6)</f>
        <v>14.454346803378542</v>
      </c>
      <c r="AA2" s="1">
        <f>_xlfn.STDEV.P(J2:J6)</f>
        <v>1.0788909186613231</v>
      </c>
      <c r="AB2" s="1">
        <f>AVERAGE(K2:K6)</f>
        <v>13.78370852314246</v>
      </c>
      <c r="AC2" s="1">
        <f>_xlfn.STDEV.P(K2:K6)</f>
        <v>1.1453624217835683</v>
      </c>
    </row>
    <row r="3" spans="1:29" x14ac:dyDescent="0.3">
      <c r="A3" t="s">
        <v>12</v>
      </c>
      <c r="B3">
        <v>1855</v>
      </c>
      <c r="C3">
        <v>0.55629800526658502</v>
      </c>
      <c r="D3">
        <v>0.60306024056844598</v>
      </c>
      <c r="E3">
        <v>0.63006263355228098</v>
      </c>
      <c r="F3">
        <v>23.7586002930402</v>
      </c>
      <c r="G3">
        <v>22.4837751520075</v>
      </c>
      <c r="H3">
        <v>21.931244404174802</v>
      </c>
      <c r="I3">
        <v>17.9109446341871</v>
      </c>
      <c r="J3">
        <v>16.340793837919001</v>
      </c>
      <c r="K3">
        <v>15.687156402368499</v>
      </c>
    </row>
    <row r="4" spans="1:29" x14ac:dyDescent="0.3">
      <c r="A4" t="s">
        <v>13</v>
      </c>
      <c r="B4">
        <v>335</v>
      </c>
      <c r="C4">
        <v>0.27160928640558202</v>
      </c>
      <c r="D4">
        <v>0.54773492254360401</v>
      </c>
      <c r="E4">
        <v>0.745179553973494</v>
      </c>
      <c r="F4">
        <v>36.824867297626099</v>
      </c>
      <c r="G4">
        <v>25.1052230587628</v>
      </c>
      <c r="H4">
        <v>18.1143537039849</v>
      </c>
      <c r="I4">
        <v>17.965601292778299</v>
      </c>
      <c r="J4">
        <v>13.8646630528083</v>
      </c>
      <c r="K4">
        <v>12.157485142956499</v>
      </c>
    </row>
    <row r="5" spans="1:29" x14ac:dyDescent="0.3">
      <c r="A5" t="s">
        <v>14</v>
      </c>
      <c r="B5">
        <v>4405</v>
      </c>
      <c r="C5">
        <v>0.63757756005649802</v>
      </c>
      <c r="D5">
        <v>0.660829018546508</v>
      </c>
      <c r="E5">
        <v>0.67474016097699296</v>
      </c>
      <c r="F5">
        <v>21.9966821844341</v>
      </c>
      <c r="G5">
        <v>20.810864681982899</v>
      </c>
      <c r="H5">
        <v>20.2968081772608</v>
      </c>
      <c r="I5">
        <v>13.4999249464671</v>
      </c>
      <c r="J5">
        <v>13.818258895480801</v>
      </c>
      <c r="K5">
        <v>13.950778005477501</v>
      </c>
    </row>
    <row r="6" spans="1:29" x14ac:dyDescent="0.3">
      <c r="A6" t="s">
        <v>15</v>
      </c>
      <c r="B6">
        <v>485</v>
      </c>
      <c r="C6">
        <v>0.66801216653228901</v>
      </c>
      <c r="D6">
        <v>0.68227886532677195</v>
      </c>
      <c r="E6">
        <v>0.68880336311683199</v>
      </c>
      <c r="F6">
        <v>20.850420921951699</v>
      </c>
      <c r="G6">
        <v>20.107263849818501</v>
      </c>
      <c r="H6">
        <v>19.789670026953601</v>
      </c>
      <c r="I6">
        <v>13.431809614416199</v>
      </c>
      <c r="J6">
        <v>13.320652118363901</v>
      </c>
      <c r="K6">
        <v>13.2743784096001</v>
      </c>
    </row>
    <row r="7" spans="1:29" x14ac:dyDescent="0.3">
      <c r="A7" t="s">
        <v>16</v>
      </c>
      <c r="B7">
        <v>1165</v>
      </c>
      <c r="C7">
        <v>0.63754751358495199</v>
      </c>
      <c r="D7">
        <v>0.67953513294790902</v>
      </c>
      <c r="E7">
        <v>0.70009529181375396</v>
      </c>
      <c r="F7">
        <v>22.231582516826698</v>
      </c>
      <c r="G7">
        <v>20.208045391491801</v>
      </c>
      <c r="H7">
        <v>19.303235821611601</v>
      </c>
      <c r="I7">
        <v>15.781544453015201</v>
      </c>
      <c r="J7">
        <v>13.621010405979099</v>
      </c>
      <c r="K7">
        <v>12.721602567393999</v>
      </c>
      <c r="L7" s="1">
        <f>AVERAGE(C7:C11)</f>
        <v>0.56939251113906264</v>
      </c>
      <c r="M7" s="1">
        <f>_xlfn.STDEV.P(C7:C11)</f>
        <v>0.17916575122155312</v>
      </c>
      <c r="N7" s="1">
        <f>AVERAGE(D7:D11)</f>
        <v>0.63934150571158699</v>
      </c>
      <c r="O7" s="1">
        <f>_xlfn.STDEV.P(D7:D11)</f>
        <v>7.0309422001343408E-2</v>
      </c>
      <c r="P7" s="1">
        <f>AVERAGE(E7:E11)</f>
        <v>0.69888848061488829</v>
      </c>
      <c r="Q7" s="1">
        <f>_xlfn.STDEV.P(E7:E11)</f>
        <v>3.3878470541044342E-2</v>
      </c>
      <c r="R7" s="1">
        <f>AVERAGE(F7:F11)</f>
        <v>25.49180000839204</v>
      </c>
      <c r="S7" s="1">
        <f>_xlfn.STDEV.P(F7:F11)</f>
        <v>8.6295596176279705</v>
      </c>
      <c r="T7" s="1">
        <f>AVERAGE(G7:G11)</f>
        <v>21.78772550170736</v>
      </c>
      <c r="U7" s="1">
        <f>_xlfn.STDEV.P(G7:G11)</f>
        <v>2.8302075178753161</v>
      </c>
      <c r="V7" s="1">
        <f>AVERAGE(H7:H11)</f>
        <v>19.516072545984805</v>
      </c>
      <c r="W7" s="1">
        <f>_xlfn.STDEV.P(H7:H11)</f>
        <v>1.126137769458464</v>
      </c>
      <c r="X7" s="1">
        <f>AVERAGE(I7:I11)</f>
        <v>15.589684665279242</v>
      </c>
      <c r="Y7" s="1">
        <f>_xlfn.STDEV.P(I7:I11)</f>
        <v>2.2951989076189743</v>
      </c>
      <c r="Z7" s="1">
        <f>AVERAGE(J7:J11)</f>
        <v>13.851326395664421</v>
      </c>
      <c r="AA7" s="1">
        <f>_xlfn.STDEV.P(J7:J11)</f>
        <v>0.37464291321142934</v>
      </c>
      <c r="AB7" s="1">
        <f>AVERAGE(K7:K11)</f>
        <v>13.127665939535159</v>
      </c>
      <c r="AC7" s="1">
        <f>_xlfn.STDEV.P(K7:K11)</f>
        <v>0.98374394400792142</v>
      </c>
    </row>
    <row r="8" spans="1:29" x14ac:dyDescent="0.3">
      <c r="A8" t="s">
        <v>17</v>
      </c>
      <c r="B8">
        <v>1855</v>
      </c>
      <c r="C8">
        <v>0.60055873164433704</v>
      </c>
      <c r="D8">
        <v>0.64357790640338597</v>
      </c>
      <c r="E8">
        <v>0.66488994237140597</v>
      </c>
      <c r="F8">
        <v>22.563961654010399</v>
      </c>
      <c r="G8">
        <v>21.3353893060765</v>
      </c>
      <c r="H8">
        <v>20.802568835381301</v>
      </c>
      <c r="I8">
        <v>16.636910111062999</v>
      </c>
      <c r="J8">
        <v>14.589522043518</v>
      </c>
      <c r="K8">
        <v>13.7372156986576</v>
      </c>
    </row>
    <row r="9" spans="1:29" x14ac:dyDescent="0.3">
      <c r="A9" t="s">
        <v>18</v>
      </c>
      <c r="B9">
        <v>335</v>
      </c>
      <c r="C9">
        <v>0.220381770551006</v>
      </c>
      <c r="D9">
        <v>0.50255385907164596</v>
      </c>
      <c r="E9">
        <v>0.76276840122987299</v>
      </c>
      <c r="F9">
        <v>42.565704963122997</v>
      </c>
      <c r="G9">
        <v>27.354858725816399</v>
      </c>
      <c r="H9">
        <v>17.479791386835601</v>
      </c>
      <c r="I9">
        <v>19.199596934863902</v>
      </c>
      <c r="J9">
        <v>13.6999045802179</v>
      </c>
      <c r="K9">
        <v>11.410439889596001</v>
      </c>
    </row>
    <row r="10" spans="1:29" x14ac:dyDescent="0.3">
      <c r="A10" t="s">
        <v>19</v>
      </c>
      <c r="B10">
        <v>4405</v>
      </c>
      <c r="C10">
        <v>0.72509557305602101</v>
      </c>
      <c r="D10">
        <v>0.69286109871873902</v>
      </c>
      <c r="E10">
        <v>0.68038510287584597</v>
      </c>
      <c r="F10">
        <v>18.9588858585252</v>
      </c>
      <c r="G10">
        <v>19.786845870337601</v>
      </c>
      <c r="H10">
        <v>20.121476210060301</v>
      </c>
      <c r="I10">
        <v>12.707832752277501</v>
      </c>
      <c r="J10">
        <v>13.766233475589299</v>
      </c>
      <c r="K10">
        <v>14.206834681673801</v>
      </c>
    </row>
    <row r="11" spans="1:29" x14ac:dyDescent="0.3">
      <c r="A11" t="s">
        <v>20</v>
      </c>
      <c r="B11">
        <v>485</v>
      </c>
      <c r="C11">
        <v>0.663378966858997</v>
      </c>
      <c r="D11">
        <v>0.67817953141625498</v>
      </c>
      <c r="E11">
        <v>0.68630366478356297</v>
      </c>
      <c r="F11">
        <v>21.138865049474902</v>
      </c>
      <c r="G11">
        <v>20.253488214814499</v>
      </c>
      <c r="H11">
        <v>19.873290476035201</v>
      </c>
      <c r="I11">
        <v>13.622539075176601</v>
      </c>
      <c r="J11">
        <v>13.5799614730178</v>
      </c>
      <c r="K11">
        <v>13.5622368603544</v>
      </c>
    </row>
    <row r="12" spans="1:29" x14ac:dyDescent="0.3">
      <c r="A12" t="s">
        <v>21</v>
      </c>
      <c r="B12">
        <v>1165</v>
      </c>
      <c r="C12">
        <v>0.68574294028750105</v>
      </c>
      <c r="D12">
        <v>0.69887722588575896</v>
      </c>
      <c r="E12">
        <v>0.70590692056439097</v>
      </c>
      <c r="F12">
        <v>20.663232936972399</v>
      </c>
      <c r="G12">
        <v>19.583080562183401</v>
      </c>
      <c r="H12">
        <v>19.115439838676199</v>
      </c>
      <c r="I12">
        <v>14.9568502364782</v>
      </c>
      <c r="J12">
        <v>13.470799927619501</v>
      </c>
      <c r="K12">
        <v>12.852172649723601</v>
      </c>
      <c r="L12" s="1">
        <f>AVERAGE(C12:C16)</f>
        <v>0.58068179794024666</v>
      </c>
      <c r="M12" s="1">
        <f>_xlfn.STDEV.P(C12:C16)</f>
        <v>0.14220281914861899</v>
      </c>
      <c r="N12" s="1">
        <f>AVERAGE(D12:D16)</f>
        <v>0.6495912368259732</v>
      </c>
      <c r="O12" s="1">
        <f>_xlfn.STDEV.P(D12:D16)</f>
        <v>4.421253989605721E-2</v>
      </c>
      <c r="P12" s="1">
        <f>AVERAGE(E12:E16)</f>
        <v>0.69066598556787162</v>
      </c>
      <c r="Q12" s="1">
        <f>_xlfn.STDEV.P(E12:E16)</f>
        <v>2.4344702820596063E-2</v>
      </c>
      <c r="R12" s="1">
        <f>AVERAGE(F12:F16)</f>
        <v>23.913860924454141</v>
      </c>
      <c r="S12" s="1">
        <f>_xlfn.STDEV.P(F12:F16)</f>
        <v>5.0677195081604856</v>
      </c>
      <c r="T12" s="1">
        <f>AVERAGE(G12:G16)</f>
        <v>21.223681980732003</v>
      </c>
      <c r="U12" s="1">
        <f>_xlfn.STDEV.P(G12:G16)</f>
        <v>1.5475471539461858</v>
      </c>
      <c r="V12" s="1">
        <f>AVERAGE(H12:H16)</f>
        <v>19.798258858747118</v>
      </c>
      <c r="W12" s="1">
        <f>_xlfn.STDEV.P(H12:H16)</f>
        <v>0.79069533156910932</v>
      </c>
      <c r="X12" s="1">
        <f>AVERAGE(I12:I16)</f>
        <v>15.49393605229892</v>
      </c>
      <c r="Y12" s="1">
        <f>_xlfn.STDEV.P(I12:I16)</f>
        <v>1.8208544021243978</v>
      </c>
      <c r="Z12" s="1">
        <f>AVERAGE(J12:J16)</f>
        <v>14.058373786532522</v>
      </c>
      <c r="AA12" s="1">
        <f>_xlfn.STDEV.P(J12:J16)</f>
        <v>0.39113102636891328</v>
      </c>
      <c r="AB12" s="1">
        <f>AVERAGE(K12:K16)</f>
        <v>13.460764155534722</v>
      </c>
      <c r="AC12" s="1">
        <f>_xlfn.STDEV.P(K12:K16)</f>
        <v>0.5510067470107628</v>
      </c>
    </row>
    <row r="13" spans="1:29" x14ac:dyDescent="0.3">
      <c r="A13" t="s">
        <v>22</v>
      </c>
      <c r="B13">
        <v>1855</v>
      </c>
      <c r="C13">
        <v>0.58002729994498903</v>
      </c>
      <c r="D13">
        <v>0.64504041739166396</v>
      </c>
      <c r="E13">
        <v>0.67424698347526901</v>
      </c>
      <c r="F13">
        <v>22.999526242765501</v>
      </c>
      <c r="G13">
        <v>21.272690682195201</v>
      </c>
      <c r="H13">
        <v>20.511013637116601</v>
      </c>
      <c r="I13">
        <v>16.361631064921301</v>
      </c>
      <c r="J13">
        <v>14.459911382470599</v>
      </c>
      <c r="K13">
        <v>13.668245270319099</v>
      </c>
    </row>
    <row r="14" spans="1:29" x14ac:dyDescent="0.3">
      <c r="A14" t="s">
        <v>23</v>
      </c>
      <c r="B14">
        <v>335</v>
      </c>
      <c r="C14">
        <v>0.30613689296688501</v>
      </c>
      <c r="D14">
        <v>0.56808435801837998</v>
      </c>
      <c r="E14">
        <v>0.73155360040772299</v>
      </c>
      <c r="F14">
        <v>33.9088628152005</v>
      </c>
      <c r="G14">
        <v>24.125459697683102</v>
      </c>
      <c r="H14">
        <v>18.592464687544901</v>
      </c>
      <c r="I14">
        <v>18.598125249344498</v>
      </c>
      <c r="J14">
        <v>14.4936351246757</v>
      </c>
      <c r="K14">
        <v>12.784978602189099</v>
      </c>
    </row>
    <row r="15" spans="1:29" x14ac:dyDescent="0.3">
      <c r="A15" t="s">
        <v>24</v>
      </c>
      <c r="B15">
        <v>4405</v>
      </c>
      <c r="C15">
        <v>0.67627514222809304</v>
      </c>
      <c r="D15">
        <v>0.66947277756968404</v>
      </c>
      <c r="E15">
        <v>0.67002638383864099</v>
      </c>
      <c r="F15">
        <v>20.762649246448301</v>
      </c>
      <c r="G15">
        <v>20.537526516183501</v>
      </c>
      <c r="H15">
        <v>20.443079460257302</v>
      </c>
      <c r="I15">
        <v>13.801907960506799</v>
      </c>
      <c r="J15">
        <v>14.0714800145249</v>
      </c>
      <c r="K15">
        <v>14.183700055111601</v>
      </c>
    </row>
    <row r="16" spans="1:29" x14ac:dyDescent="0.3">
      <c r="A16" t="s">
        <v>25</v>
      </c>
      <c r="B16">
        <v>485</v>
      </c>
      <c r="C16">
        <v>0.655226714273765</v>
      </c>
      <c r="D16">
        <v>0.66648140526437905</v>
      </c>
      <c r="E16">
        <v>0.67159603955333402</v>
      </c>
      <c r="F16">
        <v>21.235033380884001</v>
      </c>
      <c r="G16">
        <v>20.599652445414801</v>
      </c>
      <c r="H16">
        <v>20.3292966701406</v>
      </c>
      <c r="I16">
        <v>13.7511657502438</v>
      </c>
      <c r="J16">
        <v>13.796042483371901</v>
      </c>
      <c r="K16">
        <v>13.8147242003302</v>
      </c>
    </row>
    <row r="17" spans="1:29" x14ac:dyDescent="0.3">
      <c r="A17" t="s">
        <v>26</v>
      </c>
      <c r="B17">
        <v>1165</v>
      </c>
      <c r="C17">
        <v>0.59162301320358901</v>
      </c>
      <c r="D17">
        <v>0.65177755757692302</v>
      </c>
      <c r="E17">
        <v>0.68255243352110295</v>
      </c>
      <c r="F17">
        <v>23.716353640763199</v>
      </c>
      <c r="G17">
        <v>21.070311316864402</v>
      </c>
      <c r="H17">
        <v>19.865160888230299</v>
      </c>
      <c r="I17">
        <v>17.764284548562301</v>
      </c>
      <c r="J17">
        <v>15.240648308838299</v>
      </c>
      <c r="K17">
        <v>14.1900848063288</v>
      </c>
      <c r="L17" s="1">
        <f>AVERAGE(C17:C21)</f>
        <v>0.66110236320306048</v>
      </c>
      <c r="M17" s="1">
        <f>_xlfn.STDEV.P(C17:C21)</f>
        <v>6.4673312012690734E-2</v>
      </c>
      <c r="N17" s="1">
        <f>AVERAGE(D17:D21)</f>
        <v>0.69650510149827882</v>
      </c>
      <c r="O17" s="1">
        <f>_xlfn.STDEV.P(D17:D21)</f>
        <v>3.0067687730231007E-2</v>
      </c>
      <c r="P17" s="1">
        <f>AVERAGE(E17:E21)</f>
        <v>0.71408974646888324</v>
      </c>
      <c r="Q17" s="1">
        <f>_xlfn.STDEV.P(E17:E21)</f>
        <v>3.9592503877827409E-2</v>
      </c>
      <c r="R17" s="1">
        <f>AVERAGE(F17:F21)</f>
        <v>21.002473867874876</v>
      </c>
      <c r="S17" s="1">
        <f>_xlfn.STDEV.P(F17:F21)</f>
        <v>2.1668884370685961</v>
      </c>
      <c r="T17" s="1">
        <f>AVERAGE(G17:G21)</f>
        <v>19.648371274616721</v>
      </c>
      <c r="U17" s="1">
        <f>_xlfn.STDEV.P(G17:G21)</f>
        <v>0.98240794447828761</v>
      </c>
      <c r="V17" s="1">
        <f>AVERAGE(H17:H21)</f>
        <v>19.000201428489522</v>
      </c>
      <c r="W17" s="1">
        <f>_xlfn.STDEV.P(H17:H21)</f>
        <v>1.2442888227439524</v>
      </c>
      <c r="X17" s="1">
        <f>AVERAGE(I17:I21)</f>
        <v>14.271362811071521</v>
      </c>
      <c r="Y17" s="1">
        <f>_xlfn.STDEV.P(I17:I21)</f>
        <v>1.8491232005398546</v>
      </c>
      <c r="Z17" s="1">
        <f>AVERAGE(J17:J21)</f>
        <v>13.47461772538686</v>
      </c>
      <c r="AA17" s="1">
        <f>_xlfn.STDEV.P(J17:J21)</f>
        <v>1.0153075206113331</v>
      </c>
      <c r="AB17" s="1">
        <f>AVERAGE(K17:K21)</f>
        <v>13.14294103813352</v>
      </c>
      <c r="AC17" s="1">
        <f>_xlfn.STDEV.P(K17:K21)</f>
        <v>1.0200038555972459</v>
      </c>
    </row>
    <row r="18" spans="1:29" x14ac:dyDescent="0.3">
      <c r="A18" t="s">
        <v>27</v>
      </c>
      <c r="B18">
        <v>1855</v>
      </c>
      <c r="C18">
        <v>0.735555968514639</v>
      </c>
      <c r="D18">
        <v>0.73917161431228495</v>
      </c>
      <c r="E18">
        <v>0.74071217018596203</v>
      </c>
      <c r="F18">
        <v>18.020588301320501</v>
      </c>
      <c r="G18">
        <v>18.221342876132599</v>
      </c>
      <c r="H18">
        <v>18.304265850851099</v>
      </c>
      <c r="I18">
        <v>12.9907325025333</v>
      </c>
      <c r="J18">
        <v>12.526981451932301</v>
      </c>
      <c r="K18">
        <v>12.333926715935499</v>
      </c>
    </row>
    <row r="19" spans="1:29" x14ac:dyDescent="0.3">
      <c r="A19" t="s">
        <v>28</v>
      </c>
      <c r="B19">
        <v>335</v>
      </c>
      <c r="C19">
        <v>0.57693895292762198</v>
      </c>
      <c r="D19">
        <v>0.71586234541902405</v>
      </c>
      <c r="E19">
        <v>0.77640867298003002</v>
      </c>
      <c r="F19">
        <v>23.249806918482101</v>
      </c>
      <c r="G19">
        <v>19.034921983182699</v>
      </c>
      <c r="H19">
        <v>16.9745377301739</v>
      </c>
      <c r="I19">
        <v>14.5195846206865</v>
      </c>
      <c r="J19">
        <v>12.624184935730501</v>
      </c>
      <c r="K19">
        <v>11.835149772762399</v>
      </c>
    </row>
    <row r="20" spans="1:29" x14ac:dyDescent="0.3">
      <c r="A20" t="s">
        <v>29</v>
      </c>
      <c r="B20">
        <v>4405</v>
      </c>
      <c r="C20">
        <v>0.71341555405485801</v>
      </c>
      <c r="D20">
        <v>0.67850118552697103</v>
      </c>
      <c r="E20">
        <v>0.66802086405750305</v>
      </c>
      <c r="F20">
        <v>19.688103830164199</v>
      </c>
      <c r="G20">
        <v>20.2736217981507</v>
      </c>
      <c r="H20">
        <v>20.5124404468168</v>
      </c>
      <c r="I20">
        <v>12.7520646401556</v>
      </c>
      <c r="J20">
        <v>13.945400154571701</v>
      </c>
      <c r="K20">
        <v>14.4421733098942</v>
      </c>
    </row>
    <row r="21" spans="1:29" x14ac:dyDescent="0.3">
      <c r="A21" t="s">
        <v>30</v>
      </c>
      <c r="B21">
        <v>485</v>
      </c>
      <c r="C21">
        <v>0.68797832731459496</v>
      </c>
      <c r="D21">
        <v>0.69721280465619095</v>
      </c>
      <c r="E21">
        <v>0.70275459159981801</v>
      </c>
      <c r="F21">
        <v>20.337516648644399</v>
      </c>
      <c r="G21">
        <v>19.641658398753201</v>
      </c>
      <c r="H21">
        <v>19.3446022263755</v>
      </c>
      <c r="I21">
        <v>13.3301477434199</v>
      </c>
      <c r="J21">
        <v>13.0358737758615</v>
      </c>
      <c r="K21">
        <v>12.9133705857467</v>
      </c>
    </row>
    <row r="22" spans="1:29" x14ac:dyDescent="0.3">
      <c r="A22" t="s">
        <v>31</v>
      </c>
      <c r="B22">
        <v>1165</v>
      </c>
      <c r="C22">
        <v>0.62559939713946899</v>
      </c>
      <c r="D22">
        <v>0.68899520855135299</v>
      </c>
      <c r="E22">
        <v>0.72081760921405102</v>
      </c>
      <c r="F22">
        <v>22.675263300932102</v>
      </c>
      <c r="G22">
        <v>19.907476231465399</v>
      </c>
      <c r="H22">
        <v>18.634477102365</v>
      </c>
      <c r="I22">
        <v>15.589514957824999</v>
      </c>
      <c r="J22">
        <v>13.006292312911</v>
      </c>
      <c r="K22">
        <v>11.9309236100509</v>
      </c>
      <c r="L22" s="1">
        <f>AVERAGE(C22:C26)</f>
        <v>0.5081890062120632</v>
      </c>
      <c r="M22" s="1">
        <f>_xlfn.STDEV.P(C22:C26)</f>
        <v>0.17444724733634143</v>
      </c>
      <c r="N22" s="1">
        <f>AVERAGE(D22:D26)</f>
        <v>0.57734086061895817</v>
      </c>
      <c r="O22" s="1">
        <f>_xlfn.STDEV.P(D22:D26)</f>
        <v>0.17603731418124915</v>
      </c>
      <c r="P22" s="1">
        <f>AVERAGE(E22:E26)</f>
        <v>0.61642160382040978</v>
      </c>
      <c r="Q22" s="1">
        <f>_xlfn.STDEV.P(E22:E26)</f>
        <v>0.19275752816893268</v>
      </c>
      <c r="R22" s="1">
        <f>AVERAGE(F22:F26)</f>
        <v>25.58686786295528</v>
      </c>
      <c r="S22" s="1">
        <f>_xlfn.STDEV.P(F22:F26)</f>
        <v>4.6220146707592082</v>
      </c>
      <c r="T22" s="1">
        <f>AVERAGE(G22:G26)</f>
        <v>22.871283260119601</v>
      </c>
      <c r="U22" s="1">
        <f>_xlfn.STDEV.P(G22:G26)</f>
        <v>4.3496978786006304</v>
      </c>
      <c r="V22" s="1">
        <f>AVERAGE(H22:H26)</f>
        <v>21.51478337256334</v>
      </c>
      <c r="W22" s="1">
        <f>_xlfn.STDEV.P(H22:H26)</f>
        <v>4.8303252300658279</v>
      </c>
      <c r="X22" s="1">
        <f>AVERAGE(I22:I26)</f>
        <v>17.716364626297739</v>
      </c>
      <c r="Y22" s="1">
        <f>_xlfn.STDEV.P(I22:I26)</f>
        <v>4.8955678398807185</v>
      </c>
      <c r="Z22" s="1">
        <f>AVERAGE(J22:J26)</f>
        <v>16.183658641561681</v>
      </c>
      <c r="AA22" s="1">
        <f>_xlfn.STDEV.P(J22:J26)</f>
        <v>5.111551032655842</v>
      </c>
      <c r="AB22" s="1">
        <f>AVERAGE(K22:K26)</f>
        <v>15.545609091354819</v>
      </c>
      <c r="AC22" s="1">
        <f>_xlfn.STDEV.P(K22:K26)</f>
        <v>5.3563149469933382</v>
      </c>
    </row>
    <row r="23" spans="1:29" x14ac:dyDescent="0.3">
      <c r="A23" t="s">
        <v>32</v>
      </c>
      <c r="B23">
        <v>1855</v>
      </c>
      <c r="C23">
        <v>0.496611090466823</v>
      </c>
      <c r="D23">
        <v>0.61716085979963697</v>
      </c>
      <c r="E23">
        <v>0.69076825796133101</v>
      </c>
      <c r="F23">
        <v>27.1259785800199</v>
      </c>
      <c r="G23">
        <v>22.3240313268542</v>
      </c>
      <c r="H23">
        <v>19.987790571278101</v>
      </c>
      <c r="I23">
        <v>17.842393322881499</v>
      </c>
      <c r="J23">
        <v>14.846471338187399</v>
      </c>
      <c r="K23">
        <v>13.5993001952379</v>
      </c>
    </row>
    <row r="24" spans="1:29" x14ac:dyDescent="0.3">
      <c r="A24" t="s">
        <v>33</v>
      </c>
      <c r="B24">
        <v>335</v>
      </c>
      <c r="C24">
        <v>0.43892031371739498</v>
      </c>
      <c r="D24">
        <v>0.63954979521616695</v>
      </c>
      <c r="E24">
        <v>0.74164579794942298</v>
      </c>
      <c r="F24">
        <v>28.0228937672222</v>
      </c>
      <c r="G24">
        <v>21.583128553070399</v>
      </c>
      <c r="H24">
        <v>18.244101908024799</v>
      </c>
      <c r="I24">
        <v>17.091200861626199</v>
      </c>
      <c r="J24">
        <v>14.103983194429301</v>
      </c>
      <c r="K24">
        <v>12.8604355682658</v>
      </c>
    </row>
    <row r="25" spans="1:29" x14ac:dyDescent="0.3">
      <c r="A25" t="s">
        <v>34</v>
      </c>
      <c r="B25">
        <v>4405</v>
      </c>
      <c r="C25">
        <v>0.74756323804732305</v>
      </c>
      <c r="D25">
        <v>0.70944809524644403</v>
      </c>
      <c r="E25">
        <v>0.69624882120773202</v>
      </c>
      <c r="F25">
        <v>18.366715528229399</v>
      </c>
      <c r="G25">
        <v>19.256733756244898</v>
      </c>
      <c r="H25">
        <v>19.615337960117198</v>
      </c>
      <c r="I25">
        <v>11.5642775583381</v>
      </c>
      <c r="J25">
        <v>12.673091322134701</v>
      </c>
      <c r="K25">
        <v>13.1346789523125</v>
      </c>
    </row>
    <row r="26" spans="1:29" x14ac:dyDescent="0.3">
      <c r="A26" t="s">
        <v>35</v>
      </c>
      <c r="B26">
        <v>485</v>
      </c>
      <c r="C26">
        <v>0.23225099168930599</v>
      </c>
      <c r="D26">
        <v>0.23155034428119001</v>
      </c>
      <c r="E26">
        <v>0.23262753276951201</v>
      </c>
      <c r="F26">
        <v>31.7434881383728</v>
      </c>
      <c r="G26">
        <v>31.2850464329631</v>
      </c>
      <c r="H26">
        <v>31.0922093210316</v>
      </c>
      <c r="I26">
        <v>26.494436430817899</v>
      </c>
      <c r="J26">
        <v>26.288455040146001</v>
      </c>
      <c r="K26">
        <v>26.202707130907001</v>
      </c>
    </row>
    <row r="27" spans="1:29" x14ac:dyDescent="0.3">
      <c r="A27" t="s">
        <v>36</v>
      </c>
      <c r="B27">
        <v>1165</v>
      </c>
      <c r="C27">
        <v>0.68425196731794502</v>
      </c>
      <c r="D27">
        <v>0.69542852647949505</v>
      </c>
      <c r="E27">
        <v>0.70373703927143805</v>
      </c>
      <c r="F27">
        <v>20.897750632963199</v>
      </c>
      <c r="G27">
        <v>19.7055243023492</v>
      </c>
      <c r="H27">
        <v>19.187386983342499</v>
      </c>
      <c r="I27">
        <v>14.905653272624701</v>
      </c>
      <c r="J27">
        <v>13.708581893742499</v>
      </c>
      <c r="K27">
        <v>13.2102535369227</v>
      </c>
      <c r="L27" s="1">
        <f>AVERAGE(C27:C31)</f>
        <v>0.5939160283960998</v>
      </c>
      <c r="M27" s="1">
        <f>_xlfn.STDEV.P(C27:C31)</f>
        <v>0.18617819266560198</v>
      </c>
      <c r="N27" s="1">
        <f>AVERAGE(D27:D31)</f>
        <v>0.63976774132167524</v>
      </c>
      <c r="O27" s="1">
        <f>_xlfn.STDEV.P(D27:D31)</f>
        <v>9.3198281456687682E-2</v>
      </c>
      <c r="P27" s="1">
        <f>AVERAGE(E27:E31)</f>
        <v>0.7004363326007842</v>
      </c>
      <c r="Q27" s="1">
        <f>_xlfn.STDEV.P(E27:E31)</f>
        <v>2.5568938837423387E-2</v>
      </c>
      <c r="R27" s="1">
        <f>AVERAGE(F27:F31)</f>
        <v>25.904232173420599</v>
      </c>
      <c r="S27" s="1">
        <f>_xlfn.STDEV.P(F27:F31)</f>
        <v>11.117439295181196</v>
      </c>
      <c r="T27" s="1">
        <f>AVERAGE(G27:G31)</f>
        <v>22.033694918704839</v>
      </c>
      <c r="U27" s="1">
        <f>_xlfn.STDEV.P(G27:G31)</f>
        <v>4.0709659972580834</v>
      </c>
      <c r="V27" s="1">
        <f>AVERAGE(H27:H31)</f>
        <v>19.482190680682315</v>
      </c>
      <c r="W27" s="1">
        <f>_xlfn.STDEV.P(H27:H31)</f>
        <v>0.84070349171032277</v>
      </c>
      <c r="X27" s="1">
        <f>AVERAGE(I27:I31)</f>
        <v>15.529332489350981</v>
      </c>
      <c r="Y27" s="1">
        <f>_xlfn.STDEV.P(I27:I31)</f>
        <v>2.7623192956400615</v>
      </c>
      <c r="Z27" s="1">
        <f>AVERAGE(J27:J31)</f>
        <v>13.941921008685799</v>
      </c>
      <c r="AA27" s="1">
        <f>_xlfn.STDEV.P(J27:J31)</f>
        <v>0.37637406061658774</v>
      </c>
      <c r="AB27" s="1">
        <f>AVERAGE(K27:K31)</f>
        <v>13.28109812985684</v>
      </c>
      <c r="AC27" s="1">
        <f>_xlfn.STDEV.P(K27:K31)</f>
        <v>0.69162583556497736</v>
      </c>
    </row>
    <row r="28" spans="1:29" x14ac:dyDescent="0.3">
      <c r="A28" t="s">
        <v>37</v>
      </c>
      <c r="B28">
        <v>1855</v>
      </c>
      <c r="C28">
        <v>0.62611278401492498</v>
      </c>
      <c r="D28">
        <v>0.66006896593438402</v>
      </c>
      <c r="E28">
        <v>0.67687056648022403</v>
      </c>
      <c r="F28">
        <v>21.732756290123898</v>
      </c>
      <c r="G28">
        <v>20.820204123382499</v>
      </c>
      <c r="H28">
        <v>20.4283045576963</v>
      </c>
      <c r="I28">
        <v>16.002093866011201</v>
      </c>
      <c r="J28">
        <v>14.1755990817298</v>
      </c>
      <c r="K28">
        <v>13.415248311802699</v>
      </c>
    </row>
    <row r="29" spans="1:29" x14ac:dyDescent="0.3">
      <c r="A29" t="s">
        <v>38</v>
      </c>
      <c r="B29">
        <v>335</v>
      </c>
      <c r="C29">
        <v>0.22853609960337101</v>
      </c>
      <c r="D29">
        <v>0.45531355356576297</v>
      </c>
      <c r="E29">
        <v>0.74779525338463304</v>
      </c>
      <c r="F29">
        <v>48.0416602876494</v>
      </c>
      <c r="G29">
        <v>30.131825686003399</v>
      </c>
      <c r="H29">
        <v>18.030268964861499</v>
      </c>
      <c r="I29">
        <v>20.5150904067659</v>
      </c>
      <c r="J29">
        <v>14.5677908388662</v>
      </c>
      <c r="K29">
        <v>12.0919919237224</v>
      </c>
    </row>
    <row r="30" spans="1:29" x14ac:dyDescent="0.3">
      <c r="A30" t="s">
        <v>39</v>
      </c>
      <c r="B30">
        <v>4405</v>
      </c>
      <c r="C30">
        <v>0.73905148045074298</v>
      </c>
      <c r="D30">
        <v>0.69632812119276899</v>
      </c>
      <c r="E30">
        <v>0.68008105668028296</v>
      </c>
      <c r="F30">
        <v>18.5638139164659</v>
      </c>
      <c r="G30">
        <v>19.683162224526399</v>
      </c>
      <c r="H30">
        <v>20.1307956954806</v>
      </c>
      <c r="I30">
        <v>12.406951787641299</v>
      </c>
      <c r="J30">
        <v>13.704489646567</v>
      </c>
      <c r="K30">
        <v>14.2446411534501</v>
      </c>
    </row>
    <row r="31" spans="1:29" x14ac:dyDescent="0.3">
      <c r="A31" t="s">
        <v>40</v>
      </c>
      <c r="B31">
        <v>485</v>
      </c>
      <c r="C31">
        <v>0.69162781059351497</v>
      </c>
      <c r="D31">
        <v>0.69169953943596496</v>
      </c>
      <c r="E31">
        <v>0.69369774718734301</v>
      </c>
      <c r="F31">
        <v>20.285179739900599</v>
      </c>
      <c r="G31">
        <v>19.827758257262701</v>
      </c>
      <c r="H31">
        <v>19.634197202030698</v>
      </c>
      <c r="I31">
        <v>13.8168731137118</v>
      </c>
      <c r="J31">
        <v>13.5531435825235</v>
      </c>
      <c r="K31">
        <v>13.443355723386301</v>
      </c>
    </row>
    <row r="32" spans="1:29" x14ac:dyDescent="0.3">
      <c r="A32" t="s">
        <v>41</v>
      </c>
      <c r="B32">
        <v>1165</v>
      </c>
      <c r="C32">
        <v>0.66751478112008</v>
      </c>
      <c r="D32">
        <v>0.68934864941017004</v>
      </c>
      <c r="E32">
        <v>0.70020595733426505</v>
      </c>
      <c r="F32">
        <v>21.247716542582701</v>
      </c>
      <c r="G32">
        <v>19.892151602915</v>
      </c>
      <c r="H32">
        <v>19.2997967889469</v>
      </c>
      <c r="I32">
        <v>14.9480729499645</v>
      </c>
      <c r="J32">
        <v>13.428505177085899</v>
      </c>
      <c r="K32">
        <v>12.795924927742799</v>
      </c>
      <c r="L32" s="1">
        <f>AVERAGE(C32:C36)</f>
        <v>0.55665193390314738</v>
      </c>
      <c r="M32" s="1">
        <f>_xlfn.STDEV.P(C32:C36)</f>
        <v>0.19211593739510552</v>
      </c>
      <c r="N32" s="1">
        <f>AVERAGE(D32:D36)</f>
        <v>0.6310872043069915</v>
      </c>
      <c r="O32" s="1">
        <f>_xlfn.STDEV.P(D32:D36)</f>
        <v>8.5771848167117637E-2</v>
      </c>
      <c r="P32" s="1">
        <f>AVERAGE(E32:E36)</f>
        <v>0.69207100491064388</v>
      </c>
      <c r="Q32" s="1">
        <f>_xlfn.STDEV.P(E32:E36)</f>
        <v>1.9263109586038784E-2</v>
      </c>
      <c r="R32" s="1">
        <f>AVERAGE(F32:F36)</f>
        <v>25.707213191041642</v>
      </c>
      <c r="S32" s="1">
        <f>_xlfn.STDEV.P(F32:F36)</f>
        <v>8.8950193747682889</v>
      </c>
      <c r="T32" s="1">
        <f>AVERAGE(G32:G36)</f>
        <v>21.980176768307661</v>
      </c>
      <c r="U32" s="1">
        <f>_xlfn.STDEV.P(G32:G36)</f>
        <v>3.215618265627989</v>
      </c>
      <c r="V32" s="1">
        <f>AVERAGE(H32:H36)</f>
        <v>19.759723476958658</v>
      </c>
      <c r="W32" s="1">
        <f>_xlfn.STDEV.P(H32:H36)</f>
        <v>0.63290355810082777</v>
      </c>
      <c r="X32" s="1">
        <f>AVERAGE(I32:I36)</f>
        <v>15.805550487088443</v>
      </c>
      <c r="Y32" s="1">
        <f>_xlfn.STDEV.P(I32:I36)</f>
        <v>2.6175937448446636</v>
      </c>
      <c r="Z32" s="1">
        <f>AVERAGE(J32:J36)</f>
        <v>14.057565461538099</v>
      </c>
      <c r="AA32" s="1">
        <f>_xlfn.STDEV.P(J32:J36)</f>
        <v>0.62215657737212171</v>
      </c>
      <c r="AB32" s="1">
        <f>AVERAGE(K32:K36)</f>
        <v>13.32989748710084</v>
      </c>
      <c r="AC32" s="1">
        <f>_xlfn.STDEV.P(K32:K36)</f>
        <v>0.49976841547374784</v>
      </c>
    </row>
    <row r="33" spans="1:29" x14ac:dyDescent="0.3">
      <c r="A33" t="s">
        <v>42</v>
      </c>
      <c r="B33">
        <v>1855</v>
      </c>
      <c r="C33">
        <v>0.59177089308113595</v>
      </c>
      <c r="D33">
        <v>0.64972190794074602</v>
      </c>
      <c r="E33">
        <v>0.67546762148333395</v>
      </c>
      <c r="F33">
        <v>22.6192042909394</v>
      </c>
      <c r="G33">
        <v>21.126266969406299</v>
      </c>
      <c r="H33">
        <v>20.472703689387998</v>
      </c>
      <c r="I33">
        <v>16.334018503468702</v>
      </c>
      <c r="J33">
        <v>14.453112941737301</v>
      </c>
      <c r="K33">
        <v>13.6701115314238</v>
      </c>
    </row>
    <row r="34" spans="1:29" x14ac:dyDescent="0.3">
      <c r="A34" t="s">
        <v>43</v>
      </c>
      <c r="B34">
        <v>335</v>
      </c>
      <c r="C34">
        <v>0.17775453756519899</v>
      </c>
      <c r="D34">
        <v>0.46154394452443998</v>
      </c>
      <c r="E34">
        <v>0.72514107143379103</v>
      </c>
      <c r="F34">
        <v>43.427998169174302</v>
      </c>
      <c r="G34">
        <v>28.359641523825601</v>
      </c>
      <c r="H34">
        <v>18.813818256793098</v>
      </c>
      <c r="I34">
        <v>20.615404768979701</v>
      </c>
      <c r="J34">
        <v>15.066163991719799</v>
      </c>
      <c r="K34">
        <v>12.756072808426</v>
      </c>
    </row>
    <row r="35" spans="1:29" x14ac:dyDescent="0.3">
      <c r="A35" t="s">
        <v>44</v>
      </c>
      <c r="B35">
        <v>4405</v>
      </c>
      <c r="C35">
        <v>0.68596822505966504</v>
      </c>
      <c r="D35">
        <v>0.67571650560705698</v>
      </c>
      <c r="E35">
        <v>0.672113894722842</v>
      </c>
      <c r="F35">
        <v>20.1678530075854</v>
      </c>
      <c r="G35">
        <v>20.316715649950901</v>
      </c>
      <c r="H35">
        <v>20.378365053562</v>
      </c>
      <c r="I35">
        <v>13.377037975911101</v>
      </c>
      <c r="J35">
        <v>13.8510881211285</v>
      </c>
      <c r="K35">
        <v>14.0484302630289</v>
      </c>
    </row>
    <row r="36" spans="1:29" x14ac:dyDescent="0.3">
      <c r="A36" t="s">
        <v>45</v>
      </c>
      <c r="B36">
        <v>485</v>
      </c>
      <c r="C36">
        <v>0.66025123268965702</v>
      </c>
      <c r="D36">
        <v>0.67910501405254498</v>
      </c>
      <c r="E36">
        <v>0.68742647957898695</v>
      </c>
      <c r="F36">
        <v>21.073293944926402</v>
      </c>
      <c r="G36">
        <v>20.206108095440499</v>
      </c>
      <c r="H36">
        <v>19.8339335961033</v>
      </c>
      <c r="I36">
        <v>13.753218237118199</v>
      </c>
      <c r="J36">
        <v>13.488957076019</v>
      </c>
      <c r="K36">
        <v>13.3789479048827</v>
      </c>
    </row>
    <row r="37" spans="1:29" x14ac:dyDescent="0.3">
      <c r="A37" t="s">
        <v>46</v>
      </c>
      <c r="B37">
        <v>1165</v>
      </c>
      <c r="C37">
        <v>0.358423011929702</v>
      </c>
      <c r="D37">
        <v>0.413775908622313</v>
      </c>
      <c r="E37">
        <v>0.43868626921991999</v>
      </c>
      <c r="F37">
        <v>29.831317469875799</v>
      </c>
      <c r="G37">
        <v>27.710548775841801</v>
      </c>
      <c r="H37">
        <v>26.778227169843699</v>
      </c>
      <c r="I37">
        <v>25.671635212184601</v>
      </c>
      <c r="J37">
        <v>23.113779414278699</v>
      </c>
      <c r="K37">
        <v>22.048970665829199</v>
      </c>
      <c r="L37" s="1">
        <f>AVERAGE(C37:C41)</f>
        <v>0.48544683616378936</v>
      </c>
      <c r="M37" s="1">
        <f>_xlfn.STDEV.P(C37:C41)</f>
        <v>0.1760816915612039</v>
      </c>
      <c r="N37" s="1">
        <f>AVERAGE(D37:D41)</f>
        <v>0.57136902553663305</v>
      </c>
      <c r="O37" s="1">
        <f>_xlfn.STDEV.P(D37:D41)</f>
        <v>0.10159497856434656</v>
      </c>
      <c r="P37" s="1">
        <f>AVERAGE(E37:E41)</f>
        <v>0.6324784913076511</v>
      </c>
      <c r="Q37" s="1">
        <f>_xlfn.STDEV.P(E37:E41)</f>
        <v>0.10086424993509696</v>
      </c>
      <c r="R37" s="1">
        <f>AVERAGE(F37:F41)</f>
        <v>27.393164585205078</v>
      </c>
      <c r="S37" s="1">
        <f>_xlfn.STDEV.P(F37:F41)</f>
        <v>7.5231624313372469</v>
      </c>
      <c r="T37" s="1">
        <f>AVERAGE(G37:G41)</f>
        <v>23.628261236372101</v>
      </c>
      <c r="U37" s="1">
        <f>_xlfn.STDEV.P(G37:G41)</f>
        <v>3.1699726618999371</v>
      </c>
      <c r="V37" s="1">
        <f>AVERAGE(H37:H41)</f>
        <v>21.4763244187886</v>
      </c>
      <c r="W37" s="1">
        <f>_xlfn.STDEV.P(H37:H41)</f>
        <v>2.7870421158809338</v>
      </c>
      <c r="X37" s="1">
        <f>AVERAGE(I37:I41)</f>
        <v>18.44419715613396</v>
      </c>
      <c r="Y37" s="1">
        <f>_xlfn.STDEV.P(I37:I41)</f>
        <v>4.2409321146001302</v>
      </c>
      <c r="Z37" s="1">
        <f>AVERAGE(J37:J41)</f>
        <v>16.257475895197281</v>
      </c>
      <c r="AA37" s="1">
        <f>_xlfn.STDEV.P(J37:J41)</f>
        <v>3.470651490491877</v>
      </c>
      <c r="AB37" s="1">
        <f>AVERAGE(K37:K41)</f>
        <v>15.34716659200196</v>
      </c>
      <c r="AC37" s="1">
        <f>_xlfn.STDEV.P(K37:K41)</f>
        <v>3.4319238706391069</v>
      </c>
    </row>
    <row r="38" spans="1:29" x14ac:dyDescent="0.3">
      <c r="A38" t="s">
        <v>47</v>
      </c>
      <c r="B38">
        <v>1855</v>
      </c>
      <c r="C38">
        <v>0.55880206975317104</v>
      </c>
      <c r="D38">
        <v>0.63710525171173304</v>
      </c>
      <c r="E38">
        <v>0.670509991972978</v>
      </c>
      <c r="F38">
        <v>23.467524799881101</v>
      </c>
      <c r="G38">
        <v>21.5014424631213</v>
      </c>
      <c r="H38">
        <v>20.627814822425599</v>
      </c>
      <c r="I38">
        <v>16.973574693500801</v>
      </c>
      <c r="J38">
        <v>14.3522069726873</v>
      </c>
      <c r="K38">
        <v>13.260958871715101</v>
      </c>
    </row>
    <row r="39" spans="1:29" x14ac:dyDescent="0.3">
      <c r="A39" t="s">
        <v>48</v>
      </c>
      <c r="B39">
        <v>335</v>
      </c>
      <c r="C39">
        <v>0.206526882196125</v>
      </c>
      <c r="D39">
        <v>0.48831309372186399</v>
      </c>
      <c r="E39">
        <v>0.727849699634458</v>
      </c>
      <c r="F39">
        <v>41.066389080318302</v>
      </c>
      <c r="G39">
        <v>27.261094327008198</v>
      </c>
      <c r="H39">
        <v>18.7213562675521</v>
      </c>
      <c r="I39">
        <v>20.551957585848101</v>
      </c>
      <c r="J39">
        <v>15.1842075287078</v>
      </c>
      <c r="K39">
        <v>12.949669043382499</v>
      </c>
    </row>
    <row r="40" spans="1:29" x14ac:dyDescent="0.3">
      <c r="A40" t="s">
        <v>49</v>
      </c>
      <c r="B40">
        <v>4405</v>
      </c>
      <c r="C40">
        <v>0.66595127335744597</v>
      </c>
      <c r="D40">
        <v>0.64752674528729304</v>
      </c>
      <c r="E40">
        <v>0.64091261635479202</v>
      </c>
      <c r="F40">
        <v>20.8358287956104</v>
      </c>
      <c r="G40">
        <v>21.1827997476456</v>
      </c>
      <c r="H40">
        <v>21.325576018212601</v>
      </c>
      <c r="I40">
        <v>14.7951958197811</v>
      </c>
      <c r="J40">
        <v>14.995985124122599</v>
      </c>
      <c r="K40">
        <v>15.0795716218576</v>
      </c>
    </row>
    <row r="41" spans="1:29" x14ac:dyDescent="0.3">
      <c r="A41" t="s">
        <v>50</v>
      </c>
      <c r="B41">
        <v>485</v>
      </c>
      <c r="C41">
        <v>0.63753094358250295</v>
      </c>
      <c r="D41">
        <v>0.67012412833996204</v>
      </c>
      <c r="E41">
        <v>0.684433879356107</v>
      </c>
      <c r="F41">
        <v>21.764762780339801</v>
      </c>
      <c r="G41">
        <v>20.485420868243601</v>
      </c>
      <c r="H41">
        <v>19.928647815908999</v>
      </c>
      <c r="I41">
        <v>14.2286224693552</v>
      </c>
      <c r="J41">
        <v>13.641200436189999</v>
      </c>
      <c r="K41">
        <v>13.3966627572254</v>
      </c>
    </row>
    <row r="42" spans="1:29" x14ac:dyDescent="0.3">
      <c r="A42" t="s">
        <v>51</v>
      </c>
      <c r="B42">
        <v>1165</v>
      </c>
      <c r="C42">
        <v>0.61423278814544102</v>
      </c>
      <c r="D42">
        <v>0.64267088097858305</v>
      </c>
      <c r="E42">
        <v>0.65685968192881805</v>
      </c>
      <c r="F42">
        <v>22.875847663262199</v>
      </c>
      <c r="G42">
        <v>21.3312483131233</v>
      </c>
      <c r="H42">
        <v>20.654223873974399</v>
      </c>
      <c r="I42">
        <v>17.370232554568599</v>
      </c>
      <c r="J42">
        <v>15.269798428305601</v>
      </c>
      <c r="K42">
        <v>14.395409561264</v>
      </c>
      <c r="L42" s="1">
        <f>AVERAGE(C42:C46)</f>
        <v>0.65223685307855561</v>
      </c>
      <c r="M42" s="1">
        <f>_xlfn.STDEV.P(C42:C46)</f>
        <v>6.6263306882862388E-2</v>
      </c>
      <c r="N42" s="1">
        <f>AVERAGE(D42:D46)</f>
        <v>0.69300192570711372</v>
      </c>
      <c r="O42" s="1">
        <f>_xlfn.STDEV.P(D42:D46)</f>
        <v>3.5921304077332267E-2</v>
      </c>
      <c r="P42" s="1">
        <f>AVERAGE(E42,E43,E46)</f>
        <v>0.71060761368330461</v>
      </c>
      <c r="Q42" s="1">
        <f>_xlfn.STDEV.P(E42:E46)</f>
        <v>4.0397951930587039E-2</v>
      </c>
      <c r="R42" s="1">
        <f>AVERAGE(F42:F46)</f>
        <v>21.147985672550181</v>
      </c>
      <c r="S42" s="1">
        <f>_xlfn.STDEV.P(F42:F46)</f>
        <v>1.9853235023444935</v>
      </c>
      <c r="T42" s="1">
        <f>AVERAGE(G42:G46)</f>
        <v>19.745632200623199</v>
      </c>
      <c r="U42" s="1">
        <f>_xlfn.STDEV.P(G42:G46)</f>
        <v>1.1707309098645469</v>
      </c>
      <c r="V42" s="1">
        <f>AVERAGE(H42:H46)</f>
        <v>19.094464539956682</v>
      </c>
      <c r="W42" s="1">
        <f>_xlfn.STDEV.P(H42:H46)</f>
        <v>1.3109921474636994</v>
      </c>
      <c r="X42" s="1">
        <f>AVERAGE(I42:I46)</f>
        <v>14.92347223026062</v>
      </c>
      <c r="Y42" s="1">
        <f>_xlfn.STDEV.P(I42:I46)</f>
        <v>2.097534891008622</v>
      </c>
      <c r="Z42" s="1">
        <f>AVERAGE(J42:J46)</f>
        <v>13.505428565543042</v>
      </c>
      <c r="AA42" s="1">
        <f>_xlfn.STDEV.P(J42:J46)</f>
        <v>1.2285303931785461</v>
      </c>
      <c r="AB42" s="1">
        <f>AVERAGE(K42:K46)</f>
        <v>12.915111745841619</v>
      </c>
      <c r="AC42" s="1">
        <f>_xlfn.STDEV.P(K42:K46)</f>
        <v>1.2618766961365935</v>
      </c>
    </row>
    <row r="43" spans="1:29" x14ac:dyDescent="0.3">
      <c r="A43" t="s">
        <v>52</v>
      </c>
      <c r="B43">
        <v>1855</v>
      </c>
      <c r="C43">
        <v>0.59924780383515497</v>
      </c>
      <c r="D43">
        <v>0.67211736774542796</v>
      </c>
      <c r="E43">
        <v>0.70466495162354204</v>
      </c>
      <c r="F43">
        <v>22.438849045818898</v>
      </c>
      <c r="G43">
        <v>20.434803887379001</v>
      </c>
      <c r="H43">
        <v>19.540043538151199</v>
      </c>
      <c r="I43">
        <v>17.048668644499202</v>
      </c>
      <c r="J43">
        <v>13.9728742728763</v>
      </c>
      <c r="K43">
        <v>12.6924530864994</v>
      </c>
    </row>
    <row r="44" spans="1:29" x14ac:dyDescent="0.3">
      <c r="A44" t="s">
        <v>53</v>
      </c>
      <c r="B44">
        <v>335</v>
      </c>
      <c r="C44">
        <v>0.586580843373392</v>
      </c>
      <c r="D44">
        <v>0.69557173242970805</v>
      </c>
      <c r="E44">
        <v>0.74147476589775996</v>
      </c>
      <c r="F44">
        <v>22.823041031891201</v>
      </c>
      <c r="G44">
        <v>19.7025911883538</v>
      </c>
      <c r="H44">
        <v>18.246940681504199</v>
      </c>
      <c r="I44">
        <v>15.069564606458201</v>
      </c>
      <c r="J44">
        <v>13.3390907013257</v>
      </c>
      <c r="K44">
        <v>12.618712424076</v>
      </c>
    </row>
    <row r="45" spans="1:29" x14ac:dyDescent="0.3">
      <c r="A45" t="s">
        <v>54</v>
      </c>
      <c r="B45">
        <v>4405</v>
      </c>
      <c r="C45">
        <v>0.75424469274070105</v>
      </c>
      <c r="D45">
        <v>0.703664783013078</v>
      </c>
      <c r="E45">
        <v>0.68371471385154903</v>
      </c>
      <c r="F45">
        <v>18.015566017596399</v>
      </c>
      <c r="G45">
        <v>19.457925112036801</v>
      </c>
      <c r="H45">
        <v>20.0277656818064</v>
      </c>
      <c r="I45">
        <v>12.1498210309922</v>
      </c>
      <c r="J45">
        <v>13.486139457553</v>
      </c>
      <c r="K45">
        <v>14.0424349111439</v>
      </c>
    </row>
    <row r="46" spans="1:29" x14ac:dyDescent="0.3">
      <c r="A46" t="s">
        <v>55</v>
      </c>
      <c r="B46">
        <v>485</v>
      </c>
      <c r="C46">
        <v>0.70687813729808902</v>
      </c>
      <c r="D46">
        <v>0.75098486436877199</v>
      </c>
      <c r="E46">
        <v>0.77029820749755396</v>
      </c>
      <c r="F46">
        <v>19.586624604182202</v>
      </c>
      <c r="G46">
        <v>17.801592502223102</v>
      </c>
      <c r="H46">
        <v>17.0033489243472</v>
      </c>
      <c r="I46">
        <v>12.979074314784899</v>
      </c>
      <c r="J46">
        <v>11.4592399676546</v>
      </c>
      <c r="K46">
        <v>10.8265487462248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C607-5152-46E4-AEEA-42854F266EB5}">
  <dimension ref="A1:S46"/>
  <sheetViews>
    <sheetView tabSelected="1" topLeftCell="A22" workbookViewId="0">
      <selection activeCell="A25" sqref="A25:XFD46"/>
    </sheetView>
  </sheetViews>
  <sheetFormatPr defaultRowHeight="14.4" x14ac:dyDescent="0.3"/>
  <cols>
    <col min="1" max="1" width="20.7773437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0.54371083238720919</v>
      </c>
      <c r="C2" s="1">
        <v>0.14154079972742026</v>
      </c>
      <c r="D2" s="1">
        <v>0.62783446527454478</v>
      </c>
      <c r="E2" s="1">
        <v>4.7721074885855329E-2</v>
      </c>
      <c r="F2" s="1">
        <v>0.68416992316230163</v>
      </c>
      <c r="G2" s="1">
        <v>3.6782056324376471E-2</v>
      </c>
      <c r="H2" s="1">
        <v>25.60029035242216</v>
      </c>
      <c r="I2" s="1">
        <v>5.7617685616388323</v>
      </c>
      <c r="J2" s="1">
        <v>21.974130090978122</v>
      </c>
      <c r="K2" s="1">
        <v>1.7478385157072092</v>
      </c>
      <c r="L2" s="1">
        <v>20.001683862671882</v>
      </c>
      <c r="M2" s="1">
        <v>1.2192602323064885</v>
      </c>
      <c r="N2" s="1">
        <v>16.065336585250058</v>
      </c>
      <c r="O2" s="1">
        <v>2.1281671261950357</v>
      </c>
      <c r="P2" s="1">
        <v>14.454346803378542</v>
      </c>
      <c r="Q2" s="1">
        <v>1.0788909186613231</v>
      </c>
      <c r="R2" s="1">
        <v>13.78370852314246</v>
      </c>
      <c r="S2" s="1">
        <v>1.1453624217835683</v>
      </c>
    </row>
    <row r="3" spans="1:19" x14ac:dyDescent="0.3">
      <c r="A3" t="s">
        <v>16</v>
      </c>
      <c r="B3" s="1">
        <v>0.56939251113906264</v>
      </c>
      <c r="C3" s="1">
        <v>0.17916575122155312</v>
      </c>
      <c r="D3" s="1">
        <v>0.63934150571158699</v>
      </c>
      <c r="E3" s="1">
        <v>7.0309422001343408E-2</v>
      </c>
      <c r="F3" s="1">
        <v>0.69888848061488829</v>
      </c>
      <c r="G3" s="1">
        <v>3.3878470541044342E-2</v>
      </c>
      <c r="H3" s="1">
        <v>25.49180000839204</v>
      </c>
      <c r="I3" s="1">
        <v>8.6295596176279705</v>
      </c>
      <c r="J3" s="1">
        <v>21.78772550170736</v>
      </c>
      <c r="K3" s="1">
        <v>2.8302075178753161</v>
      </c>
      <c r="L3" s="1">
        <v>19.516072545984805</v>
      </c>
      <c r="M3" s="1">
        <v>1.126137769458464</v>
      </c>
      <c r="N3" s="1">
        <v>15.589684665279242</v>
      </c>
      <c r="O3" s="1">
        <v>2.2951989076189743</v>
      </c>
      <c r="P3" s="1">
        <v>13.851326395664421</v>
      </c>
      <c r="Q3" s="1">
        <v>0.37464291321142934</v>
      </c>
      <c r="R3" s="1">
        <v>13.127665939535159</v>
      </c>
      <c r="S3" s="1">
        <v>0.98374394400792142</v>
      </c>
    </row>
    <row r="4" spans="1:19" x14ac:dyDescent="0.3">
      <c r="A4" t="s">
        <v>21</v>
      </c>
      <c r="B4" s="1">
        <v>0.58068179794024666</v>
      </c>
      <c r="C4" s="1">
        <v>0.14220281914861899</v>
      </c>
      <c r="D4" s="1">
        <v>0.6495912368259732</v>
      </c>
      <c r="E4" s="1">
        <v>4.421253989605721E-2</v>
      </c>
      <c r="F4" s="1">
        <v>0.69066598556787162</v>
      </c>
      <c r="G4" s="1">
        <v>2.4344702820596063E-2</v>
      </c>
      <c r="H4" s="1">
        <v>23.913860924454141</v>
      </c>
      <c r="I4" s="1">
        <v>5.0677195081604856</v>
      </c>
      <c r="J4" s="1">
        <v>21.223681980732003</v>
      </c>
      <c r="K4" s="1">
        <v>1.5475471539461858</v>
      </c>
      <c r="L4" s="1">
        <v>19.798258858747118</v>
      </c>
      <c r="M4" s="1">
        <v>0.79069533156910932</v>
      </c>
      <c r="N4" s="1">
        <v>15.49393605229892</v>
      </c>
      <c r="O4" s="1">
        <v>1.8208544021243978</v>
      </c>
      <c r="P4" s="1">
        <v>14.058373786532522</v>
      </c>
      <c r="Q4" s="1">
        <v>0.39113102636891328</v>
      </c>
      <c r="R4" s="1">
        <v>13.460764155534722</v>
      </c>
      <c r="S4" s="1">
        <v>0.5510067470107628</v>
      </c>
    </row>
    <row r="5" spans="1:19" x14ac:dyDescent="0.3">
      <c r="A5" t="s">
        <v>26</v>
      </c>
      <c r="B5" s="1">
        <v>0.66110236320306048</v>
      </c>
      <c r="C5" s="1">
        <v>6.4673312012690734E-2</v>
      </c>
      <c r="D5" s="1">
        <v>0.69650510149827882</v>
      </c>
      <c r="E5" s="1">
        <v>3.0067687730231007E-2</v>
      </c>
      <c r="F5" s="1">
        <v>0.71408974646888324</v>
      </c>
      <c r="G5" s="1">
        <v>3.9592503877827409E-2</v>
      </c>
      <c r="H5" s="1">
        <v>21.002473867874876</v>
      </c>
      <c r="I5" s="1">
        <v>2.1668884370685961</v>
      </c>
      <c r="J5" s="1">
        <v>19.648371274616721</v>
      </c>
      <c r="K5" s="1">
        <v>0.98240794447828761</v>
      </c>
      <c r="L5" s="1">
        <v>19.000201428489522</v>
      </c>
      <c r="M5" s="1">
        <v>1.2442888227439524</v>
      </c>
      <c r="N5" s="1">
        <v>14.271362811071521</v>
      </c>
      <c r="O5" s="1">
        <v>1.8491232005398546</v>
      </c>
      <c r="P5" s="1">
        <v>13.47461772538686</v>
      </c>
      <c r="Q5" s="1">
        <v>1.0153075206113331</v>
      </c>
      <c r="R5" s="1">
        <v>13.14294103813352</v>
      </c>
      <c r="S5" s="1">
        <v>1.0200038555972459</v>
      </c>
    </row>
    <row r="6" spans="1:19" x14ac:dyDescent="0.3">
      <c r="A6" t="s">
        <v>31</v>
      </c>
      <c r="B6" s="1">
        <v>0.5081890062120632</v>
      </c>
      <c r="C6" s="1">
        <v>0.17444724733634143</v>
      </c>
      <c r="D6" s="1">
        <v>0.57734086061895817</v>
      </c>
      <c r="E6" s="1">
        <v>0.17603731418124915</v>
      </c>
      <c r="F6" s="1">
        <v>0.61642160382040978</v>
      </c>
      <c r="G6" s="1">
        <v>0.19275752816893268</v>
      </c>
      <c r="H6" s="1">
        <v>25.58686786295528</v>
      </c>
      <c r="I6" s="1">
        <v>4.6220146707592082</v>
      </c>
      <c r="J6" s="1">
        <v>22.871283260119601</v>
      </c>
      <c r="K6" s="1">
        <v>4.3496978786006304</v>
      </c>
      <c r="L6" s="1">
        <v>21.51478337256334</v>
      </c>
      <c r="M6" s="1">
        <v>4.8303252300658279</v>
      </c>
      <c r="N6" s="1">
        <v>17.716364626297739</v>
      </c>
      <c r="O6" s="1">
        <v>4.8955678398807185</v>
      </c>
      <c r="P6" s="1">
        <v>16.183658641561681</v>
      </c>
      <c r="Q6" s="1">
        <v>5.111551032655842</v>
      </c>
      <c r="R6" s="1">
        <v>15.545609091354819</v>
      </c>
      <c r="S6" s="1">
        <v>5.3563149469933382</v>
      </c>
    </row>
    <row r="7" spans="1:19" x14ac:dyDescent="0.3">
      <c r="A7" t="s">
        <v>36</v>
      </c>
      <c r="B7" s="1">
        <v>0.5939160283960998</v>
      </c>
      <c r="C7" s="1">
        <v>0.18617819266560198</v>
      </c>
      <c r="D7" s="1">
        <v>0.63976774132167524</v>
      </c>
      <c r="E7" s="1">
        <v>9.3198281456687682E-2</v>
      </c>
      <c r="F7" s="1">
        <v>0.7004363326007842</v>
      </c>
      <c r="G7" s="1">
        <v>2.5568938837423387E-2</v>
      </c>
      <c r="H7" s="1">
        <v>25.904232173420599</v>
      </c>
      <c r="I7" s="1">
        <v>11.117439295181196</v>
      </c>
      <c r="J7" s="1">
        <v>22.033694918704839</v>
      </c>
      <c r="K7" s="1">
        <v>4.0709659972580834</v>
      </c>
      <c r="L7" s="1">
        <v>19.482190680682315</v>
      </c>
      <c r="M7" s="1">
        <v>0.84070349171032277</v>
      </c>
      <c r="N7" s="1">
        <v>15.529332489350981</v>
      </c>
      <c r="O7" s="1">
        <v>2.7623192956400615</v>
      </c>
      <c r="P7" s="1">
        <v>13.941921008685799</v>
      </c>
      <c r="Q7" s="1">
        <v>0.37637406061658774</v>
      </c>
      <c r="R7" s="1">
        <v>13.28109812985684</v>
      </c>
      <c r="S7" s="1">
        <v>0.69162583556497736</v>
      </c>
    </row>
    <row r="8" spans="1:19" x14ac:dyDescent="0.3">
      <c r="A8" t="s">
        <v>41</v>
      </c>
      <c r="B8" s="1">
        <v>0.55665193390314738</v>
      </c>
      <c r="C8" s="1">
        <v>0.19211593739510552</v>
      </c>
      <c r="D8" s="1">
        <v>0.6310872043069915</v>
      </c>
      <c r="E8" s="1">
        <v>8.5771848167117637E-2</v>
      </c>
      <c r="F8" s="1">
        <v>0.69207100491064388</v>
      </c>
      <c r="G8" s="1">
        <v>1.9263109586038784E-2</v>
      </c>
      <c r="H8" s="1">
        <v>25.707213191041642</v>
      </c>
      <c r="I8" s="1">
        <v>8.8950193747682889</v>
      </c>
      <c r="J8" s="1">
        <v>21.980176768307661</v>
      </c>
      <c r="K8" s="1">
        <v>3.215618265627989</v>
      </c>
      <c r="L8" s="1">
        <v>19.759723476958658</v>
      </c>
      <c r="M8" s="1">
        <v>0.63290355810082777</v>
      </c>
      <c r="N8" s="1">
        <v>15.805550487088443</v>
      </c>
      <c r="O8" s="1">
        <v>2.6175937448446636</v>
      </c>
      <c r="P8" s="1">
        <v>14.057565461538099</v>
      </c>
      <c r="Q8" s="1">
        <v>0.62215657737212171</v>
      </c>
      <c r="R8" s="1">
        <v>13.32989748710084</v>
      </c>
      <c r="S8" s="1">
        <v>0.49976841547374784</v>
      </c>
    </row>
    <row r="9" spans="1:19" x14ac:dyDescent="0.3">
      <c r="A9" t="s">
        <v>46</v>
      </c>
      <c r="B9" s="1">
        <v>0.48544683616378936</v>
      </c>
      <c r="C9" s="1">
        <v>0.1760816915612039</v>
      </c>
      <c r="D9" s="1">
        <v>0.57136902553663305</v>
      </c>
      <c r="E9" s="1">
        <v>0.10159497856434656</v>
      </c>
      <c r="F9" s="1">
        <v>0.6324784913076511</v>
      </c>
      <c r="G9" s="1">
        <v>0.10086424993509696</v>
      </c>
      <c r="H9" s="1">
        <v>27.393164585205078</v>
      </c>
      <c r="I9" s="1">
        <v>7.5231624313372469</v>
      </c>
      <c r="J9" s="1">
        <v>23.628261236372101</v>
      </c>
      <c r="K9" s="1">
        <v>3.1699726618999371</v>
      </c>
      <c r="L9" s="1">
        <v>21.4763244187886</v>
      </c>
      <c r="M9" s="1">
        <v>2.7870421158809338</v>
      </c>
      <c r="N9" s="1">
        <v>18.44419715613396</v>
      </c>
      <c r="O9" s="1">
        <v>4.2409321146001302</v>
      </c>
      <c r="P9" s="1">
        <v>16.257475895197281</v>
      </c>
      <c r="Q9" s="1">
        <v>3.470651490491877</v>
      </c>
      <c r="R9" s="1">
        <v>15.34716659200196</v>
      </c>
      <c r="S9" s="1">
        <v>3.4319238706391069</v>
      </c>
    </row>
    <row r="10" spans="1:19" x14ac:dyDescent="0.3">
      <c r="A10" t="s">
        <v>51</v>
      </c>
      <c r="B10" s="1">
        <v>0.65223685307855561</v>
      </c>
      <c r="C10" s="1">
        <v>6.6263306882862388E-2</v>
      </c>
      <c r="D10" s="1">
        <v>0.69300192570711372</v>
      </c>
      <c r="E10" s="1">
        <v>3.5921304077332267E-2</v>
      </c>
      <c r="F10" s="1">
        <v>0.71060761368330461</v>
      </c>
      <c r="G10" s="1">
        <v>4.0397951930587039E-2</v>
      </c>
      <c r="H10" s="1">
        <v>21.147985672550181</v>
      </c>
      <c r="I10" s="1">
        <v>1.9853235023444935</v>
      </c>
      <c r="J10" s="1">
        <v>19.745632200623199</v>
      </c>
      <c r="K10" s="1">
        <v>1.1707309098645469</v>
      </c>
      <c r="L10" s="1">
        <v>19.094464539956682</v>
      </c>
      <c r="M10" s="1">
        <v>1.3109921474636994</v>
      </c>
      <c r="N10" s="1">
        <v>14.92347223026062</v>
      </c>
      <c r="O10" s="1">
        <v>2.097534891008622</v>
      </c>
      <c r="P10" s="1">
        <v>13.505428565543042</v>
      </c>
      <c r="Q10" s="1">
        <v>1.2285303931785461</v>
      </c>
      <c r="R10" s="1">
        <v>12.915111745841619</v>
      </c>
      <c r="S10" s="1">
        <v>1.2618766961365935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1-(1-B2)*92/(92-16-1)</f>
        <v>0.44028528772830988</v>
      </c>
      <c r="C14" s="1">
        <v>0.14154079972742026</v>
      </c>
      <c r="D14" s="1">
        <f>1-(1-D2)*313/(313-16-1)</f>
        <v>0.60646009334774498</v>
      </c>
      <c r="E14" s="1">
        <v>4.7721074885855329E-2</v>
      </c>
      <c r="F14" s="1">
        <f>1-(1-F2)*221/(221-16-1)</f>
        <v>0.6578507500924935</v>
      </c>
      <c r="G14" s="1">
        <v>3.6782056324376471E-2</v>
      </c>
      <c r="H14" s="1">
        <v>25.60029035242216</v>
      </c>
      <c r="I14" s="1">
        <v>5.7617685616388323</v>
      </c>
      <c r="J14" s="1">
        <v>21.974130090978122</v>
      </c>
      <c r="K14" s="1">
        <v>1.7478385157072092</v>
      </c>
      <c r="L14" s="1">
        <v>20.001683862671882</v>
      </c>
      <c r="M14" s="1">
        <v>1.2192602323064885</v>
      </c>
      <c r="N14" s="1">
        <v>16.065336585250058</v>
      </c>
      <c r="O14" s="1">
        <v>2.1281671261950357</v>
      </c>
      <c r="P14" s="1">
        <v>14.454346803378542</v>
      </c>
      <c r="Q14" s="1">
        <v>1.0788909186613231</v>
      </c>
      <c r="R14" s="1">
        <v>13.78370852314246</v>
      </c>
      <c r="S14" s="1">
        <v>1.1453624217835683</v>
      </c>
    </row>
    <row r="15" spans="1:19" x14ac:dyDescent="0.3">
      <c r="A15" t="s">
        <v>16</v>
      </c>
      <c r="B15" s="1">
        <f t="shared" ref="B15:B22" si="0">1-(1-B3)*92/(92-16-1)</f>
        <v>0.47178814699725014</v>
      </c>
      <c r="C15" s="1">
        <v>0.17916575122155312</v>
      </c>
      <c r="D15" s="1">
        <f t="shared" ref="D15:D22" si="1">1-(1-D3)*313/(313-16-1)</f>
        <v>0.61862801110718491</v>
      </c>
      <c r="E15" s="1">
        <v>7.0309422001343408E-2</v>
      </c>
      <c r="F15" s="1">
        <f t="shared" ref="F15:F22" si="2">1-(1-F3)*221/(221-16-1)</f>
        <v>0.67379585399946229</v>
      </c>
      <c r="G15" s="1">
        <v>3.3878470541044342E-2</v>
      </c>
      <c r="H15" s="1">
        <v>25.49180000839204</v>
      </c>
      <c r="I15" s="1">
        <v>8.6295596176279705</v>
      </c>
      <c r="J15" s="1">
        <v>21.78772550170736</v>
      </c>
      <c r="K15" s="1">
        <v>2.8302075178753161</v>
      </c>
      <c r="L15" s="1">
        <v>19.516072545984805</v>
      </c>
      <c r="M15" s="1">
        <v>1.126137769458464</v>
      </c>
      <c r="N15" s="1">
        <v>15.589684665279242</v>
      </c>
      <c r="O15" s="1">
        <v>2.2951989076189743</v>
      </c>
      <c r="P15" s="1">
        <v>13.851326395664421</v>
      </c>
      <c r="Q15" s="1">
        <v>0.37464291321142934</v>
      </c>
      <c r="R15" s="1">
        <v>13.127665939535159</v>
      </c>
      <c r="S15" s="1">
        <v>0.98374394400792142</v>
      </c>
    </row>
    <row r="16" spans="1:19" x14ac:dyDescent="0.3">
      <c r="A16" t="s">
        <v>21</v>
      </c>
      <c r="B16" s="1">
        <f t="shared" si="0"/>
        <v>0.48563633880670254</v>
      </c>
      <c r="C16" s="1">
        <v>0.14220281914861899</v>
      </c>
      <c r="D16" s="1">
        <f t="shared" si="1"/>
        <v>0.62946640921124875</v>
      </c>
      <c r="E16" s="1">
        <v>4.421253989605721E-2</v>
      </c>
      <c r="F16" s="1">
        <f t="shared" si="2"/>
        <v>0.66488815103186094</v>
      </c>
      <c r="G16" s="1">
        <v>2.4344702820596063E-2</v>
      </c>
      <c r="H16" s="1">
        <v>23.913860924454141</v>
      </c>
      <c r="I16" s="1">
        <v>5.0677195081604856</v>
      </c>
      <c r="J16" s="1">
        <v>21.223681980732003</v>
      </c>
      <c r="K16" s="1">
        <v>1.5475471539461858</v>
      </c>
      <c r="L16" s="1">
        <v>19.798258858747118</v>
      </c>
      <c r="M16" s="1">
        <v>0.79069533156910932</v>
      </c>
      <c r="N16" s="1">
        <v>15.49393605229892</v>
      </c>
      <c r="O16" s="1">
        <v>1.8208544021243978</v>
      </c>
      <c r="P16" s="1">
        <v>14.058373786532522</v>
      </c>
      <c r="Q16" s="1">
        <v>0.39113102636891328</v>
      </c>
      <c r="R16" s="1">
        <v>13.460764155534722</v>
      </c>
      <c r="S16" s="1">
        <v>0.5510067470107628</v>
      </c>
    </row>
    <row r="17" spans="1:19" x14ac:dyDescent="0.3">
      <c r="A17" t="s">
        <v>26</v>
      </c>
      <c r="B17" s="1">
        <f t="shared" si="0"/>
        <v>0.5842855655290875</v>
      </c>
      <c r="C17" s="1">
        <v>6.4673312012690734E-2</v>
      </c>
      <c r="D17" s="1">
        <f t="shared" si="1"/>
        <v>0.6790746512464908</v>
      </c>
      <c r="E17" s="1">
        <v>3.0067687730231007E-2</v>
      </c>
      <c r="F17" s="1">
        <f t="shared" si="2"/>
        <v>0.6902638920079569</v>
      </c>
      <c r="G17" s="1">
        <v>3.9592503877827409E-2</v>
      </c>
      <c r="H17" s="1">
        <v>21.002473867874876</v>
      </c>
      <c r="I17" s="1">
        <v>2.1668884370685961</v>
      </c>
      <c r="J17" s="1">
        <v>19.648371274616721</v>
      </c>
      <c r="K17" s="1">
        <v>0.98240794447828761</v>
      </c>
      <c r="L17" s="1">
        <v>19.000201428489522</v>
      </c>
      <c r="M17" s="1">
        <v>1.2442888227439524</v>
      </c>
      <c r="N17" s="1">
        <v>14.271362811071521</v>
      </c>
      <c r="O17" s="1">
        <v>1.8491232005398546</v>
      </c>
      <c r="P17" s="1">
        <v>13.47461772538686</v>
      </c>
      <c r="Q17" s="1">
        <v>1.0153075206113331</v>
      </c>
      <c r="R17" s="1">
        <v>13.14294103813352</v>
      </c>
      <c r="S17" s="1">
        <v>1.0200038555972459</v>
      </c>
    </row>
    <row r="18" spans="1:19" x14ac:dyDescent="0.3">
      <c r="A18" t="s">
        <v>31</v>
      </c>
      <c r="B18" s="1">
        <f t="shared" si="0"/>
        <v>0.3967118476201309</v>
      </c>
      <c r="C18" s="1">
        <v>0.17444724733634143</v>
      </c>
      <c r="D18" s="1">
        <f t="shared" si="1"/>
        <v>0.55306651815450647</v>
      </c>
      <c r="E18" s="1">
        <v>0.17603731418124915</v>
      </c>
      <c r="F18" s="1">
        <f t="shared" si="2"/>
        <v>0.58445673747211058</v>
      </c>
      <c r="G18" s="1">
        <v>0.19275752816893268</v>
      </c>
      <c r="H18" s="1">
        <v>25.58686786295528</v>
      </c>
      <c r="I18" s="1">
        <v>4.6220146707592082</v>
      </c>
      <c r="J18" s="1">
        <v>22.871283260119601</v>
      </c>
      <c r="K18" s="1">
        <v>4.3496978786006304</v>
      </c>
      <c r="L18" s="1">
        <v>21.51478337256334</v>
      </c>
      <c r="M18" s="1">
        <v>4.8303252300658279</v>
      </c>
      <c r="N18" s="1">
        <v>17.716364626297739</v>
      </c>
      <c r="O18" s="1">
        <v>4.8955678398807185</v>
      </c>
      <c r="P18" s="1">
        <v>16.183658641561681</v>
      </c>
      <c r="Q18" s="1">
        <v>5.111551032655842</v>
      </c>
      <c r="R18" s="1">
        <v>15.545609091354819</v>
      </c>
      <c r="S18" s="1">
        <v>5.3563149469933382</v>
      </c>
    </row>
    <row r="19" spans="1:19" x14ac:dyDescent="0.3">
      <c r="A19" t="s">
        <v>36</v>
      </c>
      <c r="B19" s="1">
        <f t="shared" si="0"/>
        <v>0.50187032816588251</v>
      </c>
      <c r="C19" s="1">
        <v>0.18617819266560198</v>
      </c>
      <c r="D19" s="1">
        <f t="shared" si="1"/>
        <v>0.61907872646514983</v>
      </c>
      <c r="E19" s="1">
        <v>9.3198281456687682E-2</v>
      </c>
      <c r="F19" s="1">
        <f t="shared" si="2"/>
        <v>0.6754726936508495</v>
      </c>
      <c r="G19" s="1">
        <v>2.5568938837423387E-2</v>
      </c>
      <c r="H19" s="1">
        <v>25.904232173420599</v>
      </c>
      <c r="I19" s="1">
        <v>11.117439295181196</v>
      </c>
      <c r="J19" s="1">
        <v>22.033694918704839</v>
      </c>
      <c r="K19" s="1">
        <v>4.0709659972580834</v>
      </c>
      <c r="L19" s="1">
        <v>19.482190680682315</v>
      </c>
      <c r="M19" s="1">
        <v>0.84070349171032277</v>
      </c>
      <c r="N19" s="1">
        <v>15.529332489350981</v>
      </c>
      <c r="O19" s="1">
        <v>2.7623192956400615</v>
      </c>
      <c r="P19" s="1">
        <v>13.941921008685799</v>
      </c>
      <c r="Q19" s="1">
        <v>0.37637406061658774</v>
      </c>
      <c r="R19" s="1">
        <v>13.28109812985684</v>
      </c>
      <c r="S19" s="1">
        <v>0.69162583556497736</v>
      </c>
    </row>
    <row r="20" spans="1:19" x14ac:dyDescent="0.3">
      <c r="A20" t="s">
        <v>41</v>
      </c>
      <c r="B20" s="1">
        <f t="shared" si="0"/>
        <v>0.45615970558786079</v>
      </c>
      <c r="C20" s="1">
        <v>0.19211593739510552</v>
      </c>
      <c r="D20" s="1">
        <f t="shared" si="1"/>
        <v>0.60989964509489303</v>
      </c>
      <c r="E20" s="1">
        <v>8.5771848167117637E-2</v>
      </c>
      <c r="F20" s="1">
        <f t="shared" si="2"/>
        <v>0.6664102553198642</v>
      </c>
      <c r="G20" s="1">
        <v>1.9263109586038784E-2</v>
      </c>
      <c r="H20" s="1">
        <v>25.707213191041642</v>
      </c>
      <c r="I20" s="1">
        <v>8.8950193747682889</v>
      </c>
      <c r="J20" s="1">
        <v>21.980176768307661</v>
      </c>
      <c r="K20" s="1">
        <v>3.215618265627989</v>
      </c>
      <c r="L20" s="1">
        <v>19.759723476958658</v>
      </c>
      <c r="M20" s="1">
        <v>0.63290355810082777</v>
      </c>
      <c r="N20" s="1">
        <v>15.805550487088443</v>
      </c>
      <c r="O20" s="1">
        <v>2.6175937448446636</v>
      </c>
      <c r="P20" s="1">
        <v>14.057565461538099</v>
      </c>
      <c r="Q20" s="1">
        <v>0.62215657737212171</v>
      </c>
      <c r="R20" s="1">
        <v>13.32989748710084</v>
      </c>
      <c r="S20" s="1">
        <v>0.49976841547374784</v>
      </c>
    </row>
    <row r="21" spans="1:19" x14ac:dyDescent="0.3">
      <c r="A21" t="s">
        <v>46</v>
      </c>
      <c r="B21" s="1">
        <f t="shared" si="0"/>
        <v>0.3688147856942483</v>
      </c>
      <c r="C21" s="1">
        <v>0.1760816915612039</v>
      </c>
      <c r="D21" s="1">
        <f t="shared" si="1"/>
        <v>0.54675170605731804</v>
      </c>
      <c r="E21" s="1">
        <v>0.10159497856434656</v>
      </c>
      <c r="F21" s="1">
        <f t="shared" si="2"/>
        <v>0.60185169891662205</v>
      </c>
      <c r="G21" s="1">
        <v>0.10086424993509696</v>
      </c>
      <c r="H21" s="1">
        <v>27.393164585205078</v>
      </c>
      <c r="I21" s="1">
        <v>7.5231624313372469</v>
      </c>
      <c r="J21" s="1">
        <v>23.628261236372101</v>
      </c>
      <c r="K21" s="1">
        <v>3.1699726618999371</v>
      </c>
      <c r="L21" s="1">
        <v>21.4763244187886</v>
      </c>
      <c r="M21" s="1">
        <v>2.7870421158809338</v>
      </c>
      <c r="N21" s="1">
        <v>18.44419715613396</v>
      </c>
      <c r="O21" s="1">
        <v>4.2409321146001302</v>
      </c>
      <c r="P21" s="1">
        <v>16.257475895197281</v>
      </c>
      <c r="Q21" s="1">
        <v>3.470651490491877</v>
      </c>
      <c r="R21" s="1">
        <v>15.34716659200196</v>
      </c>
      <c r="S21" s="1">
        <v>3.4319238706391069</v>
      </c>
    </row>
    <row r="22" spans="1:19" x14ac:dyDescent="0.3">
      <c r="A22" t="s">
        <v>51</v>
      </c>
      <c r="B22" s="1">
        <f t="shared" si="0"/>
        <v>0.57341053977636158</v>
      </c>
      <c r="C22" s="1">
        <v>6.6263306882862388E-2</v>
      </c>
      <c r="D22" s="1">
        <f t="shared" si="1"/>
        <v>0.67537027954840068</v>
      </c>
      <c r="E22" s="1">
        <v>3.5921304077332267E-2</v>
      </c>
      <c r="F22" s="1">
        <f t="shared" si="2"/>
        <v>0.68649158149024669</v>
      </c>
      <c r="G22" s="1">
        <v>4.0397951930587039E-2</v>
      </c>
      <c r="H22" s="1">
        <v>21.147985672550181</v>
      </c>
      <c r="I22" s="1">
        <v>1.9853235023444935</v>
      </c>
      <c r="J22" s="1">
        <v>19.745632200623199</v>
      </c>
      <c r="K22" s="1">
        <v>1.1707309098645469</v>
      </c>
      <c r="L22" s="1">
        <v>19.094464539956682</v>
      </c>
      <c r="M22" s="1">
        <v>1.3109921474636994</v>
      </c>
      <c r="N22" s="1">
        <v>14.92347223026062</v>
      </c>
      <c r="O22" s="1">
        <v>2.097534891008622</v>
      </c>
      <c r="P22" s="1">
        <v>13.505428565543042</v>
      </c>
      <c r="Q22" s="1">
        <v>1.2285303931785461</v>
      </c>
      <c r="R22" s="1">
        <v>12.915111745841619</v>
      </c>
      <c r="S22" s="1">
        <v>1.2618766961365935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0.44</v>
      </c>
      <c r="C26" s="1">
        <f t="shared" ref="C26:S34" si="3">ROUND(C14,3)</f>
        <v>0.14199999999999999</v>
      </c>
      <c r="D26" s="1">
        <f t="shared" si="3"/>
        <v>0.60599999999999998</v>
      </c>
      <c r="E26" s="1">
        <f t="shared" si="3"/>
        <v>4.8000000000000001E-2</v>
      </c>
      <c r="F26" s="1">
        <f t="shared" si="3"/>
        <v>0.65800000000000003</v>
      </c>
      <c r="G26" s="1">
        <f t="shared" si="3"/>
        <v>3.6999999999999998E-2</v>
      </c>
      <c r="H26" s="1">
        <f t="shared" si="3"/>
        <v>25.6</v>
      </c>
      <c r="I26" s="1">
        <f t="shared" si="3"/>
        <v>5.7619999999999996</v>
      </c>
      <c r="J26" s="1">
        <f t="shared" si="3"/>
        <v>21.974</v>
      </c>
      <c r="K26" s="1">
        <f t="shared" si="3"/>
        <v>1.748</v>
      </c>
      <c r="L26" s="1">
        <f t="shared" si="3"/>
        <v>20.001999999999999</v>
      </c>
      <c r="M26" s="1">
        <f t="shared" si="3"/>
        <v>1.2190000000000001</v>
      </c>
      <c r="N26" s="1">
        <f t="shared" si="3"/>
        <v>16.065000000000001</v>
      </c>
      <c r="O26" s="1">
        <f t="shared" si="3"/>
        <v>2.1280000000000001</v>
      </c>
      <c r="P26" s="1">
        <f t="shared" si="3"/>
        <v>14.454000000000001</v>
      </c>
      <c r="Q26" s="1">
        <f t="shared" si="3"/>
        <v>1.079</v>
      </c>
      <c r="R26" s="1">
        <f t="shared" si="3"/>
        <v>13.784000000000001</v>
      </c>
      <c r="S26" s="1">
        <f t="shared" si="3"/>
        <v>1.145</v>
      </c>
    </row>
    <row r="27" spans="1:19" x14ac:dyDescent="0.3">
      <c r="A27" t="s">
        <v>67</v>
      </c>
      <c r="B27" s="1">
        <f t="shared" ref="B27:P34" si="4">ROUND(B15,3)</f>
        <v>0.47199999999999998</v>
      </c>
      <c r="C27" s="1">
        <f t="shared" si="4"/>
        <v>0.17899999999999999</v>
      </c>
      <c r="D27" s="1">
        <f t="shared" si="4"/>
        <v>0.61899999999999999</v>
      </c>
      <c r="E27" s="1">
        <f t="shared" si="4"/>
        <v>7.0000000000000007E-2</v>
      </c>
      <c r="F27" s="1">
        <f t="shared" si="4"/>
        <v>0.67400000000000004</v>
      </c>
      <c r="G27" s="1">
        <f t="shared" si="4"/>
        <v>3.4000000000000002E-2</v>
      </c>
      <c r="H27" s="1">
        <f t="shared" si="4"/>
        <v>25.492000000000001</v>
      </c>
      <c r="I27" s="1">
        <f t="shared" si="4"/>
        <v>8.6300000000000008</v>
      </c>
      <c r="J27" s="1">
        <f t="shared" si="4"/>
        <v>21.788</v>
      </c>
      <c r="K27" s="1">
        <f t="shared" si="4"/>
        <v>2.83</v>
      </c>
      <c r="L27" s="1">
        <f t="shared" si="4"/>
        <v>19.515999999999998</v>
      </c>
      <c r="M27" s="1">
        <f t="shared" si="4"/>
        <v>1.1259999999999999</v>
      </c>
      <c r="N27" s="1">
        <f t="shared" si="4"/>
        <v>15.59</v>
      </c>
      <c r="O27" s="1">
        <f t="shared" si="4"/>
        <v>2.2949999999999999</v>
      </c>
      <c r="P27" s="1">
        <f t="shared" si="4"/>
        <v>13.851000000000001</v>
      </c>
      <c r="Q27" s="1">
        <f t="shared" si="3"/>
        <v>0.375</v>
      </c>
      <c r="R27" s="1">
        <f t="shared" si="3"/>
        <v>13.128</v>
      </c>
      <c r="S27" s="1">
        <f t="shared" si="3"/>
        <v>0.98399999999999999</v>
      </c>
    </row>
    <row r="28" spans="1:19" x14ac:dyDescent="0.3">
      <c r="A28" t="s">
        <v>68</v>
      </c>
      <c r="B28" s="1">
        <f t="shared" si="4"/>
        <v>0.48599999999999999</v>
      </c>
      <c r="C28" s="1">
        <f t="shared" si="4"/>
        <v>0.14199999999999999</v>
      </c>
      <c r="D28" s="1">
        <f t="shared" si="4"/>
        <v>0.629</v>
      </c>
      <c r="E28" s="1">
        <f t="shared" si="4"/>
        <v>4.3999999999999997E-2</v>
      </c>
      <c r="F28" s="1">
        <f t="shared" si="4"/>
        <v>0.66500000000000004</v>
      </c>
      <c r="G28" s="1">
        <f t="shared" si="4"/>
        <v>2.4E-2</v>
      </c>
      <c r="H28" s="1">
        <f t="shared" si="4"/>
        <v>23.914000000000001</v>
      </c>
      <c r="I28" s="1">
        <f t="shared" si="4"/>
        <v>5.0679999999999996</v>
      </c>
      <c r="J28" s="1">
        <f t="shared" si="4"/>
        <v>21.224</v>
      </c>
      <c r="K28" s="1">
        <f t="shared" si="4"/>
        <v>1.548</v>
      </c>
      <c r="L28" s="1">
        <f t="shared" si="4"/>
        <v>19.797999999999998</v>
      </c>
      <c r="M28" s="1">
        <f t="shared" si="4"/>
        <v>0.79100000000000004</v>
      </c>
      <c r="N28" s="1">
        <f t="shared" si="4"/>
        <v>15.494</v>
      </c>
      <c r="O28" s="1">
        <f t="shared" si="4"/>
        <v>1.821</v>
      </c>
      <c r="P28" s="1">
        <f t="shared" si="4"/>
        <v>14.058</v>
      </c>
      <c r="Q28" s="1">
        <f t="shared" si="3"/>
        <v>0.39100000000000001</v>
      </c>
      <c r="R28" s="1">
        <f t="shared" si="3"/>
        <v>13.461</v>
      </c>
      <c r="S28" s="1">
        <f t="shared" si="3"/>
        <v>0.55100000000000005</v>
      </c>
    </row>
    <row r="29" spans="1:19" x14ac:dyDescent="0.3">
      <c r="A29" t="s">
        <v>69</v>
      </c>
      <c r="B29" s="1">
        <f t="shared" si="4"/>
        <v>0.58399999999999996</v>
      </c>
      <c r="C29" s="1">
        <f t="shared" si="4"/>
        <v>6.5000000000000002E-2</v>
      </c>
      <c r="D29" s="1">
        <f t="shared" si="4"/>
        <v>0.67900000000000005</v>
      </c>
      <c r="E29" s="1">
        <f t="shared" si="4"/>
        <v>0.03</v>
      </c>
      <c r="F29" s="1">
        <f t="shared" si="4"/>
        <v>0.69</v>
      </c>
      <c r="G29" s="1">
        <f t="shared" si="4"/>
        <v>0.04</v>
      </c>
      <c r="H29" s="1">
        <f t="shared" si="4"/>
        <v>21.001999999999999</v>
      </c>
      <c r="I29" s="1">
        <f t="shared" si="4"/>
        <v>2.1669999999999998</v>
      </c>
      <c r="J29" s="1">
        <f t="shared" si="4"/>
        <v>19.648</v>
      </c>
      <c r="K29" s="1">
        <f t="shared" si="4"/>
        <v>0.98199999999999998</v>
      </c>
      <c r="L29" s="1">
        <f t="shared" si="4"/>
        <v>19</v>
      </c>
      <c r="M29" s="1">
        <f t="shared" si="4"/>
        <v>1.244</v>
      </c>
      <c r="N29" s="1">
        <f t="shared" si="4"/>
        <v>14.271000000000001</v>
      </c>
      <c r="O29" s="1">
        <f t="shared" si="4"/>
        <v>1.849</v>
      </c>
      <c r="P29" s="1">
        <f t="shared" si="4"/>
        <v>13.475</v>
      </c>
      <c r="Q29" s="1">
        <f t="shared" si="3"/>
        <v>1.0149999999999999</v>
      </c>
      <c r="R29" s="1">
        <f t="shared" si="3"/>
        <v>13.143000000000001</v>
      </c>
      <c r="S29" s="1">
        <f t="shared" si="3"/>
        <v>1.02</v>
      </c>
    </row>
    <row r="30" spans="1:19" x14ac:dyDescent="0.3">
      <c r="A30" s="2" t="s">
        <v>70</v>
      </c>
      <c r="B30" s="1">
        <f t="shared" si="4"/>
        <v>0.39700000000000002</v>
      </c>
      <c r="C30" s="1">
        <f t="shared" si="4"/>
        <v>0.17399999999999999</v>
      </c>
      <c r="D30" s="1">
        <f t="shared" si="4"/>
        <v>0.55300000000000005</v>
      </c>
      <c r="E30" s="1">
        <f t="shared" si="4"/>
        <v>0.17599999999999999</v>
      </c>
      <c r="F30" s="1">
        <f t="shared" si="4"/>
        <v>0.58399999999999996</v>
      </c>
      <c r="G30" s="1">
        <f t="shared" si="4"/>
        <v>0.193</v>
      </c>
      <c r="H30" s="1">
        <f t="shared" si="4"/>
        <v>25.587</v>
      </c>
      <c r="I30" s="1">
        <f t="shared" si="4"/>
        <v>4.6219999999999999</v>
      </c>
      <c r="J30" s="1">
        <f t="shared" si="4"/>
        <v>22.870999999999999</v>
      </c>
      <c r="K30" s="1">
        <f t="shared" si="4"/>
        <v>4.3499999999999996</v>
      </c>
      <c r="L30" s="1">
        <f t="shared" si="4"/>
        <v>21.515000000000001</v>
      </c>
      <c r="M30" s="1">
        <f t="shared" si="4"/>
        <v>4.83</v>
      </c>
      <c r="N30" s="1">
        <f t="shared" si="4"/>
        <v>17.716000000000001</v>
      </c>
      <c r="O30" s="1">
        <f t="shared" si="4"/>
        <v>4.8959999999999999</v>
      </c>
      <c r="P30" s="1">
        <f t="shared" si="4"/>
        <v>16.184000000000001</v>
      </c>
      <c r="Q30" s="1">
        <f t="shared" si="3"/>
        <v>5.1120000000000001</v>
      </c>
      <c r="R30" s="1">
        <f t="shared" si="3"/>
        <v>15.545999999999999</v>
      </c>
      <c r="S30" s="1">
        <f t="shared" si="3"/>
        <v>5.3559999999999999</v>
      </c>
    </row>
    <row r="31" spans="1:19" x14ac:dyDescent="0.3">
      <c r="A31" t="s">
        <v>71</v>
      </c>
      <c r="B31" s="1">
        <f t="shared" si="4"/>
        <v>0.502</v>
      </c>
      <c r="C31" s="1">
        <f t="shared" si="4"/>
        <v>0.186</v>
      </c>
      <c r="D31" s="1">
        <f t="shared" si="4"/>
        <v>0.61899999999999999</v>
      </c>
      <c r="E31" s="1">
        <f t="shared" si="4"/>
        <v>9.2999999999999999E-2</v>
      </c>
      <c r="F31" s="1">
        <f t="shared" si="4"/>
        <v>0.67500000000000004</v>
      </c>
      <c r="G31" s="1">
        <f t="shared" si="4"/>
        <v>2.5999999999999999E-2</v>
      </c>
      <c r="H31" s="1">
        <f t="shared" si="4"/>
        <v>25.904</v>
      </c>
      <c r="I31" s="1">
        <f t="shared" si="4"/>
        <v>11.117000000000001</v>
      </c>
      <c r="J31" s="1">
        <f t="shared" si="4"/>
        <v>22.033999999999999</v>
      </c>
      <c r="K31" s="1">
        <f t="shared" si="4"/>
        <v>4.0709999999999997</v>
      </c>
      <c r="L31" s="1">
        <f t="shared" si="4"/>
        <v>19.481999999999999</v>
      </c>
      <c r="M31" s="1">
        <f t="shared" si="4"/>
        <v>0.84099999999999997</v>
      </c>
      <c r="N31" s="1">
        <f t="shared" si="4"/>
        <v>15.529</v>
      </c>
      <c r="O31" s="1">
        <f t="shared" si="4"/>
        <v>2.762</v>
      </c>
      <c r="P31" s="1">
        <f t="shared" si="4"/>
        <v>13.942</v>
      </c>
      <c r="Q31" s="1">
        <f t="shared" si="3"/>
        <v>0.376</v>
      </c>
      <c r="R31" s="1">
        <f t="shared" si="3"/>
        <v>13.281000000000001</v>
      </c>
      <c r="S31" s="1">
        <f t="shared" si="3"/>
        <v>0.69199999999999995</v>
      </c>
    </row>
    <row r="32" spans="1:19" x14ac:dyDescent="0.3">
      <c r="A32" t="s">
        <v>72</v>
      </c>
      <c r="B32" s="1">
        <f t="shared" si="4"/>
        <v>0.45600000000000002</v>
      </c>
      <c r="C32" s="1">
        <f t="shared" si="4"/>
        <v>0.192</v>
      </c>
      <c r="D32" s="1">
        <f t="shared" si="4"/>
        <v>0.61</v>
      </c>
      <c r="E32" s="1">
        <f t="shared" si="4"/>
        <v>8.5999999999999993E-2</v>
      </c>
      <c r="F32" s="1">
        <f t="shared" si="4"/>
        <v>0.66600000000000004</v>
      </c>
      <c r="G32" s="1">
        <f t="shared" si="4"/>
        <v>1.9E-2</v>
      </c>
      <c r="H32" s="1">
        <f t="shared" si="4"/>
        <v>25.707000000000001</v>
      </c>
      <c r="I32" s="1">
        <f t="shared" si="4"/>
        <v>8.8949999999999996</v>
      </c>
      <c r="J32" s="1">
        <f t="shared" si="4"/>
        <v>21.98</v>
      </c>
      <c r="K32" s="1">
        <f t="shared" si="4"/>
        <v>3.2160000000000002</v>
      </c>
      <c r="L32" s="1">
        <f t="shared" si="4"/>
        <v>19.760000000000002</v>
      </c>
      <c r="M32" s="1">
        <f t="shared" si="4"/>
        <v>0.63300000000000001</v>
      </c>
      <c r="N32" s="1">
        <f t="shared" si="4"/>
        <v>15.805999999999999</v>
      </c>
      <c r="O32" s="1">
        <f t="shared" si="4"/>
        <v>2.6179999999999999</v>
      </c>
      <c r="P32" s="1">
        <f t="shared" si="4"/>
        <v>14.058</v>
      </c>
      <c r="Q32" s="1">
        <f t="shared" si="3"/>
        <v>0.622</v>
      </c>
      <c r="R32" s="1">
        <f t="shared" si="3"/>
        <v>13.33</v>
      </c>
      <c r="S32" s="1">
        <f t="shared" si="3"/>
        <v>0.5</v>
      </c>
    </row>
    <row r="33" spans="1:19" x14ac:dyDescent="0.3">
      <c r="A33" t="s">
        <v>73</v>
      </c>
      <c r="B33" s="1">
        <f t="shared" si="4"/>
        <v>0.36899999999999999</v>
      </c>
      <c r="C33" s="1">
        <f t="shared" si="4"/>
        <v>0.17599999999999999</v>
      </c>
      <c r="D33" s="1">
        <f t="shared" si="4"/>
        <v>0.54700000000000004</v>
      </c>
      <c r="E33" s="1">
        <f t="shared" si="4"/>
        <v>0.10199999999999999</v>
      </c>
      <c r="F33" s="1">
        <f t="shared" si="4"/>
        <v>0.60199999999999998</v>
      </c>
      <c r="G33" s="1">
        <f t="shared" si="4"/>
        <v>0.10100000000000001</v>
      </c>
      <c r="H33" s="1">
        <f t="shared" si="4"/>
        <v>27.393000000000001</v>
      </c>
      <c r="I33" s="1">
        <f t="shared" si="4"/>
        <v>7.5229999999999997</v>
      </c>
      <c r="J33" s="1">
        <f t="shared" si="4"/>
        <v>23.628</v>
      </c>
      <c r="K33" s="1">
        <f t="shared" si="4"/>
        <v>3.17</v>
      </c>
      <c r="L33" s="1">
        <f t="shared" si="4"/>
        <v>21.475999999999999</v>
      </c>
      <c r="M33" s="1">
        <f t="shared" si="4"/>
        <v>2.7869999999999999</v>
      </c>
      <c r="N33" s="1">
        <f t="shared" si="4"/>
        <v>18.443999999999999</v>
      </c>
      <c r="O33" s="1">
        <f t="shared" si="4"/>
        <v>4.2409999999999997</v>
      </c>
      <c r="P33" s="1">
        <f t="shared" si="4"/>
        <v>16.257000000000001</v>
      </c>
      <c r="Q33" s="1">
        <f t="shared" si="3"/>
        <v>3.4710000000000001</v>
      </c>
      <c r="R33" s="1">
        <f t="shared" si="3"/>
        <v>15.347</v>
      </c>
      <c r="S33" s="1">
        <f t="shared" si="3"/>
        <v>3.4319999999999999</v>
      </c>
    </row>
    <row r="34" spans="1:19" x14ac:dyDescent="0.3">
      <c r="A34" t="s">
        <v>74</v>
      </c>
      <c r="B34" s="1">
        <f t="shared" si="4"/>
        <v>0.57299999999999995</v>
      </c>
      <c r="C34" s="1">
        <f t="shared" si="4"/>
        <v>6.6000000000000003E-2</v>
      </c>
      <c r="D34" s="1">
        <f t="shared" si="4"/>
        <v>0.67500000000000004</v>
      </c>
      <c r="E34" s="1">
        <f t="shared" si="4"/>
        <v>3.5999999999999997E-2</v>
      </c>
      <c r="F34" s="1">
        <f t="shared" si="4"/>
        <v>0.68600000000000005</v>
      </c>
      <c r="G34" s="1">
        <f t="shared" si="4"/>
        <v>0.04</v>
      </c>
      <c r="H34" s="1">
        <f t="shared" si="4"/>
        <v>21.148</v>
      </c>
      <c r="I34" s="1">
        <f t="shared" si="4"/>
        <v>1.9850000000000001</v>
      </c>
      <c r="J34" s="1">
        <f t="shared" si="4"/>
        <v>19.745999999999999</v>
      </c>
      <c r="K34" s="1">
        <f t="shared" si="4"/>
        <v>1.171</v>
      </c>
      <c r="L34" s="1">
        <f t="shared" si="4"/>
        <v>19.094000000000001</v>
      </c>
      <c r="M34" s="1">
        <f t="shared" si="4"/>
        <v>1.3109999999999999</v>
      </c>
      <c r="N34" s="1">
        <f t="shared" si="4"/>
        <v>14.923</v>
      </c>
      <c r="O34" s="1">
        <f t="shared" si="4"/>
        <v>2.0979999999999999</v>
      </c>
      <c r="P34" s="1">
        <f t="shared" si="4"/>
        <v>13.505000000000001</v>
      </c>
      <c r="Q34" s="1">
        <f t="shared" si="3"/>
        <v>1.2290000000000001</v>
      </c>
      <c r="R34" s="1">
        <f t="shared" si="3"/>
        <v>12.914999999999999</v>
      </c>
      <c r="S34" s="1">
        <f t="shared" si="3"/>
        <v>1.262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0.44 ± 0.142</v>
      </c>
      <c r="D38" t="str">
        <f>D26&amp;" ± "&amp;E26</f>
        <v>0.606 ± 0.048</v>
      </c>
      <c r="F38" t="str">
        <f>F26&amp;" ± "&amp;G26</f>
        <v>0.658 ± 0.037</v>
      </c>
      <c r="H38" t="str">
        <f>H26&amp;" ± "&amp;I26</f>
        <v>25.6 ± 5.762</v>
      </c>
      <c r="J38" t="str">
        <f>J26&amp;" ± "&amp;K26</f>
        <v>21.974 ± 1.748</v>
      </c>
      <c r="L38" t="str">
        <f>L26&amp;" ± "&amp;M26</f>
        <v>20.002 ± 1.219</v>
      </c>
      <c r="N38" t="str">
        <f>N26&amp;" ± "&amp;O26</f>
        <v>16.065 ± 2.128</v>
      </c>
      <c r="P38" t="str">
        <f>P26&amp;" ± "&amp;Q26</f>
        <v>14.454 ± 1.079</v>
      </c>
      <c r="R38" t="str">
        <f>R26&amp;" ± "&amp;S26</f>
        <v>13.784 ± 1.145</v>
      </c>
    </row>
    <row r="39" spans="1:19" x14ac:dyDescent="0.3">
      <c r="A39" t="s">
        <v>67</v>
      </c>
      <c r="B39" t="str">
        <f>B27&amp;" ± "&amp;C27</f>
        <v>0.472 ± 0.179</v>
      </c>
      <c r="D39" t="str">
        <f>D27&amp;" ± "&amp;E27</f>
        <v>0.619 ± 0.07</v>
      </c>
      <c r="F39" t="str">
        <f>F27&amp;" ± "&amp;G27</f>
        <v>0.674 ± 0.034</v>
      </c>
      <c r="H39" t="str">
        <f t="shared" ref="H39:H46" si="5">H27&amp;" ± "&amp;I27</f>
        <v>25.492 ± 8.63</v>
      </c>
      <c r="J39" t="str">
        <f>J27&amp;" ± "&amp;K27</f>
        <v>21.788 ± 2.83</v>
      </c>
      <c r="L39" t="str">
        <f>L27&amp;" ± "&amp;M27</f>
        <v>19.516 ± 1.126</v>
      </c>
      <c r="N39" t="str">
        <f>N27&amp;" ± "&amp;O27</f>
        <v>15.59 ± 2.295</v>
      </c>
      <c r="P39" t="str">
        <f>P27&amp;" ± "&amp;Q27</f>
        <v>13.851 ± 0.375</v>
      </c>
      <c r="R39" t="str">
        <f>R27&amp;" ± "&amp;S27</f>
        <v>13.128 ± 0.984</v>
      </c>
    </row>
    <row r="40" spans="1:19" x14ac:dyDescent="0.3">
      <c r="A40" t="s">
        <v>68</v>
      </c>
      <c r="B40" t="str">
        <f t="shared" ref="B40:D46" si="6">B28&amp;" ± "&amp;C28</f>
        <v>0.486 ± 0.142</v>
      </c>
      <c r="D40" t="str">
        <f t="shared" si="6"/>
        <v>0.629 ± 0.044</v>
      </c>
      <c r="F40" t="str">
        <f t="shared" ref="F40:F46" si="7">F28&amp;" ± "&amp;G28</f>
        <v>0.665 ± 0.024</v>
      </c>
      <c r="H40" t="str">
        <f t="shared" si="5"/>
        <v>23.914 ± 5.068</v>
      </c>
      <c r="J40" t="str">
        <f t="shared" ref="J40:L46" si="8">J28&amp;" ± "&amp;K28</f>
        <v>21.224 ± 1.548</v>
      </c>
      <c r="L40" t="str">
        <f t="shared" si="8"/>
        <v>19.798 ± 0.791</v>
      </c>
      <c r="N40" t="str">
        <f t="shared" ref="N40:N46" si="9">N28&amp;" ± "&amp;O28</f>
        <v>15.494 ± 1.821</v>
      </c>
      <c r="P40" t="str">
        <f t="shared" ref="P40:R46" si="10">P28&amp;" ± "&amp;Q28</f>
        <v>14.058 ± 0.391</v>
      </c>
      <c r="R40" t="str">
        <f t="shared" si="10"/>
        <v>13.461 ± 0.551</v>
      </c>
    </row>
    <row r="41" spans="1:19" x14ac:dyDescent="0.3">
      <c r="A41" t="s">
        <v>69</v>
      </c>
      <c r="B41" t="str">
        <f t="shared" si="6"/>
        <v>0.584 ± 0.065</v>
      </c>
      <c r="D41" t="str">
        <f t="shared" si="6"/>
        <v>0.679 ± 0.03</v>
      </c>
      <c r="F41" t="str">
        <f t="shared" si="7"/>
        <v>0.69 ± 0.04</v>
      </c>
      <c r="H41" t="str">
        <f t="shared" si="5"/>
        <v>21.002 ± 2.167</v>
      </c>
      <c r="J41" t="str">
        <f t="shared" si="8"/>
        <v>19.648 ± 0.982</v>
      </c>
      <c r="L41" t="str">
        <f t="shared" si="8"/>
        <v>19 ± 1.244</v>
      </c>
      <c r="N41" t="str">
        <f t="shared" si="9"/>
        <v>14.271 ± 1.849</v>
      </c>
      <c r="P41" t="str">
        <f t="shared" si="10"/>
        <v>13.475 ± 1.015</v>
      </c>
      <c r="R41" t="str">
        <f t="shared" si="10"/>
        <v>13.143 ± 1.02</v>
      </c>
    </row>
    <row r="42" spans="1:19" x14ac:dyDescent="0.3">
      <c r="A42" s="2" t="s">
        <v>70</v>
      </c>
      <c r="B42" t="str">
        <f t="shared" si="6"/>
        <v>0.397 ± 0.174</v>
      </c>
      <c r="D42" t="str">
        <f t="shared" si="6"/>
        <v>0.553 ± 0.176</v>
      </c>
      <c r="F42" t="str">
        <f t="shared" si="7"/>
        <v>0.584 ± 0.193</v>
      </c>
      <c r="H42" t="str">
        <f t="shared" si="5"/>
        <v>25.587 ± 4.622</v>
      </c>
      <c r="J42" t="str">
        <f t="shared" si="8"/>
        <v>22.871 ± 4.35</v>
      </c>
      <c r="L42" t="str">
        <f t="shared" si="8"/>
        <v>21.515 ± 4.83</v>
      </c>
      <c r="N42" t="str">
        <f t="shared" si="9"/>
        <v>17.716 ± 4.896</v>
      </c>
      <c r="P42" t="str">
        <f t="shared" si="10"/>
        <v>16.184 ± 5.112</v>
      </c>
      <c r="R42" t="str">
        <f t="shared" si="10"/>
        <v>15.546 ± 5.356</v>
      </c>
    </row>
    <row r="43" spans="1:19" x14ac:dyDescent="0.3">
      <c r="A43" t="s">
        <v>71</v>
      </c>
      <c r="B43" t="str">
        <f t="shared" si="6"/>
        <v>0.502 ± 0.186</v>
      </c>
      <c r="D43" t="str">
        <f t="shared" si="6"/>
        <v>0.619 ± 0.093</v>
      </c>
      <c r="F43" t="str">
        <f t="shared" si="7"/>
        <v>0.675 ± 0.026</v>
      </c>
      <c r="H43" t="str">
        <f t="shared" si="5"/>
        <v>25.904 ± 11.117</v>
      </c>
      <c r="J43" t="str">
        <f t="shared" si="8"/>
        <v>22.034 ± 4.071</v>
      </c>
      <c r="L43" t="str">
        <f t="shared" si="8"/>
        <v>19.482 ± 0.841</v>
      </c>
      <c r="N43" t="str">
        <f t="shared" si="9"/>
        <v>15.529 ± 2.762</v>
      </c>
      <c r="P43" t="str">
        <f t="shared" si="10"/>
        <v>13.942 ± 0.376</v>
      </c>
      <c r="R43" t="str">
        <f t="shared" si="10"/>
        <v>13.281 ± 0.692</v>
      </c>
    </row>
    <row r="44" spans="1:19" x14ac:dyDescent="0.3">
      <c r="A44" t="s">
        <v>72</v>
      </c>
      <c r="B44" t="str">
        <f t="shared" si="6"/>
        <v>0.456 ± 0.192</v>
      </c>
      <c r="D44" t="str">
        <f t="shared" si="6"/>
        <v>0.61 ± 0.086</v>
      </c>
      <c r="F44" t="str">
        <f t="shared" si="7"/>
        <v>0.666 ± 0.019</v>
      </c>
      <c r="H44" t="str">
        <f t="shared" si="5"/>
        <v>25.707 ± 8.895</v>
      </c>
      <c r="J44" t="str">
        <f t="shared" si="8"/>
        <v>21.98 ± 3.216</v>
      </c>
      <c r="L44" t="str">
        <f t="shared" si="8"/>
        <v>19.76 ± 0.633</v>
      </c>
      <c r="N44" t="str">
        <f t="shared" si="9"/>
        <v>15.806 ± 2.618</v>
      </c>
      <c r="P44" t="str">
        <f t="shared" si="10"/>
        <v>14.058 ± 0.622</v>
      </c>
      <c r="R44" t="str">
        <f t="shared" si="10"/>
        <v>13.33 ± 0.5</v>
      </c>
    </row>
    <row r="45" spans="1:19" x14ac:dyDescent="0.3">
      <c r="A45" t="s">
        <v>73</v>
      </c>
      <c r="B45" t="str">
        <f t="shared" si="6"/>
        <v>0.369 ± 0.176</v>
      </c>
      <c r="D45" t="str">
        <f t="shared" si="6"/>
        <v>0.547 ± 0.102</v>
      </c>
      <c r="F45" t="str">
        <f t="shared" si="7"/>
        <v>0.602 ± 0.101</v>
      </c>
      <c r="H45" t="str">
        <f t="shared" si="5"/>
        <v>27.393 ± 7.523</v>
      </c>
      <c r="J45" t="str">
        <f t="shared" si="8"/>
        <v>23.628 ± 3.17</v>
      </c>
      <c r="L45" t="str">
        <f t="shared" si="8"/>
        <v>21.476 ± 2.787</v>
      </c>
      <c r="N45" t="str">
        <f t="shared" si="9"/>
        <v>18.444 ± 4.241</v>
      </c>
      <c r="P45" t="str">
        <f t="shared" si="10"/>
        <v>16.257 ± 3.471</v>
      </c>
      <c r="R45" t="str">
        <f t="shared" si="10"/>
        <v>15.347 ± 3.432</v>
      </c>
    </row>
    <row r="46" spans="1:19" x14ac:dyDescent="0.3">
      <c r="A46" t="s">
        <v>74</v>
      </c>
      <c r="B46" t="str">
        <f t="shared" si="6"/>
        <v>0.573 ± 0.066</v>
      </c>
      <c r="D46" t="str">
        <f t="shared" si="6"/>
        <v>0.675 ± 0.036</v>
      </c>
      <c r="F46" t="str">
        <f t="shared" si="7"/>
        <v>0.686 ± 0.04</v>
      </c>
      <c r="H46" t="str">
        <f t="shared" si="5"/>
        <v>21.148 ± 1.985</v>
      </c>
      <c r="J46" t="str">
        <f t="shared" si="8"/>
        <v>19.746 ± 1.171</v>
      </c>
      <c r="L46" t="str">
        <f t="shared" si="8"/>
        <v>19.094 ± 1.311</v>
      </c>
      <c r="N46" t="str">
        <f t="shared" si="9"/>
        <v>14.923 ± 2.098</v>
      </c>
      <c r="P46" t="str">
        <f t="shared" si="10"/>
        <v>13.505 ± 1.229</v>
      </c>
      <c r="R46" t="str">
        <f t="shared" si="10"/>
        <v>12.915 ± 1.262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2021-11-07T11:48:50Z</dcterms:created>
  <dcterms:modified xsi:type="dcterms:W3CDTF">2021-11-07T08:35:24Z</dcterms:modified>
</cp:coreProperties>
</file>