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en\Documents\Comms-Proposal\"/>
    </mc:Choice>
  </mc:AlternateContent>
  <xr:revisionPtr revIDLastSave="0" documentId="8_{1A2049F7-03CD-4274-92DE-C8D78EE3589B}" xr6:coauthVersionLast="47" xr6:coauthVersionMax="47" xr10:uidLastSave="{00000000-0000-0000-0000-000000000000}"/>
  <bookViews>
    <workbookView xWindow="11424" yWindow="0" windowWidth="11712" windowHeight="13776" xr2:uid="{95343980-7A4D-4FA6-A2AB-073246F37FEB}"/>
  </bookViews>
  <sheets>
    <sheet name="Budget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" i="1" l="1"/>
  <c r="K37" i="1"/>
  <c r="J37" i="1"/>
  <c r="H37" i="1"/>
  <c r="F37" i="1"/>
  <c r="J32" i="1"/>
  <c r="H32" i="1"/>
  <c r="F32" i="1"/>
  <c r="K32" i="1" s="1"/>
  <c r="J26" i="1"/>
  <c r="K26" i="1" s="1"/>
  <c r="H26" i="1"/>
  <c r="F26" i="1"/>
  <c r="F22" i="1"/>
  <c r="H22" i="1"/>
  <c r="J22" i="1"/>
  <c r="K22" i="1" s="1"/>
  <c r="J19" i="1"/>
  <c r="K19" i="1" s="1"/>
  <c r="H19" i="1"/>
  <c r="F19" i="1"/>
  <c r="J13" i="1"/>
  <c r="K13" i="1" s="1"/>
  <c r="H13" i="1"/>
  <c r="F13" i="1"/>
  <c r="J8" i="1"/>
  <c r="K8" i="1" s="1"/>
  <c r="H8" i="1"/>
  <c r="F8" i="1"/>
</calcChain>
</file>

<file path=xl/sharedStrings.xml><?xml version="1.0" encoding="utf-8"?>
<sst xmlns="http://schemas.openxmlformats.org/spreadsheetml/2006/main" count="53" uniqueCount="29">
  <si>
    <t>Phase 1</t>
  </si>
  <si>
    <t>Total Costs</t>
  </si>
  <si>
    <t>Personnel</t>
  </si>
  <si>
    <t>Cost</t>
  </si>
  <si>
    <t>EDR Specialist</t>
  </si>
  <si>
    <t>Security Engineer</t>
  </si>
  <si>
    <t>Compliance and Security Manager</t>
  </si>
  <si>
    <t>Equipment</t>
  </si>
  <si>
    <t>Software</t>
  </si>
  <si>
    <t>Network Monitoring Taps</t>
  </si>
  <si>
    <t>Crowdstrike</t>
  </si>
  <si>
    <t>Phase 2</t>
  </si>
  <si>
    <t>Lead Ethical Hacker</t>
  </si>
  <si>
    <t>Total:</t>
  </si>
  <si>
    <t>Vulnerability Scanning Tools</t>
  </si>
  <si>
    <t>Phase 3</t>
  </si>
  <si>
    <t>Incident Response Manager</t>
  </si>
  <si>
    <t>Phase 4</t>
  </si>
  <si>
    <t xml:space="preserve">Dashboard Hosting </t>
  </si>
  <si>
    <t>CyberQuack Dashboard</t>
  </si>
  <si>
    <t>Phase 5</t>
  </si>
  <si>
    <t>Compliance and Risk Manager</t>
  </si>
  <si>
    <t>Phase 6</t>
  </si>
  <si>
    <t>Vulnerability Scanning Devices</t>
  </si>
  <si>
    <t>CyberQuack Pentesting Tools</t>
  </si>
  <si>
    <t>Phase 7</t>
  </si>
  <si>
    <t>Technical Analyst</t>
  </si>
  <si>
    <t>SOC Upkeep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</si>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</sst>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-[$$-1009]* #,##0.00_-;\-[$$-1009]* #,##0.00_-;_-[$$-10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2" applyBorder="1"/>
    <xf numFmtId="165" fontId="1" fillId="3" borderId="1" xfId="2" applyNumberFormat="1" applyBorder="1"/>
    <xf numFmtId="44" fontId="1" fillId="3" borderId="1" xfId="2" applyNumberFormat="1" applyBorder="1"/>
    <xf numFmtId="0" fontId="1" fillId="4" borderId="1" xfId="3" applyBorder="1"/>
    <xf numFmtId="165" fontId="1" fillId="4" borderId="1" xfId="3" applyNumberFormat="1" applyBorder="1"/>
    <xf numFmtId="44" fontId="1" fillId="4" borderId="1" xfId="3" applyNumberFormat="1" applyBorder="1"/>
    <xf numFmtId="0" fontId="3" fillId="3" borderId="1" xfId="2" applyFont="1" applyBorder="1"/>
    <xf numFmtId="44" fontId="3" fillId="3" borderId="1" xfId="2" applyNumberFormat="1" applyFont="1" applyBorder="1"/>
    <xf numFmtId="0" fontId="4" fillId="5" borderId="1" xfId="1" applyFont="1" applyFill="1"/>
    <xf numFmtId="0" fontId="4" fillId="5" borderId="1" xfId="1" applyFont="1" applyFill="1" applyAlignment="1">
      <alignment horizontal="center"/>
    </xf>
    <xf numFmtId="0" fontId="4" fillId="5" borderId="1" xfId="1" applyFont="1" applyFill="1" applyAlignment="1">
      <alignment horizont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1" xfId="1" applyFont="1" applyFill="1" applyAlignment="1">
      <alignment horizontal="left"/>
    </xf>
    <xf numFmtId="0" fontId="4" fillId="5" borderId="1" xfId="1" applyFont="1" applyFill="1" applyAlignment="1">
      <alignment wrapText="1"/>
    </xf>
    <xf numFmtId="0" fontId="4" fillId="5" borderId="1" xfId="1" applyFont="1" applyFill="1" applyAlignment="1"/>
    <xf numFmtId="0" fontId="4" fillId="5" borderId="3" xfId="1" applyFont="1" applyFill="1" applyBorder="1" applyAlignment="1">
      <alignment horizontal="center" vertical="center" wrapText="1"/>
    </xf>
  </cellXfs>
  <cellStyles count="4">
    <cellStyle name="20% - Accent2" xfId="2" builtinId="34"/>
    <cellStyle name="40% - Accent2" xfId="3" builtinId="3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5426-59E1-4CAD-8F88-44FAACD94B17}">
  <dimension ref="D3:N39"/>
  <sheetViews>
    <sheetView tabSelected="1" topLeftCell="D1" workbookViewId="0">
      <selection activeCell="G6" sqref="G6"/>
    </sheetView>
  </sheetViews>
  <sheetFormatPr defaultRowHeight="14.4" x14ac:dyDescent="0.3"/>
  <cols>
    <col min="5" max="5" width="29.77734375" customWidth="1"/>
    <col min="6" max="6" width="12.109375" customWidth="1"/>
    <col min="7" max="7" width="25.6640625" customWidth="1"/>
    <col min="8" max="8" width="8.77734375" customWidth="1"/>
    <col min="9" max="9" width="26.21875" customWidth="1"/>
    <col min="10" max="10" width="8.6640625" customWidth="1"/>
    <col min="11" max="11" width="14.33203125" customWidth="1"/>
  </cols>
  <sheetData>
    <row r="3" spans="4:14" x14ac:dyDescent="0.3">
      <c r="D3" s="11"/>
      <c r="E3" s="12" t="s">
        <v>2</v>
      </c>
      <c r="F3" s="12"/>
      <c r="G3" s="13" t="s">
        <v>7</v>
      </c>
      <c r="H3" s="13"/>
      <c r="I3" s="12" t="s">
        <v>8</v>
      </c>
      <c r="J3" s="12"/>
      <c r="K3" s="14" t="s">
        <v>1</v>
      </c>
      <c r="M3" s="2"/>
    </row>
    <row r="4" spans="4:14" ht="14.4" customHeight="1" x14ac:dyDescent="0.3">
      <c r="D4" s="11"/>
      <c r="E4" s="15" t="s">
        <v>2</v>
      </c>
      <c r="F4" s="16" t="s">
        <v>3</v>
      </c>
      <c r="G4" s="16" t="s">
        <v>7</v>
      </c>
      <c r="H4" s="17" t="s">
        <v>3</v>
      </c>
      <c r="I4" s="17" t="s">
        <v>8</v>
      </c>
      <c r="J4" s="17" t="s">
        <v>3</v>
      </c>
      <c r="K4" s="18"/>
      <c r="M4" s="2"/>
      <c r="N4" s="1"/>
    </row>
    <row r="5" spans="4:14" x14ac:dyDescent="0.3">
      <c r="D5" s="3" t="s">
        <v>0</v>
      </c>
      <c r="E5" s="3" t="s">
        <v>4</v>
      </c>
      <c r="F5" s="4">
        <v>6000</v>
      </c>
      <c r="G5" s="3" t="s">
        <v>9</v>
      </c>
      <c r="H5" s="5">
        <v>799</v>
      </c>
      <c r="I5" s="3" t="s">
        <v>10</v>
      </c>
      <c r="J5" s="5">
        <v>925</v>
      </c>
      <c r="K5" s="5"/>
    </row>
    <row r="6" spans="4:14" x14ac:dyDescent="0.3">
      <c r="D6" s="3"/>
      <c r="E6" s="3" t="s">
        <v>5</v>
      </c>
      <c r="F6" s="4">
        <v>5000</v>
      </c>
      <c r="G6" s="3"/>
      <c r="H6" s="5"/>
      <c r="I6" s="3"/>
      <c r="J6" s="5"/>
      <c r="K6" s="5"/>
    </row>
    <row r="7" spans="4:14" x14ac:dyDescent="0.3">
      <c r="D7" s="3"/>
      <c r="E7" s="3" t="s">
        <v>6</v>
      </c>
      <c r="F7" s="4">
        <v>5000</v>
      </c>
      <c r="G7" s="3"/>
      <c r="H7" s="5"/>
      <c r="I7" s="3"/>
      <c r="J7" s="5"/>
      <c r="K7" s="5"/>
    </row>
    <row r="8" spans="4:14" x14ac:dyDescent="0.3">
      <c r="D8" s="3"/>
      <c r="E8" s="3" t="s">
        <v>13</v>
      </c>
      <c r="F8" s="4">
        <f>F5+F6+F7</f>
        <v>16000</v>
      </c>
      <c r="G8" s="3"/>
      <c r="H8" s="5">
        <f>H5+H6+H7</f>
        <v>799</v>
      </c>
      <c r="I8" s="3"/>
      <c r="J8" s="5">
        <f>J5+J6+J7</f>
        <v>925</v>
      </c>
      <c r="K8" s="5">
        <f>J8+H8+F8</f>
        <v>17724</v>
      </c>
    </row>
    <row r="9" spans="4:14" x14ac:dyDescent="0.3">
      <c r="D9" s="3"/>
      <c r="E9" s="3"/>
      <c r="F9" s="4"/>
      <c r="G9" s="3"/>
      <c r="H9" s="5"/>
      <c r="I9" s="3"/>
      <c r="J9" s="5"/>
      <c r="K9" s="5"/>
    </row>
    <row r="10" spans="4:14" x14ac:dyDescent="0.3">
      <c r="D10" s="6" t="s">
        <v>11</v>
      </c>
      <c r="E10" s="6" t="s">
        <v>12</v>
      </c>
      <c r="F10" s="7">
        <v>8000</v>
      </c>
      <c r="G10" s="6" t="s">
        <v>14</v>
      </c>
      <c r="H10" s="8">
        <v>459</v>
      </c>
      <c r="I10" s="6"/>
      <c r="J10" s="8"/>
      <c r="K10" s="8"/>
    </row>
    <row r="11" spans="4:14" x14ac:dyDescent="0.3">
      <c r="D11" s="6"/>
      <c r="E11" s="6" t="s">
        <v>5</v>
      </c>
      <c r="F11" s="7">
        <v>5000</v>
      </c>
      <c r="G11" s="6"/>
      <c r="H11" s="8"/>
      <c r="I11" s="6"/>
      <c r="J11" s="8"/>
      <c r="K11" s="8"/>
    </row>
    <row r="12" spans="4:14" x14ac:dyDescent="0.3">
      <c r="D12" s="6"/>
      <c r="E12" s="6" t="s">
        <v>5</v>
      </c>
      <c r="F12" s="7">
        <v>5000</v>
      </c>
      <c r="G12" s="6"/>
      <c r="H12" s="8"/>
      <c r="I12" s="6"/>
      <c r="J12" s="8"/>
      <c r="K12" s="8"/>
    </row>
    <row r="13" spans="4:14" x14ac:dyDescent="0.3">
      <c r="D13" s="6"/>
      <c r="E13" s="6" t="s">
        <v>13</v>
      </c>
      <c r="F13" s="7">
        <f>F10+F11+F12</f>
        <v>18000</v>
      </c>
      <c r="G13" s="6"/>
      <c r="H13" s="8">
        <f>H10+H11+H12</f>
        <v>459</v>
      </c>
      <c r="I13" s="6"/>
      <c r="J13" s="8">
        <f>J10+J11+J12</f>
        <v>0</v>
      </c>
      <c r="K13" s="8">
        <f>J13+H13+F13</f>
        <v>18459</v>
      </c>
    </row>
    <row r="14" spans="4:14" x14ac:dyDescent="0.3">
      <c r="D14" s="6"/>
      <c r="E14" s="6"/>
      <c r="F14" s="7"/>
      <c r="G14" s="6"/>
      <c r="H14" s="8"/>
      <c r="I14" s="6"/>
      <c r="J14" s="8"/>
      <c r="K14" s="8"/>
    </row>
    <row r="15" spans="4:14" x14ac:dyDescent="0.3">
      <c r="D15" s="3" t="s">
        <v>15</v>
      </c>
      <c r="E15" s="3" t="s">
        <v>16</v>
      </c>
      <c r="F15" s="4">
        <v>13000</v>
      </c>
      <c r="G15" s="3"/>
      <c r="H15" s="5"/>
      <c r="I15" s="3"/>
      <c r="J15" s="5"/>
      <c r="K15" s="5"/>
    </row>
    <row r="16" spans="4:14" x14ac:dyDescent="0.3">
      <c r="D16" s="3"/>
      <c r="E16" s="3" t="s">
        <v>4</v>
      </c>
      <c r="F16" s="4">
        <v>10000</v>
      </c>
      <c r="G16" s="3"/>
      <c r="H16" s="5"/>
      <c r="I16" s="3"/>
      <c r="J16" s="5"/>
      <c r="K16" s="5"/>
    </row>
    <row r="17" spans="4:11" x14ac:dyDescent="0.3">
      <c r="D17" s="3"/>
      <c r="E17" s="3" t="s">
        <v>5</v>
      </c>
      <c r="F17" s="4">
        <v>5000</v>
      </c>
      <c r="G17" s="3"/>
      <c r="H17" s="5"/>
      <c r="I17" s="3"/>
      <c r="J17" s="5"/>
      <c r="K17" s="5"/>
    </row>
    <row r="18" spans="4:11" x14ac:dyDescent="0.3">
      <c r="D18" s="3"/>
      <c r="E18" s="3" t="s">
        <v>5</v>
      </c>
      <c r="F18" s="4">
        <v>5000</v>
      </c>
      <c r="G18" s="3"/>
      <c r="H18" s="5"/>
      <c r="I18" s="3"/>
      <c r="J18" s="5"/>
      <c r="K18" s="5"/>
    </row>
    <row r="19" spans="4:11" x14ac:dyDescent="0.3">
      <c r="D19" s="3"/>
      <c r="E19" s="3" t="s">
        <v>13</v>
      </c>
      <c r="F19" s="4">
        <f>F16+F17+F18+F15</f>
        <v>33000</v>
      </c>
      <c r="G19" s="3"/>
      <c r="H19" s="5">
        <f>H16+H17+H18+H15</f>
        <v>0</v>
      </c>
      <c r="I19" s="3"/>
      <c r="J19" s="5">
        <f>J16+J17+J18+J15</f>
        <v>0</v>
      </c>
      <c r="K19" s="5">
        <f>J19+H19+F19</f>
        <v>33000</v>
      </c>
    </row>
    <row r="20" spans="4:11" x14ac:dyDescent="0.3">
      <c r="D20" s="3"/>
      <c r="E20" s="3"/>
      <c r="F20" s="4"/>
      <c r="G20" s="3"/>
      <c r="H20" s="5"/>
      <c r="I20" s="3"/>
      <c r="J20" s="5"/>
      <c r="K20" s="5"/>
    </row>
    <row r="21" spans="4:11" x14ac:dyDescent="0.3">
      <c r="D21" s="6" t="s">
        <v>17</v>
      </c>
      <c r="E21" s="6" t="s">
        <v>4</v>
      </c>
      <c r="F21" s="7">
        <v>6000</v>
      </c>
      <c r="G21" s="6" t="s">
        <v>18</v>
      </c>
      <c r="H21" s="8">
        <v>99</v>
      </c>
      <c r="I21" s="6" t="s">
        <v>19</v>
      </c>
      <c r="J21" s="8">
        <v>299</v>
      </c>
      <c r="K21" s="8"/>
    </row>
    <row r="22" spans="4:11" x14ac:dyDescent="0.3">
      <c r="D22" s="6"/>
      <c r="E22" s="6" t="s">
        <v>13</v>
      </c>
      <c r="F22" s="7">
        <f>F21</f>
        <v>6000</v>
      </c>
      <c r="G22" s="6"/>
      <c r="H22" s="8">
        <f>H21</f>
        <v>99</v>
      </c>
      <c r="I22" s="6"/>
      <c r="J22" s="8">
        <f>J21</f>
        <v>299</v>
      </c>
      <c r="K22" s="8">
        <f>J22+H22+F22</f>
        <v>6398</v>
      </c>
    </row>
    <row r="23" spans="4:11" x14ac:dyDescent="0.3">
      <c r="D23" s="6"/>
      <c r="E23" s="6"/>
      <c r="F23" s="7"/>
      <c r="G23" s="6"/>
      <c r="H23" s="8"/>
      <c r="I23" s="6"/>
      <c r="J23" s="8"/>
      <c r="K23" s="8"/>
    </row>
    <row r="24" spans="4:11" x14ac:dyDescent="0.3">
      <c r="D24" s="3" t="s">
        <v>20</v>
      </c>
      <c r="E24" s="3" t="s">
        <v>12</v>
      </c>
      <c r="F24" s="4">
        <v>4000</v>
      </c>
      <c r="G24" s="3"/>
      <c r="H24" s="5"/>
      <c r="I24" s="3"/>
      <c r="J24" s="5"/>
      <c r="K24" s="5"/>
    </row>
    <row r="25" spans="4:11" x14ac:dyDescent="0.3">
      <c r="D25" s="3"/>
      <c r="E25" s="3" t="s">
        <v>21</v>
      </c>
      <c r="F25" s="4">
        <v>4000</v>
      </c>
      <c r="G25" s="3"/>
      <c r="H25" s="5"/>
      <c r="I25" s="3"/>
      <c r="J25" s="5"/>
      <c r="K25" s="5"/>
    </row>
    <row r="26" spans="4:11" x14ac:dyDescent="0.3">
      <c r="D26" s="3"/>
      <c r="E26" s="3" t="s">
        <v>13</v>
      </c>
      <c r="F26" s="4">
        <f>F25+F24</f>
        <v>8000</v>
      </c>
      <c r="G26" s="3"/>
      <c r="H26" s="5">
        <f>H24+H25</f>
        <v>0</v>
      </c>
      <c r="I26" s="3"/>
      <c r="J26" s="5">
        <f>J24+J25</f>
        <v>0</v>
      </c>
      <c r="K26" s="5">
        <f>J26+H26+F26</f>
        <v>8000</v>
      </c>
    </row>
    <row r="27" spans="4:11" x14ac:dyDescent="0.3">
      <c r="D27" s="3"/>
      <c r="E27" s="3"/>
      <c r="F27" s="4"/>
      <c r="G27" s="3"/>
      <c r="H27" s="5"/>
      <c r="I27" s="3"/>
      <c r="J27" s="5"/>
      <c r="K27" s="5"/>
    </row>
    <row r="28" spans="4:11" x14ac:dyDescent="0.3">
      <c r="D28" s="6" t="s">
        <v>22</v>
      </c>
      <c r="E28" s="6" t="s">
        <v>12</v>
      </c>
      <c r="F28" s="7">
        <v>12000</v>
      </c>
      <c r="G28" s="6" t="s">
        <v>23</v>
      </c>
      <c r="H28" s="8">
        <v>399</v>
      </c>
      <c r="I28" s="6" t="s">
        <v>24</v>
      </c>
      <c r="J28" s="8">
        <v>399</v>
      </c>
      <c r="K28" s="8"/>
    </row>
    <row r="29" spans="4:11" x14ac:dyDescent="0.3">
      <c r="D29" s="6"/>
      <c r="E29" s="6" t="s">
        <v>21</v>
      </c>
      <c r="F29" s="7">
        <v>10000</v>
      </c>
      <c r="G29" s="6"/>
      <c r="H29" s="8"/>
      <c r="I29" s="6"/>
      <c r="J29" s="8"/>
      <c r="K29" s="8"/>
    </row>
    <row r="30" spans="4:11" x14ac:dyDescent="0.3">
      <c r="D30" s="6"/>
      <c r="E30" s="6" t="s">
        <v>5</v>
      </c>
      <c r="F30" s="7">
        <v>10000</v>
      </c>
      <c r="G30" s="6"/>
      <c r="H30" s="8"/>
      <c r="I30" s="6"/>
      <c r="J30" s="8"/>
      <c r="K30" s="8"/>
    </row>
    <row r="31" spans="4:11" x14ac:dyDescent="0.3">
      <c r="D31" s="6"/>
      <c r="E31" s="6" t="s">
        <v>5</v>
      </c>
      <c r="F31" s="7">
        <v>5000</v>
      </c>
      <c r="G31" s="6"/>
      <c r="H31" s="8"/>
      <c r="I31" s="6"/>
      <c r="J31" s="8"/>
      <c r="K31" s="8"/>
    </row>
    <row r="32" spans="4:11" x14ac:dyDescent="0.3">
      <c r="D32" s="6"/>
      <c r="E32" s="6" t="s">
        <v>13</v>
      </c>
      <c r="F32" s="7">
        <f>F29+F30+F31+F28</f>
        <v>37000</v>
      </c>
      <c r="G32" s="6"/>
      <c r="H32" s="8">
        <f>H29+H30+H31+H28</f>
        <v>399</v>
      </c>
      <c r="I32" s="6"/>
      <c r="J32" s="8">
        <f>J29+J30+J31+J28</f>
        <v>399</v>
      </c>
      <c r="K32" s="8">
        <f>J32+H32+F32</f>
        <v>37798</v>
      </c>
    </row>
    <row r="33" spans="4:11" x14ac:dyDescent="0.3">
      <c r="D33" s="6"/>
      <c r="E33" s="6"/>
      <c r="F33" s="7"/>
      <c r="G33" s="6"/>
      <c r="H33" s="8"/>
      <c r="I33" s="6"/>
      <c r="J33" s="8"/>
      <c r="K33" s="8"/>
    </row>
    <row r="34" spans="4:11" x14ac:dyDescent="0.3">
      <c r="D34" s="3" t="s">
        <v>25</v>
      </c>
      <c r="E34" s="3" t="s">
        <v>16</v>
      </c>
      <c r="F34" s="4">
        <v>12000</v>
      </c>
      <c r="G34" s="3" t="s">
        <v>27</v>
      </c>
      <c r="H34" s="5">
        <v>299</v>
      </c>
      <c r="I34" s="3"/>
      <c r="J34" s="5"/>
      <c r="K34" s="5"/>
    </row>
    <row r="35" spans="4:11" x14ac:dyDescent="0.3">
      <c r="D35" s="3"/>
      <c r="E35" s="3" t="s">
        <v>26</v>
      </c>
      <c r="F35" s="4">
        <v>5000</v>
      </c>
      <c r="G35" s="3"/>
      <c r="H35" s="5"/>
      <c r="I35" s="3"/>
      <c r="J35" s="5"/>
      <c r="K35" s="5"/>
    </row>
    <row r="36" spans="4:11" x14ac:dyDescent="0.3">
      <c r="D36" s="3"/>
      <c r="E36" s="3" t="s">
        <v>26</v>
      </c>
      <c r="F36" s="4">
        <v>5000</v>
      </c>
      <c r="G36" s="3"/>
      <c r="H36" s="5"/>
      <c r="I36" s="3"/>
      <c r="J36" s="5"/>
      <c r="K36" s="5"/>
    </row>
    <row r="37" spans="4:11" x14ac:dyDescent="0.3">
      <c r="D37" s="3"/>
      <c r="E37" s="3" t="s">
        <v>13</v>
      </c>
      <c r="F37" s="4">
        <f>F34+F35+F36</f>
        <v>22000</v>
      </c>
      <c r="G37" s="3"/>
      <c r="H37" s="5">
        <f>H34+H35+H36</f>
        <v>299</v>
      </c>
      <c r="I37" s="3"/>
      <c r="J37" s="5">
        <f>J34+J35+J36</f>
        <v>0</v>
      </c>
      <c r="K37" s="5">
        <f>J37+H37+F37</f>
        <v>22299</v>
      </c>
    </row>
    <row r="38" spans="4:11" x14ac:dyDescent="0.3">
      <c r="D38" s="3"/>
      <c r="E38" s="3"/>
      <c r="F38" s="3"/>
      <c r="G38" s="3"/>
      <c r="H38" s="3"/>
      <c r="I38" s="3"/>
      <c r="J38" s="3"/>
      <c r="K38" s="5"/>
    </row>
    <row r="39" spans="4:11" x14ac:dyDescent="0.3">
      <c r="D39" s="3"/>
      <c r="E39" s="3"/>
      <c r="F39" s="3"/>
      <c r="G39" s="3"/>
      <c r="H39" s="3"/>
      <c r="I39" s="3"/>
      <c r="J39" s="9" t="s">
        <v>28</v>
      </c>
      <c r="K39" s="10">
        <f>SUM(K5:K38)</f>
        <v>143678</v>
      </c>
    </row>
  </sheetData>
  <mergeCells count="4">
    <mergeCell ref="E3:F3"/>
    <mergeCell ref="G3:H3"/>
    <mergeCell ref="I3:J3"/>
    <mergeCell ref="K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Penaflor</dc:creator>
  <cp:lastModifiedBy>Paolo Penaflor</cp:lastModifiedBy>
  <dcterms:created xsi:type="dcterms:W3CDTF">2024-02-01T22:24:41Z</dcterms:created>
  <dcterms:modified xsi:type="dcterms:W3CDTF">2024-02-02T01:04:56Z</dcterms:modified>
</cp:coreProperties>
</file>