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pen\Documents\Comms-Proposal\Budget\"/>
    </mc:Choice>
  </mc:AlternateContent>
  <xr:revisionPtr revIDLastSave="0" documentId="8_{B9F8D721-F34E-4DD9-8348-D51A914A076E}" xr6:coauthVersionLast="47" xr6:coauthVersionMax="47" xr10:uidLastSave="{00000000-0000-0000-0000-000000000000}"/>
  <bookViews>
    <workbookView xWindow="-96" yWindow="0" windowWidth="12612" windowHeight="13776" xr2:uid="{95343980-7A4D-4FA6-A2AB-073246F37FEB}"/>
  </bookViews>
  <sheets>
    <sheet name="Budget 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H37" i="1"/>
  <c r="F37" i="1"/>
  <c r="F23" i="1"/>
  <c r="H23" i="1"/>
  <c r="F13" i="1"/>
  <c r="J33" i="1"/>
  <c r="H33" i="1"/>
  <c r="F33" i="1"/>
  <c r="J23" i="1"/>
  <c r="J13" i="1"/>
  <c r="H13" i="1"/>
  <c r="K37" i="1" l="1"/>
  <c r="K23" i="1"/>
  <c r="K33" i="1"/>
  <c r="K13" i="1"/>
  <c r="K39" i="1" l="1"/>
</calcChain>
</file>

<file path=xl/sharedStrings.xml><?xml version="1.0" encoding="utf-8"?>
<sst xmlns="http://schemas.openxmlformats.org/spreadsheetml/2006/main" count="41" uniqueCount="22">
  <si>
    <t>Phase 1</t>
  </si>
  <si>
    <t>Total Costs</t>
  </si>
  <si>
    <t>Personnel</t>
  </si>
  <si>
    <t>Cost</t>
  </si>
  <si>
    <t>EDR Specialist</t>
  </si>
  <si>
    <t>Security Engineer</t>
  </si>
  <si>
    <t>Compliance and Security Manager</t>
  </si>
  <si>
    <t>Equipment</t>
  </si>
  <si>
    <t>Software</t>
  </si>
  <si>
    <t>Phase 2</t>
  </si>
  <si>
    <t>Lead Ethical Hacker</t>
  </si>
  <si>
    <t>Total:</t>
  </si>
  <si>
    <t>Phase 3</t>
  </si>
  <si>
    <t>Incident Response Manager</t>
  </si>
  <si>
    <t>Phase 4</t>
  </si>
  <si>
    <t>Compliance and Risk Manager</t>
  </si>
  <si>
    <t>Technical Analyst</t>
  </si>
  <si>
    <t>TOTAL:</t>
  </si>
  <si>
    <t>Crowdstrike EDR Annual</t>
  </si>
  <si>
    <t>City Wide Infrastructure</t>
  </si>
  <si>
    <t>CyberQuack Equipment</t>
  </si>
  <si>
    <t>Continuous Monitoring and Improvement Upkeep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</si>
</sst>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3" borderId="1" xfId="2" applyBorder="1"/>
    <xf numFmtId="164" fontId="1" fillId="3" borderId="1" xfId="2" applyNumberFormat="1" applyBorder="1"/>
    <xf numFmtId="44" fontId="1" fillId="3" borderId="1" xfId="2" applyNumberFormat="1" applyBorder="1"/>
    <xf numFmtId="0" fontId="1" fillId="4" borderId="1" xfId="3" applyBorder="1"/>
    <xf numFmtId="164" fontId="1" fillId="4" borderId="1" xfId="3" applyNumberFormat="1" applyBorder="1"/>
    <xf numFmtId="44" fontId="1" fillId="4" borderId="1" xfId="3" applyNumberFormat="1" applyBorder="1"/>
    <xf numFmtId="0" fontId="4" fillId="5" borderId="1" xfId="1" applyFont="1" applyFill="1" applyAlignment="1">
      <alignment horizontal="left"/>
    </xf>
    <xf numFmtId="0" fontId="4" fillId="5" borderId="1" xfId="1" applyFont="1" applyFill="1" applyAlignment="1">
      <alignment wrapText="1"/>
    </xf>
    <xf numFmtId="0" fontId="4" fillId="5" borderId="1" xfId="1" applyFont="1" applyFill="1" applyAlignment="1"/>
    <xf numFmtId="0" fontId="2" fillId="6" borderId="1" xfId="1" applyFill="1"/>
    <xf numFmtId="44" fontId="2" fillId="6" borderId="1" xfId="1" applyNumberFormat="1" applyFill="1"/>
    <xf numFmtId="44" fontId="1" fillId="3" borderId="1" xfId="4" applyFill="1" applyBorder="1"/>
    <xf numFmtId="0" fontId="4" fillId="5" borderId="1" xfId="1" applyFont="1" applyFill="1" applyAlignment="1">
      <alignment horizontal="center"/>
    </xf>
    <xf numFmtId="0" fontId="4" fillId="5" borderId="1" xfId="1" applyFont="1" applyFill="1" applyAlignment="1">
      <alignment horizont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3" fillId="5" borderId="1" xfId="1" applyFont="1" applyFill="1"/>
    <xf numFmtId="44" fontId="3" fillId="5" borderId="1" xfId="1" applyNumberFormat="1" applyFont="1" applyFill="1"/>
    <xf numFmtId="0" fontId="1" fillId="5" borderId="1" xfId="1" applyFont="1" applyFill="1"/>
    <xf numFmtId="164" fontId="1" fillId="5" borderId="1" xfId="1" applyNumberFormat="1" applyFont="1" applyFill="1"/>
    <xf numFmtId="44" fontId="1" fillId="5" borderId="1" xfId="1" applyNumberFormat="1" applyFont="1" applyFill="1"/>
    <xf numFmtId="0" fontId="1" fillId="6" borderId="1" xfId="1" applyFont="1" applyFill="1"/>
    <xf numFmtId="164" fontId="1" fillId="6" borderId="1" xfId="1" applyNumberFormat="1" applyFont="1" applyFill="1"/>
    <xf numFmtId="44" fontId="1" fillId="6" borderId="1" xfId="1" applyNumberFormat="1" applyFont="1" applyFill="1"/>
    <xf numFmtId="0" fontId="1" fillId="5" borderId="2" xfId="1" applyFont="1" applyFill="1" applyBorder="1" applyAlignment="1">
      <alignment horizontal="center" wrapText="1"/>
    </xf>
    <xf numFmtId="0" fontId="1" fillId="5" borderId="3" xfId="1" applyFont="1" applyFill="1" applyBorder="1" applyAlignment="1">
      <alignment horizontal="center" wrapText="1"/>
    </xf>
  </cellXfs>
  <cellStyles count="5">
    <cellStyle name="20% - Accent2" xfId="2" builtinId="34"/>
    <cellStyle name="40% - Accent2" xfId="3" builtinId="35"/>
    <cellStyle name="Calculation" xfId="1" builtinId="22"/>
    <cellStyle name="Currency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5426-59E1-4CAD-8F88-44FAACD94B17}">
  <dimension ref="D3:N39"/>
  <sheetViews>
    <sheetView tabSelected="1" topLeftCell="C1" zoomScale="72" zoomScaleNormal="85" workbookViewId="0">
      <selection activeCell="I26" sqref="I26"/>
    </sheetView>
  </sheetViews>
  <sheetFormatPr defaultRowHeight="14.4" x14ac:dyDescent="0.3"/>
  <cols>
    <col min="5" max="5" width="29.77734375" customWidth="1"/>
    <col min="6" max="6" width="12.109375" customWidth="1"/>
    <col min="7" max="7" width="25.6640625" customWidth="1"/>
    <col min="8" max="8" width="13.33203125" customWidth="1"/>
    <col min="9" max="9" width="26.21875" customWidth="1"/>
    <col min="10" max="10" width="9.6640625" customWidth="1"/>
    <col min="11" max="11" width="14.33203125" customWidth="1"/>
  </cols>
  <sheetData>
    <row r="3" spans="4:14" x14ac:dyDescent="0.3">
      <c r="D3" s="19"/>
      <c r="E3" s="15" t="s">
        <v>2</v>
      </c>
      <c r="F3" s="15"/>
      <c r="G3" s="16" t="s">
        <v>7</v>
      </c>
      <c r="H3" s="16"/>
      <c r="I3" s="15" t="s">
        <v>8</v>
      </c>
      <c r="J3" s="15"/>
      <c r="K3" s="17" t="s">
        <v>1</v>
      </c>
      <c r="M3" s="2"/>
    </row>
    <row r="4" spans="4:14" ht="14.4" customHeight="1" x14ac:dyDescent="0.3">
      <c r="D4" s="20"/>
      <c r="E4" s="9" t="s">
        <v>2</v>
      </c>
      <c r="F4" s="10" t="s">
        <v>3</v>
      </c>
      <c r="G4" s="10" t="s">
        <v>7</v>
      </c>
      <c r="H4" s="11" t="s">
        <v>3</v>
      </c>
      <c r="I4" s="11" t="s">
        <v>8</v>
      </c>
      <c r="J4" s="11" t="s">
        <v>3</v>
      </c>
      <c r="K4" s="18"/>
      <c r="M4" s="2"/>
      <c r="N4" s="1"/>
    </row>
    <row r="5" spans="4:14" x14ac:dyDescent="0.3">
      <c r="D5" s="3" t="s">
        <v>0</v>
      </c>
      <c r="E5" s="3" t="s">
        <v>10</v>
      </c>
      <c r="F5" s="14">
        <v>6000</v>
      </c>
      <c r="G5" s="3" t="s">
        <v>20</v>
      </c>
      <c r="H5" s="5">
        <v>0</v>
      </c>
      <c r="I5" s="3"/>
      <c r="J5" s="5"/>
      <c r="K5" s="5"/>
    </row>
    <row r="6" spans="4:14" x14ac:dyDescent="0.3">
      <c r="D6" s="3"/>
      <c r="E6" s="3" t="s">
        <v>5</v>
      </c>
      <c r="F6" s="14">
        <v>4000</v>
      </c>
      <c r="G6" s="3"/>
      <c r="H6" s="5"/>
      <c r="I6" s="3"/>
      <c r="J6" s="5"/>
      <c r="K6" s="5"/>
    </row>
    <row r="7" spans="4:14" x14ac:dyDescent="0.3">
      <c r="D7" s="3"/>
      <c r="E7" s="3" t="s">
        <v>5</v>
      </c>
      <c r="F7" s="14">
        <v>4000</v>
      </c>
      <c r="G7" s="3"/>
      <c r="H7" s="5"/>
      <c r="I7" s="3"/>
      <c r="J7" s="5"/>
      <c r="K7" s="5"/>
    </row>
    <row r="8" spans="4:14" x14ac:dyDescent="0.3">
      <c r="D8" s="12"/>
      <c r="E8" s="3" t="s">
        <v>16</v>
      </c>
      <c r="F8" s="14">
        <v>4000</v>
      </c>
      <c r="G8" s="3"/>
      <c r="H8" s="3"/>
      <c r="I8" s="3"/>
      <c r="J8" s="12"/>
      <c r="K8" s="12"/>
    </row>
    <row r="9" spans="4:14" x14ac:dyDescent="0.3">
      <c r="D9" s="12"/>
      <c r="E9" s="3"/>
      <c r="F9" s="14"/>
      <c r="G9" s="3"/>
      <c r="H9" s="3"/>
      <c r="I9" s="3"/>
      <c r="J9" s="13"/>
      <c r="K9" s="13"/>
    </row>
    <row r="10" spans="4:14" x14ac:dyDescent="0.3">
      <c r="D10" s="12"/>
      <c r="E10" s="3" t="s">
        <v>4</v>
      </c>
      <c r="F10" s="4">
        <v>6000</v>
      </c>
      <c r="G10" s="3"/>
      <c r="H10" s="3"/>
      <c r="I10" s="3"/>
      <c r="J10" s="12"/>
      <c r="K10" s="12"/>
    </row>
    <row r="11" spans="4:14" x14ac:dyDescent="0.3">
      <c r="D11" s="12"/>
      <c r="E11" s="3" t="s">
        <v>6</v>
      </c>
      <c r="F11" s="4">
        <v>5000</v>
      </c>
      <c r="G11" s="3"/>
      <c r="H11" s="3"/>
      <c r="I11" s="3"/>
      <c r="J11" s="12"/>
      <c r="K11" s="12"/>
    </row>
    <row r="12" spans="4:14" x14ac:dyDescent="0.3">
      <c r="D12" s="12"/>
      <c r="E12" s="3"/>
      <c r="F12" s="14"/>
      <c r="G12" s="3"/>
      <c r="H12" s="3"/>
      <c r="I12" s="3"/>
      <c r="J12" s="12"/>
      <c r="K12" s="12"/>
    </row>
    <row r="13" spans="4:14" x14ac:dyDescent="0.3">
      <c r="D13" s="3"/>
      <c r="E13" s="3" t="s">
        <v>11</v>
      </c>
      <c r="F13" s="4">
        <f>F5+F8+F6+F7+F10+F11</f>
        <v>29000</v>
      </c>
      <c r="G13" s="3"/>
      <c r="H13" s="5">
        <f>H5+H6+H7</f>
        <v>0</v>
      </c>
      <c r="I13" s="3"/>
      <c r="J13" s="5">
        <f>J5+J6+J7</f>
        <v>0</v>
      </c>
      <c r="K13" s="5">
        <f>J13+H13+F13</f>
        <v>29000</v>
      </c>
    </row>
    <row r="14" spans="4:14" x14ac:dyDescent="0.3">
      <c r="D14" s="22"/>
      <c r="E14" s="22"/>
      <c r="F14" s="22"/>
      <c r="G14" s="22"/>
      <c r="H14" s="22"/>
      <c r="I14" s="22"/>
      <c r="J14" s="22"/>
      <c r="K14" s="22"/>
    </row>
    <row r="15" spans="4:14" x14ac:dyDescent="0.3">
      <c r="D15" s="6" t="s">
        <v>9</v>
      </c>
      <c r="E15" s="6" t="s">
        <v>13</v>
      </c>
      <c r="F15" s="7">
        <v>12000</v>
      </c>
      <c r="G15" s="6" t="s">
        <v>19</v>
      </c>
      <c r="H15" s="8">
        <v>120000</v>
      </c>
      <c r="I15" s="6" t="s">
        <v>18</v>
      </c>
      <c r="J15" s="8">
        <v>924.95</v>
      </c>
      <c r="K15" s="8"/>
    </row>
    <row r="16" spans="4:14" x14ac:dyDescent="0.3">
      <c r="D16" s="6"/>
      <c r="E16" s="6" t="s">
        <v>4</v>
      </c>
      <c r="F16" s="7">
        <v>10000</v>
      </c>
      <c r="G16" s="6"/>
      <c r="H16" s="8"/>
      <c r="I16" s="6"/>
      <c r="J16" s="8"/>
      <c r="K16" s="8"/>
    </row>
    <row r="17" spans="4:11" x14ac:dyDescent="0.3">
      <c r="D17" s="6"/>
      <c r="E17" s="6" t="s">
        <v>16</v>
      </c>
      <c r="F17" s="7">
        <v>8000</v>
      </c>
      <c r="G17" s="6"/>
      <c r="H17" s="8"/>
      <c r="I17" s="6"/>
      <c r="J17" s="8"/>
      <c r="K17" s="8"/>
    </row>
    <row r="18" spans="4:11" x14ac:dyDescent="0.3">
      <c r="D18" s="25"/>
      <c r="E18" s="25" t="s">
        <v>16</v>
      </c>
      <c r="F18" s="26">
        <v>6000</v>
      </c>
      <c r="G18" s="25"/>
      <c r="H18" s="25"/>
      <c r="I18" s="25"/>
      <c r="J18" s="25"/>
      <c r="K18" s="25"/>
    </row>
    <row r="19" spans="4:11" x14ac:dyDescent="0.3">
      <c r="D19" s="25"/>
      <c r="E19" s="25"/>
      <c r="F19" s="26"/>
      <c r="G19" s="25"/>
      <c r="H19" s="27"/>
      <c r="I19" s="25"/>
      <c r="J19" s="27"/>
      <c r="K19" s="27"/>
    </row>
    <row r="20" spans="4:11" x14ac:dyDescent="0.3">
      <c r="D20" s="25"/>
      <c r="E20" s="25" t="s">
        <v>15</v>
      </c>
      <c r="F20" s="26">
        <v>5000</v>
      </c>
      <c r="G20" s="25"/>
      <c r="H20" s="25"/>
      <c r="I20" s="25"/>
      <c r="J20" s="25"/>
      <c r="K20" s="25"/>
    </row>
    <row r="21" spans="4:11" x14ac:dyDescent="0.3">
      <c r="D21" s="25"/>
      <c r="E21" s="25" t="s">
        <v>5</v>
      </c>
      <c r="F21" s="26">
        <v>4000</v>
      </c>
      <c r="G21" s="25"/>
      <c r="H21" s="25"/>
      <c r="I21" s="25"/>
      <c r="J21" s="25"/>
      <c r="K21" s="25"/>
    </row>
    <row r="22" spans="4:11" x14ac:dyDescent="0.3">
      <c r="D22" s="25"/>
      <c r="E22" s="25"/>
      <c r="F22" s="25"/>
      <c r="G22" s="25"/>
      <c r="H22" s="25"/>
      <c r="I22" s="25"/>
      <c r="J22" s="25"/>
      <c r="K22" s="25"/>
    </row>
    <row r="23" spans="4:11" x14ac:dyDescent="0.3">
      <c r="D23" s="25"/>
      <c r="E23" s="25" t="s">
        <v>11</v>
      </c>
      <c r="F23" s="26">
        <f>F15+F16+F17+F18+F19+F20+F21+F22</f>
        <v>45000</v>
      </c>
      <c r="G23" s="25"/>
      <c r="H23" s="27">
        <f>H15+H16+H17</f>
        <v>120000</v>
      </c>
      <c r="I23" s="25"/>
      <c r="J23" s="27">
        <f>J15+J16+J17</f>
        <v>924.95</v>
      </c>
      <c r="K23" s="27">
        <f>J23+H23+F23</f>
        <v>165924.95000000001</v>
      </c>
    </row>
    <row r="24" spans="4:11" x14ac:dyDescent="0.3">
      <c r="D24" s="21"/>
      <c r="E24" s="21"/>
      <c r="F24" s="21"/>
      <c r="G24" s="21"/>
      <c r="H24" s="21"/>
      <c r="I24" s="21"/>
      <c r="J24" s="21"/>
      <c r="K24" s="21"/>
    </row>
    <row r="25" spans="4:11" x14ac:dyDescent="0.3">
      <c r="D25" s="28" t="s">
        <v>12</v>
      </c>
      <c r="E25" s="28" t="s">
        <v>13</v>
      </c>
      <c r="F25" s="29">
        <v>5000</v>
      </c>
      <c r="G25" s="28"/>
      <c r="H25" s="30"/>
      <c r="I25" s="28"/>
      <c r="J25" s="30"/>
      <c r="K25" s="30"/>
    </row>
    <row r="26" spans="4:11" x14ac:dyDescent="0.3">
      <c r="D26" s="28"/>
      <c r="E26" s="28" t="s">
        <v>4</v>
      </c>
      <c r="F26" s="29">
        <v>4000</v>
      </c>
      <c r="G26" s="28"/>
      <c r="H26" s="30"/>
      <c r="I26" s="28"/>
      <c r="J26" s="30"/>
      <c r="K26" s="30"/>
    </row>
    <row r="27" spans="4:11" x14ac:dyDescent="0.3">
      <c r="D27" s="28"/>
      <c r="E27" s="28" t="s">
        <v>5</v>
      </c>
      <c r="F27" s="29">
        <v>3000</v>
      </c>
      <c r="G27" s="28"/>
      <c r="H27" s="30"/>
      <c r="I27" s="28"/>
      <c r="J27" s="30"/>
      <c r="K27" s="30"/>
    </row>
    <row r="28" spans="4:11" x14ac:dyDescent="0.3">
      <c r="D28" s="28"/>
      <c r="E28" s="28" t="s">
        <v>5</v>
      </c>
      <c r="F28" s="29">
        <v>1500</v>
      </c>
      <c r="G28" s="28"/>
      <c r="H28" s="30"/>
      <c r="I28" s="28"/>
      <c r="J28" s="30"/>
      <c r="K28" s="30"/>
    </row>
    <row r="29" spans="4:11" x14ac:dyDescent="0.3">
      <c r="D29" s="28"/>
      <c r="E29" s="28"/>
      <c r="F29" s="28"/>
      <c r="G29" s="28"/>
      <c r="H29" s="28"/>
      <c r="I29" s="28"/>
      <c r="J29" s="28"/>
      <c r="K29" s="28"/>
    </row>
    <row r="30" spans="4:11" x14ac:dyDescent="0.3">
      <c r="D30" s="28"/>
      <c r="E30" s="28" t="s">
        <v>10</v>
      </c>
      <c r="F30" s="29">
        <v>3000</v>
      </c>
      <c r="G30" s="28"/>
      <c r="H30" s="28"/>
      <c r="I30" s="28"/>
      <c r="J30" s="28"/>
      <c r="K30" s="28"/>
    </row>
    <row r="31" spans="4:11" x14ac:dyDescent="0.3">
      <c r="D31" s="28"/>
      <c r="E31" s="28" t="s">
        <v>5</v>
      </c>
      <c r="F31" s="29">
        <v>2000</v>
      </c>
      <c r="G31" s="28"/>
      <c r="H31" s="28"/>
      <c r="I31" s="28"/>
      <c r="J31" s="28"/>
      <c r="K31" s="28"/>
    </row>
    <row r="32" spans="4:11" x14ac:dyDescent="0.3">
      <c r="D32" s="28"/>
      <c r="E32" s="28"/>
      <c r="F32" s="28"/>
      <c r="G32" s="28"/>
      <c r="H32" s="28"/>
      <c r="I32" s="28"/>
      <c r="J32" s="28"/>
      <c r="K32" s="28"/>
    </row>
    <row r="33" spans="4:11" x14ac:dyDescent="0.3">
      <c r="D33" s="28"/>
      <c r="E33" s="28" t="s">
        <v>11</v>
      </c>
      <c r="F33" s="29">
        <f>F26+F27+F28+F25</f>
        <v>13500</v>
      </c>
      <c r="G33" s="28"/>
      <c r="H33" s="30">
        <f>H26+H27+H28+H25</f>
        <v>0</v>
      </c>
      <c r="I33" s="28"/>
      <c r="J33" s="30">
        <f>J26+J27+J28+J25</f>
        <v>0</v>
      </c>
      <c r="K33" s="30">
        <f>J33+H33+F33</f>
        <v>13500</v>
      </c>
    </row>
    <row r="34" spans="4:11" x14ac:dyDescent="0.3">
      <c r="D34" s="22"/>
      <c r="E34" s="22"/>
      <c r="F34" s="22"/>
      <c r="G34" s="22"/>
      <c r="H34" s="22"/>
      <c r="I34" s="22"/>
      <c r="J34" s="22"/>
      <c r="K34" s="22"/>
    </row>
    <row r="35" spans="4:11" x14ac:dyDescent="0.3">
      <c r="D35" s="25" t="s">
        <v>14</v>
      </c>
      <c r="E35" s="31" t="s">
        <v>21</v>
      </c>
      <c r="F35" s="26">
        <v>1299</v>
      </c>
      <c r="G35" s="25"/>
      <c r="H35" s="27"/>
      <c r="I35" s="25"/>
      <c r="J35" s="27"/>
      <c r="K35" s="27"/>
    </row>
    <row r="36" spans="4:11" x14ac:dyDescent="0.3">
      <c r="D36" s="25"/>
      <c r="E36" s="32"/>
      <c r="F36" s="26"/>
      <c r="G36" s="25"/>
      <c r="H36" s="27"/>
      <c r="I36" s="25"/>
      <c r="J36" s="27"/>
      <c r="K36" s="27"/>
    </row>
    <row r="37" spans="4:11" x14ac:dyDescent="0.3">
      <c r="D37" s="25"/>
      <c r="E37" s="25" t="s">
        <v>11</v>
      </c>
      <c r="F37" s="26">
        <f>F35++F36</f>
        <v>1299</v>
      </c>
      <c r="G37" s="25"/>
      <c r="H37" s="26">
        <f>H35++H36</f>
        <v>0</v>
      </c>
      <c r="I37" s="25"/>
      <c r="J37" s="26">
        <f>J35++J36</f>
        <v>0</v>
      </c>
      <c r="K37" s="27">
        <f>J37+H37+F37</f>
        <v>1299</v>
      </c>
    </row>
    <row r="38" spans="4:11" x14ac:dyDescent="0.3">
      <c r="D38" s="25"/>
      <c r="E38" s="25"/>
      <c r="F38" s="25"/>
      <c r="G38" s="25"/>
      <c r="H38" s="25"/>
      <c r="I38" s="25"/>
      <c r="J38" s="25"/>
      <c r="K38" s="25"/>
    </row>
    <row r="39" spans="4:11" x14ac:dyDescent="0.3">
      <c r="D39" s="25"/>
      <c r="E39" s="25"/>
      <c r="F39" s="25"/>
      <c r="G39" s="25"/>
      <c r="H39" s="25"/>
      <c r="I39" s="25"/>
      <c r="J39" s="23" t="s">
        <v>17</v>
      </c>
      <c r="K39" s="24">
        <f>SUM(K5:K37)</f>
        <v>209723.95</v>
      </c>
    </row>
  </sheetData>
  <mergeCells count="6">
    <mergeCell ref="E35:E36"/>
    <mergeCell ref="E3:F3"/>
    <mergeCell ref="G3:H3"/>
    <mergeCell ref="I3:J3"/>
    <mergeCell ref="K3:K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Penaflor</dc:creator>
  <cp:lastModifiedBy>Paolo Penaflor</cp:lastModifiedBy>
  <dcterms:created xsi:type="dcterms:W3CDTF">2024-02-01T22:24:41Z</dcterms:created>
  <dcterms:modified xsi:type="dcterms:W3CDTF">2024-02-07T00:17:10Z</dcterms:modified>
</cp:coreProperties>
</file>