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roagr_dtu_dk/Documents/Roberto/Projects/turboflow/dev_projects/centrifugal_compressor/"/>
    </mc:Choice>
  </mc:AlternateContent>
  <xr:revisionPtr revIDLastSave="88" documentId="8_{6CEDEA92-3128-4E9E-A83F-0E348B265481}" xr6:coauthVersionLast="47" xr6:coauthVersionMax="47" xr10:uidLastSave="{84681D8D-8CBE-4252-A013-EFBB4331DB0C}"/>
  <bookViews>
    <workbookView xWindow="-90" yWindow="-90" windowWidth="19380" windowHeight="11460" xr2:uid="{60A6D442-877A-4301-8433-76AC6757B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F22" i="1" s="1"/>
  <c r="F14" i="1"/>
  <c r="F15" i="1"/>
  <c r="F16" i="1"/>
  <c r="F17" i="1"/>
  <c r="F18" i="1"/>
  <c r="F19" i="1"/>
  <c r="F20" i="1"/>
  <c r="F21" i="1"/>
  <c r="F41" i="1"/>
  <c r="D58" i="1"/>
  <c r="E58" i="1" s="1"/>
  <c r="D59" i="1"/>
  <c r="E59" i="1"/>
  <c r="D60" i="1"/>
  <c r="E60" i="1" s="1"/>
  <c r="D61" i="1"/>
  <c r="E61" i="1"/>
  <c r="D62" i="1"/>
  <c r="E62" i="1"/>
  <c r="D63" i="1"/>
  <c r="E63" i="1"/>
  <c r="D64" i="1"/>
  <c r="E64" i="1"/>
  <c r="D65" i="1"/>
  <c r="E65" i="1" s="1"/>
  <c r="D66" i="1"/>
  <c r="D67" i="1"/>
  <c r="E67" i="1"/>
  <c r="E26" i="1"/>
  <c r="E27" i="1"/>
  <c r="E28" i="1"/>
  <c r="E29" i="1"/>
  <c r="E30" i="1"/>
  <c r="E31" i="1"/>
  <c r="E32" i="1"/>
  <c r="E48" i="1"/>
  <c r="E49" i="1"/>
  <c r="D38" i="1"/>
  <c r="D39" i="1"/>
  <c r="D40" i="1"/>
  <c r="E40" i="1" s="1"/>
  <c r="D41" i="1"/>
  <c r="E41" i="1" s="1"/>
  <c r="D42" i="1"/>
  <c r="E42" i="1" s="1"/>
  <c r="D43" i="1"/>
  <c r="E43" i="1" s="1"/>
  <c r="D44" i="1"/>
  <c r="D45" i="1"/>
  <c r="D46" i="1"/>
  <c r="E46" i="1" s="1"/>
  <c r="D47" i="1"/>
  <c r="E47" i="1" s="1"/>
  <c r="D48" i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8" i="1"/>
  <c r="D9" i="1"/>
  <c r="D10" i="1"/>
  <c r="D11" i="1"/>
  <c r="D12" i="1"/>
  <c r="E12" i="1" s="1"/>
  <c r="D13" i="1"/>
  <c r="E13" i="1" s="1"/>
  <c r="D14" i="1"/>
  <c r="D15" i="1"/>
  <c r="E15" i="1" s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F13" i="1" l="1"/>
  <c r="G61" i="1"/>
  <c r="H61" i="1" s="1"/>
  <c r="F44" i="1"/>
  <c r="G59" i="1"/>
  <c r="G58" i="1"/>
  <c r="F49" i="1"/>
  <c r="F48" i="1"/>
  <c r="F47" i="1"/>
  <c r="F46" i="1"/>
  <c r="F45" i="1"/>
  <c r="F43" i="1"/>
  <c r="F42" i="1"/>
  <c r="F40" i="1"/>
  <c r="F12" i="1"/>
  <c r="F67" i="1"/>
  <c r="F39" i="1"/>
  <c r="F11" i="1"/>
  <c r="F7" i="1"/>
  <c r="F66" i="1"/>
  <c r="F38" i="1"/>
  <c r="F10" i="1"/>
  <c r="F65" i="1"/>
  <c r="F37" i="1"/>
  <c r="F9" i="1"/>
  <c r="F64" i="1"/>
  <c r="F36" i="1"/>
  <c r="F8" i="1"/>
  <c r="F63" i="1"/>
  <c r="H63" i="1" s="1"/>
  <c r="F35" i="1"/>
  <c r="G67" i="1"/>
  <c r="H67" i="1" s="1"/>
  <c r="F62" i="1"/>
  <c r="F34" i="1"/>
  <c r="F61" i="1"/>
  <c r="F33" i="1"/>
  <c r="F60" i="1"/>
  <c r="F32" i="1"/>
  <c r="G66" i="1"/>
  <c r="F59" i="1"/>
  <c r="F31" i="1"/>
  <c r="G65" i="1"/>
  <c r="F58" i="1"/>
  <c r="F30" i="1"/>
  <c r="F57" i="1"/>
  <c r="F29" i="1"/>
  <c r="G64" i="1"/>
  <c r="F56" i="1"/>
  <c r="F28" i="1"/>
  <c r="F55" i="1"/>
  <c r="F27" i="1"/>
  <c r="F54" i="1"/>
  <c r="F26" i="1"/>
  <c r="F53" i="1"/>
  <c r="F25" i="1"/>
  <c r="G63" i="1"/>
  <c r="F52" i="1"/>
  <c r="F24" i="1"/>
  <c r="G62" i="1"/>
  <c r="H62" i="1" s="1"/>
  <c r="F51" i="1"/>
  <c r="F23" i="1"/>
  <c r="F50" i="1"/>
  <c r="E25" i="1"/>
  <c r="E66" i="1"/>
  <c r="E7" i="1"/>
  <c r="E37" i="1"/>
  <c r="E11" i="1"/>
  <c r="E10" i="1"/>
  <c r="E9" i="1"/>
  <c r="G60" i="1"/>
  <c r="H60" i="1" s="1"/>
  <c r="G11" i="1"/>
  <c r="G10" i="1"/>
  <c r="G9" i="1"/>
  <c r="G8" i="1"/>
  <c r="G48" i="1"/>
  <c r="H48" i="1" s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22" i="1"/>
  <c r="G21" i="1"/>
  <c r="G20" i="1"/>
  <c r="G19" i="1"/>
  <c r="G18" i="1"/>
  <c r="G17" i="1"/>
  <c r="G16" i="1"/>
  <c r="G15" i="1"/>
  <c r="G13" i="1"/>
  <c r="G14" i="1"/>
  <c r="G50" i="1"/>
  <c r="G49" i="1"/>
  <c r="G12" i="1"/>
  <c r="G31" i="1"/>
  <c r="G7" i="1"/>
  <c r="G30" i="1"/>
  <c r="G57" i="1"/>
  <c r="G29" i="1"/>
  <c r="G56" i="1"/>
  <c r="G28" i="1"/>
  <c r="G55" i="1"/>
  <c r="G27" i="1"/>
  <c r="G54" i="1"/>
  <c r="G26" i="1"/>
  <c r="G53" i="1"/>
  <c r="G25" i="1"/>
  <c r="G52" i="1"/>
  <c r="G24" i="1"/>
  <c r="G51" i="1"/>
  <c r="G23" i="1"/>
  <c r="E39" i="1"/>
  <c r="E38" i="1"/>
  <c r="E36" i="1"/>
  <c r="E35" i="1"/>
  <c r="E34" i="1"/>
  <c r="E33" i="1"/>
  <c r="E8" i="1"/>
  <c r="E45" i="1"/>
  <c r="E44" i="1"/>
  <c r="E16" i="1"/>
  <c r="E14" i="1"/>
  <c r="H65" i="1" l="1"/>
  <c r="H59" i="1"/>
  <c r="H58" i="1"/>
  <c r="H64" i="1"/>
  <c r="H19" i="1"/>
  <c r="H20" i="1"/>
  <c r="H66" i="1"/>
  <c r="H41" i="1"/>
  <c r="H25" i="1"/>
  <c r="H53" i="1"/>
  <c r="H26" i="1"/>
  <c r="H54" i="1"/>
  <c r="H22" i="1"/>
  <c r="H21" i="1"/>
  <c r="H46" i="1"/>
  <c r="H16" i="1"/>
  <c r="H45" i="1"/>
  <c r="H33" i="1"/>
  <c r="H17" i="1"/>
  <c r="H14" i="1"/>
  <c r="H47" i="1"/>
  <c r="H34" i="1"/>
  <c r="H36" i="1"/>
  <c r="H42" i="1"/>
  <c r="H43" i="1"/>
  <c r="H12" i="1"/>
  <c r="H35" i="1"/>
  <c r="H10" i="1"/>
  <c r="H11" i="1"/>
  <c r="H40" i="1"/>
  <c r="H13" i="1"/>
  <c r="H44" i="1"/>
  <c r="H51" i="1"/>
  <c r="H24" i="1"/>
  <c r="H50" i="1"/>
  <c r="H8" i="1"/>
  <c r="H23" i="1"/>
  <c r="H52" i="1"/>
  <c r="H57" i="1"/>
  <c r="H49" i="1"/>
  <c r="H28" i="1"/>
  <c r="H30" i="1"/>
  <c r="H56" i="1"/>
  <c r="H9" i="1"/>
  <c r="H38" i="1"/>
  <c r="H29" i="1"/>
  <c r="H37" i="1"/>
  <c r="H39" i="1"/>
  <c r="H15" i="1"/>
  <c r="H18" i="1"/>
  <c r="H27" i="1"/>
  <c r="H55" i="1"/>
  <c r="H31" i="1"/>
  <c r="H32" i="1"/>
  <c r="H7" i="1"/>
</calcChain>
</file>

<file path=xl/sharedStrings.xml><?xml version="1.0" encoding="utf-8"?>
<sst xmlns="http://schemas.openxmlformats.org/spreadsheetml/2006/main" count="10" uniqueCount="10">
  <si>
    <t>Radial fraction lost</t>
  </si>
  <si>
    <t>A5/A6</t>
  </si>
  <si>
    <t>A4/A5</t>
  </si>
  <si>
    <t>Alpha_design</t>
  </si>
  <si>
    <t>deg</t>
  </si>
  <si>
    <t>rad</t>
  </si>
  <si>
    <t>radial</t>
  </si>
  <si>
    <t>tangential</t>
  </si>
  <si>
    <t>cone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</si>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</sst>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Losses in a volute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Radial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Sheet1!$C$7:$C$80</c:f>
              <c:numCache>
                <c:formatCode>General</c:formatCode>
                <c:ptCount val="74"/>
                <c:pt idx="0">
                  <c:v>0.01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</c:numCache>
            </c:numRef>
          </c:xVal>
          <c:yVal>
            <c:numRef>
              <c:f>Sheet1!$E$7:$E$80</c:f>
              <c:numCache>
                <c:formatCode>0.0000</c:formatCode>
                <c:ptCount val="74"/>
                <c:pt idx="0">
                  <c:v>0.99999996953825843</c:v>
                </c:pt>
                <c:pt idx="1">
                  <c:v>0.99931476737728686</c:v>
                </c:pt>
                <c:pt idx="2">
                  <c:v>0.99726094768413653</c:v>
                </c:pt>
                <c:pt idx="3">
                  <c:v>0.99384417029756889</c:v>
                </c:pt>
                <c:pt idx="4">
                  <c:v>0.98907380036690273</c:v>
                </c:pt>
                <c:pt idx="5">
                  <c:v>0.9829629131445341</c:v>
                </c:pt>
                <c:pt idx="6">
                  <c:v>0.97552825814757682</c:v>
                </c:pt>
                <c:pt idx="7">
                  <c:v>0.96679021324860093</c:v>
                </c:pt>
                <c:pt idx="8">
                  <c:v>0.9567727288213006</c:v>
                </c:pt>
                <c:pt idx="9">
                  <c:v>0.94550326209418389</c:v>
                </c:pt>
                <c:pt idx="10">
                  <c:v>0.93301270189221941</c:v>
                </c:pt>
                <c:pt idx="11">
                  <c:v>0.91933528397271203</c:v>
                </c:pt>
                <c:pt idx="12">
                  <c:v>0.90450849718747361</c:v>
                </c:pt>
                <c:pt idx="13">
                  <c:v>0.88857298072848545</c:v>
                </c:pt>
                <c:pt idx="14">
                  <c:v>0.87157241273869712</c:v>
                </c:pt>
                <c:pt idx="15">
                  <c:v>0.85355339059327373</c:v>
                </c:pt>
                <c:pt idx="16">
                  <c:v>0.83456530317942901</c:v>
                </c:pt>
                <c:pt idx="17">
                  <c:v>0.81466019552491875</c:v>
                </c:pt>
                <c:pt idx="18">
                  <c:v>0.79389262614623668</c:v>
                </c:pt>
                <c:pt idx="19">
                  <c:v>0.7723195175075136</c:v>
                </c:pt>
                <c:pt idx="20">
                  <c:v>0.75000000000000011</c:v>
                </c:pt>
                <c:pt idx="21">
                  <c:v>0.72699524986977337</c:v>
                </c:pt>
                <c:pt idx="22">
                  <c:v>0.70336832153790019</c:v>
                </c:pt>
                <c:pt idx="23">
                  <c:v>0.67918397477265025</c:v>
                </c:pt>
                <c:pt idx="24">
                  <c:v>0.65450849718747373</c:v>
                </c:pt>
                <c:pt idx="25">
                  <c:v>0.62940952255126037</c:v>
                </c:pt>
                <c:pt idx="26">
                  <c:v>0.6039558454088797</c:v>
                </c:pt>
                <c:pt idx="27">
                  <c:v>0.57821723252011548</c:v>
                </c:pt>
                <c:pt idx="28">
                  <c:v>0.55226423163382676</c:v>
                </c:pt>
                <c:pt idx="29">
                  <c:v>0.52616797812147187</c:v>
                </c:pt>
                <c:pt idx="30">
                  <c:v>0.50000000000000011</c:v>
                </c:pt>
                <c:pt idx="31">
                  <c:v>0.47383202187852813</c:v>
                </c:pt>
                <c:pt idx="32">
                  <c:v>0.44773576836617329</c:v>
                </c:pt>
                <c:pt idx="33">
                  <c:v>0.42178276747988458</c:v>
                </c:pt>
                <c:pt idx="34">
                  <c:v>0.39604415459112041</c:v>
                </c:pt>
                <c:pt idx="35">
                  <c:v>0.37059047744873963</c:v>
                </c:pt>
                <c:pt idx="36">
                  <c:v>0.34549150281252627</c:v>
                </c:pt>
                <c:pt idx="37">
                  <c:v>0.31269670329204396</c:v>
                </c:pt>
                <c:pt idx="38">
                  <c:v>0.29663167846209992</c:v>
                </c:pt>
                <c:pt idx="39">
                  <c:v>0.27300475013022663</c:v>
                </c:pt>
                <c:pt idx="40">
                  <c:v>0.25000000000000011</c:v>
                </c:pt>
                <c:pt idx="41">
                  <c:v>0.22768048249248646</c:v>
                </c:pt>
                <c:pt idx="42">
                  <c:v>0.20610737385376346</c:v>
                </c:pt>
                <c:pt idx="43">
                  <c:v>0.18533980447508136</c:v>
                </c:pt>
                <c:pt idx="44">
                  <c:v>0.16543469682057088</c:v>
                </c:pt>
                <c:pt idx="45">
                  <c:v>0.1464466094067263</c:v>
                </c:pt>
                <c:pt idx="46">
                  <c:v>0.12842758726130296</c:v>
                </c:pt>
                <c:pt idx="47">
                  <c:v>0.11142701927151455</c:v>
                </c:pt>
                <c:pt idx="48">
                  <c:v>9.5491502812526302E-2</c:v>
                </c:pt>
                <c:pt idx="49">
                  <c:v>8.0664716027288058E-2</c:v>
                </c:pt>
                <c:pt idx="50">
                  <c:v>6.698729810778066E-2</c:v>
                </c:pt>
                <c:pt idx="51">
                  <c:v>5.4496737905816099E-2</c:v>
                </c:pt>
                <c:pt idx="52">
                  <c:v>4.3227271178699601E-2</c:v>
                </c:pt>
                <c:pt idx="53">
                  <c:v>3.3209786751399122E-2</c:v>
                </c:pt>
                <c:pt idx="54">
                  <c:v>2.4471741852423231E-2</c:v>
                </c:pt>
                <c:pt idx="55">
                  <c:v>1.7037086855465889E-2</c:v>
                </c:pt>
                <c:pt idx="56">
                  <c:v>1.0926199633097178E-2</c:v>
                </c:pt>
                <c:pt idx="57">
                  <c:v>6.1558297024311452E-3</c:v>
                </c:pt>
                <c:pt idx="58">
                  <c:v>2.7390523158633455E-3</c:v>
                </c:pt>
                <c:pt idx="59">
                  <c:v>6.8523262271306235E-4</c:v>
                </c:pt>
                <c:pt idx="60">
                  <c:v>3.7524718414124473E-33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7-489D-AF6B-DFD1B55B1FC9}"/>
            </c:ext>
          </c:extLst>
        </c:ser>
        <c:ser>
          <c:idx val="2"/>
          <c:order val="1"/>
          <c:tx>
            <c:v>Tangential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Sheet1!$C$7:$C$80</c:f>
              <c:numCache>
                <c:formatCode>General</c:formatCode>
                <c:ptCount val="74"/>
                <c:pt idx="0">
                  <c:v>0.01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</c:numCache>
            </c:numRef>
          </c:xVal>
          <c:yVal>
            <c:numRef>
              <c:f>Sheet1!$F$7:$F$80</c:f>
              <c:numCache>
                <c:formatCode>0.0000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9.2582314598999374E-4</c:v>
                </c:pt>
                <c:pt idx="38">
                  <c:v>3.7021646110686852E-3</c:v>
                </c:pt>
                <c:pt idx="39">
                  <c:v>1.1328383814593375E-2</c:v>
                </c:pt>
                <c:pt idx="40">
                  <c:v>2.3089228087587704E-2</c:v>
                </c:pt>
                <c:pt idx="41">
                  <c:v>3.8952461773385849E-2</c:v>
                </c:pt>
                <c:pt idx="42">
                  <c:v>5.8874604851094622E-2</c:v>
                </c:pt>
                <c:pt idx="43">
                  <c:v>8.2801052111309281E-2</c:v>
                </c:pt>
                <c:pt idx="44">
                  <c:v>0.11066622282519691</c:v>
                </c:pt>
                <c:pt idx="45">
                  <c:v>0.14239374049671438</c:v>
                </c:pt>
                <c:pt idx="46">
                  <c:v>0.17789664220527701</c:v>
                </c:pt>
                <c:pt idx="47">
                  <c:v>0.21707761696507855</c:v>
                </c:pt>
                <c:pt idx="48">
                  <c:v>0.25982927244773779</c:v>
                </c:pt>
                <c:pt idx="49">
                  <c:v>0.30603442933720826</c:v>
                </c:pt>
                <c:pt idx="50">
                  <c:v>0.35556644251013736</c:v>
                </c:pt>
                <c:pt idx="51">
                  <c:v>0.40828954816134538</c:v>
                </c:pt>
                <c:pt idx="52">
                  <c:v>0.46405923592298071</c:v>
                </c:pt>
                <c:pt idx="53">
                  <c:v>0.52272264495739296</c:v>
                </c:pt>
                <c:pt idx="54">
                  <c:v>0.58411898293806119</c:v>
                </c:pt>
                <c:pt idx="55">
                  <c:v>0.64807996677018809</c:v>
                </c:pt>
                <c:pt idx="56">
                  <c:v>0.71443028384296359</c:v>
                </c:pt>
                <c:pt idx="57">
                  <c:v>0.78298807254924474</c:v>
                </c:pt>
                <c:pt idx="58">
                  <c:v>0.85356542075558084</c:v>
                </c:pt>
                <c:pt idx="59">
                  <c:v>0.92596888085631057</c:v>
                </c:pt>
                <c:pt idx="6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7-489D-AF6B-DFD1B55B1FC9}"/>
            </c:ext>
          </c:extLst>
        </c:ser>
        <c:ser>
          <c:idx val="3"/>
          <c:order val="2"/>
          <c:tx>
            <c:v>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Sheet1!$C$7:$C$80</c:f>
              <c:numCache>
                <c:formatCode>General</c:formatCode>
                <c:ptCount val="74"/>
                <c:pt idx="0">
                  <c:v>0.01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</c:numCache>
            </c:numRef>
          </c:xVal>
          <c:yVal>
            <c:numRef>
              <c:f>Sheet1!$H$7:$H$80</c:f>
              <c:numCache>
                <c:formatCode>0.0000</c:formatCode>
                <c:ptCount val="74"/>
                <c:pt idx="0">
                  <c:v>1.5099016362961337</c:v>
                </c:pt>
                <c:pt idx="1">
                  <c:v>1.5088670484005737</c:v>
                </c:pt>
                <c:pt idx="2">
                  <c:v>1.505765982590765</c:v>
                </c:pt>
                <c:pt idx="3">
                  <c:v>1.5006069846667747</c:v>
                </c:pt>
                <c:pt idx="4">
                  <c:v>1.4934041950833146</c:v>
                </c:pt>
                <c:pt idx="5">
                  <c:v>1.4841773561859735</c:v>
                </c:pt>
                <c:pt idx="6">
                  <c:v>1.4729517580988192</c:v>
                </c:pt>
                <c:pt idx="7">
                  <c:v>1.4597581694059267</c:v>
                </c:pt>
                <c:pt idx="8">
                  <c:v>1.4446327528168283</c:v>
                </c:pt>
                <c:pt idx="9">
                  <c:v>1.4276169660470395</c:v>
                </c:pt>
                <c:pt idx="10">
                  <c:v>1.4087574481853442</c:v>
                </c:pt>
                <c:pt idx="11">
                  <c:v>1.3881058918592917</c:v>
                </c:pt>
                <c:pt idx="12">
                  <c:v>1.3657189015492994</c:v>
                </c:pt>
                <c:pt idx="13">
                  <c:v>1.3416578384397075</c:v>
                </c:pt>
                <c:pt idx="14">
                  <c:v>1.3159886522320343</c:v>
                </c:pt>
                <c:pt idx="15">
                  <c:v>1.2887817003814321</c:v>
                </c:pt>
                <c:pt idx="16">
                  <c:v>1.2601115552517914</c:v>
                </c:pt>
                <c:pt idx="17">
                  <c:v>1.2300567997180754</c:v>
                </c:pt>
                <c:pt idx="18">
                  <c:v>1.1986998117761214</c:v>
                </c:pt>
                <c:pt idx="19">
                  <c:v>1.1661265387502806</c:v>
                </c:pt>
                <c:pt idx="20">
                  <c:v>1.1324262617177765</c:v>
                </c:pt>
                <c:pt idx="21">
                  <c:v>1.0976913507954777</c:v>
                </c:pt>
                <c:pt idx="22">
                  <c:v>1.0620170119598284</c:v>
                </c:pt>
                <c:pt idx="23">
                  <c:v>1.0255010260938839</c:v>
                </c:pt>
                <c:pt idx="24">
                  <c:v>0.98824348097670756</c:v>
                </c:pt>
                <c:pt idx="25">
                  <c:v>0.95034649694972573</c:v>
                </c:pt>
                <c:pt idx="26">
                  <c:v>0.91191394701196926</c:v>
                </c:pt>
                <c:pt idx="27">
                  <c:v>0.8730511721114036</c:v>
                </c:pt>
                <c:pt idx="28">
                  <c:v>0.83386469241271288</c:v>
                </c:pt>
                <c:pt idx="29">
                  <c:v>0.7944619153329322</c:v>
                </c:pt>
                <c:pt idx="30">
                  <c:v>0.7549508411451844</c:v>
                </c:pt>
                <c:pt idx="31">
                  <c:v>0.71543976695743638</c:v>
                </c:pt>
                <c:pt idx="32">
                  <c:v>0.67603698987765581</c:v>
                </c:pt>
                <c:pt idx="33">
                  <c:v>0.6368505101789651</c:v>
                </c:pt>
                <c:pt idx="34">
                  <c:v>0.59798773527839955</c:v>
                </c:pt>
                <c:pt idx="35">
                  <c:v>0.55955518534064286</c:v>
                </c:pt>
                <c:pt idx="36">
                  <c:v>0.52165820131366103</c:v>
                </c:pt>
                <c:pt idx="37">
                  <c:v>0.47306710149329945</c:v>
                </c:pt>
                <c:pt idx="38">
                  <c:v>0.45158683494160906</c:v>
                </c:pt>
                <c:pt idx="39">
                  <c:v>0.42353871530948428</c:v>
                </c:pt>
                <c:pt idx="40">
                  <c:v>0.40056464866018004</c:v>
                </c:pt>
                <c:pt idx="41">
                  <c:v>0.38272760531347394</c:v>
                </c:pt>
                <c:pt idx="42">
                  <c:v>0.37007647536534199</c:v>
                </c:pt>
                <c:pt idx="43">
                  <c:v>0.36264593468360262</c:v>
                </c:pt>
                <c:pt idx="44">
                  <c:v>0.36045634986377395</c:v>
                </c:pt>
                <c:pt idx="45">
                  <c:v>0.36351372240565094</c:v>
                </c:pt>
                <c:pt idx="46">
                  <c:v>0.3718096722636115</c:v>
                </c:pt>
                <c:pt idx="47">
                  <c:v>0.3853214608157397</c:v>
                </c:pt>
                <c:pt idx="48">
                  <c:v>0.40401205318880667</c:v>
                </c:pt>
                <c:pt idx="49">
                  <c:v>0.42783021976828539</c:v>
                </c:pt>
                <c:pt idx="50">
                  <c:v>0.45671067661516179</c:v>
                </c:pt>
                <c:pt idx="51">
                  <c:v>0.49057426440467444</c:v>
                </c:pt>
                <c:pt idx="52">
                  <c:v>0.52932816539652117</c:v>
                </c:pt>
                <c:pt idx="53">
                  <c:v>0.57286615784183481</c:v>
                </c:pt>
                <c:pt idx="54">
                  <c:v>0.6210689071296106</c:v>
                </c:pt>
                <c:pt idx="55">
                  <c:v>0.67380429287458321</c:v>
                </c:pt>
                <c:pt idx="56">
                  <c:v>0.73092777105001738</c:v>
                </c:pt>
                <c:pt idx="57">
                  <c:v>0.79228277017283855</c:v>
                </c:pt>
                <c:pt idx="58">
                  <c:v>0.85770112045518421</c:v>
                </c:pt>
                <c:pt idx="59">
                  <c:v>0.92700351474610521</c:v>
                </c:pt>
                <c:pt idx="6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E7-489D-AF6B-DFD1B55B1FC9}"/>
            </c:ext>
          </c:extLst>
        </c:ser>
        <c:ser>
          <c:idx val="0"/>
          <c:order val="3"/>
          <c:tx>
            <c:v>Cone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Sheet1!$C$7:$C$67</c:f>
              <c:numCache>
                <c:formatCode>General</c:formatCode>
                <c:ptCount val="61"/>
                <c:pt idx="0">
                  <c:v>0.01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</c:numCache>
            </c:numRef>
          </c:xVal>
          <c:yVal>
            <c:numRef>
              <c:f>Sheet1!$G$7:$G$67</c:f>
              <c:numCache>
                <c:formatCode>0.0000</c:formatCode>
                <c:ptCount val="61"/>
                <c:pt idx="0">
                  <c:v>0.50990166675787529</c:v>
                </c:pt>
                <c:pt idx="1">
                  <c:v>0.50955228102328687</c:v>
                </c:pt>
                <c:pt idx="2">
                  <c:v>0.50850503490662846</c:v>
                </c:pt>
                <c:pt idx="3">
                  <c:v>0.50676281436920589</c:v>
                </c:pt>
                <c:pt idx="4">
                  <c:v>0.50433039471641183</c:v>
                </c:pt>
                <c:pt idx="5">
                  <c:v>0.50121444304143936</c:v>
                </c:pt>
                <c:pt idx="6">
                  <c:v>0.49742349995124241</c:v>
                </c:pt>
                <c:pt idx="7">
                  <c:v>0.4929679561573258</c:v>
                </c:pt>
                <c:pt idx="8">
                  <c:v>0.4878600239955278</c:v>
                </c:pt>
                <c:pt idx="9">
                  <c:v>0.48211370395285563</c:v>
                </c:pt>
                <c:pt idx="10">
                  <c:v>0.47574474629312485</c:v>
                </c:pt>
                <c:pt idx="11">
                  <c:v>0.46877060788657959</c:v>
                </c:pt>
                <c:pt idx="12">
                  <c:v>0.46121040436182592</c:v>
                </c:pt>
                <c:pt idx="13">
                  <c:v>0.45308485771122198</c:v>
                </c:pt>
                <c:pt idx="14">
                  <c:v>0.44441623949333714</c:v>
                </c:pt>
                <c:pt idx="15">
                  <c:v>0.43522830978815835</c:v>
                </c:pt>
                <c:pt idx="16">
                  <c:v>0.42554625207236235</c:v>
                </c:pt>
                <c:pt idx="17">
                  <c:v>0.41539660419315666</c:v>
                </c:pt>
                <c:pt idx="18">
                  <c:v>0.40480718562988471</c:v>
                </c:pt>
                <c:pt idx="19">
                  <c:v>0.39380702124276695</c:v>
                </c:pt>
                <c:pt idx="20">
                  <c:v>0.38242626171777649</c:v>
                </c:pt>
                <c:pt idx="21">
                  <c:v>0.37069610092570432</c:v>
                </c:pt>
                <c:pt idx="22">
                  <c:v>0.35864869042192821</c:v>
                </c:pt>
                <c:pt idx="23">
                  <c:v>0.34631705132123364</c:v>
                </c:pt>
                <c:pt idx="24">
                  <c:v>0.33373498378923383</c:v>
                </c:pt>
                <c:pt idx="25">
                  <c:v>0.32093697439846536</c:v>
                </c:pt>
                <c:pt idx="26">
                  <c:v>0.30795810160308956</c:v>
                </c:pt>
                <c:pt idx="27">
                  <c:v>0.29483393959128812</c:v>
                </c:pt>
                <c:pt idx="28">
                  <c:v>0.28160046077888606</c:v>
                </c:pt>
                <c:pt idx="29">
                  <c:v>0.26829393721146033</c:v>
                </c:pt>
                <c:pt idx="30">
                  <c:v>0.25495084114518435</c:v>
                </c:pt>
                <c:pt idx="31">
                  <c:v>0.24160774507890823</c:v>
                </c:pt>
                <c:pt idx="32">
                  <c:v>0.22830122151148255</c:v>
                </c:pt>
                <c:pt idx="33">
                  <c:v>0.21506774269908052</c:v>
                </c:pt>
                <c:pt idx="34">
                  <c:v>0.20194358068727911</c:v>
                </c:pt>
                <c:pt idx="35">
                  <c:v>0.18896470789190323</c:v>
                </c:pt>
                <c:pt idx="36">
                  <c:v>0.17616669850113476</c:v>
                </c:pt>
                <c:pt idx="37">
                  <c:v>0.15944457505526546</c:v>
                </c:pt>
                <c:pt idx="38">
                  <c:v>0.15125299186844043</c:v>
                </c:pt>
                <c:pt idx="39">
                  <c:v>0.13920558136466427</c:v>
                </c:pt>
                <c:pt idx="40">
                  <c:v>0.1274754205725922</c:v>
                </c:pt>
                <c:pt idx="41">
                  <c:v>0.11609466104760166</c:v>
                </c:pt>
                <c:pt idx="42">
                  <c:v>0.10509449666048391</c:v>
                </c:pt>
                <c:pt idx="43">
                  <c:v>9.4505078097211967E-2</c:v>
                </c:pt>
                <c:pt idx="44">
                  <c:v>8.4355430218006178E-2</c:v>
                </c:pt>
                <c:pt idx="45">
                  <c:v>7.4673372502210261E-2</c:v>
                </c:pt>
                <c:pt idx="46">
                  <c:v>6.5485442797031487E-2</c:v>
                </c:pt>
                <c:pt idx="47">
                  <c:v>5.6816824579146587E-2</c:v>
                </c:pt>
                <c:pt idx="48">
                  <c:v>4.8691277928542623E-2</c:v>
                </c:pt>
                <c:pt idx="49">
                  <c:v>4.1131074403789041E-2</c:v>
                </c:pt>
                <c:pt idx="50">
                  <c:v>3.415693599724378E-2</c:v>
                </c:pt>
                <c:pt idx="51">
                  <c:v>2.7787978337512929E-2</c:v>
                </c:pt>
                <c:pt idx="52">
                  <c:v>2.204165829484089E-2</c:v>
                </c:pt>
                <c:pt idx="53">
                  <c:v>1.6933726133042806E-2</c:v>
                </c:pt>
                <c:pt idx="54">
                  <c:v>1.2478182339126226E-2</c:v>
                </c:pt>
                <c:pt idx="55">
                  <c:v>8.6872392489291822E-3</c:v>
                </c:pt>
                <c:pt idx="56">
                  <c:v>5.5712875739566594E-3</c:v>
                </c:pt>
                <c:pt idx="57">
                  <c:v>3.1388679211626601E-3</c:v>
                </c:pt>
                <c:pt idx="58">
                  <c:v>1.3966473837400499E-3</c:v>
                </c:pt>
                <c:pt idx="59">
                  <c:v>3.4940126708163193E-4</c:v>
                </c:pt>
                <c:pt idx="60">
                  <c:v>1.9133917046834441E-33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E7-489D-AF6B-DFD1B55B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87711"/>
        <c:axId val="1856388191"/>
      </c:scatterChart>
      <c:valAx>
        <c:axId val="185638771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Inlet</a:t>
                </a:r>
                <a:r>
                  <a:rPr lang="en-US" baseline="0"/>
                  <a:t> flow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88191"/>
        <c:crosses val="autoZero"/>
        <c:crossBetween val="midCat"/>
      </c:valAx>
      <c:valAx>
        <c:axId val="18563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8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73817</xdr:colOff>
      <xdr:row>8</xdr:row>
      <xdr:rowOff>133350</xdr:rowOff>
    </xdr:from>
    <xdr:to>
      <xdr:col>16</xdr:col>
      <xdr:colOff>523875</xdr:colOff>
      <xdr:row>29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28D35-6A74-B627-F4C7-DC35B93E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3D14-F912-488C-8053-7B15318F5341}">
  <dimension ref="C5:M70"/>
  <sheetViews>
    <sheetView tabSelected="1" topLeftCell="D3" workbookViewId="0">
      <selection activeCell="M9" sqref="M9"/>
    </sheetView>
  </sheetViews>
  <sheetFormatPr defaultRowHeight="14.75" x14ac:dyDescent="0.75"/>
  <cols>
    <col min="10" max="10" width="15.31640625" bestFit="1" customWidth="1"/>
    <col min="12" max="12" width="15.31640625" bestFit="1" customWidth="1"/>
  </cols>
  <sheetData>
    <row r="5" spans="3:13" x14ac:dyDescent="0.75">
      <c r="L5" t="s">
        <v>0</v>
      </c>
      <c r="M5" s="2">
        <v>1</v>
      </c>
    </row>
    <row r="6" spans="3:13" x14ac:dyDescent="0.75"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L6" t="s">
        <v>3</v>
      </c>
      <c r="M6" s="2">
        <v>55</v>
      </c>
    </row>
    <row r="7" spans="3:13" x14ac:dyDescent="0.75">
      <c r="C7">
        <v>0.01</v>
      </c>
      <c r="D7" s="1">
        <f>RADIANS(C7)</f>
        <v>1.7453292519943296E-4</v>
      </c>
      <c r="E7" s="1">
        <f t="shared" ref="E7:E38" si="0">COS(D7)^2*$M$5</f>
        <v>0.99999996953825843</v>
      </c>
      <c r="F7" s="1">
        <f>IF($M$7/TAN(D7)&lt;=1, SIN(D7)^2*(1-$M$7/TAN(D7))^2, 0)</f>
        <v>0</v>
      </c>
      <c r="G7" s="1">
        <f>$M$7^2*(1-$M$8)^2*COS(D7)^2</f>
        <v>0.50990166675787529</v>
      </c>
      <c r="H7" s="1">
        <f>E7+F7+G7</f>
        <v>1.5099016362961337</v>
      </c>
      <c r="L7" t="s">
        <v>2</v>
      </c>
      <c r="M7" s="2">
        <f>TAN(RADIANS(M6))</f>
        <v>1.4281480067421144</v>
      </c>
    </row>
    <row r="8" spans="3:13" x14ac:dyDescent="0.75">
      <c r="C8">
        <v>1.5</v>
      </c>
      <c r="D8" s="1">
        <f t="shared" ref="D8:D57" si="1">RADIANS(C8)</f>
        <v>2.6179938779914945E-2</v>
      </c>
      <c r="E8" s="1">
        <f t="shared" si="0"/>
        <v>0.99931476737728686</v>
      </c>
      <c r="F8" s="1">
        <f t="shared" ref="F8:F67" si="2">IF($M$7/TAN(D8)&lt;=1, SIN(D8)^2*(1-$M$7/TAN(D8))^2, 0)</f>
        <v>0</v>
      </c>
      <c r="G8" s="1">
        <f t="shared" ref="G8:G57" si="3">$M$7^2*(1-$M$8)^2*COS(D8)^2</f>
        <v>0.50955228102328687</v>
      </c>
      <c r="H8" s="1">
        <f t="shared" ref="H8:H57" si="4">E8+F8+G8</f>
        <v>1.5088670484005737</v>
      </c>
      <c r="L8" t="s">
        <v>1</v>
      </c>
      <c r="M8" s="2">
        <v>0.5</v>
      </c>
    </row>
    <row r="9" spans="3:13" x14ac:dyDescent="0.75">
      <c r="C9">
        <v>3</v>
      </c>
      <c r="D9" s="1">
        <f t="shared" si="1"/>
        <v>5.235987755982989E-2</v>
      </c>
      <c r="E9" s="1">
        <f t="shared" si="0"/>
        <v>0.99726094768413653</v>
      </c>
      <c r="F9" s="1">
        <f t="shared" si="2"/>
        <v>0</v>
      </c>
      <c r="G9" s="1">
        <f t="shared" si="3"/>
        <v>0.50850503490662846</v>
      </c>
      <c r="H9" s="1">
        <f t="shared" si="4"/>
        <v>1.505765982590765</v>
      </c>
      <c r="M9" s="2"/>
    </row>
    <row r="10" spans="3:13" x14ac:dyDescent="0.75">
      <c r="C10">
        <v>4.5</v>
      </c>
      <c r="D10" s="1">
        <f t="shared" si="1"/>
        <v>7.8539816339744828E-2</v>
      </c>
      <c r="E10" s="1">
        <f t="shared" si="0"/>
        <v>0.99384417029756889</v>
      </c>
      <c r="F10" s="1">
        <f t="shared" si="2"/>
        <v>0</v>
      </c>
      <c r="G10" s="1">
        <f t="shared" si="3"/>
        <v>0.50676281436920589</v>
      </c>
      <c r="H10" s="1">
        <f t="shared" si="4"/>
        <v>1.5006069846667747</v>
      </c>
    </row>
    <row r="11" spans="3:13" x14ac:dyDescent="0.75">
      <c r="C11">
        <v>6</v>
      </c>
      <c r="D11" s="1">
        <f t="shared" si="1"/>
        <v>0.10471975511965978</v>
      </c>
      <c r="E11" s="1">
        <f t="shared" si="0"/>
        <v>0.98907380036690273</v>
      </c>
      <c r="F11" s="1">
        <f t="shared" si="2"/>
        <v>0</v>
      </c>
      <c r="G11" s="1">
        <f t="shared" si="3"/>
        <v>0.50433039471641183</v>
      </c>
      <c r="H11" s="1">
        <f t="shared" si="4"/>
        <v>1.4934041950833146</v>
      </c>
    </row>
    <row r="12" spans="3:13" x14ac:dyDescent="0.75">
      <c r="C12">
        <v>7.5</v>
      </c>
      <c r="D12" s="1">
        <f t="shared" si="1"/>
        <v>0.1308996938995747</v>
      </c>
      <c r="E12" s="1">
        <f t="shared" si="0"/>
        <v>0.9829629131445341</v>
      </c>
      <c r="F12" s="1">
        <f t="shared" si="2"/>
        <v>0</v>
      </c>
      <c r="G12" s="1">
        <f t="shared" si="3"/>
        <v>0.50121444304143936</v>
      </c>
      <c r="H12" s="1">
        <f t="shared" si="4"/>
        <v>1.4841773561859735</v>
      </c>
    </row>
    <row r="13" spans="3:13" x14ac:dyDescent="0.75">
      <c r="C13">
        <v>9</v>
      </c>
      <c r="D13" s="1">
        <f t="shared" si="1"/>
        <v>0.15707963267948966</v>
      </c>
      <c r="E13" s="1">
        <f t="shared" si="0"/>
        <v>0.97552825814757682</v>
      </c>
      <c r="F13" s="1">
        <f t="shared" si="2"/>
        <v>0</v>
      </c>
      <c r="G13" s="1">
        <f t="shared" si="3"/>
        <v>0.49742349995124241</v>
      </c>
      <c r="H13" s="1">
        <f t="shared" si="4"/>
        <v>1.4729517580988192</v>
      </c>
    </row>
    <row r="14" spans="3:13" x14ac:dyDescent="0.75">
      <c r="C14">
        <v>10.5</v>
      </c>
      <c r="D14" s="1">
        <f t="shared" si="1"/>
        <v>0.18325957145940461</v>
      </c>
      <c r="E14" s="1">
        <f t="shared" si="0"/>
        <v>0.96679021324860093</v>
      </c>
      <c r="F14" s="1">
        <f t="shared" si="2"/>
        <v>0</v>
      </c>
      <c r="G14" s="1">
        <f t="shared" si="3"/>
        <v>0.4929679561573258</v>
      </c>
      <c r="H14" s="1">
        <f t="shared" si="4"/>
        <v>1.4597581694059267</v>
      </c>
    </row>
    <row r="15" spans="3:13" x14ac:dyDescent="0.75">
      <c r="C15">
        <v>12</v>
      </c>
      <c r="D15" s="1">
        <f t="shared" si="1"/>
        <v>0.20943951023931956</v>
      </c>
      <c r="E15" s="1">
        <f t="shared" si="0"/>
        <v>0.9567727288213006</v>
      </c>
      <c r="F15" s="1">
        <f t="shared" si="2"/>
        <v>0</v>
      </c>
      <c r="G15" s="1">
        <f t="shared" si="3"/>
        <v>0.4878600239955278</v>
      </c>
      <c r="H15" s="1">
        <f t="shared" si="4"/>
        <v>1.4446327528168283</v>
      </c>
    </row>
    <row r="16" spans="3:13" x14ac:dyDescent="0.75">
      <c r="C16">
        <v>13.5</v>
      </c>
      <c r="D16" s="1">
        <f t="shared" si="1"/>
        <v>0.23561944901923448</v>
      </c>
      <c r="E16" s="1">
        <f t="shared" si="0"/>
        <v>0.94550326209418389</v>
      </c>
      <c r="F16" s="1">
        <f t="shared" si="2"/>
        <v>0</v>
      </c>
      <c r="G16" s="1">
        <f t="shared" si="3"/>
        <v>0.48211370395285563</v>
      </c>
      <c r="H16" s="1">
        <f t="shared" si="4"/>
        <v>1.4276169660470395</v>
      </c>
    </row>
    <row r="17" spans="3:8" x14ac:dyDescent="0.75">
      <c r="C17">
        <v>15</v>
      </c>
      <c r="D17" s="1">
        <f t="shared" si="1"/>
        <v>0.26179938779914941</v>
      </c>
      <c r="E17" s="1">
        <f t="shared" si="0"/>
        <v>0.93301270189221941</v>
      </c>
      <c r="F17" s="1">
        <f t="shared" si="2"/>
        <v>0</v>
      </c>
      <c r="G17" s="1">
        <f t="shared" si="3"/>
        <v>0.47574474629312485</v>
      </c>
      <c r="H17" s="1">
        <f t="shared" si="4"/>
        <v>1.4087574481853442</v>
      </c>
    </row>
    <row r="18" spans="3:8" x14ac:dyDescent="0.75">
      <c r="C18">
        <v>16.5</v>
      </c>
      <c r="D18" s="1">
        <f t="shared" si="1"/>
        <v>0.28797932657906439</v>
      </c>
      <c r="E18" s="1">
        <f t="shared" si="0"/>
        <v>0.91933528397271203</v>
      </c>
      <c r="F18" s="1">
        <f t="shared" si="2"/>
        <v>0</v>
      </c>
      <c r="G18" s="1">
        <f t="shared" si="3"/>
        <v>0.46877060788657959</v>
      </c>
      <c r="H18" s="1">
        <f t="shared" si="4"/>
        <v>1.3881058918592917</v>
      </c>
    </row>
    <row r="19" spans="3:8" x14ac:dyDescent="0.75">
      <c r="C19">
        <v>18</v>
      </c>
      <c r="D19" s="1">
        <f t="shared" si="1"/>
        <v>0.31415926535897931</v>
      </c>
      <c r="E19" s="1">
        <f t="shared" si="0"/>
        <v>0.90450849718747361</v>
      </c>
      <c r="F19" s="1">
        <f t="shared" si="2"/>
        <v>0</v>
      </c>
      <c r="G19" s="1">
        <f t="shared" si="3"/>
        <v>0.46121040436182592</v>
      </c>
      <c r="H19" s="1">
        <f t="shared" si="4"/>
        <v>1.3657189015492994</v>
      </c>
    </row>
    <row r="20" spans="3:8" x14ac:dyDescent="0.75">
      <c r="C20">
        <v>19.5</v>
      </c>
      <c r="D20" s="1">
        <f t="shared" si="1"/>
        <v>0.34033920413889424</v>
      </c>
      <c r="E20" s="1">
        <f t="shared" si="0"/>
        <v>0.88857298072848545</v>
      </c>
      <c r="F20" s="1">
        <f t="shared" si="2"/>
        <v>0</v>
      </c>
      <c r="G20" s="1">
        <f t="shared" si="3"/>
        <v>0.45308485771122198</v>
      </c>
      <c r="H20" s="1">
        <f t="shared" si="4"/>
        <v>1.3416578384397075</v>
      </c>
    </row>
    <row r="21" spans="3:8" x14ac:dyDescent="0.75">
      <c r="C21">
        <v>21</v>
      </c>
      <c r="D21" s="1">
        <f t="shared" si="1"/>
        <v>0.36651914291880922</v>
      </c>
      <c r="E21" s="1">
        <f t="shared" si="0"/>
        <v>0.87157241273869712</v>
      </c>
      <c r="F21" s="1">
        <f t="shared" si="2"/>
        <v>0</v>
      </c>
      <c r="G21" s="1">
        <f t="shared" si="3"/>
        <v>0.44441623949333714</v>
      </c>
      <c r="H21" s="1">
        <f t="shared" si="4"/>
        <v>1.3159886522320343</v>
      </c>
    </row>
    <row r="22" spans="3:8" x14ac:dyDescent="0.75">
      <c r="C22">
        <v>22.5</v>
      </c>
      <c r="D22" s="1">
        <f t="shared" si="1"/>
        <v>0.39269908169872414</v>
      </c>
      <c r="E22" s="1">
        <f t="shared" si="0"/>
        <v>0.85355339059327373</v>
      </c>
      <c r="F22" s="1">
        <f t="shared" si="2"/>
        <v>0</v>
      </c>
      <c r="G22" s="1">
        <f t="shared" si="3"/>
        <v>0.43522830978815835</v>
      </c>
      <c r="H22" s="1">
        <f t="shared" si="4"/>
        <v>1.2887817003814321</v>
      </c>
    </row>
    <row r="23" spans="3:8" x14ac:dyDescent="0.75">
      <c r="C23">
        <v>24</v>
      </c>
      <c r="D23" s="1">
        <f t="shared" si="1"/>
        <v>0.41887902047863912</v>
      </c>
      <c r="E23" s="1">
        <f t="shared" si="0"/>
        <v>0.83456530317942901</v>
      </c>
      <c r="F23" s="1">
        <f t="shared" si="2"/>
        <v>0</v>
      </c>
      <c r="G23" s="1">
        <f t="shared" si="3"/>
        <v>0.42554625207236235</v>
      </c>
      <c r="H23" s="1">
        <f t="shared" si="4"/>
        <v>1.2601115552517914</v>
      </c>
    </row>
    <row r="24" spans="3:8" x14ac:dyDescent="0.75">
      <c r="C24">
        <v>25.5</v>
      </c>
      <c r="D24" s="1">
        <f t="shared" si="1"/>
        <v>0.44505895925855404</v>
      </c>
      <c r="E24" s="1">
        <f t="shared" si="0"/>
        <v>0.81466019552491875</v>
      </c>
      <c r="F24" s="1">
        <f t="shared" si="2"/>
        <v>0</v>
      </c>
      <c r="G24" s="1">
        <f t="shared" si="3"/>
        <v>0.41539660419315666</v>
      </c>
      <c r="H24" s="1">
        <f t="shared" si="4"/>
        <v>1.2300567997180754</v>
      </c>
    </row>
    <row r="25" spans="3:8" x14ac:dyDescent="0.75">
      <c r="C25">
        <v>27</v>
      </c>
      <c r="D25" s="1">
        <f t="shared" si="1"/>
        <v>0.47123889803846897</v>
      </c>
      <c r="E25" s="1">
        <f t="shared" si="0"/>
        <v>0.79389262614623668</v>
      </c>
      <c r="F25" s="1">
        <f t="shared" si="2"/>
        <v>0</v>
      </c>
      <c r="G25" s="1">
        <f t="shared" si="3"/>
        <v>0.40480718562988471</v>
      </c>
      <c r="H25" s="1">
        <f t="shared" si="4"/>
        <v>1.1986998117761214</v>
      </c>
    </row>
    <row r="26" spans="3:8" x14ac:dyDescent="0.75">
      <c r="C26">
        <v>28.5</v>
      </c>
      <c r="D26" s="1">
        <f t="shared" si="1"/>
        <v>0.49741883681838395</v>
      </c>
      <c r="E26" s="1">
        <f t="shared" si="0"/>
        <v>0.7723195175075136</v>
      </c>
      <c r="F26" s="1">
        <f t="shared" si="2"/>
        <v>0</v>
      </c>
      <c r="G26" s="1">
        <f t="shared" si="3"/>
        <v>0.39380702124276695</v>
      </c>
      <c r="H26" s="1">
        <f t="shared" si="4"/>
        <v>1.1661265387502806</v>
      </c>
    </row>
    <row r="27" spans="3:8" x14ac:dyDescent="0.75">
      <c r="C27">
        <v>30</v>
      </c>
      <c r="D27" s="1">
        <f t="shared" si="1"/>
        <v>0.52359877559829882</v>
      </c>
      <c r="E27" s="1">
        <f t="shared" si="0"/>
        <v>0.75000000000000011</v>
      </c>
      <c r="F27" s="1">
        <f t="shared" si="2"/>
        <v>0</v>
      </c>
      <c r="G27" s="1">
        <f t="shared" si="3"/>
        <v>0.38242626171777649</v>
      </c>
      <c r="H27" s="1">
        <f t="shared" si="4"/>
        <v>1.1324262617177765</v>
      </c>
    </row>
    <row r="28" spans="3:8" x14ac:dyDescent="0.75">
      <c r="C28">
        <v>31.5</v>
      </c>
      <c r="D28" s="1">
        <f t="shared" si="1"/>
        <v>0.5497787143782138</v>
      </c>
      <c r="E28" s="1">
        <f t="shared" si="0"/>
        <v>0.72699524986977337</v>
      </c>
      <c r="F28" s="1">
        <f t="shared" si="2"/>
        <v>0</v>
      </c>
      <c r="G28" s="1">
        <f t="shared" si="3"/>
        <v>0.37069610092570432</v>
      </c>
      <c r="H28" s="1">
        <f t="shared" si="4"/>
        <v>1.0976913507954777</v>
      </c>
    </row>
    <row r="29" spans="3:8" x14ac:dyDescent="0.75">
      <c r="C29">
        <v>33</v>
      </c>
      <c r="D29" s="1">
        <f t="shared" si="1"/>
        <v>0.57595865315812877</v>
      </c>
      <c r="E29" s="1">
        <f t="shared" si="0"/>
        <v>0.70336832153790019</v>
      </c>
      <c r="F29" s="1">
        <f t="shared" si="2"/>
        <v>0</v>
      </c>
      <c r="G29" s="1">
        <f t="shared" si="3"/>
        <v>0.35864869042192821</v>
      </c>
      <c r="H29" s="1">
        <f t="shared" si="4"/>
        <v>1.0620170119598284</v>
      </c>
    </row>
    <row r="30" spans="3:8" x14ac:dyDescent="0.75">
      <c r="C30">
        <v>34.5</v>
      </c>
      <c r="D30" s="1">
        <f t="shared" si="1"/>
        <v>0.60213859193804364</v>
      </c>
      <c r="E30" s="1">
        <f t="shared" si="0"/>
        <v>0.67918397477265025</v>
      </c>
      <c r="F30" s="1">
        <f t="shared" si="2"/>
        <v>0</v>
      </c>
      <c r="G30" s="1">
        <f t="shared" si="3"/>
        <v>0.34631705132123364</v>
      </c>
      <c r="H30" s="1">
        <f t="shared" si="4"/>
        <v>1.0255010260938839</v>
      </c>
    </row>
    <row r="31" spans="3:8" x14ac:dyDescent="0.75">
      <c r="C31">
        <v>36</v>
      </c>
      <c r="D31" s="1">
        <f t="shared" si="1"/>
        <v>0.62831853071795862</v>
      </c>
      <c r="E31" s="1">
        <f t="shared" si="0"/>
        <v>0.65450849718747373</v>
      </c>
      <c r="F31" s="1">
        <f t="shared" si="2"/>
        <v>0</v>
      </c>
      <c r="G31" s="1">
        <f t="shared" si="3"/>
        <v>0.33373498378923383</v>
      </c>
      <c r="H31" s="1">
        <f t="shared" si="4"/>
        <v>0.98824348097670756</v>
      </c>
    </row>
    <row r="32" spans="3:8" x14ac:dyDescent="0.75">
      <c r="C32">
        <v>37.5</v>
      </c>
      <c r="D32" s="1">
        <f t="shared" si="1"/>
        <v>0.6544984694978736</v>
      </c>
      <c r="E32" s="1">
        <f t="shared" si="0"/>
        <v>0.62940952255126037</v>
      </c>
      <c r="F32" s="1">
        <f t="shared" si="2"/>
        <v>0</v>
      </c>
      <c r="G32" s="1">
        <f t="shared" si="3"/>
        <v>0.32093697439846536</v>
      </c>
      <c r="H32" s="1">
        <f t="shared" si="4"/>
        <v>0.95034649694972573</v>
      </c>
    </row>
    <row r="33" spans="3:8" x14ac:dyDescent="0.75">
      <c r="C33">
        <v>39</v>
      </c>
      <c r="D33" s="1">
        <f t="shared" si="1"/>
        <v>0.68067840827778847</v>
      </c>
      <c r="E33" s="1">
        <f t="shared" si="0"/>
        <v>0.6039558454088797</v>
      </c>
      <c r="F33" s="1">
        <f t="shared" si="2"/>
        <v>0</v>
      </c>
      <c r="G33" s="1">
        <f t="shared" si="3"/>
        <v>0.30795810160308956</v>
      </c>
      <c r="H33" s="1">
        <f t="shared" si="4"/>
        <v>0.91191394701196926</v>
      </c>
    </row>
    <row r="34" spans="3:8" x14ac:dyDescent="0.75">
      <c r="C34">
        <v>40.5</v>
      </c>
      <c r="D34" s="1">
        <f t="shared" si="1"/>
        <v>0.70685834705770345</v>
      </c>
      <c r="E34" s="1">
        <f t="shared" si="0"/>
        <v>0.57821723252011548</v>
      </c>
      <c r="F34" s="1">
        <f t="shared" si="2"/>
        <v>0</v>
      </c>
      <c r="G34" s="1">
        <f t="shared" si="3"/>
        <v>0.29483393959128812</v>
      </c>
      <c r="H34" s="1">
        <f t="shared" si="4"/>
        <v>0.8730511721114036</v>
      </c>
    </row>
    <row r="35" spans="3:8" x14ac:dyDescent="0.75">
      <c r="C35">
        <v>42</v>
      </c>
      <c r="D35" s="1">
        <f t="shared" si="1"/>
        <v>0.73303828583761843</v>
      </c>
      <c r="E35" s="1">
        <f t="shared" si="0"/>
        <v>0.55226423163382676</v>
      </c>
      <c r="F35" s="1">
        <f t="shared" si="2"/>
        <v>0</v>
      </c>
      <c r="G35" s="1">
        <f t="shared" si="3"/>
        <v>0.28160046077888606</v>
      </c>
      <c r="H35" s="1">
        <f t="shared" si="4"/>
        <v>0.83386469241271288</v>
      </c>
    </row>
    <row r="36" spans="3:8" x14ac:dyDescent="0.75">
      <c r="C36">
        <v>43.5</v>
      </c>
      <c r="D36" s="1">
        <f t="shared" si="1"/>
        <v>0.7592182246175333</v>
      </c>
      <c r="E36" s="1">
        <f t="shared" si="0"/>
        <v>0.52616797812147187</v>
      </c>
      <c r="F36" s="1">
        <f t="shared" si="2"/>
        <v>0</v>
      </c>
      <c r="G36" s="1">
        <f t="shared" si="3"/>
        <v>0.26829393721146033</v>
      </c>
      <c r="H36" s="1">
        <f t="shared" si="4"/>
        <v>0.7944619153329322</v>
      </c>
    </row>
    <row r="37" spans="3:8" x14ac:dyDescent="0.75">
      <c r="C37">
        <v>45</v>
      </c>
      <c r="D37" s="1">
        <f t="shared" si="1"/>
        <v>0.78539816339744828</v>
      </c>
      <c r="E37" s="1">
        <f t="shared" si="0"/>
        <v>0.50000000000000011</v>
      </c>
      <c r="F37" s="1">
        <f t="shared" si="2"/>
        <v>0</v>
      </c>
      <c r="G37" s="1">
        <f t="shared" si="3"/>
        <v>0.25495084114518435</v>
      </c>
      <c r="H37" s="1">
        <f t="shared" si="4"/>
        <v>0.7549508411451844</v>
      </c>
    </row>
    <row r="38" spans="3:8" x14ac:dyDescent="0.75">
      <c r="C38">
        <v>46.5</v>
      </c>
      <c r="D38" s="1">
        <f t="shared" si="1"/>
        <v>0.81157810217736326</v>
      </c>
      <c r="E38" s="1">
        <f t="shared" si="0"/>
        <v>0.47383202187852813</v>
      </c>
      <c r="F38" s="1">
        <f t="shared" si="2"/>
        <v>0</v>
      </c>
      <c r="G38" s="1">
        <f t="shared" si="3"/>
        <v>0.24160774507890823</v>
      </c>
      <c r="H38" s="1">
        <f t="shared" si="4"/>
        <v>0.71543976695743638</v>
      </c>
    </row>
    <row r="39" spans="3:8" x14ac:dyDescent="0.75">
      <c r="C39">
        <v>48</v>
      </c>
      <c r="D39" s="1">
        <f t="shared" si="1"/>
        <v>0.83775804095727824</v>
      </c>
      <c r="E39" s="1">
        <f t="shared" ref="E39:E67" si="5">COS(D39)^2*$M$5</f>
        <v>0.44773576836617329</v>
      </c>
      <c r="F39" s="1">
        <f t="shared" si="2"/>
        <v>0</v>
      </c>
      <c r="G39" s="1">
        <f t="shared" si="3"/>
        <v>0.22830122151148255</v>
      </c>
      <c r="H39" s="1">
        <f t="shared" si="4"/>
        <v>0.67603698987765581</v>
      </c>
    </row>
    <row r="40" spans="3:8" x14ac:dyDescent="0.75">
      <c r="C40">
        <v>49.5</v>
      </c>
      <c r="D40" s="1">
        <f t="shared" si="1"/>
        <v>0.86393797973719311</v>
      </c>
      <c r="E40" s="1">
        <f t="shared" si="5"/>
        <v>0.42178276747988458</v>
      </c>
      <c r="F40" s="1">
        <f t="shared" si="2"/>
        <v>0</v>
      </c>
      <c r="G40" s="1">
        <f t="shared" si="3"/>
        <v>0.21506774269908052</v>
      </c>
      <c r="H40" s="1">
        <f t="shared" si="4"/>
        <v>0.6368505101789651</v>
      </c>
    </row>
    <row r="41" spans="3:8" x14ac:dyDescent="0.75">
      <c r="C41">
        <v>51</v>
      </c>
      <c r="D41" s="1">
        <f t="shared" si="1"/>
        <v>0.89011791851710809</v>
      </c>
      <c r="E41" s="1">
        <f t="shared" si="5"/>
        <v>0.39604415459112041</v>
      </c>
      <c r="F41" s="1">
        <f t="shared" si="2"/>
        <v>0</v>
      </c>
      <c r="G41" s="1">
        <f t="shared" si="3"/>
        <v>0.20194358068727911</v>
      </c>
      <c r="H41" s="1">
        <f t="shared" si="4"/>
        <v>0.59798773527839955</v>
      </c>
    </row>
    <row r="42" spans="3:8" x14ac:dyDescent="0.75">
      <c r="C42">
        <v>52.5</v>
      </c>
      <c r="D42" s="1">
        <f t="shared" si="1"/>
        <v>0.91629785729702307</v>
      </c>
      <c r="E42" s="1">
        <f t="shared" si="5"/>
        <v>0.37059047744873963</v>
      </c>
      <c r="F42" s="1">
        <f t="shared" si="2"/>
        <v>0</v>
      </c>
      <c r="G42" s="1">
        <f t="shared" si="3"/>
        <v>0.18896470789190323</v>
      </c>
      <c r="H42" s="1">
        <f t="shared" si="4"/>
        <v>0.55955518534064286</v>
      </c>
    </row>
    <row r="43" spans="3:8" x14ac:dyDescent="0.75">
      <c r="C43">
        <v>54</v>
      </c>
      <c r="D43" s="1">
        <f t="shared" si="1"/>
        <v>0.94247779607693793</v>
      </c>
      <c r="E43" s="1">
        <f t="shared" si="5"/>
        <v>0.34549150281252627</v>
      </c>
      <c r="F43" s="1">
        <f t="shared" si="2"/>
        <v>0</v>
      </c>
      <c r="G43" s="1">
        <f t="shared" si="3"/>
        <v>0.17616669850113476</v>
      </c>
      <c r="H43" s="1">
        <f t="shared" si="4"/>
        <v>0.52165820131366103</v>
      </c>
    </row>
    <row r="44" spans="3:8" x14ac:dyDescent="0.75">
      <c r="C44">
        <v>56</v>
      </c>
      <c r="D44" s="1">
        <f t="shared" si="1"/>
        <v>0.97738438111682457</v>
      </c>
      <c r="E44" s="1">
        <f t="shared" si="5"/>
        <v>0.31269670329204396</v>
      </c>
      <c r="F44" s="1">
        <f t="shared" si="2"/>
        <v>9.2582314598999374E-4</v>
      </c>
      <c r="G44" s="1">
        <f t="shared" si="3"/>
        <v>0.15944457505526546</v>
      </c>
      <c r="H44" s="1">
        <f t="shared" si="4"/>
        <v>0.47306710149329945</v>
      </c>
    </row>
    <row r="45" spans="3:8" x14ac:dyDescent="0.75">
      <c r="C45">
        <v>57</v>
      </c>
      <c r="D45" s="1">
        <f t="shared" si="1"/>
        <v>0.99483767363676789</v>
      </c>
      <c r="E45" s="1">
        <f t="shared" si="5"/>
        <v>0.29663167846209992</v>
      </c>
      <c r="F45" s="1">
        <f t="shared" si="2"/>
        <v>3.7021646110686852E-3</v>
      </c>
      <c r="G45" s="1">
        <f t="shared" si="3"/>
        <v>0.15125299186844043</v>
      </c>
      <c r="H45" s="1">
        <f t="shared" si="4"/>
        <v>0.45158683494160906</v>
      </c>
    </row>
    <row r="46" spans="3:8" x14ac:dyDescent="0.75">
      <c r="C46">
        <v>58.5</v>
      </c>
      <c r="D46" s="1">
        <f t="shared" si="1"/>
        <v>1.0210176124166828</v>
      </c>
      <c r="E46" s="1">
        <f t="shared" si="5"/>
        <v>0.27300475013022663</v>
      </c>
      <c r="F46" s="1">
        <f t="shared" si="2"/>
        <v>1.1328383814593375E-2</v>
      </c>
      <c r="G46" s="1">
        <f t="shared" si="3"/>
        <v>0.13920558136466427</v>
      </c>
      <c r="H46" s="1">
        <f t="shared" si="4"/>
        <v>0.42353871530948428</v>
      </c>
    </row>
    <row r="47" spans="3:8" x14ac:dyDescent="0.75">
      <c r="C47">
        <v>60</v>
      </c>
      <c r="D47" s="1">
        <f t="shared" si="1"/>
        <v>1.0471975511965976</v>
      </c>
      <c r="E47" s="1">
        <f t="shared" si="5"/>
        <v>0.25000000000000011</v>
      </c>
      <c r="F47" s="1">
        <f t="shared" si="2"/>
        <v>2.3089228087587704E-2</v>
      </c>
      <c r="G47" s="1">
        <f t="shared" si="3"/>
        <v>0.1274754205725922</v>
      </c>
      <c r="H47" s="1">
        <f t="shared" si="4"/>
        <v>0.40056464866018004</v>
      </c>
    </row>
    <row r="48" spans="3:8" x14ac:dyDescent="0.75">
      <c r="C48">
        <v>61.5</v>
      </c>
      <c r="D48" s="1">
        <f t="shared" si="1"/>
        <v>1.0733774899765127</v>
      </c>
      <c r="E48" s="1">
        <f t="shared" si="5"/>
        <v>0.22768048249248646</v>
      </c>
      <c r="F48" s="1">
        <f t="shared" si="2"/>
        <v>3.8952461773385849E-2</v>
      </c>
      <c r="G48" s="1">
        <f t="shared" si="3"/>
        <v>0.11609466104760166</v>
      </c>
      <c r="H48" s="1">
        <f t="shared" si="4"/>
        <v>0.38272760531347394</v>
      </c>
    </row>
    <row r="49" spans="3:8" x14ac:dyDescent="0.75">
      <c r="C49">
        <v>63</v>
      </c>
      <c r="D49" s="1">
        <f t="shared" si="1"/>
        <v>1.0995574287564276</v>
      </c>
      <c r="E49" s="1">
        <f t="shared" si="5"/>
        <v>0.20610737385376346</v>
      </c>
      <c r="F49" s="1">
        <f t="shared" si="2"/>
        <v>5.8874604851094622E-2</v>
      </c>
      <c r="G49" s="1">
        <f t="shared" si="3"/>
        <v>0.10509449666048391</v>
      </c>
      <c r="H49" s="1">
        <f t="shared" si="4"/>
        <v>0.37007647536534199</v>
      </c>
    </row>
    <row r="50" spans="3:8" x14ac:dyDescent="0.75">
      <c r="C50">
        <v>64.5</v>
      </c>
      <c r="D50" s="1">
        <f t="shared" si="1"/>
        <v>1.1257373675363425</v>
      </c>
      <c r="E50" s="1">
        <f t="shared" si="5"/>
        <v>0.18533980447508136</v>
      </c>
      <c r="F50" s="1">
        <f t="shared" si="2"/>
        <v>8.2801052111309281E-2</v>
      </c>
      <c r="G50" s="1">
        <f t="shared" si="3"/>
        <v>9.4505078097211967E-2</v>
      </c>
      <c r="H50" s="1">
        <f t="shared" si="4"/>
        <v>0.36264593468360262</v>
      </c>
    </row>
    <row r="51" spans="3:8" x14ac:dyDescent="0.75">
      <c r="C51">
        <v>66</v>
      </c>
      <c r="D51" s="1">
        <f t="shared" si="1"/>
        <v>1.1519173063162575</v>
      </c>
      <c r="E51" s="1">
        <f t="shared" si="5"/>
        <v>0.16543469682057088</v>
      </c>
      <c r="F51" s="1">
        <f t="shared" si="2"/>
        <v>0.11066622282519691</v>
      </c>
      <c r="G51" s="1">
        <f t="shared" si="3"/>
        <v>8.4355430218006178E-2</v>
      </c>
      <c r="H51" s="1">
        <f t="shared" si="4"/>
        <v>0.36045634986377395</v>
      </c>
    </row>
    <row r="52" spans="3:8" x14ac:dyDescent="0.75">
      <c r="C52">
        <v>67.5</v>
      </c>
      <c r="D52" s="1">
        <f t="shared" si="1"/>
        <v>1.1780972450961724</v>
      </c>
      <c r="E52" s="1">
        <f t="shared" si="5"/>
        <v>0.1464466094067263</v>
      </c>
      <c r="F52" s="1">
        <f t="shared" si="2"/>
        <v>0.14239374049671438</v>
      </c>
      <c r="G52" s="1">
        <f t="shared" si="3"/>
        <v>7.4673372502210261E-2</v>
      </c>
      <c r="H52" s="1">
        <f t="shared" si="4"/>
        <v>0.36351372240565094</v>
      </c>
    </row>
    <row r="53" spans="3:8" x14ac:dyDescent="0.75">
      <c r="C53">
        <v>69</v>
      </c>
      <c r="D53" s="1">
        <f t="shared" si="1"/>
        <v>1.2042771838760873</v>
      </c>
      <c r="E53" s="1">
        <f t="shared" si="5"/>
        <v>0.12842758726130296</v>
      </c>
      <c r="F53" s="1">
        <f t="shared" si="2"/>
        <v>0.17789664220527701</v>
      </c>
      <c r="G53" s="1">
        <f t="shared" si="3"/>
        <v>6.5485442797031487E-2</v>
      </c>
      <c r="H53" s="1">
        <f t="shared" si="4"/>
        <v>0.3718096722636115</v>
      </c>
    </row>
    <row r="54" spans="3:8" x14ac:dyDescent="0.75">
      <c r="C54">
        <v>70.5</v>
      </c>
      <c r="D54" s="1">
        <f t="shared" si="1"/>
        <v>1.2304571226560024</v>
      </c>
      <c r="E54" s="1">
        <f t="shared" si="5"/>
        <v>0.11142701927151455</v>
      </c>
      <c r="F54" s="1">
        <f t="shared" si="2"/>
        <v>0.21707761696507855</v>
      </c>
      <c r="G54" s="1">
        <f t="shared" si="3"/>
        <v>5.6816824579146587E-2</v>
      </c>
      <c r="H54" s="1">
        <f t="shared" si="4"/>
        <v>0.3853214608157397</v>
      </c>
    </row>
    <row r="55" spans="3:8" x14ac:dyDescent="0.75">
      <c r="C55">
        <v>72</v>
      </c>
      <c r="D55" s="1">
        <f t="shared" si="1"/>
        <v>1.2566370614359172</v>
      </c>
      <c r="E55" s="1">
        <f t="shared" si="5"/>
        <v>9.5491502812526302E-2</v>
      </c>
      <c r="F55" s="1">
        <f t="shared" si="2"/>
        <v>0.25982927244773779</v>
      </c>
      <c r="G55" s="1">
        <f t="shared" si="3"/>
        <v>4.8691277928542623E-2</v>
      </c>
      <c r="H55" s="1">
        <f t="shared" si="4"/>
        <v>0.40401205318880667</v>
      </c>
    </row>
    <row r="56" spans="3:8" x14ac:dyDescent="0.75">
      <c r="C56">
        <v>73.5</v>
      </c>
      <c r="D56" s="1">
        <f t="shared" si="1"/>
        <v>1.2828170002158321</v>
      </c>
      <c r="E56" s="1">
        <f t="shared" si="5"/>
        <v>8.0664716027288058E-2</v>
      </c>
      <c r="F56" s="1">
        <f t="shared" si="2"/>
        <v>0.30603442933720826</v>
      </c>
      <c r="G56" s="1">
        <f t="shared" si="3"/>
        <v>4.1131074403789041E-2</v>
      </c>
      <c r="H56" s="1">
        <f t="shared" si="4"/>
        <v>0.42783021976828539</v>
      </c>
    </row>
    <row r="57" spans="3:8" x14ac:dyDescent="0.75">
      <c r="C57">
        <v>75</v>
      </c>
      <c r="D57" s="1">
        <f t="shared" si="1"/>
        <v>1.3089969389957472</v>
      </c>
      <c r="E57" s="1">
        <f t="shared" si="5"/>
        <v>6.698729810778066E-2</v>
      </c>
      <c r="F57" s="1">
        <f t="shared" si="2"/>
        <v>0.35556644251013736</v>
      </c>
      <c r="G57" s="1">
        <f t="shared" si="3"/>
        <v>3.415693599724378E-2</v>
      </c>
      <c r="H57" s="1">
        <f t="shared" si="4"/>
        <v>0.45671067661516179</v>
      </c>
    </row>
    <row r="58" spans="3:8" x14ac:dyDescent="0.75">
      <c r="C58">
        <v>76.5</v>
      </c>
      <c r="D58" s="1">
        <f t="shared" ref="D58:D67" si="6">RADIANS(C58)</f>
        <v>1.3351768777756621</v>
      </c>
      <c r="E58" s="1">
        <f t="shared" si="5"/>
        <v>5.4496737905816099E-2</v>
      </c>
      <c r="F58" s="1">
        <f t="shared" si="2"/>
        <v>0.40828954816134538</v>
      </c>
      <c r="G58" s="1">
        <f t="shared" ref="G58:G67" si="7">$M$7^2*(1-$M$8)^2*COS(D58)^2</f>
        <v>2.7787978337512929E-2</v>
      </c>
      <c r="H58" s="1">
        <f t="shared" ref="H58:H67" si="8">E58+F58+G58</f>
        <v>0.49057426440467444</v>
      </c>
    </row>
    <row r="59" spans="3:8" x14ac:dyDescent="0.75">
      <c r="C59">
        <v>78</v>
      </c>
      <c r="D59" s="1">
        <f t="shared" si="6"/>
        <v>1.3613568165555769</v>
      </c>
      <c r="E59" s="1">
        <f t="shared" si="5"/>
        <v>4.3227271178699601E-2</v>
      </c>
      <c r="F59" s="1">
        <f t="shared" si="2"/>
        <v>0.46405923592298071</v>
      </c>
      <c r="G59" s="1">
        <f t="shared" si="7"/>
        <v>2.204165829484089E-2</v>
      </c>
      <c r="H59" s="1">
        <f t="shared" si="8"/>
        <v>0.52932816539652117</v>
      </c>
    </row>
    <row r="60" spans="3:8" x14ac:dyDescent="0.75">
      <c r="C60">
        <v>79.5</v>
      </c>
      <c r="D60" s="1">
        <f t="shared" si="6"/>
        <v>1.387536755335492</v>
      </c>
      <c r="E60" s="1">
        <f t="shared" si="5"/>
        <v>3.3209786751399122E-2</v>
      </c>
      <c r="F60" s="1">
        <f t="shared" si="2"/>
        <v>0.52272264495739296</v>
      </c>
      <c r="G60" s="1">
        <f t="shared" si="7"/>
        <v>1.6933726133042806E-2</v>
      </c>
      <c r="H60" s="1">
        <f t="shared" si="8"/>
        <v>0.57286615784183481</v>
      </c>
    </row>
    <row r="61" spans="3:8" x14ac:dyDescent="0.75">
      <c r="C61">
        <v>81</v>
      </c>
      <c r="D61" s="1">
        <f t="shared" si="6"/>
        <v>1.4137166941154069</v>
      </c>
      <c r="E61" s="1">
        <f t="shared" si="5"/>
        <v>2.4471741852423231E-2</v>
      </c>
      <c r="F61" s="1">
        <f t="shared" si="2"/>
        <v>0.58411898293806119</v>
      </c>
      <c r="G61" s="1">
        <f t="shared" si="7"/>
        <v>1.2478182339126226E-2</v>
      </c>
      <c r="H61" s="1">
        <f t="shared" si="8"/>
        <v>0.6210689071296106</v>
      </c>
    </row>
    <row r="62" spans="3:8" x14ac:dyDescent="0.75">
      <c r="C62">
        <v>82.5</v>
      </c>
      <c r="D62" s="1">
        <f t="shared" si="6"/>
        <v>1.4398966328953218</v>
      </c>
      <c r="E62" s="1">
        <f t="shared" si="5"/>
        <v>1.7037086855465889E-2</v>
      </c>
      <c r="F62" s="1">
        <f t="shared" si="2"/>
        <v>0.64807996677018809</v>
      </c>
      <c r="G62" s="1">
        <f t="shared" si="7"/>
        <v>8.6872392489291822E-3</v>
      </c>
      <c r="H62" s="1">
        <f t="shared" si="8"/>
        <v>0.67380429287458321</v>
      </c>
    </row>
    <row r="63" spans="3:8" x14ac:dyDescent="0.75">
      <c r="C63">
        <v>84</v>
      </c>
      <c r="D63" s="1">
        <f t="shared" si="6"/>
        <v>1.4660765716752369</v>
      </c>
      <c r="E63" s="1">
        <f t="shared" si="5"/>
        <v>1.0926199633097178E-2</v>
      </c>
      <c r="F63" s="1">
        <f t="shared" si="2"/>
        <v>0.71443028384296359</v>
      </c>
      <c r="G63" s="1">
        <f t="shared" si="7"/>
        <v>5.5712875739566594E-3</v>
      </c>
      <c r="H63" s="1">
        <f t="shared" si="8"/>
        <v>0.73092777105001738</v>
      </c>
    </row>
    <row r="64" spans="3:8" x14ac:dyDescent="0.75">
      <c r="C64">
        <v>85.5</v>
      </c>
      <c r="D64" s="1">
        <f t="shared" si="6"/>
        <v>1.4922565104551517</v>
      </c>
      <c r="E64" s="1">
        <f t="shared" si="5"/>
        <v>6.1558297024311452E-3</v>
      </c>
      <c r="F64" s="1">
        <f t="shared" si="2"/>
        <v>0.78298807254924474</v>
      </c>
      <c r="G64" s="1">
        <f t="shared" si="7"/>
        <v>3.1388679211626601E-3</v>
      </c>
      <c r="H64" s="1">
        <f t="shared" si="8"/>
        <v>0.79228277017283855</v>
      </c>
    </row>
    <row r="65" spans="3:8" x14ac:dyDescent="0.75">
      <c r="C65">
        <v>87</v>
      </c>
      <c r="D65" s="1">
        <f t="shared" si="6"/>
        <v>1.5184364492350666</v>
      </c>
      <c r="E65" s="1">
        <f t="shared" si="5"/>
        <v>2.7390523158633455E-3</v>
      </c>
      <c r="F65" s="1">
        <f t="shared" si="2"/>
        <v>0.85356542075558084</v>
      </c>
      <c r="G65" s="1">
        <f t="shared" si="7"/>
        <v>1.3966473837400499E-3</v>
      </c>
      <c r="H65" s="1">
        <f t="shared" si="8"/>
        <v>0.85770112045518421</v>
      </c>
    </row>
    <row r="66" spans="3:8" x14ac:dyDescent="0.75">
      <c r="C66">
        <v>88.5</v>
      </c>
      <c r="D66" s="1">
        <f t="shared" si="6"/>
        <v>1.5446163880149817</v>
      </c>
      <c r="E66" s="1">
        <f t="shared" si="5"/>
        <v>6.8523262271306235E-4</v>
      </c>
      <c r="F66" s="1">
        <f t="shared" si="2"/>
        <v>0.92596888085631057</v>
      </c>
      <c r="G66" s="1">
        <f t="shared" si="7"/>
        <v>3.4940126708163193E-4</v>
      </c>
      <c r="H66" s="1">
        <f t="shared" si="8"/>
        <v>0.92700351474610521</v>
      </c>
    </row>
    <row r="67" spans="3:8" x14ac:dyDescent="0.75">
      <c r="C67">
        <v>90</v>
      </c>
      <c r="D67" s="1">
        <f t="shared" si="6"/>
        <v>1.5707963267948966</v>
      </c>
      <c r="E67" s="1">
        <f t="shared" si="5"/>
        <v>3.7524718414124473E-33</v>
      </c>
      <c r="F67" s="1">
        <f t="shared" si="2"/>
        <v>0.99999999999999978</v>
      </c>
      <c r="G67" s="1">
        <f t="shared" si="7"/>
        <v>1.9133917046834441E-33</v>
      </c>
      <c r="H67" s="1">
        <f t="shared" si="8"/>
        <v>0.99999999999999978</v>
      </c>
    </row>
    <row r="68" spans="3:8" x14ac:dyDescent="0.75">
      <c r="D68" s="1"/>
      <c r="E68" s="1"/>
      <c r="F68" s="1"/>
      <c r="G68" s="1"/>
      <c r="H68" s="1"/>
    </row>
    <row r="69" spans="3:8" x14ac:dyDescent="0.75">
      <c r="D69" s="1"/>
      <c r="E69" s="1"/>
      <c r="F69" s="1"/>
      <c r="G69" s="1"/>
      <c r="H69" s="1"/>
    </row>
    <row r="70" spans="3:8" x14ac:dyDescent="0.75">
      <c r="D70" s="1"/>
      <c r="E70" s="1"/>
      <c r="F70" s="1"/>
      <c r="G70" s="1"/>
      <c r="H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Agromayor</dc:creator>
  <cp:lastModifiedBy>Roberto Agromayor</cp:lastModifiedBy>
  <dcterms:created xsi:type="dcterms:W3CDTF">2024-10-23T17:26:42Z</dcterms:created>
  <dcterms:modified xsi:type="dcterms:W3CDTF">2024-10-24T15:23:38Z</dcterms:modified>
</cp:coreProperties>
</file>