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51960" yWindow="-2580" windowWidth="23100" windowHeight="16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26" i="1"/>
  <c r="E25" i="1"/>
  <c r="E23" i="1"/>
  <c r="E20" i="1"/>
  <c r="E19" i="1"/>
  <c r="E21" i="1"/>
  <c r="E22" i="1"/>
  <c r="E24" i="1"/>
  <c r="E26" i="1"/>
  <c r="C26" i="1"/>
  <c r="G26" i="1"/>
  <c r="G11" i="1"/>
  <c r="E11" i="1"/>
  <c r="F5" i="1"/>
  <c r="F6" i="1"/>
  <c r="F7" i="1"/>
  <c r="F8" i="1"/>
  <c r="F9" i="1"/>
  <c r="C11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<sst xmlns="http://schemas.openxmlformats.org/spreadsheetml/2006/main" count="20" uniqueCount="12">
  <si>
    <t>Neyman Allocation</t>
  </si>
  <si>
    <t>Stratum</t>
  </si>
  <si>
    <t>Nh</t>
  </si>
  <si>
    <t>NhSh</t>
  </si>
  <si>
    <t>nh</t>
  </si>
  <si>
    <t>nh rounded</t>
  </si>
  <si>
    <t>Sales</t>
  </si>
  <si>
    <t>Sh=StdDev</t>
  </si>
  <si>
    <t>total</t>
  </si>
  <si>
    <t>Certainty</t>
  </si>
  <si>
    <t>Inventory</t>
  </si>
  <si>
    <t>Certainty/7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</si>
</sst>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workbookViewId="0">
      <selection activeCell="C40" sqref="C40"/>
    </sheetView>
  </sheetViews>
  <sheetFormatPr baseColWidth="10" defaultRowHeight="15" x14ac:dyDescent="0"/>
  <cols>
    <col min="3" max="3" width="20.5" customWidth="1"/>
    <col min="5" max="5" width="16" customWidth="1"/>
    <col min="6" max="6" width="18" customWidth="1"/>
  </cols>
  <sheetData>
    <row r="2" spans="2:7">
      <c r="C2" t="s">
        <v>6</v>
      </c>
    </row>
    <row r="3" spans="2:7">
      <c r="C3" t="s">
        <v>0</v>
      </c>
    </row>
    <row r="4" spans="2:7">
      <c r="B4" t="s">
        <v>1</v>
      </c>
      <c r="C4" t="s">
        <v>2</v>
      </c>
      <c r="D4" t="s">
        <v>7</v>
      </c>
      <c r="E4" t="s">
        <v>3</v>
      </c>
      <c r="F4" t="s">
        <v>4</v>
      </c>
      <c r="G4" t="s">
        <v>5</v>
      </c>
    </row>
    <row r="5" spans="2:7">
      <c r="B5">
        <v>1</v>
      </c>
      <c r="C5">
        <v>4362</v>
      </c>
      <c r="D5">
        <v>9838.31</v>
      </c>
      <c r="E5">
        <f>C5*D5</f>
        <v>42914708.219999999</v>
      </c>
      <c r="F5">
        <f>375*E5/$E$11</f>
        <v>70.448201845315168</v>
      </c>
      <c r="G5">
        <v>70</v>
      </c>
    </row>
    <row r="6" spans="2:7">
      <c r="B6">
        <v>2</v>
      </c>
      <c r="C6">
        <v>2360</v>
      </c>
      <c r="D6">
        <v>14274.97</v>
      </c>
      <c r="E6">
        <f t="shared" ref="E6:E10" si="0">C6*D6</f>
        <v>33688929.199999996</v>
      </c>
      <c r="F6">
        <f>375*E6/$E$11</f>
        <v>55.303288375337615</v>
      </c>
      <c r="G6">
        <v>55</v>
      </c>
    </row>
    <row r="7" spans="2:7">
      <c r="B7">
        <v>3</v>
      </c>
      <c r="C7">
        <v>1870</v>
      </c>
      <c r="D7">
        <v>25762.06</v>
      </c>
      <c r="E7">
        <f t="shared" si="0"/>
        <v>48175052.200000003</v>
      </c>
      <c r="F7">
        <f>375*E7/$E$11</f>
        <v>79.083511039987087</v>
      </c>
      <c r="G7">
        <v>79</v>
      </c>
    </row>
    <row r="8" spans="2:7">
      <c r="B8">
        <v>4</v>
      </c>
      <c r="C8">
        <v>767</v>
      </c>
      <c r="D8">
        <v>98121.44</v>
      </c>
      <c r="E8">
        <f t="shared" si="0"/>
        <v>75259144.480000004</v>
      </c>
      <c r="F8">
        <f>375*E8/$E$11</f>
        <v>123.54438888068424</v>
      </c>
      <c r="G8">
        <v>124</v>
      </c>
    </row>
    <row r="9" spans="2:7">
      <c r="B9">
        <v>5</v>
      </c>
      <c r="C9">
        <v>278</v>
      </c>
      <c r="D9">
        <v>102157.3</v>
      </c>
      <c r="E9">
        <f t="shared" si="0"/>
        <v>28399729.400000002</v>
      </c>
      <c r="F9">
        <f>375*E9/$E$11</f>
        <v>46.620609858675891</v>
      </c>
      <c r="G9">
        <v>47</v>
      </c>
    </row>
    <row r="10" spans="2:7">
      <c r="B10" t="s">
        <v>9</v>
      </c>
      <c r="C10">
        <v>125</v>
      </c>
      <c r="G10">
        <v>125</v>
      </c>
    </row>
    <row r="11" spans="2:7">
      <c r="B11" t="s">
        <v>8</v>
      </c>
      <c r="C11">
        <f>SUM(C5:C9)</f>
        <v>9637</v>
      </c>
      <c r="E11">
        <f>SUM(E5:E9)</f>
        <v>228437563.5</v>
      </c>
      <c r="G11">
        <f>SUM(G5:G10)</f>
        <v>500</v>
      </c>
    </row>
    <row r="16" spans="2:7">
      <c r="C16" t="s">
        <v>10</v>
      </c>
    </row>
    <row r="17" spans="2:7">
      <c r="C17" t="s">
        <v>0</v>
      </c>
    </row>
    <row r="18" spans="2:7">
      <c r="B18" t="s">
        <v>1</v>
      </c>
      <c r="C18" t="s">
        <v>2</v>
      </c>
      <c r="D18" t="s">
        <v>7</v>
      </c>
      <c r="E18" t="s">
        <v>3</v>
      </c>
      <c r="F18" t="s">
        <v>4</v>
      </c>
      <c r="G18" t="s">
        <v>5</v>
      </c>
    </row>
    <row r="19" spans="2:7">
      <c r="B19">
        <v>1</v>
      </c>
      <c r="C19">
        <v>4700</v>
      </c>
      <c r="D19">
        <v>8567.2900000000009</v>
      </c>
      <c r="E19">
        <f>C19*D19</f>
        <v>40266263.000000007</v>
      </c>
      <c r="F19">
        <f>500*E19/$E$26</f>
        <v>11.930122122935161</v>
      </c>
      <c r="G19">
        <v>12</v>
      </c>
    </row>
    <row r="20" spans="2:7">
      <c r="B20">
        <v>2</v>
      </c>
      <c r="C20">
        <v>1876</v>
      </c>
      <c r="D20">
        <v>76657.2</v>
      </c>
      <c r="E20">
        <f>C20*D20</f>
        <v>143808907.19999999</v>
      </c>
      <c r="F20">
        <f>500*E20/$E$26</f>
        <v>42.607823459103948</v>
      </c>
      <c r="G20">
        <v>43</v>
      </c>
    </row>
    <row r="21" spans="2:7">
      <c r="B21">
        <v>3</v>
      </c>
      <c r="C21">
        <v>988</v>
      </c>
      <c r="D21">
        <v>123596.22</v>
      </c>
      <c r="E21">
        <f t="shared" ref="E20:E25" si="1">C21*D21</f>
        <v>122113065.36</v>
      </c>
      <c r="F21">
        <f>500*E21/$E$26</f>
        <v>36.179761269397233</v>
      </c>
      <c r="G21">
        <v>36</v>
      </c>
    </row>
    <row r="22" spans="2:7">
      <c r="B22">
        <v>4</v>
      </c>
      <c r="C22">
        <v>1193</v>
      </c>
      <c r="D22">
        <v>204580.01</v>
      </c>
      <c r="E22">
        <f t="shared" si="1"/>
        <v>244063951.93000001</v>
      </c>
      <c r="F22">
        <f>500*E22/$E$26</f>
        <v>72.311472071075386</v>
      </c>
      <c r="G22">
        <v>72</v>
      </c>
    </row>
    <row r="23" spans="2:7">
      <c r="B23">
        <v>5</v>
      </c>
      <c r="C23">
        <v>463</v>
      </c>
      <c r="D23">
        <v>375997.82</v>
      </c>
      <c r="E23">
        <f>C23*D23</f>
        <v>174086990.66</v>
      </c>
      <c r="F23">
        <f>500*E23/$E$26</f>
        <v>51.578639383249254</v>
      </c>
      <c r="G23">
        <v>52</v>
      </c>
    </row>
    <row r="24" spans="2:7">
      <c r="B24">
        <v>6</v>
      </c>
      <c r="C24">
        <v>300</v>
      </c>
      <c r="D24">
        <v>675523.76</v>
      </c>
      <c r="E24">
        <f t="shared" si="1"/>
        <v>202657128</v>
      </c>
      <c r="F24">
        <f>500*E24/$E$26</f>
        <v>60.043423600628202</v>
      </c>
      <c r="G24">
        <v>60</v>
      </c>
    </row>
    <row r="25" spans="2:7">
      <c r="B25" t="s">
        <v>11</v>
      </c>
      <c r="C25">
        <v>242</v>
      </c>
      <c r="D25">
        <v>3142941.08</v>
      </c>
      <c r="E25">
        <f t="shared" si="1"/>
        <v>760591741.36000001</v>
      </c>
      <c r="F25">
        <f>500*E25/$E$26</f>
        <v>225.34875809361083</v>
      </c>
      <c r="G25">
        <v>225</v>
      </c>
    </row>
    <row r="26" spans="2:7">
      <c r="B26" t="s">
        <v>8</v>
      </c>
      <c r="C26">
        <f>SUM(C19:C25)</f>
        <v>9762</v>
      </c>
      <c r="E26">
        <f>SUM(E19:E25)</f>
        <v>1687588047.51</v>
      </c>
      <c r="F26">
        <f>SUM(F19:F25)</f>
        <v>500</v>
      </c>
      <c r="G26">
        <f>SUM(G19:G25)</f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Manson</dc:creator>
  <cp:lastModifiedBy>Trenton Manson</cp:lastModifiedBy>
  <dcterms:created xsi:type="dcterms:W3CDTF">2016-04-08T18:38:46Z</dcterms:created>
  <dcterms:modified xsi:type="dcterms:W3CDTF">2016-04-11T16:58:36Z</dcterms:modified>
</cp:coreProperties>
</file>