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Алишерга\"/>
    </mc:Choice>
  </mc:AlternateContent>
  <xr:revisionPtr revIDLastSave="0" documentId="13_ncr:1_{EC237CBD-68C9-479E-9E73-FA36E93B2109}" xr6:coauthVersionLast="47" xr6:coauthVersionMax="47" xr10:uidLastSave="{00000000-0000-0000-0000-000000000000}"/>
  <bookViews>
    <workbookView xWindow="-110" yWindow="-110" windowWidth="19420" windowHeight="11500" firstSheet="1" activeTab="2" xr2:uid="{C6EE811E-5A9C-4014-B62D-66DC858CFAFC}"/>
  </bookViews>
  <sheets>
    <sheet name="1-к стат.хисобот" sheetId="1" state="hidden" r:id="rId1"/>
    <sheet name="Таркиб амалдаги" sheetId="4" r:id="rId2"/>
    <sheet name="выслуга лет" sheetId="5" r:id="rId3"/>
    <sheet name="таътил" sheetId="6" r:id="rId4"/>
    <sheet name="50-60 ёш юбилей" sheetId="7" r:id="rId5"/>
    <sheet name="больничный" sheetId="8" r:id="rId6"/>
    <sheet name="турникет" sheetId="10" r:id="rId7"/>
    <sheet name="ротация" sheetId="9" r:id="rId8"/>
    <sheet name="меҳ.шарт.бекор қил." sheetId="12" r:id="rId9"/>
    <sheet name="иш.қаб.қил." sheetId="13" r:id="rId10"/>
    <sheet name="лавоз.ўзгарган" sheetId="18" r:id="rId11"/>
    <sheet name="фахрий ёрлиқлар" sheetId="21" r:id="rId12"/>
    <sheet name="таътиллар жадвали" sheetId="20" r:id="rId13"/>
    <sheet name="пенсионерлар" sheetId="14" r:id="rId14"/>
    <sheet name="ногирон.ходим" sheetId="16" r:id="rId15"/>
    <sheet name="магистрлар" sheetId="22" r:id="rId16"/>
    <sheet name="лавозим тоифаси" sheetId="23" r:id="rId17"/>
    <sheet name="Лист1" sheetId="24" r:id="rId18"/>
    <sheet name="Лист2" sheetId="2" state="hidden" r:id="rId19"/>
    <sheet name="Лист3" sheetId="3" state="hidden" r:id="rId20"/>
  </sheets>
  <definedNames>
    <definedName name="_xlnm._FilterDatabase" localSheetId="5" hidden="1">больничный!$A$3:$F$133</definedName>
    <definedName name="_xlnm._FilterDatabase" localSheetId="8" hidden="1">'меҳ.шарт.бекор қил.'!$A$3:$D$3</definedName>
    <definedName name="_xlnm._FilterDatabase" localSheetId="1" hidden="1">'Таркиб амалдаги'!$A$6:$BP$129</definedName>
    <definedName name="_xlnm.Print_Area" localSheetId="0">'1-к стат.хисобот'!$A$1:$AQ$28</definedName>
    <definedName name="_xlnm.Print_Area" localSheetId="1">'Таркиб амалдаги'!$A$1:$BB$129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4" l="1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A4" i="8"/>
  <c r="E4" i="8"/>
  <c r="A5" i="8"/>
  <c r="E5" i="8"/>
  <c r="A6" i="8"/>
  <c r="E6" i="8"/>
  <c r="A7" i="8"/>
  <c r="E7" i="8"/>
  <c r="A8" i="8"/>
  <c r="E8" i="8"/>
  <c r="A9" i="8"/>
  <c r="E9" i="8"/>
  <c r="A10" i="8"/>
  <c r="E10" i="8"/>
  <c r="A11" i="8"/>
  <c r="E11" i="8"/>
  <c r="A12" i="8"/>
  <c r="E12" i="8"/>
  <c r="A13" i="8"/>
  <c r="E13" i="8"/>
  <c r="A14" i="8"/>
  <c r="E14" i="8"/>
  <c r="A15" i="8"/>
  <c r="E15" i="8"/>
  <c r="A16" i="8"/>
  <c r="E16" i="8"/>
  <c r="A17" i="8"/>
  <c r="E17" i="8"/>
  <c r="A18" i="8"/>
  <c r="E18" i="8"/>
  <c r="A19" i="8"/>
  <c r="E19" i="8"/>
  <c r="A20" i="8"/>
  <c r="E20" i="8"/>
  <c r="A21" i="8"/>
  <c r="E21" i="8"/>
  <c r="A22" i="8"/>
  <c r="E22" i="8"/>
  <c r="A23" i="8"/>
  <c r="E23" i="8"/>
  <c r="A24" i="8"/>
  <c r="E24" i="8"/>
  <c r="A25" i="8"/>
  <c r="E25" i="8"/>
  <c r="A26" i="8"/>
  <c r="E26" i="8"/>
  <c r="A27" i="8"/>
  <c r="E27" i="8"/>
  <c r="A28" i="8"/>
  <c r="E28" i="8"/>
  <c r="A29" i="8"/>
  <c r="E29" i="8"/>
  <c r="A30" i="8"/>
  <c r="E30" i="8"/>
  <c r="A31" i="8"/>
  <c r="E31" i="8"/>
  <c r="A32" i="8"/>
  <c r="E32" i="8"/>
  <c r="A33" i="8"/>
  <c r="E33" i="8"/>
  <c r="A34" i="8"/>
  <c r="E34" i="8"/>
  <c r="A35" i="8"/>
  <c r="E35" i="8"/>
  <c r="A36" i="8"/>
  <c r="E36" i="8"/>
  <c r="A37" i="8"/>
  <c r="E37" i="8"/>
  <c r="A38" i="8"/>
  <c r="E38" i="8"/>
  <c r="A39" i="8"/>
  <c r="E39" i="8"/>
  <c r="A40" i="8"/>
  <c r="E40" i="8"/>
  <c r="A41" i="8"/>
  <c r="E41" i="8"/>
  <c r="A42" i="8"/>
  <c r="E42" i="8"/>
  <c r="A43" i="8"/>
  <c r="E43" i="8"/>
  <c r="A44" i="8"/>
  <c r="E44" i="8"/>
  <c r="A45" i="8"/>
  <c r="E45" i="8"/>
  <c r="A46" i="8"/>
  <c r="E46" i="8"/>
  <c r="A47" i="8"/>
  <c r="E47" i="8"/>
  <c r="A48" i="8"/>
  <c r="E48" i="8"/>
  <c r="A49" i="8"/>
  <c r="E49" i="8"/>
  <c r="A50" i="8"/>
  <c r="E50" i="8"/>
  <c r="A51" i="8"/>
  <c r="E51" i="8"/>
  <c r="A52" i="8"/>
  <c r="E52" i="8"/>
  <c r="A53" i="8"/>
  <c r="E53" i="8"/>
  <c r="A54" i="8"/>
  <c r="E54" i="8"/>
  <c r="A55" i="8"/>
  <c r="E55" i="8"/>
  <c r="A56" i="8"/>
  <c r="E56" i="8"/>
  <c r="A57" i="8"/>
  <c r="E57" i="8"/>
  <c r="A58" i="8"/>
  <c r="E58" i="8"/>
  <c r="A59" i="8"/>
  <c r="E59" i="8"/>
  <c r="A60" i="8"/>
  <c r="E60" i="8"/>
  <c r="A61" i="8"/>
  <c r="E61" i="8"/>
  <c r="A62" i="8"/>
  <c r="E62" i="8"/>
  <c r="A63" i="8"/>
  <c r="E63" i="8"/>
  <c r="A64" i="8"/>
  <c r="E64" i="8"/>
  <c r="A65" i="8"/>
  <c r="E65" i="8"/>
  <c r="A66" i="8"/>
  <c r="E66" i="8"/>
  <c r="A67" i="8"/>
  <c r="E67" i="8"/>
  <c r="A68" i="8"/>
  <c r="E68" i="8"/>
  <c r="A69" i="8"/>
  <c r="E69" i="8"/>
  <c r="A70" i="8"/>
  <c r="E70" i="8"/>
  <c r="A71" i="8"/>
  <c r="E71" i="8"/>
  <c r="A72" i="8"/>
  <c r="E72" i="8"/>
  <c r="A73" i="8"/>
  <c r="E73" i="8"/>
  <c r="A74" i="8"/>
  <c r="E74" i="8"/>
  <c r="A75" i="8"/>
  <c r="E75" i="8"/>
  <c r="A76" i="8"/>
  <c r="E76" i="8"/>
  <c r="A77" i="8"/>
  <c r="E77" i="8"/>
  <c r="A78" i="8"/>
  <c r="E78" i="8"/>
  <c r="A79" i="8"/>
  <c r="E79" i="8"/>
  <c r="A80" i="8"/>
  <c r="E80" i="8"/>
  <c r="A81" i="8"/>
  <c r="E81" i="8"/>
  <c r="A82" i="8"/>
  <c r="E82" i="8"/>
  <c r="A83" i="8"/>
  <c r="E83" i="8"/>
  <c r="A84" i="8"/>
  <c r="E84" i="8"/>
  <c r="A85" i="8"/>
  <c r="E85" i="8"/>
  <c r="A86" i="8"/>
  <c r="E86" i="8"/>
  <c r="A87" i="8"/>
  <c r="E87" i="8"/>
  <c r="A88" i="8"/>
  <c r="E88" i="8"/>
  <c r="A89" i="8"/>
  <c r="E89" i="8"/>
  <c r="A90" i="8"/>
  <c r="E90" i="8"/>
  <c r="A91" i="8"/>
  <c r="E91" i="8"/>
  <c r="A92" i="8"/>
  <c r="E92" i="8"/>
  <c r="A93" i="8"/>
  <c r="E93" i="8"/>
  <c r="A94" i="8"/>
  <c r="E94" i="8"/>
  <c r="A95" i="8"/>
  <c r="E95" i="8"/>
  <c r="A96" i="8"/>
  <c r="E96" i="8"/>
  <c r="A97" i="8"/>
  <c r="E97" i="8"/>
  <c r="A98" i="8"/>
  <c r="E98" i="8"/>
  <c r="A99" i="8"/>
  <c r="E99" i="8"/>
  <c r="A100" i="8"/>
  <c r="E100" i="8"/>
  <c r="A101" i="8"/>
  <c r="E101" i="8"/>
  <c r="A102" i="8"/>
  <c r="E102" i="8"/>
  <c r="A103" i="8"/>
  <c r="E103" i="8"/>
  <c r="A104" i="8"/>
  <c r="E104" i="8"/>
  <c r="A105" i="8"/>
  <c r="E105" i="8"/>
  <c r="A106" i="8"/>
  <c r="E106" i="8"/>
  <c r="A107" i="8"/>
  <c r="E107" i="8"/>
  <c r="A108" i="8"/>
  <c r="E108" i="8"/>
  <c r="A109" i="8"/>
  <c r="E109" i="8"/>
  <c r="A110" i="8"/>
  <c r="E110" i="8"/>
  <c r="A111" i="8"/>
  <c r="E111" i="8"/>
  <c r="A112" i="8"/>
  <c r="E112" i="8"/>
  <c r="A113" i="8"/>
  <c r="E113" i="8"/>
  <c r="A114" i="8"/>
  <c r="E114" i="8"/>
  <c r="A115" i="8"/>
  <c r="E115" i="8"/>
  <c r="A116" i="8"/>
  <c r="E116" i="8"/>
  <c r="A117" i="8"/>
  <c r="E117" i="8"/>
  <c r="A118" i="8"/>
  <c r="E118" i="8"/>
  <c r="A119" i="8"/>
  <c r="E119" i="8"/>
  <c r="A120" i="8"/>
  <c r="E120" i="8"/>
  <c r="A121" i="8"/>
  <c r="E121" i="8"/>
  <c r="A122" i="8"/>
  <c r="E122" i="8"/>
  <c r="A123" i="8"/>
  <c r="E123" i="8"/>
  <c r="A124" i="8"/>
  <c r="E124" i="8"/>
  <c r="A125" i="8"/>
  <c r="E125" i="8"/>
  <c r="A126" i="8"/>
  <c r="E126" i="8"/>
  <c r="A127" i="8"/>
  <c r="E127" i="8"/>
  <c r="A128" i="8"/>
  <c r="E128" i="8"/>
  <c r="A129" i="8"/>
  <c r="E129" i="8"/>
  <c r="A130" i="8"/>
  <c r="E130" i="8"/>
  <c r="A131" i="8"/>
  <c r="E131" i="8"/>
  <c r="A132" i="8"/>
  <c r="E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5" i="7"/>
  <c r="A6" i="7"/>
  <c r="A7" i="7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4" i="6"/>
  <c r="A165" i="6"/>
  <c r="A166" i="6"/>
  <c r="A167" i="6"/>
  <c r="A168" i="6"/>
  <c r="A169" i="6"/>
  <c r="A171" i="6"/>
  <c r="A172" i="6"/>
  <c r="A173" i="6"/>
  <c r="A174" i="6"/>
  <c r="A175" i="6"/>
  <c r="A176" i="6"/>
  <c r="A178" i="6"/>
  <c r="A179" i="6"/>
  <c r="A180" i="6"/>
  <c r="A181" i="6"/>
  <c r="A182" i="6"/>
  <c r="A183" i="6"/>
  <c r="A185" i="6"/>
  <c r="A186" i="6"/>
  <c r="A187" i="6"/>
  <c r="A188" i="6"/>
  <c r="A189" i="6"/>
  <c r="A190" i="6"/>
  <c r="A192" i="6"/>
  <c r="A193" i="6"/>
  <c r="A194" i="6"/>
  <c r="A195" i="6"/>
  <c r="A196" i="6"/>
  <c r="A197" i="6"/>
  <c r="A199" i="6"/>
  <c r="A200" i="6"/>
  <c r="A201" i="6"/>
  <c r="A202" i="6"/>
  <c r="A203" i="6"/>
  <c r="A204" i="6"/>
  <c r="A206" i="6"/>
  <c r="A207" i="6"/>
  <c r="A208" i="6"/>
  <c r="A213" i="6"/>
  <c r="A214" i="6"/>
  <c r="A4" i="5"/>
  <c r="D4" i="5"/>
  <c r="E4" i="5" s="1"/>
  <c r="F4" i="5" s="1"/>
  <c r="G4" i="5"/>
  <c r="A5" i="5"/>
  <c r="D5" i="5"/>
  <c r="E5" i="5" s="1"/>
  <c r="F5" i="5" s="1"/>
  <c r="G5" i="5"/>
  <c r="A6" i="5"/>
  <c r="D6" i="5"/>
  <c r="E6" i="5" s="1"/>
  <c r="F6" i="5" s="1"/>
  <c r="G6" i="5"/>
  <c r="A7" i="5"/>
  <c r="D7" i="5"/>
  <c r="E7" i="5" s="1"/>
  <c r="F7" i="5" s="1"/>
  <c r="G7" i="5"/>
  <c r="A8" i="5"/>
  <c r="D8" i="5"/>
  <c r="E8" i="5" s="1"/>
  <c r="F8" i="5" s="1"/>
  <c r="G8" i="5"/>
  <c r="A9" i="5"/>
  <c r="D9" i="5"/>
  <c r="E9" i="5" s="1"/>
  <c r="F9" i="5" s="1"/>
  <c r="G9" i="5"/>
  <c r="A10" i="5"/>
  <c r="D10" i="5"/>
  <c r="E10" i="5" s="1"/>
  <c r="F10" i="5" s="1"/>
  <c r="G10" i="5"/>
  <c r="A11" i="5"/>
  <c r="D11" i="5"/>
  <c r="E11" i="5" s="1"/>
  <c r="F11" i="5" s="1"/>
  <c r="G11" i="5"/>
  <c r="A12" i="5"/>
  <c r="D12" i="5"/>
  <c r="E12" i="5" s="1"/>
  <c r="F12" i="5" s="1"/>
  <c r="G12" i="5"/>
  <c r="A13" i="5"/>
  <c r="D13" i="5"/>
  <c r="E13" i="5" s="1"/>
  <c r="F13" i="5" s="1"/>
  <c r="G13" i="5"/>
  <c r="A14" i="5"/>
  <c r="D14" i="5"/>
  <c r="E14" i="5" s="1"/>
  <c r="F14" i="5" s="1"/>
  <c r="G14" i="5"/>
  <c r="A15" i="5"/>
  <c r="D15" i="5"/>
  <c r="E15" i="5" s="1"/>
  <c r="F15" i="5" s="1"/>
  <c r="G15" i="5"/>
  <c r="A16" i="5"/>
  <c r="D16" i="5"/>
  <c r="E16" i="5" s="1"/>
  <c r="F16" i="5" s="1"/>
  <c r="G16" i="5"/>
  <c r="A17" i="5"/>
  <c r="D17" i="5"/>
  <c r="E17" i="5" s="1"/>
  <c r="F17" i="5" s="1"/>
  <c r="G17" i="5"/>
  <c r="A18" i="5"/>
  <c r="D18" i="5"/>
  <c r="E18" i="5" s="1"/>
  <c r="F18" i="5" s="1"/>
  <c r="G18" i="5"/>
  <c r="A19" i="5"/>
  <c r="D19" i="5"/>
  <c r="E19" i="5" s="1"/>
  <c r="F19" i="5" s="1"/>
  <c r="G19" i="5"/>
  <c r="A20" i="5"/>
  <c r="D20" i="5"/>
  <c r="E20" i="5" s="1"/>
  <c r="F20" i="5" s="1"/>
  <c r="G20" i="5"/>
  <c r="A21" i="5"/>
  <c r="D21" i="5"/>
  <c r="E21" i="5" s="1"/>
  <c r="F21" i="5" s="1"/>
  <c r="G21" i="5"/>
  <c r="A22" i="5"/>
  <c r="D22" i="5"/>
  <c r="E22" i="5" s="1"/>
  <c r="F22" i="5" s="1"/>
  <c r="G22" i="5"/>
  <c r="A23" i="5"/>
  <c r="D23" i="5"/>
  <c r="E23" i="5" s="1"/>
  <c r="F23" i="5" s="1"/>
  <c r="G23" i="5"/>
  <c r="A24" i="5"/>
  <c r="D24" i="5"/>
  <c r="E24" i="5" s="1"/>
  <c r="F24" i="5" s="1"/>
  <c r="G24" i="5"/>
  <c r="A25" i="5"/>
  <c r="D25" i="5"/>
  <c r="E25" i="5" s="1"/>
  <c r="F25" i="5" s="1"/>
  <c r="G25" i="5"/>
  <c r="A26" i="5"/>
  <c r="D26" i="5"/>
  <c r="E26" i="5" s="1"/>
  <c r="F26" i="5" s="1"/>
  <c r="G26" i="5"/>
  <c r="A27" i="5"/>
  <c r="D27" i="5"/>
  <c r="E27" i="5" s="1"/>
  <c r="F27" i="5" s="1"/>
  <c r="G27" i="5"/>
  <c r="A28" i="5"/>
  <c r="D28" i="5"/>
  <c r="E28" i="5" s="1"/>
  <c r="F28" i="5" s="1"/>
  <c r="G28" i="5"/>
  <c r="A29" i="5"/>
  <c r="D29" i="5"/>
  <c r="E29" i="5" s="1"/>
  <c r="F29" i="5" s="1"/>
  <c r="G29" i="5"/>
  <c r="A30" i="5"/>
  <c r="D30" i="5"/>
  <c r="E30" i="5" s="1"/>
  <c r="F30" i="5" s="1"/>
  <c r="G30" i="5"/>
  <c r="A31" i="5"/>
  <c r="D31" i="5"/>
  <c r="E31" i="5" s="1"/>
  <c r="F31" i="5" s="1"/>
  <c r="G31" i="5"/>
  <c r="A32" i="5"/>
  <c r="D32" i="5"/>
  <c r="E32" i="5" s="1"/>
  <c r="F32" i="5" s="1"/>
  <c r="G32" i="5"/>
  <c r="A33" i="5"/>
  <c r="D33" i="5"/>
  <c r="E33" i="5" s="1"/>
  <c r="F33" i="5" s="1"/>
  <c r="G33" i="5"/>
  <c r="A34" i="5"/>
  <c r="D34" i="5"/>
  <c r="E34" i="5" s="1"/>
  <c r="F34" i="5" s="1"/>
  <c r="G34" i="5"/>
  <c r="A35" i="5"/>
  <c r="D35" i="5"/>
  <c r="E35" i="5" s="1"/>
  <c r="F35" i="5" s="1"/>
  <c r="G35" i="5"/>
  <c r="A36" i="5"/>
  <c r="D36" i="5"/>
  <c r="E36" i="5" s="1"/>
  <c r="F36" i="5" s="1"/>
  <c r="G36" i="5"/>
  <c r="A37" i="5"/>
  <c r="D37" i="5"/>
  <c r="E37" i="5" s="1"/>
  <c r="F37" i="5" s="1"/>
  <c r="G37" i="5"/>
  <c r="A38" i="5"/>
  <c r="D38" i="5"/>
  <c r="E38" i="5" s="1"/>
  <c r="F38" i="5" s="1"/>
  <c r="G38" i="5"/>
  <c r="A39" i="5"/>
  <c r="D39" i="5"/>
  <c r="E39" i="5" s="1"/>
  <c r="F39" i="5" s="1"/>
  <c r="G39" i="5"/>
  <c r="A40" i="5"/>
  <c r="D40" i="5"/>
  <c r="E40" i="5" s="1"/>
  <c r="F40" i="5" s="1"/>
  <c r="G40" i="5"/>
  <c r="A41" i="5"/>
  <c r="D41" i="5"/>
  <c r="E41" i="5" s="1"/>
  <c r="F41" i="5" s="1"/>
  <c r="G41" i="5"/>
  <c r="D42" i="5"/>
  <c r="E42" i="5" s="1"/>
  <c r="F42" i="5" s="1"/>
  <c r="G42" i="5"/>
  <c r="A43" i="5"/>
  <c r="D43" i="5"/>
  <c r="E43" i="5"/>
  <c r="F43" i="5"/>
  <c r="G43" i="5"/>
  <c r="A44" i="5"/>
  <c r="D44" i="5"/>
  <c r="E44" i="5"/>
  <c r="F44" i="5"/>
  <c r="G44" i="5"/>
  <c r="A45" i="5"/>
  <c r="D45" i="5"/>
  <c r="E45" i="5" s="1"/>
  <c r="F45" i="5" s="1"/>
  <c r="G45" i="5"/>
  <c r="A46" i="5"/>
  <c r="D46" i="5"/>
  <c r="E46" i="5" s="1"/>
  <c r="F46" i="5" s="1"/>
  <c r="G46" i="5"/>
  <c r="A47" i="5"/>
  <c r="D47" i="5"/>
  <c r="E47" i="5" s="1"/>
  <c r="F47" i="5" s="1"/>
  <c r="G47" i="5"/>
  <c r="A48" i="5"/>
  <c r="D48" i="5"/>
  <c r="E48" i="5" s="1"/>
  <c r="F48" i="5" s="1"/>
  <c r="G48" i="5"/>
  <c r="A49" i="5"/>
  <c r="D49" i="5"/>
  <c r="E49" i="5" s="1"/>
  <c r="F49" i="5" s="1"/>
  <c r="G49" i="5"/>
  <c r="A50" i="5"/>
  <c r="D50" i="5"/>
  <c r="E50" i="5" s="1"/>
  <c r="F50" i="5" s="1"/>
  <c r="G50" i="5"/>
  <c r="A51" i="5"/>
  <c r="D51" i="5"/>
  <c r="E51" i="5" s="1"/>
  <c r="F51" i="5" s="1"/>
  <c r="G51" i="5"/>
  <c r="A52" i="5"/>
  <c r="D52" i="5"/>
  <c r="E52" i="5" s="1"/>
  <c r="F52" i="5" s="1"/>
  <c r="G52" i="5"/>
  <c r="D53" i="5"/>
  <c r="E53" i="5" s="1"/>
  <c r="F53" i="5" s="1"/>
  <c r="G53" i="5"/>
  <c r="D54" i="5"/>
  <c r="E54" i="5" s="1"/>
  <c r="F54" i="5" s="1"/>
  <c r="G54" i="5"/>
  <c r="A55" i="5"/>
  <c r="D55" i="5"/>
  <c r="E55" i="5" s="1"/>
  <c r="F55" i="5" s="1"/>
  <c r="G55" i="5"/>
  <c r="A56" i="5"/>
  <c r="D56" i="5"/>
  <c r="E56" i="5" s="1"/>
  <c r="F56" i="5" s="1"/>
  <c r="G56" i="5"/>
  <c r="A57" i="5"/>
  <c r="D57" i="5"/>
  <c r="E57" i="5" s="1"/>
  <c r="F57" i="5" s="1"/>
  <c r="G57" i="5"/>
  <c r="A58" i="5"/>
  <c r="D58" i="5"/>
  <c r="E58" i="5" s="1"/>
  <c r="F58" i="5" s="1"/>
  <c r="G58" i="5"/>
  <c r="A59" i="5"/>
  <c r="D59" i="5"/>
  <c r="E59" i="5" s="1"/>
  <c r="F59" i="5" s="1"/>
  <c r="G59" i="5"/>
  <c r="A60" i="5"/>
  <c r="D60" i="5"/>
  <c r="E60" i="5" s="1"/>
  <c r="F60" i="5" s="1"/>
  <c r="G60" i="5"/>
  <c r="A61" i="5"/>
  <c r="D61" i="5"/>
  <c r="E61" i="5" s="1"/>
  <c r="F61" i="5" s="1"/>
  <c r="G61" i="5"/>
  <c r="A62" i="5"/>
  <c r="D62" i="5"/>
  <c r="E62" i="5" s="1"/>
  <c r="F62" i="5" s="1"/>
  <c r="G62" i="5"/>
  <c r="A63" i="5"/>
  <c r="D63" i="5"/>
  <c r="E63" i="5" s="1"/>
  <c r="F63" i="5" s="1"/>
  <c r="G63" i="5"/>
  <c r="A64" i="5"/>
  <c r="D64" i="5"/>
  <c r="E64" i="5" s="1"/>
  <c r="F64" i="5" s="1"/>
  <c r="G64" i="5"/>
  <c r="A65" i="5"/>
  <c r="D65" i="5"/>
  <c r="E65" i="5" s="1"/>
  <c r="F65" i="5" s="1"/>
  <c r="G65" i="5"/>
  <c r="A66" i="5"/>
  <c r="D66" i="5"/>
  <c r="E66" i="5" s="1"/>
  <c r="F66" i="5" s="1"/>
  <c r="G66" i="5"/>
  <c r="A67" i="5"/>
  <c r="D67" i="5"/>
  <c r="E67" i="5" s="1"/>
  <c r="F67" i="5" s="1"/>
  <c r="G67" i="5"/>
  <c r="A68" i="5"/>
  <c r="D68" i="5"/>
  <c r="E68" i="5" s="1"/>
  <c r="F68" i="5" s="1"/>
  <c r="G68" i="5"/>
  <c r="A69" i="5"/>
  <c r="D69" i="5"/>
  <c r="E69" i="5" s="1"/>
  <c r="F69" i="5" s="1"/>
  <c r="G69" i="5"/>
  <c r="A70" i="5"/>
  <c r="D70" i="5"/>
  <c r="E70" i="5" s="1"/>
  <c r="F70" i="5" s="1"/>
  <c r="G70" i="5"/>
  <c r="A71" i="5"/>
  <c r="D71" i="5"/>
  <c r="E71" i="5" s="1"/>
  <c r="F71" i="5" s="1"/>
  <c r="G71" i="5"/>
  <c r="A72" i="5"/>
  <c r="D72" i="5"/>
  <c r="E72" i="5" s="1"/>
  <c r="F72" i="5" s="1"/>
  <c r="G72" i="5"/>
  <c r="A73" i="5"/>
  <c r="D73" i="5"/>
  <c r="E73" i="5" s="1"/>
  <c r="F73" i="5" s="1"/>
  <c r="G73" i="5"/>
  <c r="A74" i="5"/>
  <c r="D74" i="5"/>
  <c r="E74" i="5" s="1"/>
  <c r="F74" i="5" s="1"/>
  <c r="G74" i="5"/>
  <c r="A75" i="5"/>
  <c r="D75" i="5"/>
  <c r="E75" i="5" s="1"/>
  <c r="F75" i="5" s="1"/>
  <c r="G75" i="5"/>
  <c r="A76" i="5"/>
  <c r="D76" i="5"/>
  <c r="E76" i="5" s="1"/>
  <c r="F76" i="5" s="1"/>
  <c r="G76" i="5"/>
  <c r="A77" i="5"/>
  <c r="D77" i="5"/>
  <c r="E77" i="5" s="1"/>
  <c r="F77" i="5" s="1"/>
  <c r="G77" i="5"/>
  <c r="A78" i="5"/>
  <c r="D78" i="5"/>
  <c r="E78" i="5"/>
  <c r="F78" i="5"/>
  <c r="G78" i="5"/>
  <c r="A79" i="5"/>
  <c r="D79" i="5"/>
  <c r="E79" i="5"/>
  <c r="F79" i="5"/>
  <c r="G79" i="5"/>
  <c r="A80" i="5"/>
  <c r="D80" i="5"/>
  <c r="E80" i="5"/>
  <c r="F80" i="5"/>
  <c r="G80" i="5"/>
  <c r="A81" i="5"/>
  <c r="D81" i="5"/>
  <c r="E81" i="5"/>
  <c r="F81" i="5"/>
  <c r="G81" i="5"/>
  <c r="A82" i="5"/>
  <c r="D82" i="5"/>
  <c r="E82" i="5"/>
  <c r="F82" i="5"/>
  <c r="G82" i="5"/>
  <c r="A83" i="5"/>
  <c r="D83" i="5"/>
  <c r="E83" i="5"/>
  <c r="F83" i="5"/>
  <c r="G83" i="5"/>
  <c r="A84" i="5"/>
  <c r="D84" i="5"/>
  <c r="E84" i="5"/>
  <c r="F84" i="5"/>
  <c r="G84" i="5"/>
  <c r="A85" i="5"/>
  <c r="D85" i="5"/>
  <c r="E85" i="5" s="1"/>
  <c r="F85" i="5" s="1"/>
  <c r="G85" i="5"/>
  <c r="A86" i="5"/>
  <c r="D86" i="5"/>
  <c r="E86" i="5" s="1"/>
  <c r="F86" i="5" s="1"/>
  <c r="G86" i="5"/>
  <c r="A87" i="5"/>
  <c r="D87" i="5"/>
  <c r="E87" i="5" s="1"/>
  <c r="F87" i="5" s="1"/>
  <c r="G87" i="5"/>
  <c r="A88" i="5"/>
  <c r="D88" i="5"/>
  <c r="E88" i="5" s="1"/>
  <c r="F88" i="5" s="1"/>
  <c r="G88" i="5"/>
  <c r="A89" i="5"/>
  <c r="D89" i="5"/>
  <c r="E89" i="5" s="1"/>
  <c r="F89" i="5" s="1"/>
  <c r="G89" i="5"/>
  <c r="A90" i="5"/>
  <c r="D90" i="5"/>
  <c r="E90" i="5" s="1"/>
  <c r="F90" i="5" s="1"/>
  <c r="G90" i="5"/>
  <c r="A91" i="5"/>
  <c r="D91" i="5"/>
  <c r="E91" i="5" s="1"/>
  <c r="F91" i="5" s="1"/>
  <c r="G91" i="5"/>
  <c r="A92" i="5"/>
  <c r="D92" i="5"/>
  <c r="E92" i="5" s="1"/>
  <c r="F92" i="5" s="1"/>
  <c r="G92" i="5"/>
  <c r="A93" i="5"/>
  <c r="D93" i="5"/>
  <c r="E93" i="5" s="1"/>
  <c r="F93" i="5" s="1"/>
  <c r="G93" i="5"/>
  <c r="A94" i="5"/>
  <c r="D94" i="5"/>
  <c r="E94" i="5" s="1"/>
  <c r="F94" i="5" s="1"/>
  <c r="G94" i="5"/>
  <c r="A95" i="5"/>
  <c r="D95" i="5"/>
  <c r="E95" i="5" s="1"/>
  <c r="F95" i="5" s="1"/>
  <c r="G95" i="5"/>
  <c r="A96" i="5"/>
  <c r="D96" i="5"/>
  <c r="E96" i="5" s="1"/>
  <c r="F96" i="5" s="1"/>
  <c r="G96" i="5"/>
  <c r="A97" i="5"/>
  <c r="D97" i="5"/>
  <c r="E97" i="5" s="1"/>
  <c r="F97" i="5" s="1"/>
  <c r="G97" i="5"/>
  <c r="A98" i="5"/>
  <c r="D98" i="5"/>
  <c r="E98" i="5" s="1"/>
  <c r="F98" i="5" s="1"/>
  <c r="G98" i="5"/>
  <c r="A99" i="5"/>
  <c r="D99" i="5"/>
  <c r="E99" i="5" s="1"/>
  <c r="F99" i="5" s="1"/>
  <c r="G99" i="5"/>
  <c r="A100" i="5"/>
  <c r="D100" i="5"/>
  <c r="E100" i="5" s="1"/>
  <c r="F100" i="5" s="1"/>
  <c r="G100" i="5"/>
  <c r="A101" i="5"/>
  <c r="D101" i="5"/>
  <c r="E101" i="5" s="1"/>
  <c r="F101" i="5" s="1"/>
  <c r="G101" i="5"/>
  <c r="A102" i="5"/>
  <c r="D102" i="5"/>
  <c r="E102" i="5" s="1"/>
  <c r="F102" i="5" s="1"/>
  <c r="G102" i="5"/>
  <c r="A103" i="5"/>
  <c r="D103" i="5"/>
  <c r="E103" i="5" s="1"/>
  <c r="F103" i="5" s="1"/>
  <c r="G103" i="5"/>
  <c r="A104" i="5"/>
  <c r="D104" i="5"/>
  <c r="E104" i="5" s="1"/>
  <c r="F104" i="5" s="1"/>
  <c r="G104" i="5"/>
  <c r="A105" i="5"/>
  <c r="D105" i="5"/>
  <c r="E105" i="5" s="1"/>
  <c r="F105" i="5" s="1"/>
  <c r="G105" i="5"/>
  <c r="A106" i="5"/>
  <c r="D106" i="5"/>
  <c r="E106" i="5" s="1"/>
  <c r="F106" i="5" s="1"/>
  <c r="G106" i="5"/>
  <c r="A107" i="5"/>
  <c r="D107" i="5"/>
  <c r="E107" i="5" s="1"/>
  <c r="F107" i="5" s="1"/>
  <c r="G107" i="5"/>
  <c r="A108" i="5"/>
  <c r="D108" i="5"/>
  <c r="E108" i="5" s="1"/>
  <c r="F108" i="5" s="1"/>
  <c r="G108" i="5"/>
  <c r="A109" i="5"/>
  <c r="D109" i="5"/>
  <c r="E109" i="5" s="1"/>
  <c r="F109" i="5" s="1"/>
  <c r="G109" i="5"/>
  <c r="A110" i="5"/>
  <c r="D110" i="5"/>
  <c r="E110" i="5" s="1"/>
  <c r="F110" i="5" s="1"/>
  <c r="G110" i="5"/>
  <c r="A111" i="5"/>
  <c r="D111" i="5"/>
  <c r="E111" i="5" s="1"/>
  <c r="F111" i="5" s="1"/>
  <c r="G111" i="5"/>
  <c r="A112" i="5"/>
  <c r="D112" i="5"/>
  <c r="E112" i="5" s="1"/>
  <c r="F112" i="5" s="1"/>
  <c r="G112" i="5"/>
  <c r="A113" i="5"/>
  <c r="D113" i="5"/>
  <c r="E113" i="5" s="1"/>
  <c r="F113" i="5" s="1"/>
  <c r="G113" i="5"/>
  <c r="A114" i="5"/>
  <c r="D114" i="5"/>
  <c r="E114" i="5"/>
  <c r="F114" i="5"/>
  <c r="G114" i="5"/>
  <c r="A115" i="5"/>
  <c r="D115" i="5"/>
  <c r="E115" i="5" s="1"/>
  <c r="F115" i="5" s="1"/>
  <c r="G115" i="5"/>
  <c r="A116" i="5"/>
  <c r="D116" i="5"/>
  <c r="E116" i="5" s="1"/>
  <c r="F116" i="5" s="1"/>
  <c r="G116" i="5"/>
  <c r="A117" i="5"/>
  <c r="D117" i="5"/>
  <c r="E117" i="5" s="1"/>
  <c r="F117" i="5" s="1"/>
  <c r="G117" i="5"/>
  <c r="A118" i="5"/>
  <c r="D118" i="5"/>
  <c r="E118" i="5" s="1"/>
  <c r="F118" i="5" s="1"/>
  <c r="G118" i="5"/>
  <c r="A119" i="5"/>
  <c r="D119" i="5"/>
  <c r="E119" i="5" s="1"/>
  <c r="F119" i="5" s="1"/>
  <c r="G119" i="5"/>
  <c r="A120" i="5"/>
  <c r="G120" i="5"/>
  <c r="A121" i="5"/>
  <c r="G121" i="5"/>
  <c r="H8" i="4"/>
  <c r="H9" i="4"/>
  <c r="H10" i="4"/>
  <c r="H11" i="4"/>
  <c r="H12" i="4"/>
  <c r="H14" i="4"/>
  <c r="H15" i="4"/>
  <c r="H16" i="4"/>
  <c r="H17" i="4"/>
  <c r="H18" i="4"/>
  <c r="H19" i="4"/>
  <c r="H20" i="4"/>
  <c r="H21" i="4"/>
  <c r="H22" i="4"/>
  <c r="H23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C10" i="1"/>
  <c r="H10" i="1"/>
  <c r="M10" i="1"/>
  <c r="V10" i="1"/>
  <c r="AE10" i="1"/>
  <c r="C11" i="1"/>
  <c r="H11" i="1"/>
  <c r="M11" i="1"/>
  <c r="V11" i="1"/>
  <c r="AE11" i="1"/>
  <c r="C12" i="1"/>
  <c r="H12" i="1"/>
  <c r="M12" i="1"/>
  <c r="V12" i="1"/>
  <c r="AE12" i="1"/>
  <c r="C13" i="1"/>
  <c r="H13" i="1"/>
  <c r="M13" i="1"/>
  <c r="V13" i="1"/>
  <c r="AE13" i="1"/>
  <c r="C14" i="1"/>
  <c r="H14" i="1"/>
  <c r="M14" i="1"/>
  <c r="V14" i="1"/>
  <c r="AE14" i="1"/>
  <c r="C15" i="1"/>
  <c r="H15" i="1"/>
  <c r="M15" i="1"/>
  <c r="V15" i="1"/>
  <c r="AE15" i="1"/>
  <c r="C16" i="1"/>
  <c r="H16" i="1"/>
  <c r="M16" i="1"/>
  <c r="V16" i="1"/>
  <c r="AE16" i="1"/>
  <c r="C17" i="1"/>
  <c r="H17" i="1"/>
  <c r="M17" i="1"/>
  <c r="V17" i="1"/>
  <c r="AE17" i="1"/>
  <c r="C18" i="1"/>
  <c r="H18" i="1"/>
  <c r="M18" i="1"/>
  <c r="V18" i="1"/>
  <c r="AE18" i="1"/>
  <c r="C19" i="1"/>
  <c r="H19" i="1"/>
  <c r="M19" i="1"/>
  <c r="V19" i="1"/>
  <c r="AE19" i="1"/>
  <c r="C20" i="1"/>
  <c r="H20" i="1"/>
  <c r="M20" i="1"/>
  <c r="V20" i="1"/>
  <c r="AE20" i="1"/>
  <c r="C21" i="1"/>
  <c r="H21" i="1"/>
  <c r="M21" i="1"/>
  <c r="V21" i="1"/>
  <c r="AE21" i="1"/>
  <c r="C22" i="1"/>
  <c r="H22" i="1"/>
  <c r="M22" i="1"/>
  <c r="V22" i="1"/>
  <c r="AE22" i="1"/>
  <c r="C23" i="1"/>
  <c r="H23" i="1"/>
  <c r="M23" i="1"/>
  <c r="V23" i="1"/>
  <c r="AE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C25" i="1"/>
  <c r="H25" i="1"/>
  <c r="M25" i="1"/>
  <c r="V25" i="1"/>
  <c r="AE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D27" i="1"/>
  <c r="E27" i="1"/>
  <c r="F27" i="1"/>
  <c r="H27" i="1"/>
  <c r="I27" i="1"/>
  <c r="J27" i="1"/>
  <c r="K27" i="1"/>
  <c r="D28" i="1"/>
  <c r="E28" i="1"/>
  <c r="F28" i="1"/>
  <c r="H28" i="1"/>
  <c r="I28" i="1"/>
  <c r="J28" i="1"/>
  <c r="K28" i="1"/>
  <c r="H29" i="1"/>
  <c r="I29" i="1"/>
  <c r="J29" i="1"/>
  <c r="K29" i="1"/>
  <c r="H30" i="1"/>
  <c r="I30" i="1"/>
  <c r="J30" i="1"/>
  <c r="K30" i="1"/>
  <c r="H32" i="1"/>
  <c r="I32" i="1"/>
  <c r="J32" i="1"/>
  <c r="K32" i="1"/>
  <c r="H33" i="1"/>
  <c r="I33" i="1"/>
  <c r="J33" i="1"/>
  <c r="K33" i="1"/>
  <c r="H38" i="1"/>
</calcChain>
</file>

<file path=xl/sharedStrings.xml><?xml version="1.0" encoding="utf-8"?>
<sst xmlns="http://schemas.openxmlformats.org/spreadsheetml/2006/main" count="13702" uniqueCount="3449">
  <si>
    <t>ЁШИ</t>
  </si>
  <si>
    <t>МАЪЛУМОТИ</t>
  </si>
  <si>
    <t>Аёллар</t>
  </si>
  <si>
    <t>Олий</t>
  </si>
  <si>
    <t>шундан 54 ёшдаги аёллар ва 60 ёшдаги эркаклар ва улардан катта ёшли ходимлар</t>
  </si>
  <si>
    <t>10 йиллик ва ундан ортиқ стажга эга</t>
  </si>
  <si>
    <t xml:space="preserve">Базавий </t>
  </si>
  <si>
    <t xml:space="preserve">Магистр </t>
  </si>
  <si>
    <t>Бакалавр</t>
  </si>
  <si>
    <t>Базавий</t>
  </si>
  <si>
    <t>Ўрта махсус</t>
  </si>
  <si>
    <r>
      <t>т</t>
    </r>
    <r>
      <rPr>
        <sz val="8"/>
        <rFont val="Times New Roman"/>
        <family val="1"/>
        <charset val="204"/>
      </rPr>
      <t>/</t>
    </r>
    <r>
      <rPr>
        <sz val="8"/>
        <color indexed="8"/>
        <rFont val="Times New Roman"/>
        <family val="1"/>
        <charset val="204"/>
      </rPr>
      <t>р</t>
    </r>
  </si>
  <si>
    <t>1-к статистик ҳисобот</t>
  </si>
  <si>
    <t>Шулардан</t>
  </si>
  <si>
    <t xml:space="preserve">Мутахассислар </t>
  </si>
  <si>
    <t>Ўрта</t>
  </si>
  <si>
    <t>Олий маълумотлилар жами</t>
  </si>
  <si>
    <t>Ўрта махсус маълумотлилар жами</t>
  </si>
  <si>
    <t>Ўрта маълумотлилар жами</t>
  </si>
  <si>
    <t>Касса ходимлари</t>
  </si>
  <si>
    <t>Кичик хизмат ходимлари</t>
  </si>
  <si>
    <t xml:space="preserve">Шулардан </t>
  </si>
  <si>
    <t>Эркаклар</t>
  </si>
  <si>
    <t>3 йилдан 5 йилгача стажга эга</t>
  </si>
  <si>
    <t>5 йилдан 10 йилгача стажга эга</t>
  </si>
  <si>
    <t>Бошқа сабабларга кўра ишдан бўшаганлар</t>
  </si>
  <si>
    <t>Раҳбарлар АУП  (таркибий бўлинмалар раҳбарлари, бошқарма бошлиғи, бўлим бошлиғи, шуъба мудири)</t>
  </si>
  <si>
    <r>
      <rPr>
        <b/>
        <sz val="8"/>
        <rFont val="Times New Roman"/>
        <family val="1"/>
        <charset val="204"/>
      </rPr>
      <t xml:space="preserve">Амалда ишлаётган ходимлар сони  </t>
    </r>
    <r>
      <rPr>
        <sz val="8"/>
        <rFont val="Times New Roman"/>
        <family val="1"/>
        <charset val="204"/>
      </rPr>
      <t>(вақтинча ишловчилардан ташқари)</t>
    </r>
  </si>
  <si>
    <r>
      <rPr>
        <b/>
        <sz val="8"/>
        <rFont val="Times New Roman"/>
        <family val="1"/>
        <charset val="204"/>
      </rPr>
      <t>Амалда ишлаётган ходимлар сони</t>
    </r>
    <r>
      <rPr>
        <sz val="8"/>
        <rFont val="Times New Roman"/>
        <family val="1"/>
        <charset val="204"/>
      </rPr>
      <t xml:space="preserve">  (вақтинча ишловчилардан ташқари)</t>
    </r>
  </si>
  <si>
    <t>ИШ СТАЖИ</t>
  </si>
  <si>
    <t>30 ёшгача бўлган ходимлар сони</t>
  </si>
  <si>
    <t>31-35 ёшгача бўлган ходимлар сони</t>
  </si>
  <si>
    <t>36-40 ёшгача бўлган ходимлар сони</t>
  </si>
  <si>
    <t xml:space="preserve">41-50 ёшгача бўлган ходимлар сони </t>
  </si>
  <si>
    <t>51 ёшдан катта булганлар сони</t>
  </si>
  <si>
    <t>Ходимларнинг ўртача ёши</t>
  </si>
  <si>
    <t>1 йилгача стажга эга</t>
  </si>
  <si>
    <t>1 йилдан 3 йилгача стажга эга</t>
  </si>
  <si>
    <r>
      <rPr>
        <b/>
        <sz val="8"/>
        <rFont val="Times New Roman"/>
        <family val="1"/>
        <charset val="204"/>
      </rPr>
      <t xml:space="preserve">Амалда ишлаётган ходимлар сони </t>
    </r>
    <r>
      <rPr>
        <sz val="8"/>
        <rFont val="Times New Roman"/>
        <family val="1"/>
        <charset val="204"/>
      </rPr>
      <t xml:space="preserve">  (вақтинча ишловчилардан ташқари)</t>
    </r>
  </si>
  <si>
    <t>Марказий банк ҳудудий бош бошқарма номи</t>
  </si>
  <si>
    <t>Ўз хохишига биноан (ЎР меҳнат кодексининг 160-моддасига асосан)</t>
  </si>
  <si>
    <t>Тарафларнинг келишувига кўра (ЎР меҳнат кодексининг 157-моддасига асосан)</t>
  </si>
  <si>
    <t>Иш берувчининг ташаббуси бўйича (ЎР меҳнат кодексининг 161-моддасига асосан)</t>
  </si>
  <si>
    <t>Жами</t>
  </si>
  <si>
    <t>Марказий Аппарат</t>
  </si>
  <si>
    <t>Хаммаси:</t>
  </si>
  <si>
    <t>Республика</t>
  </si>
  <si>
    <t xml:space="preserve">Қорақалпоғистон Республикаси </t>
  </si>
  <si>
    <t xml:space="preserve">Андижон вилояти </t>
  </si>
  <si>
    <t>Бухоро вилояти</t>
  </si>
  <si>
    <t>Фарғона вилояти</t>
  </si>
  <si>
    <t>Жиззах вилояти</t>
  </si>
  <si>
    <t xml:space="preserve"> Наманган вилояти </t>
  </si>
  <si>
    <t>Навоий вилояти</t>
  </si>
  <si>
    <t>Қашқадарё вилояти</t>
  </si>
  <si>
    <t>Самарқанд</t>
  </si>
  <si>
    <t>Сирдарё</t>
  </si>
  <si>
    <t>Сурхондарё</t>
  </si>
  <si>
    <t>Тошкент ш.</t>
  </si>
  <si>
    <t>Хоразм</t>
  </si>
  <si>
    <t>2024 йил давомида ишга кабул килинган ходимлар</t>
  </si>
  <si>
    <t xml:space="preserve">Жами 2024 йил давомида ишдан бўшаганлар </t>
  </si>
  <si>
    <t>Тошкент вил.</t>
  </si>
  <si>
    <t>ЎЗБЕКИСТОН РЕСПУБЛИКАСИ МАРКАЗИЙ БАНКИ _________ ВИЛОЯТИ БОШ БОШҚАРМАСИДА ХОДИМЛАРНИНГ СОНИ, ТАРКИБИ ВА ҲАРАКАТИ ТЎҒРИСИДА ҲИСОБОТ                                            (01.01.2026 й. ҳолатига)</t>
  </si>
  <si>
    <r>
      <rPr>
        <b/>
        <sz val="8"/>
        <rFont val="Times New Roman"/>
        <family val="1"/>
        <charset val="204"/>
      </rPr>
      <t xml:space="preserve">Штат жадвали буйича умумий ходимлар сони </t>
    </r>
    <r>
      <rPr>
        <sz val="8"/>
        <rFont val="Times New Roman"/>
        <family val="1"/>
        <charset val="204"/>
      </rPr>
      <t xml:space="preserve"> 01.01.2026 йил холатига </t>
    </r>
  </si>
  <si>
    <t>2025 йил давомида ишдан бўшаган ходимлардан</t>
  </si>
  <si>
    <t>Эгаллаб турган лавозими</t>
  </si>
  <si>
    <t>Миллати</t>
  </si>
  <si>
    <t>Разряд</t>
  </si>
  <si>
    <t>Буйруқ рақами</t>
  </si>
  <si>
    <t>Буйруқ санаси</t>
  </si>
  <si>
    <t>№</t>
  </si>
  <si>
    <t>Магистр</t>
  </si>
  <si>
    <t xml:space="preserve"> Бакалавр</t>
  </si>
  <si>
    <t>Ўрта/ўрта махсус</t>
  </si>
  <si>
    <t>Иш тажрибаси</t>
  </si>
  <si>
    <t>Лавозим тоифаси</t>
  </si>
  <si>
    <t>Мустақил бошқарма номи</t>
  </si>
  <si>
    <t>Марказий банкка ишга қабул буйруғининг рақами</t>
  </si>
  <si>
    <t>Лавозим номи</t>
  </si>
  <si>
    <t>Таълим даражаси</t>
  </si>
  <si>
    <t>Тил билиш даражаси</t>
  </si>
  <si>
    <t>Меҳнат қонунчилигига асосан имтиёзга эга эканлиги</t>
  </si>
  <si>
    <t>Эга/Эга эмас</t>
  </si>
  <si>
    <t>Имтиёз бўйича асослантирилган изоҳ</t>
  </si>
  <si>
    <t>Шундан</t>
  </si>
  <si>
    <t>шундан,</t>
  </si>
  <si>
    <r>
      <t xml:space="preserve">Фото
</t>
    </r>
    <r>
      <rPr>
        <i/>
        <sz val="8"/>
        <rFont val="Arial"/>
        <family val="2"/>
        <charset val="204"/>
      </rPr>
      <t xml:space="preserve"> (3/4 охирги 6 ойда ишланган)</t>
    </r>
  </si>
  <si>
    <r>
      <t xml:space="preserve">Пенсиядагилар
</t>
    </r>
    <r>
      <rPr>
        <i/>
        <sz val="11"/>
        <rFont val="Arial"/>
        <family val="2"/>
        <charset val="204"/>
      </rPr>
      <t>(1 ёки 0 орқали)</t>
    </r>
  </si>
  <si>
    <r>
      <t xml:space="preserve">Бўлим  номи 
 </t>
    </r>
    <r>
      <rPr>
        <i/>
        <sz val="8"/>
        <rFont val="Arial"/>
        <family val="2"/>
        <charset val="204"/>
      </rPr>
      <t>(бошқарма таркибидаги бўлим)</t>
    </r>
  </si>
  <si>
    <r>
      <t xml:space="preserve">Туғилган жойи
</t>
    </r>
    <r>
      <rPr>
        <i/>
        <sz val="8"/>
        <color indexed="8"/>
        <rFont val="Arial"/>
        <family val="2"/>
        <charset val="204"/>
      </rPr>
      <t>(вилоят номи,
туман номи)</t>
    </r>
  </si>
  <si>
    <r>
      <t xml:space="preserve">Ёши
</t>
    </r>
    <r>
      <rPr>
        <i/>
        <sz val="8"/>
        <color indexed="8"/>
        <rFont val="Arial"/>
        <family val="2"/>
        <charset val="204"/>
      </rPr>
      <t>(сон: 30  32  38...)</t>
    </r>
  </si>
  <si>
    <r>
      <t xml:space="preserve">Жинси
</t>
    </r>
    <r>
      <rPr>
        <i/>
        <sz val="8"/>
        <color indexed="8"/>
        <rFont val="Arial"/>
        <family val="2"/>
        <charset val="204"/>
      </rPr>
      <t xml:space="preserve"> (аёл/эркак)</t>
    </r>
  </si>
  <si>
    <r>
      <t xml:space="preserve">Штат бирлиги
</t>
    </r>
    <r>
      <rPr>
        <i/>
        <sz val="8"/>
        <color indexed="8"/>
        <rFont val="Arial"/>
        <family val="2"/>
        <charset val="204"/>
      </rPr>
      <t>(0.5,...1, ..2,....)</t>
    </r>
  </si>
  <si>
    <r>
      <t xml:space="preserve">Ставкаси
</t>
    </r>
    <r>
      <rPr>
        <i/>
        <sz val="8"/>
        <color indexed="8"/>
        <rFont val="Arial"/>
        <family val="2"/>
        <charset val="204"/>
      </rPr>
      <t>(0.5,...1, ..2,....)</t>
    </r>
  </si>
  <si>
    <r>
      <t xml:space="preserve">Ўриндошликнинг изоҳи
</t>
    </r>
    <r>
      <rPr>
        <i/>
        <sz val="8"/>
        <color indexed="8"/>
        <rFont val="Arial"/>
        <family val="2"/>
        <charset val="204"/>
      </rPr>
      <t>(декрет, ўқув таътили ва бошқалар)</t>
    </r>
  </si>
  <si>
    <r>
      <t xml:space="preserve">Маълумоти
</t>
    </r>
    <r>
      <rPr>
        <i/>
        <sz val="8"/>
        <color indexed="8"/>
        <rFont val="Arial"/>
        <family val="2"/>
        <charset val="204"/>
      </rPr>
      <t>(ўрта махсус ёки олий)</t>
    </r>
  </si>
  <si>
    <r>
      <t xml:space="preserve">Қайси ўқув муассасасини тугатган
</t>
    </r>
    <r>
      <rPr>
        <i/>
        <sz val="8"/>
        <color indexed="8"/>
        <rFont val="Arial"/>
        <family val="2"/>
        <charset val="204"/>
      </rPr>
      <t>(фақат номланиши)</t>
    </r>
  </si>
  <si>
    <r>
      <t xml:space="preserve">Маълумоти: мутахассислиги
</t>
    </r>
    <r>
      <rPr>
        <i/>
        <sz val="8"/>
        <color indexed="8"/>
        <rFont val="Arial"/>
        <family val="2"/>
        <charset val="204"/>
      </rPr>
      <t>(мутахассилик номи)</t>
    </r>
  </si>
  <si>
    <r>
      <t xml:space="preserve">Диплом серияси ва рақами,
берилган сана
</t>
    </r>
    <r>
      <rPr>
        <i/>
        <sz val="8"/>
        <color indexed="8"/>
        <rFont val="Arial"/>
        <family val="2"/>
        <charset val="204"/>
      </rPr>
      <t>(АА 12345678
25.06.2020
кўринишида)</t>
    </r>
  </si>
  <si>
    <r>
      <rPr>
        <b/>
        <sz val="11"/>
        <color indexed="8"/>
        <rFont val="Arial"/>
        <family val="2"/>
        <charset val="204"/>
      </rPr>
      <t>Рус тили</t>
    </r>
    <r>
      <rPr>
        <sz val="11"/>
        <color indexed="8"/>
        <rFont val="Arial"/>
        <family val="2"/>
        <charset val="204"/>
      </rPr>
      <t xml:space="preserve">
</t>
    </r>
    <r>
      <rPr>
        <i/>
        <sz val="8"/>
        <color indexed="8"/>
        <rFont val="Arial"/>
        <family val="2"/>
        <charset val="204"/>
      </rPr>
      <t>(сертификат)</t>
    </r>
  </si>
  <si>
    <r>
      <rPr>
        <b/>
        <sz val="11"/>
        <color indexed="8"/>
        <rFont val="Arial"/>
        <family val="2"/>
        <charset val="204"/>
      </rPr>
      <t xml:space="preserve">Инглиз тили
</t>
    </r>
    <r>
      <rPr>
        <i/>
        <sz val="8"/>
        <color indexed="8"/>
        <rFont val="Arial"/>
        <family val="2"/>
        <charset val="204"/>
      </rPr>
      <t>(сертификат)</t>
    </r>
  </si>
  <si>
    <r>
      <t xml:space="preserve">Бошқа хорижий тил
</t>
    </r>
    <r>
      <rPr>
        <i/>
        <sz val="8"/>
        <color indexed="8"/>
        <rFont val="Arial"/>
        <family val="2"/>
        <charset val="204"/>
      </rPr>
      <t>(сертификат)</t>
    </r>
  </si>
  <si>
    <r>
      <t xml:space="preserve">Таълим йўналишининг мослиги
</t>
    </r>
    <r>
      <rPr>
        <i/>
        <sz val="8"/>
        <color indexed="8"/>
        <rFont val="Arial"/>
        <family val="2"/>
        <charset val="204"/>
      </rPr>
      <t>(0= мос эмас
1= мос)</t>
    </r>
  </si>
  <si>
    <r>
      <t xml:space="preserve">Умумий иш стажи
</t>
    </r>
    <r>
      <rPr>
        <i/>
        <sz val="8"/>
        <color indexed="8"/>
        <rFont val="Arial"/>
        <family val="2"/>
        <charset val="204"/>
      </rPr>
      <t>(йил ой кун)</t>
    </r>
  </si>
  <si>
    <r>
      <t xml:space="preserve">Иш бошлаган кун.ой.йил
</t>
    </r>
    <r>
      <rPr>
        <i/>
        <sz val="8"/>
        <color indexed="8"/>
        <rFont val="Arial"/>
        <family val="2"/>
        <charset val="204"/>
      </rPr>
      <t>(м: 01.01.2025)</t>
    </r>
  </si>
  <si>
    <r>
      <t xml:space="preserve">Марказий банкка ишга қабул қилинган 
</t>
    </r>
    <r>
      <rPr>
        <i/>
        <sz val="11"/>
        <color indexed="8"/>
        <rFont val="Arial"/>
        <family val="2"/>
        <charset val="204"/>
      </rPr>
      <t>(йил, ой, кун)</t>
    </r>
    <r>
      <rPr>
        <b/>
        <sz val="11"/>
        <color indexed="8"/>
        <rFont val="Arial"/>
        <family val="2"/>
        <charset val="204"/>
      </rPr>
      <t xml:space="preserve">
</t>
    </r>
    <r>
      <rPr>
        <i/>
        <sz val="8"/>
        <color indexed="8"/>
        <rFont val="Arial"/>
        <family val="2"/>
        <charset val="204"/>
      </rPr>
      <t>(м: 01.01.2025)</t>
    </r>
  </si>
  <si>
    <r>
      <t xml:space="preserve">Марказий банкка ишга қабул буйруғининг санаси
</t>
    </r>
    <r>
      <rPr>
        <i/>
        <sz val="8"/>
        <color indexed="8"/>
        <rFont val="Arial"/>
        <family val="2"/>
        <charset val="204"/>
      </rPr>
      <t>(м: 01.01.2025)</t>
    </r>
  </si>
  <si>
    <r>
      <t xml:space="preserve">Банк тизимидаги иш стажи
</t>
    </r>
    <r>
      <rPr>
        <i/>
        <sz val="8"/>
        <color indexed="8"/>
        <rFont val="Arial"/>
        <family val="2"/>
        <charset val="204"/>
      </rPr>
      <t>(йил ой кун
м: 10 йил 1 ой 20 кун)</t>
    </r>
  </si>
  <si>
    <r>
      <t xml:space="preserve">Марказий банк тизимидаги иш стажи
</t>
    </r>
    <r>
      <rPr>
        <i/>
        <sz val="8"/>
        <color indexed="8"/>
        <rFont val="Arial"/>
        <family val="2"/>
        <charset val="204"/>
      </rPr>
      <t>(йил ой кун
м: 10 йил 1 ой 20 кун)</t>
    </r>
  </si>
  <si>
    <r>
      <t xml:space="preserve">Лавозимидаги иш стажи
</t>
    </r>
    <r>
      <rPr>
        <i/>
        <sz val="8"/>
        <color indexed="8"/>
        <rFont val="Arial"/>
        <family val="2"/>
        <charset val="204"/>
      </rPr>
      <t>(йил ой кун
м: 10 йил 1 ой 20 кун)</t>
    </r>
  </si>
  <si>
    <r>
      <t xml:space="preserve">1 йилгача стажга эга
</t>
    </r>
    <r>
      <rPr>
        <i/>
        <sz val="8"/>
        <rFont val="Arial"/>
        <family val="2"/>
        <charset val="204"/>
      </rPr>
      <t>(йил ой кун
м: 10 йил 1 ой 20 кун)</t>
    </r>
  </si>
  <si>
    <r>
      <t xml:space="preserve">1 йилдан 3 йилгача стажга эга
</t>
    </r>
    <r>
      <rPr>
        <i/>
        <sz val="8"/>
        <rFont val="Arial"/>
        <family val="2"/>
        <charset val="204"/>
      </rPr>
      <t>(йил ой кун
м: 10 йил 1 ой 20 кун)</t>
    </r>
  </si>
  <si>
    <r>
      <t xml:space="preserve">3 йилдан 5 йилгача стажга эга
</t>
    </r>
    <r>
      <rPr>
        <i/>
        <sz val="8"/>
        <rFont val="Arial"/>
        <family val="2"/>
        <charset val="204"/>
      </rPr>
      <t>(йил ой кун
м: 10 йил 1 ой 20 кун)</t>
    </r>
  </si>
  <si>
    <r>
      <t xml:space="preserve">5 йилдан 10 йилгача стажга эга
</t>
    </r>
    <r>
      <rPr>
        <i/>
        <sz val="8"/>
        <rFont val="Arial"/>
        <family val="2"/>
        <charset val="204"/>
      </rPr>
      <t>(йил ой кун
м: 10 йил 1 ой 20 кун)</t>
    </r>
  </si>
  <si>
    <r>
      <t xml:space="preserve">10 йиллик ва ундан ортиқ стажга эга
</t>
    </r>
    <r>
      <rPr>
        <i/>
        <sz val="11"/>
        <rFont val="Arial"/>
        <family val="2"/>
        <charset val="204"/>
      </rPr>
      <t>(1 ёки 0 орқали)</t>
    </r>
  </si>
  <si>
    <t>Фамилияси, исми, отасининг исми</t>
  </si>
  <si>
    <t>Асосий/ўриндош</t>
  </si>
  <si>
    <r>
      <t xml:space="preserve">Шартнома тури
</t>
    </r>
    <r>
      <rPr>
        <i/>
        <sz val="8"/>
        <color indexed="8"/>
        <rFont val="Arial"/>
        <family val="2"/>
        <charset val="204"/>
      </rPr>
      <t>(муайян, номуаян)</t>
    </r>
  </si>
  <si>
    <t>ўзбек</t>
  </si>
  <si>
    <t>Эркак</t>
  </si>
  <si>
    <t>Асосий</t>
  </si>
  <si>
    <t>муайян</t>
  </si>
  <si>
    <t>Эга эмас</t>
  </si>
  <si>
    <t>Аёл</t>
  </si>
  <si>
    <r>
      <t xml:space="preserve">Олдинги лавозими
</t>
    </r>
    <r>
      <rPr>
        <i/>
        <sz val="8"/>
        <rFont val="Arial"/>
        <family val="2"/>
        <charset val="204"/>
      </rPr>
      <t>(ротация қилинган ходимлар учун)</t>
    </r>
  </si>
  <si>
    <r>
      <t xml:space="preserve">Таълим даражаси
</t>
    </r>
    <r>
      <rPr>
        <i/>
        <sz val="8"/>
        <color indexed="8"/>
        <rFont val="Arial"/>
        <family val="2"/>
        <charset val="204"/>
      </rPr>
      <t>(ўрта, ўрта махсус,бакалавр ёки магистр(охирги даражаси олинади))</t>
    </r>
  </si>
  <si>
    <r>
      <t xml:space="preserve">Қўнимлилик даражаси 
</t>
    </r>
    <r>
      <rPr>
        <i/>
        <sz val="11"/>
        <color indexed="8"/>
        <rFont val="Arial"/>
        <family val="2"/>
        <charset val="204"/>
      </rPr>
      <t>(Марказий банкда)</t>
    </r>
  </si>
  <si>
    <t>ҳолатига</t>
  </si>
  <si>
    <t>Жўраев Анвар Абдумуротович</t>
  </si>
  <si>
    <t>Иргашев Шерзод Рабимович</t>
  </si>
  <si>
    <t>Нуралиев Бекзод Фазлиддин ўғли</t>
  </si>
  <si>
    <t>Йўлдошхонов  Акмалхон Абдуллахонович</t>
  </si>
  <si>
    <t xml:space="preserve">Икрамова Дилноза Бахритдиновна </t>
  </si>
  <si>
    <t>Марипов Рихсиходжа Рахматович</t>
  </si>
  <si>
    <t xml:space="preserve">Мирсабитова Дилдора Хуснитдиновна </t>
  </si>
  <si>
    <t>Турдиев Алишер Турғунжон ўғли</t>
  </si>
  <si>
    <t>Ахатжанов Абдурахмон Қудратиллаевич</t>
  </si>
  <si>
    <t>Махаммадиев Хуррам Хайдарович</t>
  </si>
  <si>
    <t xml:space="preserve">Жумаева Ҳилола Нусратуллаевна  </t>
  </si>
  <si>
    <t>Обидова Нодира Акром қизи</t>
  </si>
  <si>
    <t>Мирходжаева Иродахон Анварбек қизи</t>
  </si>
  <si>
    <t>Нишаналиев Исломбек Валишерович</t>
  </si>
  <si>
    <t>Отахонов Ахёрхон Аброрович</t>
  </si>
  <si>
    <t>Ахроров Шахобиддин Равшанович</t>
  </si>
  <si>
    <t>Собиров Собитхон Саидбурхон ўғли</t>
  </si>
  <si>
    <t xml:space="preserve">Болтаев Шавкат Хасанович   </t>
  </si>
  <si>
    <t>Раҳимов Хуршид Воҳиджон ўғли</t>
  </si>
  <si>
    <t xml:space="preserve">Азимбердиев Улуғбек Эгамбердиевич </t>
  </si>
  <si>
    <t>Урманов Равшан Рихсибаевич</t>
  </si>
  <si>
    <t xml:space="preserve">Каримов Алишер Сайдумарович </t>
  </si>
  <si>
    <t>Кадирова Шахноза Акбаровна</t>
  </si>
  <si>
    <t xml:space="preserve">Расулова Муниса Боситхужаевна     </t>
  </si>
  <si>
    <t>Алиматова Мавсиля  Винеровна</t>
  </si>
  <si>
    <t>Ярматов Аброржон Элмуродович</t>
  </si>
  <si>
    <t>Умаров Мирзохид Мирхилолович</t>
  </si>
  <si>
    <t>Тошниязов Илхомжон Рўзиевич</t>
  </si>
  <si>
    <t>Kaдиров Лазиз Шухрат ўғли</t>
  </si>
  <si>
    <t>Шомиров Абдулазиз Абдурашидович</t>
  </si>
  <si>
    <t>Абдувалиев Хусниддин Фурқатович</t>
  </si>
  <si>
    <t>Файзуллаев  Қодирбек  Бахтиёр ўғли</t>
  </si>
  <si>
    <t>Мирзараҳимова Зуҳра Гафуржановна</t>
  </si>
  <si>
    <t>Рахматов Шарифхўжа Жўра ўғли</t>
  </si>
  <si>
    <t>Турсунов Нормумин Абдухамидович</t>
  </si>
  <si>
    <t>Қаршибаев Улугбек Баходир ўғли</t>
  </si>
  <si>
    <t>Абдиқодиров Шерзод Собир ўғли</t>
  </si>
  <si>
    <t xml:space="preserve">Аббосов Самариддин Равшанович </t>
  </si>
  <si>
    <t xml:space="preserve">Бердияров Жамшид Абдураззакович </t>
  </si>
  <si>
    <t>Бекмуродов Фарход Амриллаевич</t>
  </si>
  <si>
    <t>Абдувалиев Эрали Умарали ўғли</t>
  </si>
  <si>
    <t>Саноқулов Абдурасул Ризоқулович</t>
  </si>
  <si>
    <t xml:space="preserve">Абдухаликов Тойиржон Абдурасилович  </t>
  </si>
  <si>
    <t>Хакимов Бобур Эркин ўгли</t>
  </si>
  <si>
    <t>Сарикулова Дилафруз Исломовна</t>
  </si>
  <si>
    <t>Алаев  Рустам  Хайриддинович</t>
  </si>
  <si>
    <t xml:space="preserve">Караев  Хикматилло Каршиевич </t>
  </si>
  <si>
    <t>Юсупов Мурод Абдураҳмонович</t>
  </si>
  <si>
    <t xml:space="preserve">Жураев Жахонгир Хикматуллоевич </t>
  </si>
  <si>
    <t>Туляков Фаҳриддин Юлдашбоевич</t>
  </si>
  <si>
    <t>вакант</t>
  </si>
  <si>
    <t>Солиев Жахонгир Рашиджон ўғли</t>
  </si>
  <si>
    <t>Мухсумов Жавохир Рухиддин ўғли</t>
  </si>
  <si>
    <t>Аширалиев Бобурмирзо Ботиржон ўгли</t>
  </si>
  <si>
    <t>Тангиров Хасан Давлатбоевич</t>
  </si>
  <si>
    <t>Матбобоев Уткиржон Рустамович</t>
  </si>
  <si>
    <t xml:space="preserve">Мансуров Адхам  Ахмадович </t>
  </si>
  <si>
    <t>Ортиков Махаммаджон Адхамжон ўғли</t>
  </si>
  <si>
    <t>Эшмуратова Нилуфар Джурабаевна</t>
  </si>
  <si>
    <t>Хусомиддинов Камолиддин Салохиддинович</t>
  </si>
  <si>
    <t>Асамитдинов Хуснитдин Сайфитдинович</t>
  </si>
  <si>
    <t xml:space="preserve">Абдурахмонов Махмудбек Мағсудович </t>
  </si>
  <si>
    <t xml:space="preserve">Хатамова Гузаль Фаритовна </t>
  </si>
  <si>
    <t xml:space="preserve">Хатамов Аъламхон Акбарович </t>
  </si>
  <si>
    <t>Хаитов  Музаффар Акбарович</t>
  </si>
  <si>
    <t>Убаева Доно Ғаниевна</t>
  </si>
  <si>
    <t>Каримов Илхомжон Исмоилович</t>
  </si>
  <si>
    <t>Ибрагимов Джамолиддин Шахобович</t>
  </si>
  <si>
    <t>Ахмедова Хуршидахон Рашадовна</t>
  </si>
  <si>
    <t>Юсупова Вилоят Лутпидиновна</t>
  </si>
  <si>
    <t>Яминова Гулноза Тоировна</t>
  </si>
  <si>
    <t>Ирджанова Малика Хуснутдиновна</t>
  </si>
  <si>
    <t>Кадиршаева Малика Алижановна</t>
  </si>
  <si>
    <t xml:space="preserve">Захидова Шаҳло Хусановна </t>
  </si>
  <si>
    <t xml:space="preserve">Ибрагимова Патыгуль Турды кызы          </t>
  </si>
  <si>
    <t xml:space="preserve">Абдуллаева Мухаббат Имомовна </t>
  </si>
  <si>
    <t xml:space="preserve">Мамасолиева Камола Бахтияровна </t>
  </si>
  <si>
    <t>Гулямова   Наргиза Лутфуллаевна</t>
  </si>
  <si>
    <t>Тошева Сохиба Суяровна</t>
  </si>
  <si>
    <t xml:space="preserve">Арипова Наргиза Юлдашевна </t>
  </si>
  <si>
    <t>Латипова Гулчеҳра Аброржоновна</t>
  </si>
  <si>
    <t xml:space="preserve">Қодиржонова Феруза Шуҳратовна </t>
  </si>
  <si>
    <t>Алиматова Нина Сергеевна</t>
  </si>
  <si>
    <t>Рўзиева Дилфуза Шавкатовна</t>
  </si>
  <si>
    <t>Юнусова Мақбула Сабитовна</t>
  </si>
  <si>
    <t>Хакимова Севара Насырджановна</t>
  </si>
  <si>
    <t>Латипова Наргиза Миршамировна</t>
  </si>
  <si>
    <t>Тагаева Рано Хасановна</t>
  </si>
  <si>
    <t xml:space="preserve">Гафурова  Зилола Бахтиёровна  </t>
  </si>
  <si>
    <t>Акмалова Нилуфар Абдуфатаховна</t>
  </si>
  <si>
    <t>Исраилова Дилафруз Рустамбаевна</t>
  </si>
  <si>
    <t xml:space="preserve">Исмаилов Рустам Эгамбердиевич </t>
  </si>
  <si>
    <t>Мирзакасимов Шавкат Фархатжанович</t>
  </si>
  <si>
    <t>Султонходжаев  Ҳикматилла Тиллаходжаевич</t>
  </si>
  <si>
    <t>Умарджанов Хотам    Хасанович</t>
  </si>
  <si>
    <t>Шаубаев Рихсулла Хабибуллаевич</t>
  </si>
  <si>
    <t xml:space="preserve">Хакимов Қосимжон Алишер ўғли </t>
  </si>
  <si>
    <t>Худайбердиев Ахмаджон Рахимбердиевич</t>
  </si>
  <si>
    <t xml:space="preserve">Каримов Шерзод  Аласкарович  </t>
  </si>
  <si>
    <t>Абдуллаев Абрал Акмалович</t>
  </si>
  <si>
    <t xml:space="preserve">Шарипов  Хасан Джураевич </t>
  </si>
  <si>
    <t>Хашимов Мирзохид Миркамилович</t>
  </si>
  <si>
    <t>Халмухамедов Дониёр Мулабаевич</t>
  </si>
  <si>
    <t>Гапуров Жасур Тахирович</t>
  </si>
  <si>
    <t xml:space="preserve">Алиев Жамшиджон Гафурджанович </t>
  </si>
  <si>
    <t>Камалов Хабибулла Махамадович</t>
  </si>
  <si>
    <t>Рахманова Дилдора Сабитовна</t>
  </si>
  <si>
    <t>Закирова Шахноза Алимходжаевна</t>
  </si>
  <si>
    <t>Алимхаджаева Дилафруз Махсутовна</t>
  </si>
  <si>
    <t xml:space="preserve">Бахрамова Гулчехра Кахарходжаевна </t>
  </si>
  <si>
    <t>Ишанкулова Дилфуза Абдуфаттоховна</t>
  </si>
  <si>
    <t>Гафурова Муқаддас Махмуджоновна</t>
  </si>
  <si>
    <t>Самигова Шаҳодат Насиржоновна</t>
  </si>
  <si>
    <t>Расулева  Наргиса Анваровна</t>
  </si>
  <si>
    <t>Мусаходжаева Дильдора Қаҳарходжаевна</t>
  </si>
  <si>
    <t>Амиров Абдувосит Хусниддин ўғли</t>
  </si>
  <si>
    <t>Сандибаев Зафаржон Шухратжонович</t>
  </si>
  <si>
    <t>Раҳбарият</t>
  </si>
  <si>
    <t>Раҳбарият қошида</t>
  </si>
  <si>
    <t>Ижро аппарати</t>
  </si>
  <si>
    <t xml:space="preserve">Банк хизматлари истеъмолчиларининг ҳуқуқларини ҳимоя қилиш, молиявий саводхонлик ва оммабопликни ошириш шўъбаси </t>
  </si>
  <si>
    <t xml:space="preserve">Нақд пул муомаласини ташкил этиш бошқармаси </t>
  </si>
  <si>
    <t>Нақд пул муомаласини ташкил қилиш ва тўловларни мониторинг қилиш бўлими</t>
  </si>
  <si>
    <t>Қимматликларни ташишни ташкил қилиш бўлими</t>
  </si>
  <si>
    <t xml:space="preserve">Бухгалтерия ҳисоби, ҳисоботи ва молиявий-иқтисодий фаолият бошқармаси </t>
  </si>
  <si>
    <t>Тўлов тизимлари инфратузилмалари ва ахборот технологиялари бўлими</t>
  </si>
  <si>
    <t>Нархлар ва иқтисодий кутилмаларни ўрганиш бўлими</t>
  </si>
  <si>
    <t>Тижорат банкларида давлат мақсадли дастурлари ижросини мониторинг қилиш бошқармаси</t>
  </si>
  <si>
    <t>Ҳудудларни ижтимоий-иқтисодий ривожлантириш борасида тижорат банклари фаолиятини мониторинг қилиш бўлими</t>
  </si>
  <si>
    <t>Тадбиркорликни қўллаб-қувватлаш ва аҳоли бандлигини таъминлаш бўлими</t>
  </si>
  <si>
    <t xml:space="preserve">Хавфсизлик ва ахборотни муҳофаза қилиш шўъбаси </t>
  </si>
  <si>
    <t>Кредит ташкилотларини инспекция қилиш бошқармаси</t>
  </si>
  <si>
    <t>Кредит ташкилотларининг муаммоли активлари билан ишлаш ва молиявий таҳлил қилиш бўлими</t>
  </si>
  <si>
    <t xml:space="preserve">Кредит ташкилотларида молиявий мониторингни мувофиқлаштириш ва валюта назорати бўлими </t>
  </si>
  <si>
    <t>Рақамли технологиялар воситасида содир этиладиган ҳуқуқбузарликларга қарши курашиш ҳамда кибертаҳдидлардан ҳимоя қилиш шўъбаси</t>
  </si>
  <si>
    <t>Ҳисоб-китоб касса маркази</t>
  </si>
  <si>
    <t>Касса операциялари бўлими</t>
  </si>
  <si>
    <t xml:space="preserve">Маъмурий хизмат </t>
  </si>
  <si>
    <t>Бош  бошқарма бошлиғи ўринбосари</t>
  </si>
  <si>
    <t>Бош бошқарма бошлиғи ўринбосари -Бошқарма бошлиғи</t>
  </si>
  <si>
    <t xml:space="preserve">Бош аудитор </t>
  </si>
  <si>
    <t>Ходимлар билан ишлаш бўйича бош мутахассис</t>
  </si>
  <si>
    <t>Сафарбар этиш ишлари ва фуқароларни химоялаш бўйича мухандис</t>
  </si>
  <si>
    <t>бош мутахассис</t>
  </si>
  <si>
    <t>Аппарат бошлиғи</t>
  </si>
  <si>
    <t>етакчи мутахассис</t>
  </si>
  <si>
    <t>1-тоифали оператор</t>
  </si>
  <si>
    <t>шўъба мудири</t>
  </si>
  <si>
    <t xml:space="preserve">Бошқарма бошлиғи </t>
  </si>
  <si>
    <t>Бошқарма бошлиғи ўринбосари-бўлим бошлиғи</t>
  </si>
  <si>
    <t>Бўлим бошлиғи</t>
  </si>
  <si>
    <t>бош иқтисодчи</t>
  </si>
  <si>
    <t>Бошқарма бошлиғи-бош бухгалтер</t>
  </si>
  <si>
    <t>Бошқарма бошлиғи ўринбосари</t>
  </si>
  <si>
    <t>етакчи инспектор</t>
  </si>
  <si>
    <t>етакчи мутахассис в.в.б</t>
  </si>
  <si>
    <t>Шўъба мудири</t>
  </si>
  <si>
    <t>бош эксперт</t>
  </si>
  <si>
    <t>Бошқарма бошлиғи</t>
  </si>
  <si>
    <t>бош инспектор</t>
  </si>
  <si>
    <t xml:space="preserve">Бўлим бошлиғи </t>
  </si>
  <si>
    <t xml:space="preserve">бош иқтисодчи </t>
  </si>
  <si>
    <t>Бўлим бошлиғи ўринбосари</t>
  </si>
  <si>
    <t>Ҳисоб-китоб касса маркази директори</t>
  </si>
  <si>
    <t>Директор ўринбосари</t>
  </si>
  <si>
    <t>бош бухгалтер</t>
  </si>
  <si>
    <t>Бош бухгалтер ўринбосари</t>
  </si>
  <si>
    <t>Бош иқтисодчи</t>
  </si>
  <si>
    <t>Захира фонди мудири</t>
  </si>
  <si>
    <t>Айланма касса мудири</t>
  </si>
  <si>
    <t>Кирим кассаси катта кассири</t>
  </si>
  <si>
    <t>Чиқим кассаси катта кассири</t>
  </si>
  <si>
    <t>Қайта санаш кассаси катта кассир-назоратчиси</t>
  </si>
  <si>
    <t>Катта кассир</t>
  </si>
  <si>
    <t>Қайта санаш кассаси катта кассири</t>
  </si>
  <si>
    <t>Қайта санаш кассаси кассири</t>
  </si>
  <si>
    <t>Қайта санаш кассаси  катта кассири</t>
  </si>
  <si>
    <t>Қайта санаш кассаси  кассири</t>
  </si>
  <si>
    <t>Катта инкассатор</t>
  </si>
  <si>
    <t xml:space="preserve">Катта инкассатор </t>
  </si>
  <si>
    <t>Инкассатор</t>
  </si>
  <si>
    <t>Хизмат бошлиғи</t>
  </si>
  <si>
    <t xml:space="preserve">Меҳнат муҳофазаси, техника хавфсизлиги ва ёнғин хавфсизлиги бўйича  мутахассис </t>
  </si>
  <si>
    <t>Омбор-Хўжалик мудири</t>
  </si>
  <si>
    <t>Бош электрик (1000 вольтдан юқори кучла-нишда ишлаш гувохномаси  бўлган)</t>
  </si>
  <si>
    <t>Бош муҳандис</t>
  </si>
  <si>
    <t>Етакчи мутахассис (алоқа бўйича)</t>
  </si>
  <si>
    <t>Контроль ўлчов асбоблари ва автоматика бўйича етакчи мутахассис</t>
  </si>
  <si>
    <t>техник тузатувчи</t>
  </si>
  <si>
    <t>Хамшира</t>
  </si>
  <si>
    <t>Фаррош</t>
  </si>
  <si>
    <t>боғбон</t>
  </si>
  <si>
    <t>Ховлибон</t>
  </si>
  <si>
    <t xml:space="preserve">Заитова Дилфуза Турсунбой кизи </t>
  </si>
  <si>
    <t xml:space="preserve">  Жиззах вилоят Жиззах шаҳри</t>
  </si>
  <si>
    <t xml:space="preserve"> Тошкент вилоят Қибрай тумани</t>
  </si>
  <si>
    <t>Тошкент шаҳри</t>
  </si>
  <si>
    <t>Тошкент вилояти Зангиота тумани</t>
  </si>
  <si>
    <t>Ўртачирчиқ тумани</t>
  </si>
  <si>
    <t>Тошкент вилояти.                              Пискент тумани</t>
  </si>
  <si>
    <t>Сурхондарё вилоят Денов тумани</t>
  </si>
  <si>
    <t>Самарқанд вилояти Пастдарғом тумани</t>
  </si>
  <si>
    <t>Тошкент вилояти Пискент тумани</t>
  </si>
  <si>
    <t xml:space="preserve">Жиззах вилоят Ғаллаорол тумани </t>
  </si>
  <si>
    <t>Сурхондарё вилояти Сариосиё тумани</t>
  </si>
  <si>
    <t>Тошкент вилояти Тошкент тумани</t>
  </si>
  <si>
    <t>Самарқанд вилоят Нарпай тумани</t>
  </si>
  <si>
    <t>Бухоро вилоят Ғиждувон тумани</t>
  </si>
  <si>
    <t xml:space="preserve">Тошкент вилояти, Зангиота тумани   </t>
  </si>
  <si>
    <t>Тошкент вилояти</t>
  </si>
  <si>
    <t>Тошкент вилояти Янгийўл тумани</t>
  </si>
  <si>
    <t>Тошкент вилояти, Пскент тумани</t>
  </si>
  <si>
    <t>Навоий вилояти, Нурота тумани</t>
  </si>
  <si>
    <t>Тошкент вилояти, Пискент тумани</t>
  </si>
  <si>
    <t>Тошкент вилояти, Тошкент тумани</t>
  </si>
  <si>
    <t>Тошкент вилоят Қибрай тумани</t>
  </si>
  <si>
    <t>Тошкент вилоят  Красногорск шаҳарчаси</t>
  </si>
  <si>
    <t>Сирдарё вилоят Сирдарё тумани</t>
  </si>
  <si>
    <t>Сурхондарё вилояти Шеробод тумани</t>
  </si>
  <si>
    <t>Тошкент вилояти Ўртачирчиқ тумани</t>
  </si>
  <si>
    <t>Тошкент вилояти, Паркент тумани</t>
  </si>
  <si>
    <t xml:space="preserve">Тошкент вилояти, Оққўрғон тумани </t>
  </si>
  <si>
    <t>Қашқадарё  вилояти, Шахрисабз шахри</t>
  </si>
  <si>
    <t>Тошкент вилоят Зангиота тумани</t>
  </si>
  <si>
    <t xml:space="preserve">Самарқанд вилояти Пахтачи тумани </t>
  </si>
  <si>
    <t xml:space="preserve">Тошкент вилояти Янгийўл тумани  </t>
  </si>
  <si>
    <t xml:space="preserve">Бухоро вилояти </t>
  </si>
  <si>
    <t>Самарқанд вилояти, Ургут тумани</t>
  </si>
  <si>
    <t xml:space="preserve">Жиззах вилояти Дўстлик тумани </t>
  </si>
  <si>
    <t>Самарқанд шаҳри</t>
  </si>
  <si>
    <t>Бухоро вилояти Шофиркон тумани</t>
  </si>
  <si>
    <t>Тошкент вилояти, Янгийўл тумани</t>
  </si>
  <si>
    <t xml:space="preserve">Тошкент  вилояти Оққўрғон тумани </t>
  </si>
  <si>
    <t xml:space="preserve">Тошкент вилояти, Бекобод тумани </t>
  </si>
  <si>
    <t xml:space="preserve">Тошкент вилояти, Паркент тумани </t>
  </si>
  <si>
    <t>Сурхондарё вилоят   Бойсун  тумани</t>
  </si>
  <si>
    <t>Сурхондарё вилоят Сариосиё тумани</t>
  </si>
  <si>
    <t>Тошкент вилояти 
Оққўрғон тумани</t>
  </si>
  <si>
    <t>Фарғона вилояти Қўқон шаҳри</t>
  </si>
  <si>
    <t>Тошкент вилояти Паркент тумани</t>
  </si>
  <si>
    <t>Сирдарё вилояти Сардоба тумани</t>
  </si>
  <si>
    <t xml:space="preserve">Тошкент вилояти, Ўртачирчиқ тумани </t>
  </si>
  <si>
    <t>Андижон вилоят, Шахрихон тумани</t>
  </si>
  <si>
    <t xml:space="preserve">Давронбеков Жавлон Камол ўғли                                      
</t>
  </si>
  <si>
    <t>Сирдарё вилоят Янгиер шаҳри</t>
  </si>
  <si>
    <t>Наманган вилоят Чортоқ тумани</t>
  </si>
  <si>
    <t>Тошкент  вилоят  Бўка тумани</t>
  </si>
  <si>
    <t>Тошкент вилоят Оҳангарон шаҳри</t>
  </si>
  <si>
    <t>Тошкент вилоят Тошкент тумани</t>
  </si>
  <si>
    <t>Самарқанд вилоят Каттақўрғон шаҳри</t>
  </si>
  <si>
    <t>Қозоғистон Республикаси Чимкент вилоят Сары-агач тумани</t>
  </si>
  <si>
    <t>Хоразм вилоят Гурлан тумани</t>
  </si>
  <si>
    <t>Қашқадарё вилояти. Қамаши тумани</t>
  </si>
  <si>
    <r>
      <t xml:space="preserve">Туғилган санаси
</t>
    </r>
    <r>
      <rPr>
        <i/>
        <sz val="11"/>
        <rFont val="Arial"/>
        <family val="2"/>
        <charset val="204"/>
      </rPr>
      <t>(кун.ой.йил)</t>
    </r>
  </si>
  <si>
    <t>Ўриндошлик
(асосий ходим декрет таътилида)</t>
  </si>
  <si>
    <t>номуайян</t>
  </si>
  <si>
    <t>Термез Давлат университети</t>
  </si>
  <si>
    <t xml:space="preserve">Тошкент Молия институти магистратураси  </t>
  </si>
  <si>
    <t>Бухгалтерия хисоби ва аудит</t>
  </si>
  <si>
    <t xml:space="preserve"> Бухгалтерия ҳисоби</t>
  </si>
  <si>
    <t>Ўзбекистон миллий университети</t>
  </si>
  <si>
    <t>иқтисодиёт (тармоқлар ва соҳалар бўйича)</t>
  </si>
  <si>
    <t>Тошкент давлат иқтисодиёт университет</t>
  </si>
  <si>
    <t xml:space="preserve">халқаро иқтисодий муносабатлар                    </t>
  </si>
  <si>
    <t>Тошкент Давлат Иқтисодиёт университети</t>
  </si>
  <si>
    <t>банк иши</t>
  </si>
  <si>
    <t>Тошкент Молия институти</t>
  </si>
  <si>
    <t>Касб таълими (Бухгалтерия ҳисоби ва аудит)</t>
  </si>
  <si>
    <t>Менежмент</t>
  </si>
  <si>
    <t>иқтисодчи</t>
  </si>
  <si>
    <t>Тошкент Тошкент Молия  институти</t>
  </si>
  <si>
    <t>Халқаро иқтисодий муносабатлар</t>
  </si>
  <si>
    <t xml:space="preserve">Тошкентдаги Сингапур Менежментини Ривожлантириш  Институти                                                        </t>
  </si>
  <si>
    <t xml:space="preserve">Банк иши ва Молия                     </t>
  </si>
  <si>
    <t>Ўзбекистон ваа Халқ таълими Вазирлиги давлат тилида иш юритувчи кадрларни тайёрлаш Республика маркази</t>
  </si>
  <si>
    <t>Иш юритувчи</t>
  </si>
  <si>
    <t xml:space="preserve"> Тошкент давлат иқтисодиёт университети</t>
  </si>
  <si>
    <t>Банк иши</t>
  </si>
  <si>
    <t xml:space="preserve">Бизнесни бошқариш </t>
  </si>
  <si>
    <t xml:space="preserve"> Тошкент давлат иқтисодиёт  университети</t>
  </si>
  <si>
    <t>бизнесни бошқариш</t>
  </si>
  <si>
    <t xml:space="preserve">Тошкент молия институти </t>
  </si>
  <si>
    <t xml:space="preserve">иқтисодиёт,                          банк иши   </t>
  </si>
  <si>
    <t xml:space="preserve"> Бухоро давлат университети,                                            Тошкент молия институти </t>
  </si>
  <si>
    <t xml:space="preserve">Тошкент Давлат Иқтисодиёт университети                      </t>
  </si>
  <si>
    <t xml:space="preserve"> Мирзо Улуғбек номидаги Ўзбекистон Миллий университети                                             </t>
  </si>
  <si>
    <t xml:space="preserve">иқтисодиёт (тармоқлар бўйича)     </t>
  </si>
  <si>
    <t xml:space="preserve">Бухгалтерия ҳисоби ва аудит </t>
  </si>
  <si>
    <t>Тошкент Давлат Техника университети</t>
  </si>
  <si>
    <t>Иқтисодчи-мухандис</t>
  </si>
  <si>
    <t>Бухгалтерия ҳисоби,  назорат ва тахлил</t>
  </si>
  <si>
    <t>Тошкент Ҳисоб-кредит техникуми</t>
  </si>
  <si>
    <t>Кредит нозири</t>
  </si>
  <si>
    <t xml:space="preserve">информатика ва ахборот технологиялари </t>
  </si>
  <si>
    <t>информатика ва ахборот технологиялари</t>
  </si>
  <si>
    <t>Баҳолаш иши</t>
  </si>
  <si>
    <t xml:space="preserve">Тошкент ахборот технологиялари университети  </t>
  </si>
  <si>
    <t>Тошкент Давлат Иктисодиёт  университети</t>
  </si>
  <si>
    <t xml:space="preserve">Тошкент Молия институти </t>
  </si>
  <si>
    <t xml:space="preserve">Маркетинг </t>
  </si>
  <si>
    <t xml:space="preserve">Тошкент давлат иқтисодиёт университети </t>
  </si>
  <si>
    <r>
      <rPr>
        <sz val="9.5"/>
        <color indexed="8"/>
        <rFont val="Times New Roman"/>
        <family val="1"/>
        <charset val="204"/>
      </rPr>
      <t xml:space="preserve"> Тошкент давлат иқтисодиёт университети </t>
    </r>
    <r>
      <rPr>
        <b/>
        <sz val="9.5"/>
        <color indexed="8"/>
        <rFont val="Times New Roman"/>
        <family val="1"/>
        <charset val="204"/>
      </rPr>
      <t xml:space="preserve">
</t>
    </r>
  </si>
  <si>
    <t xml:space="preserve">маркетинг (товарлар ва хизматлар)
</t>
  </si>
  <si>
    <t>халқаро савдо иши</t>
  </si>
  <si>
    <t xml:space="preserve">Тошкент давлат иқтисодиёт университети
</t>
  </si>
  <si>
    <t>бухгалтерия  ҳисоби ва аудит</t>
  </si>
  <si>
    <t xml:space="preserve"> Тошкент Давлат иқтисодиёт университети</t>
  </si>
  <si>
    <t xml:space="preserve"> Тошкент Молия Институти</t>
  </si>
  <si>
    <t xml:space="preserve">Тошкент давлат  иқтисодиёт университети 
</t>
  </si>
  <si>
    <t>кредит</t>
  </si>
  <si>
    <t xml:space="preserve">банк иши
</t>
  </si>
  <si>
    <t>Молия ва кредит, иқтисодчи</t>
  </si>
  <si>
    <t>Молия</t>
  </si>
  <si>
    <t xml:space="preserve">Банк иши                                                </t>
  </si>
  <si>
    <t>Касбий таълим Информатика ва ахборотлар технологияси</t>
  </si>
  <si>
    <t xml:space="preserve">Агроинженерия, Инвестицияларни молиялаштириш </t>
  </si>
  <si>
    <t>Солиқ ва солиққа тортиш</t>
  </si>
  <si>
    <t>Бухгалтерия ҳисоби ва аудит</t>
  </si>
  <si>
    <t>Тошкент давлат иқтисодиёт университети</t>
  </si>
  <si>
    <t>буҳгалтерия ҳисоби (ишлаб чиқариш ва хизмат кўрсатиш 
 бўйича)</t>
  </si>
  <si>
    <t>буҳгалтерия ҳисоби ва аудит</t>
  </si>
  <si>
    <t xml:space="preserve"> Тошкент молия институти 
</t>
  </si>
  <si>
    <t xml:space="preserve">Тошкент  давлат  иктисодиёт  университети   </t>
  </si>
  <si>
    <t>радиотехника радио муҳандис, молия</t>
  </si>
  <si>
    <t>Жаҳон иқтисодиёти ва халқаро иқтисодий муносабатлар</t>
  </si>
  <si>
    <t>бухгалтер</t>
  </si>
  <si>
    <t>«Банк иши»</t>
  </si>
  <si>
    <t>бухгалтерия -молиячи</t>
  </si>
  <si>
    <t>Администраторлик</t>
  </si>
  <si>
    <t>Туроператор, гид</t>
  </si>
  <si>
    <r>
      <rPr>
        <b/>
        <sz val="9.5"/>
        <color indexed="8"/>
        <rFont val="Times New Roman"/>
        <family val="1"/>
        <charset val="204"/>
      </rPr>
      <t>Ўрта-махсус</t>
    </r>
    <r>
      <rPr>
        <sz val="9.5"/>
        <color indexed="8"/>
        <rFont val="Times New Roman"/>
        <family val="1"/>
        <charset val="204"/>
      </rPr>
      <t>, 2009 йил Тошкент Банк коллежи</t>
    </r>
  </si>
  <si>
    <t>Инвестицияларни молиялаштириш</t>
  </si>
  <si>
    <t>Гид-кузатувчи</t>
  </si>
  <si>
    <t>Радиоэлектрон аппаратлар ва асбоблар монтажчиси</t>
  </si>
  <si>
    <t>Инженер-қурувчи,  банк иши</t>
  </si>
  <si>
    <t>Хамширалик иши</t>
  </si>
  <si>
    <t>бошланғич синфларда ўқитиш</t>
  </si>
  <si>
    <r>
      <rPr>
        <b/>
        <sz val="9.5"/>
        <color indexed="8"/>
        <rFont val="Times New Roman"/>
        <family val="1"/>
        <charset val="204"/>
      </rPr>
      <t>Ўрта-махсус</t>
    </r>
    <r>
      <rPr>
        <sz val="9.5"/>
        <color indexed="8"/>
        <rFont val="Times New Roman"/>
        <family val="1"/>
        <charset val="204"/>
      </rPr>
      <t xml:space="preserve">, 2008 йил ТТошкент 2-республика тиббиёт коллежи </t>
    </r>
  </si>
  <si>
    <t>ўрта</t>
  </si>
  <si>
    <t>Техник – механик</t>
  </si>
  <si>
    <t>олий</t>
  </si>
  <si>
    <t>ўрта-махсус</t>
  </si>
  <si>
    <t>Пискент саноат , иқтисодиёт ва сервис касб-хунар коллежи</t>
  </si>
  <si>
    <t>Тошкент банк ҳисоб-кредит коллежи</t>
  </si>
  <si>
    <t>Ганиев номли Тошкент Давлат кино техникуми</t>
  </si>
  <si>
    <t>Овоз техниги</t>
  </si>
  <si>
    <t>Тошкент вилояти педагогика билим юрти</t>
  </si>
  <si>
    <t>Тошкент шаҳар ҳокимияти Соғлиқни сақлаш Бош бошқармаси қошидаги тиббиёт коллежи</t>
  </si>
  <si>
    <t>Тошкент вилоят, Чиноз туман хизмат кўрсатиш ва иқтисод касб хунар коллежи</t>
  </si>
  <si>
    <t>Электр алоқа техниги</t>
  </si>
  <si>
    <t xml:space="preserve"> Тошкент Алоқа коллежи</t>
  </si>
  <si>
    <t xml:space="preserve"> А.Икромов номли Тошкент темир йўл транспорти муҳандислари институти,  Тошкент молия институти </t>
  </si>
  <si>
    <t>Тошкент банк Ҳисоб-кредит коллежи</t>
  </si>
  <si>
    <t>Банк иши мутахассиси</t>
  </si>
  <si>
    <t>1998 йил Хунар техника билим юрти</t>
  </si>
  <si>
    <t>Тошкент Давлат Иқтисодиёт университети,  Тошкент Давлат чет тиллар институти</t>
  </si>
  <si>
    <t>Хорижий тилларни билувчи иқтисодчи, Немис тили ўқитувчиси</t>
  </si>
  <si>
    <t>Жиззах Политехника институти  Тошкент Давлат Иқтисодиёт университети</t>
  </si>
  <si>
    <t>Қурилишда менежмент Бухгалтерия ва аудит</t>
  </si>
  <si>
    <t>Радиотехника ва телеаппара-тураларни таъмирлаш</t>
  </si>
  <si>
    <t>Тошкент Радиотехника ва Автоматика касб-хунар коллежи</t>
  </si>
  <si>
    <r>
      <rPr>
        <sz val="9.5"/>
        <color indexed="8"/>
        <rFont val="Times New Roman"/>
        <family val="1"/>
        <charset val="204"/>
      </rPr>
      <t>Ўзбекистон миллий университети қошидаги Собир Рахимов академик лицейи</t>
    </r>
    <r>
      <rPr>
        <b/>
        <sz val="9.5"/>
        <color indexed="8"/>
        <rFont val="Times New Roman"/>
        <family val="1"/>
        <charset val="204"/>
      </rPr>
      <t xml:space="preserve"> </t>
    </r>
  </si>
  <si>
    <t>Тошкент Банк ҳисоб-кредит коллежи</t>
  </si>
  <si>
    <t xml:space="preserve"> Тошкент вилояти Кенсой Агросаноат ва бизнес касб-ҳунар коллежи                                      </t>
  </si>
  <si>
    <t xml:space="preserve"> Низомий номидаги Тошкент Давлат Педагогика институти</t>
  </si>
  <si>
    <t>Бошланғич синф ўқитувчиси</t>
  </si>
  <si>
    <t xml:space="preserve">Охунбобоев номидаги Республика тиббиёт билим юрти </t>
  </si>
  <si>
    <t>Тошкент банк хисоб-кредит коллежи</t>
  </si>
  <si>
    <t xml:space="preserve"> Тошкент Политехника институти</t>
  </si>
  <si>
    <t>Саноат электрони-каси</t>
  </si>
  <si>
    <t xml:space="preserve"> Тошкент мехмонхона хужалик колледжи</t>
  </si>
  <si>
    <t xml:space="preserve">Банк иши мутахассиси   </t>
  </si>
  <si>
    <t>Қарши муҳандислик иқтсодиёт институти қошидаги бизнес мактаби</t>
  </si>
  <si>
    <t>Тошкент Иқтисодиёт коллежи</t>
  </si>
  <si>
    <t xml:space="preserve"> Тошкент банк Ҳисоб-кредит коллежи</t>
  </si>
  <si>
    <t>Тошкент шаҳар ўқув Даволаш комплекси Тиббиёт коллежи</t>
  </si>
  <si>
    <t>Акушерка, умумий амалиёт акушеркаси</t>
  </si>
  <si>
    <t>Тошкент Автомобиль ва йўллар техникуми (сиртқи)</t>
  </si>
  <si>
    <t>Иқтисодчи</t>
  </si>
  <si>
    <t xml:space="preserve">Тошкент ҳисоб бухгалтерлик техникуми </t>
  </si>
  <si>
    <t xml:space="preserve"> Тошкент Ирригация ва қишлоқ хўжалигини механизациялаштириш инженерлари институти,                                                           Тошкент банк Ҳисоб-кредит коллежи</t>
  </si>
  <si>
    <t>Инженер педагог, Банк иши мутахассиси</t>
  </si>
  <si>
    <t>Жаҳон иқтисодиёти ва дипломатия университети</t>
  </si>
  <si>
    <t xml:space="preserve"> Тошкент молия институти</t>
  </si>
  <si>
    <t xml:space="preserve"> Тошкент Молия институти </t>
  </si>
  <si>
    <t xml:space="preserve"> Тошкент Молия институти</t>
  </si>
  <si>
    <t xml:space="preserve">Тошкент  давлат иқтисодиёт университети 
</t>
  </si>
  <si>
    <t>Иқтисодиёт</t>
  </si>
  <si>
    <t xml:space="preserve">Тошкент Молия Институти 
</t>
  </si>
  <si>
    <t xml:space="preserve">Ўзбекситон Республикаси Банк Молия академияси (сиртқи) </t>
  </si>
  <si>
    <t xml:space="preserve">Гулистон давлат  университети 
</t>
  </si>
  <si>
    <t xml:space="preserve">Бизнесни бошқариш-банк иши </t>
  </si>
  <si>
    <t xml:space="preserve">Иқтисодиёт
</t>
  </si>
  <si>
    <t>Тошкент Давлат Аграр университети, Тошкент Молия институти</t>
  </si>
  <si>
    <t xml:space="preserve">Ўзбекистон Республикаси Банк-молия академияси </t>
  </si>
  <si>
    <t>иқтисодиётни монетар тартибга солиш</t>
  </si>
  <si>
    <t>Ахроров Ойбек Улуғбек ўғли</t>
  </si>
  <si>
    <t xml:space="preserve">Тошкент вилояти </t>
  </si>
  <si>
    <t>статистика</t>
  </si>
  <si>
    <t>Тошкент Молия  институти</t>
  </si>
  <si>
    <t>қимматли қоғозлар ва фонд биржаси</t>
  </si>
  <si>
    <t>лойиҳа бошқаруви</t>
  </si>
  <si>
    <t>монетар сиёсат</t>
  </si>
  <si>
    <t>21 йил 11 ой 26 кун</t>
  </si>
  <si>
    <t>16 йил 7 ой 19 кун</t>
  </si>
  <si>
    <t>15 йил 2 ой 18 кун</t>
  </si>
  <si>
    <t>19 йил 3 ой 26 кун</t>
  </si>
  <si>
    <t>11 йил 6 ой 12 кун</t>
  </si>
  <si>
    <t>14 йил 8 ой 24 кун</t>
  </si>
  <si>
    <t>29 йил 7 ой 0 кун</t>
  </si>
  <si>
    <t>25 йил 2 ой 15 кун</t>
  </si>
  <si>
    <t>7 йил 1 ой 11 кун</t>
  </si>
  <si>
    <t>0 йил 2 ой 9 кун</t>
  </si>
  <si>
    <t>27 йил 7 ой 17 кун</t>
  </si>
  <si>
    <t>26 йил 5 ой 20 кун</t>
  </si>
  <si>
    <t>22 йил 3 ой 22 кун</t>
  </si>
  <si>
    <t>21 йил 1 ой 0 кун</t>
  </si>
  <si>
    <t>9 йил 1 ой 15 кун</t>
  </si>
  <si>
    <t>14 йил 12 ой 7 кун</t>
  </si>
  <si>
    <t>11 йил 1 ой 23 кун</t>
  </si>
  <si>
    <t>6 йил 0 ой 23 кун</t>
  </si>
  <si>
    <t>4 йил 6 ой 17 кун</t>
  </si>
  <si>
    <t>26 йил 7 ой 16 кун</t>
  </si>
  <si>
    <t>35 йил 4 ой 20 кун</t>
  </si>
  <si>
    <t>31 йил 5 ой 4 кун</t>
  </si>
  <si>
    <t>29 йил 8 ой 23 кун</t>
  </si>
  <si>
    <t>43 йил 2 ой 27 кун</t>
  </si>
  <si>
    <t>9 йил 2 ой 5 кун</t>
  </si>
  <si>
    <t>14 йил 7 ой 24 кун</t>
  </si>
  <si>
    <t>9 йил 10 ой 16 кун</t>
  </si>
  <si>
    <t>7 йил 8 ой 26 кун</t>
  </si>
  <si>
    <t>0 йил 0 ой 11 кун</t>
  </si>
  <si>
    <t>7 йил 5 ой 6 кун</t>
  </si>
  <si>
    <t>1 йил 10 ой 14 кун</t>
  </si>
  <si>
    <t>24 йил 6 ой 14 кун</t>
  </si>
  <si>
    <t>27 йил 2 ой 23 кун</t>
  </si>
  <si>
    <t>25 йил 5 ой 1 кун</t>
  </si>
  <si>
    <t>0 йил 10 ой 5 кун</t>
  </si>
  <si>
    <t>8 йил 3 ой 8 кун</t>
  </si>
  <si>
    <t>12 йил 10 ой 4 кун</t>
  </si>
  <si>
    <t>3 йил 11 ой 8 кун</t>
  </si>
  <si>
    <t>0 йил 4 ой 11 кун</t>
  </si>
  <si>
    <t>24 йил 4 ой 29 кун</t>
  </si>
  <si>
    <t xml:space="preserve">Эга </t>
  </si>
  <si>
    <t>Эга</t>
  </si>
  <si>
    <t>7 йил 11 ой 23 кун</t>
  </si>
  <si>
    <t>6 йил 9 ой 3 кун</t>
  </si>
  <si>
    <t>5 йил 7 ой 15 кун</t>
  </si>
  <si>
    <t>шт-32</t>
  </si>
  <si>
    <t>11 йил 7 ой 19 кун</t>
  </si>
  <si>
    <t>шт-35</t>
  </si>
  <si>
    <t>19 йил 11 ой 12 кун</t>
  </si>
  <si>
    <t>14 йил 10 ой 1 кун</t>
  </si>
  <si>
    <t>шт-08</t>
  </si>
  <si>
    <t>8 йил 8 ой 14 кун</t>
  </si>
  <si>
    <t>шт-16</t>
  </si>
  <si>
    <t>32 йил 4 ой 7 кун</t>
  </si>
  <si>
    <t>7 йил 10 ой 2 кун</t>
  </si>
  <si>
    <t>8 йил 0 ой 14 кун</t>
  </si>
  <si>
    <t>38 йил 1 ой 6 кун</t>
  </si>
  <si>
    <t>шт-1</t>
  </si>
  <si>
    <t>шт-40</t>
  </si>
  <si>
    <t>8 йил 6 ой 11 кун</t>
  </si>
  <si>
    <t>шт-26</t>
  </si>
  <si>
    <t>0 йил 10 ой 12 кун</t>
  </si>
  <si>
    <t>шт-37</t>
  </si>
  <si>
    <t>20 йил 5 ой 0 кун</t>
  </si>
  <si>
    <t>шт-13</t>
  </si>
  <si>
    <t>3 йил 11 ой 11 кун</t>
  </si>
  <si>
    <t>6 йил 6 ой 1 кун</t>
  </si>
  <si>
    <t>Тошкент молия институти</t>
  </si>
  <si>
    <t>Ўзбекистон миллий университети,       Тошкент Молия институти</t>
  </si>
  <si>
    <t>математика,                   молия</t>
  </si>
  <si>
    <t>В 227993 30.06.2005     В 475023 21.10.2009</t>
  </si>
  <si>
    <t xml:space="preserve"> Мирзо Улуғбек номидаги Ўзбекистон Миллий университет</t>
  </si>
  <si>
    <t>шт-59</t>
  </si>
  <si>
    <t>3 йил 5 ой 7 кун</t>
  </si>
  <si>
    <t>шт-12А</t>
  </si>
  <si>
    <t>шт-8</t>
  </si>
  <si>
    <t>шт-3</t>
  </si>
  <si>
    <t>шт-6</t>
  </si>
  <si>
    <t>шт-23</t>
  </si>
  <si>
    <t>шт-24</t>
  </si>
  <si>
    <t>шт-4</t>
  </si>
  <si>
    <t>шт-5</t>
  </si>
  <si>
    <t>шт-9</t>
  </si>
  <si>
    <t>шт-10</t>
  </si>
  <si>
    <t>шт-17</t>
  </si>
  <si>
    <t>шт-18</t>
  </si>
  <si>
    <t>шт-2</t>
  </si>
  <si>
    <t>шт-48</t>
  </si>
  <si>
    <t>шт-20</t>
  </si>
  <si>
    <t>шт-27</t>
  </si>
  <si>
    <t>шт-7</t>
  </si>
  <si>
    <t>шт-47</t>
  </si>
  <si>
    <t>шт-25</t>
  </si>
  <si>
    <t>шт-22</t>
  </si>
  <si>
    <t>шт-15</t>
  </si>
  <si>
    <t>шт-12</t>
  </si>
  <si>
    <t>шт-51</t>
  </si>
  <si>
    <t>шт-28</t>
  </si>
  <si>
    <t>шт-34</t>
  </si>
  <si>
    <t>шт-31</t>
  </si>
  <si>
    <t>шт-32А</t>
  </si>
  <si>
    <t>шт-14</t>
  </si>
  <si>
    <t>шт-82</t>
  </si>
  <si>
    <t>шт-33</t>
  </si>
  <si>
    <t>шт-21</t>
  </si>
  <si>
    <t>шт-11</t>
  </si>
  <si>
    <t>шт-19</t>
  </si>
  <si>
    <t>шт-49</t>
  </si>
  <si>
    <t>шт-42</t>
  </si>
  <si>
    <t>шт-62</t>
  </si>
  <si>
    <t>in-12</t>
  </si>
  <si>
    <t>шт-01</t>
  </si>
  <si>
    <t>шт-50</t>
  </si>
  <si>
    <t>шт30</t>
  </si>
  <si>
    <t>35 йил 5 ой 27 кун</t>
  </si>
  <si>
    <t>7 йил 5 ой 8 кун</t>
  </si>
  <si>
    <t>23 йил 4 ой 26 кун</t>
  </si>
  <si>
    <t>32 йил 11 ой 12 кун</t>
  </si>
  <si>
    <t>29 йил 9 ой 6 кун</t>
  </si>
  <si>
    <t>3 йил 9 ой 27 кун</t>
  </si>
  <si>
    <t>43 йил 10 ой 14 кун</t>
  </si>
  <si>
    <t>10 йил 5 ой 3 кун</t>
  </si>
  <si>
    <t>0 йил 10 ой 6 кун</t>
  </si>
  <si>
    <t>31 йил 9 ой 20 кун</t>
  </si>
  <si>
    <t>1 йил 0 ой 2 кун</t>
  </si>
  <si>
    <t>12 йил 6 ой 4 кун</t>
  </si>
  <si>
    <t>шт-38</t>
  </si>
  <si>
    <t>6 йил 2 ой 0 кун</t>
  </si>
  <si>
    <t>9 йил 3 ой 9 кун</t>
  </si>
  <si>
    <t>1 йил 7 ой 28 кун</t>
  </si>
  <si>
    <t>15 йил 8 ой 29 кун</t>
  </si>
  <si>
    <t>шт-09</t>
  </si>
  <si>
    <t>7 йил 5 ой 14 кун</t>
  </si>
  <si>
    <t>10 йил 2 ой 10 кун</t>
  </si>
  <si>
    <t>3 йил 10 ой 20 кун</t>
  </si>
  <si>
    <r>
      <t xml:space="preserve">Ўзбекистон Республикаси Марказий банкининг Тошкент вилояти бош бошқармасида фаолият юритувчи ходимларнинг </t>
    </r>
    <r>
      <rPr>
        <b/>
        <u/>
        <sz val="20"/>
        <color indexed="10"/>
        <rFont val="Arila"/>
        <charset val="204"/>
      </rPr>
      <t>сифат таркиби</t>
    </r>
    <r>
      <rPr>
        <b/>
        <sz val="20"/>
        <color indexed="8"/>
        <rFont val="Arila"/>
        <charset val="204"/>
      </rPr>
      <t xml:space="preserve"> ҳақида жамланма
 МАЪЛУМОТ</t>
    </r>
  </si>
  <si>
    <t>27.06.20077</t>
  </si>
  <si>
    <t>18 йил 2 ой 22 кун</t>
  </si>
  <si>
    <t>13 йил 8 ой 15 кун</t>
  </si>
  <si>
    <t>38 йил 1 ой 23 кун</t>
  </si>
  <si>
    <t>31 йил 8 ой 13 кун</t>
  </si>
  <si>
    <t>15 йил 9 ой 1 кун</t>
  </si>
  <si>
    <t>44 йил 2 ой 16 кун</t>
  </si>
  <si>
    <t>22 йил 1 ой 21 кун</t>
  </si>
  <si>
    <t>14 йил 0 ой 0 кун</t>
  </si>
  <si>
    <t>23 йил 4 ой 28 кун</t>
  </si>
  <si>
    <t>20 йил 0 ой 1 кун</t>
  </si>
  <si>
    <t>31 йил 10 ой 8 кун</t>
  </si>
  <si>
    <t>31 йил 9 ой 15 кун</t>
  </si>
  <si>
    <t>13 йил 8 ой 26 кун</t>
  </si>
  <si>
    <t>0 йил 6 ой 25 кун</t>
  </si>
  <si>
    <t>31 йил 0 ой 13 кун</t>
  </si>
  <si>
    <t>12 йил 11 ой 11 кун</t>
  </si>
  <si>
    <t>4 йил 0 ой 15 кун</t>
  </si>
  <si>
    <t>18 йил 7 ой 28 кун</t>
  </si>
  <si>
    <t>17 йил 10 ой 4 кун</t>
  </si>
  <si>
    <t>1 йил 26 кун</t>
  </si>
  <si>
    <t>16 йил 1 кун</t>
  </si>
  <si>
    <t>1 йил 3 кун</t>
  </si>
  <si>
    <t>шт-03</t>
  </si>
  <si>
    <t>34 йил 6 ой 2 кун</t>
  </si>
  <si>
    <t>30 йил 1 ой 13 кун</t>
  </si>
  <si>
    <t>19 йил 10 ой 4 кун</t>
  </si>
  <si>
    <t>19 йил 2 ой 3 кун</t>
  </si>
  <si>
    <t>12 йил 9 ой 29 кун</t>
  </si>
  <si>
    <t>16 йил 4 ой 9 кун</t>
  </si>
  <si>
    <t>12 йил 4 ой 20 кун</t>
  </si>
  <si>
    <t>13 йил 11 ой 0 кун</t>
  </si>
  <si>
    <t>12 йил 6 ой 27 кун</t>
  </si>
  <si>
    <t>11 йил 5 ой 2 кун</t>
  </si>
  <si>
    <t>13 йил 5 ой 11 кун</t>
  </si>
  <si>
    <t>12 йил 6 ой 0 кун</t>
  </si>
  <si>
    <t>6 йил 1 ой 16 кун</t>
  </si>
  <si>
    <t>9 йил 11 ой 9 кун</t>
  </si>
  <si>
    <t>4 йил 4 ой 12 кун</t>
  </si>
  <si>
    <t>7 йил 6 ой 17 кун</t>
  </si>
  <si>
    <t>7 йил 0 ой 0 кун</t>
  </si>
  <si>
    <t>2 йил 0 ой 7 кун</t>
  </si>
  <si>
    <t>14 йил 7 ой 5 кун</t>
  </si>
  <si>
    <t>14 йил 5 ой 13 кун</t>
  </si>
  <si>
    <t>0 йил 9 ой 2 кун</t>
  </si>
  <si>
    <t>16 йил 6 кун</t>
  </si>
  <si>
    <t>11 йил 8 ой 19 кун</t>
  </si>
  <si>
    <t>26 йил 3 ой 21 кун</t>
  </si>
  <si>
    <t>24 йил 8 ой 14 кун</t>
  </si>
  <si>
    <t>17 йил 2 ой 15 кун</t>
  </si>
  <si>
    <t>14 йил 1 ой 13 кун</t>
  </si>
  <si>
    <t>9 йил 8 ой 23 кун</t>
  </si>
  <si>
    <t>8 йил 9 ой 22 кун</t>
  </si>
  <si>
    <t>18 йил 9 ой 12 кун</t>
  </si>
  <si>
    <t>16 йил 8 ой 10 кун</t>
  </si>
  <si>
    <t>44 йил 8 ой 26 кун</t>
  </si>
  <si>
    <t>42 йил 7 ой 25 кун</t>
  </si>
  <si>
    <t>8 йил 14 кун</t>
  </si>
  <si>
    <t>27 йил 4 ой 2 кун</t>
  </si>
  <si>
    <t>24 йил 9 ой 27 кун</t>
  </si>
  <si>
    <t>17 йил 3 ой 10 кун</t>
  </si>
  <si>
    <t>12 йил 8 ой 5 кун</t>
  </si>
  <si>
    <t>6 йил 9 ой 1 кун</t>
  </si>
  <si>
    <t>шт-148</t>
  </si>
  <si>
    <t>32 йил 5 ой 14 кун</t>
  </si>
  <si>
    <t>27 йил 7 ой 1 кун</t>
  </si>
  <si>
    <t>20 йил 29 кун</t>
  </si>
  <si>
    <t>21 йил 2 ой 27 кун</t>
  </si>
  <si>
    <t>19 йил 7 ой 20 кун</t>
  </si>
  <si>
    <t>9 йил 5 ой 24 кун</t>
  </si>
  <si>
    <t>29 йил 3 ой 7 кун</t>
  </si>
  <si>
    <t>25 йил 9 кун</t>
  </si>
  <si>
    <t>17 йил 2 ой 11 кун</t>
  </si>
  <si>
    <t>12 йил 4 ой 1 кун</t>
  </si>
  <si>
    <t>9 йил 9 ой 4 кун</t>
  </si>
  <si>
    <t>3 йил 5 ой 27 кун</t>
  </si>
  <si>
    <t>14 йил 6 йил 6 кун</t>
  </si>
  <si>
    <t>0 йил 1 ой 27 кун</t>
  </si>
  <si>
    <t>27 йил 2 ой 3 кун</t>
  </si>
  <si>
    <t>22 йил 7 ой 21 кун</t>
  </si>
  <si>
    <t>0 йил 1 ой 14 кун</t>
  </si>
  <si>
    <t>18 йил 3 ой 10 кун</t>
  </si>
  <si>
    <t>18 йил 8 кун</t>
  </si>
  <si>
    <t>15 йил 4 ой 26 кун</t>
  </si>
  <si>
    <t>шт-43</t>
  </si>
  <si>
    <t>7 йил 9 ой 14кун</t>
  </si>
  <si>
    <t>18 йил 3 ой 29 кун</t>
  </si>
  <si>
    <t>7 йил 4 ой 24 кун</t>
  </si>
  <si>
    <t>8 йил 9 ой 19 кун</t>
  </si>
  <si>
    <t>7 йил 7 ой 20 кун</t>
  </si>
  <si>
    <t>шт-39</t>
  </si>
  <si>
    <t>0 йил 4 ой 14 кун</t>
  </si>
  <si>
    <t>11 йил 11 ой 23 кун</t>
  </si>
  <si>
    <t>6 йил 11 кун</t>
  </si>
  <si>
    <t>22 йил 2 ой 28 кун</t>
  </si>
  <si>
    <t>12 йил 2 ой 6 кун</t>
  </si>
  <si>
    <t>11 йил 26 кун</t>
  </si>
  <si>
    <t>шт-71</t>
  </si>
  <si>
    <t>15 йил 9 ой 14 кун</t>
  </si>
  <si>
    <t>14 йил 9 ой 20 кун</t>
  </si>
  <si>
    <t>28 йил 8 ой 27 кун</t>
  </si>
  <si>
    <t>21 йил 4 ой 6 кун</t>
  </si>
  <si>
    <t>18 йил 3 ой 23 кун</t>
  </si>
  <si>
    <t>16 йил 9 ой 10 кун</t>
  </si>
  <si>
    <t>16 йил 1 ой 12 кун</t>
  </si>
  <si>
    <t>7 йил 5 ой 3 кун</t>
  </si>
  <si>
    <t>12 йил 5 ой 28 кун</t>
  </si>
  <si>
    <t>9 йил 8 ой 25 кун</t>
  </si>
  <si>
    <t>4 йил 10 ой 4 кун</t>
  </si>
  <si>
    <t>7 йил 6 ой 1 кун</t>
  </si>
  <si>
    <t>2 йил 1 ой 27 кун</t>
  </si>
  <si>
    <t>14 йил 3 ой 21 кун</t>
  </si>
  <si>
    <t>13 йил 9 кун</t>
  </si>
  <si>
    <t>шт-04</t>
  </si>
  <si>
    <t>3 йил 11 ой 10 кун</t>
  </si>
  <si>
    <t>21 йил 4 ой 17 кун</t>
  </si>
  <si>
    <t>8 йил 12 кун</t>
  </si>
  <si>
    <t>9 йил 6 кун</t>
  </si>
  <si>
    <t>7 йил 9 ой 29 кун</t>
  </si>
  <si>
    <t>21 йил 9 ой 5 кун</t>
  </si>
  <si>
    <t>15 йил 1 ой 21 кун</t>
  </si>
  <si>
    <t>5 йил 1 ой 7 кун</t>
  </si>
  <si>
    <t>8 йил 6 ой</t>
  </si>
  <si>
    <t>7 йил 2 ой 11кун</t>
  </si>
  <si>
    <t>28 йил 4 ой 13 кун07</t>
  </si>
  <si>
    <t>23 йил 5 ой 17 кун</t>
  </si>
  <si>
    <t>3 йил 3 ой 24 кун</t>
  </si>
  <si>
    <t>17 йил 7 ой 3 кун</t>
  </si>
  <si>
    <t>16 йил 1 ой 7 кун</t>
  </si>
  <si>
    <t>7 йил 4 ой 7 кун</t>
  </si>
  <si>
    <t>0 йил 5 ой 24 кун</t>
  </si>
  <si>
    <t>шт-54</t>
  </si>
  <si>
    <t>13 йил 1 ой 25 кун</t>
  </si>
  <si>
    <t>9 йил 6 ой 19 кун</t>
  </si>
  <si>
    <t>7 йил 16 кун</t>
  </si>
  <si>
    <t>4 йил 10 ой 19 кун</t>
  </si>
  <si>
    <t>8 йил 7 ой 4 кун</t>
  </si>
  <si>
    <t>7 йил 1 ой 19 кун</t>
  </si>
  <si>
    <t>шт-60</t>
  </si>
  <si>
    <t>17 йил 5 ой 18 кун</t>
  </si>
  <si>
    <t>2 йил 7 ой 16 кун</t>
  </si>
  <si>
    <t>35 йил 7 ой 18 кун</t>
  </si>
  <si>
    <t>31 йил</t>
  </si>
  <si>
    <t>27 йил 9 ой 4 кун</t>
  </si>
  <si>
    <t>6 йил 6 ой 21 кун</t>
  </si>
  <si>
    <t>28 йил 11 ой</t>
  </si>
  <si>
    <t>24 йил 6 ой 4 кун</t>
  </si>
  <si>
    <t>23 йил 11 ой 18 кун</t>
  </si>
  <si>
    <t>16 йил 4 ой 7 кун</t>
  </si>
  <si>
    <t>шт-155</t>
  </si>
  <si>
    <t>24 йил 6 ой 5 кун</t>
  </si>
  <si>
    <t>10 йил 9 ой 8 кун</t>
  </si>
  <si>
    <t>26 йил 8 ой</t>
  </si>
  <si>
    <t>8 йил 13 кун</t>
  </si>
  <si>
    <t>33 йил 9 ой 21 кун</t>
  </si>
  <si>
    <t>29 йил 2 ой 10 кун</t>
  </si>
  <si>
    <t>27 йил 5 ой 13 кун</t>
  </si>
  <si>
    <t>4 йил 7 ой 24 кун</t>
  </si>
  <si>
    <t>29 йил 10 ой 19 кун</t>
  </si>
  <si>
    <t>10 йил 9 ой 13 кун</t>
  </si>
  <si>
    <t>8 йил 9 ой 14 кун</t>
  </si>
  <si>
    <t>7 йил 11 ой 29 кун</t>
  </si>
  <si>
    <t>18 йил 10 ой 29 кун</t>
  </si>
  <si>
    <t>5 ой 19 кун</t>
  </si>
  <si>
    <t>26 йил 1 ой 13кун</t>
  </si>
  <si>
    <t>19 йил 9 ой 26 кун</t>
  </si>
  <si>
    <t>16 йил 9 ой</t>
  </si>
  <si>
    <t>27 йил 8 ой 7 кун</t>
  </si>
  <si>
    <t>18 йил 8 ой 7 кун</t>
  </si>
  <si>
    <t>14 йил 1 ой 17 кун</t>
  </si>
  <si>
    <t>28 йил 2 ой 24 кун</t>
  </si>
  <si>
    <t xml:space="preserve">27 йил 8 ой </t>
  </si>
  <si>
    <t>22 йил 5 ой 19 кун</t>
  </si>
  <si>
    <t>30 йил 28 кун</t>
  </si>
  <si>
    <t>25 йил 5 ой 16 кун</t>
  </si>
  <si>
    <t>23 йил 4 ой 20 кун</t>
  </si>
  <si>
    <t>34 йил 4 ой 24 кун</t>
  </si>
  <si>
    <t>19 йил 3 ой 22 кун</t>
  </si>
  <si>
    <t>24 йил 3 ой 9 кун</t>
  </si>
  <si>
    <t>34 йил 2 ой 23 кун</t>
  </si>
  <si>
    <t>28 йил 11 ой 22 кун</t>
  </si>
  <si>
    <t>14 йил 6 ой 1 кун</t>
  </si>
  <si>
    <t>35 йил 11 ой 16 кун</t>
  </si>
  <si>
    <t>29 йил 7 ой 28 кун</t>
  </si>
  <si>
    <t>4 йил 7 ой 25 кун</t>
  </si>
  <si>
    <t>17 йил 8 ой 4 кун</t>
  </si>
  <si>
    <t>13 йил 10 ой 9 кун</t>
  </si>
  <si>
    <t>6 йил 3 ой 25 кун</t>
  </si>
  <si>
    <t>19 йил 3 ой 28 кун</t>
  </si>
  <si>
    <t>18 йил 8 ой 23 кун</t>
  </si>
  <si>
    <t>5 йил 10 кун</t>
  </si>
  <si>
    <t>2 йил 7 ой 17 кун</t>
  </si>
  <si>
    <t>0 йил 4 ой 27 кун</t>
  </si>
  <si>
    <t>3 йил 6 ой 1 кун</t>
  </si>
  <si>
    <t>3 йил 9 ой 11 кун</t>
  </si>
  <si>
    <t>16 йил 1 ой 20 кун</t>
  </si>
  <si>
    <t xml:space="preserve">12 йил 4 ой </t>
  </si>
  <si>
    <t>7 йил 9 ой 13 кун</t>
  </si>
  <si>
    <t>0 йил 2 ой 29 кун</t>
  </si>
  <si>
    <t>32 йил 9 ой 27 кун</t>
  </si>
  <si>
    <t>31 йил 4 ой 10 кун</t>
  </si>
  <si>
    <t>24 йил 7 ой 21 кун</t>
  </si>
  <si>
    <t>1 йил 8 кун</t>
  </si>
  <si>
    <t>36 йил 3 кун</t>
  </si>
  <si>
    <t>33 йил 6 ой 2 кун</t>
  </si>
  <si>
    <t>28 йил 4 ой 8 кун</t>
  </si>
  <si>
    <t>16 йил 1 ой 28 кун</t>
  </si>
  <si>
    <t>14 йил 6 ой 25 кун</t>
  </si>
  <si>
    <t>6 йил 4 ой 23 кун</t>
  </si>
  <si>
    <t>21 йил 22 кун</t>
  </si>
  <si>
    <t>13 йил 4 ой 6 кун</t>
  </si>
  <si>
    <t>шт-68</t>
  </si>
  <si>
    <t>38 йил 4 ой 4 кун</t>
  </si>
  <si>
    <t>25 йил 6 ой 8 кун</t>
  </si>
  <si>
    <t>35 йил 7 ой 14 кун</t>
  </si>
  <si>
    <t>21 йил 5 ой 20 кун</t>
  </si>
  <si>
    <t>8 йил 14кун</t>
  </si>
  <si>
    <t>15 йил 5 ой 11 кун</t>
  </si>
  <si>
    <t>7 йил 7 ой 21 кун</t>
  </si>
  <si>
    <t>9 ой 25 кун</t>
  </si>
  <si>
    <t>0 йил 4 ой 23 кун</t>
  </si>
  <si>
    <t>25 йил 4 ой</t>
  </si>
  <si>
    <t>18 йил 4 ой 4 кун</t>
  </si>
  <si>
    <t>0 йил 5 ой 5 кун</t>
  </si>
  <si>
    <t>34 йил 1 ой 12 кун</t>
  </si>
  <si>
    <t>21 йил 6 ой 12 кун</t>
  </si>
  <si>
    <t>18 йил 7 ой 14 кун</t>
  </si>
  <si>
    <t>Тошкент Молия институти магистратураси</t>
  </si>
  <si>
    <t xml:space="preserve"> Халқаро молиявий бозордаги операциялар</t>
  </si>
  <si>
    <t xml:space="preserve">Молия   </t>
  </si>
  <si>
    <t>Беруний номидаги Тошкент Давлат техника университети,                         Тошкент Молия институти</t>
  </si>
  <si>
    <t xml:space="preserve">касб таълими,       молия  </t>
  </si>
  <si>
    <t>Беруний номидаги Тошкент Давлат техника университети, Тошкент молия институти</t>
  </si>
  <si>
    <t>Тошкент электротехника алоқа институти,         Тошкент Давлат иқтисодиёт университети</t>
  </si>
  <si>
    <t>Телеком-муникация бўйича мутахассис, банк иши</t>
  </si>
  <si>
    <t>Тошкент Давлат Иқтисодиёт университети,    Тошкент Давлат иқтисодиёт университети</t>
  </si>
  <si>
    <t>Касбий таълим, иқтисодиёт таълим йўналиши бўйича , Макроиқтисодиёт</t>
  </si>
  <si>
    <t xml:space="preserve">Термиз Давлат университети </t>
  </si>
  <si>
    <t xml:space="preserve"> Жиззах политехника институти,         Тошкент Молия институти
</t>
  </si>
  <si>
    <t>Иқтисодиёт (тармоқлар бўйича), бакалавр, Инвеститцияларни молиялаштириш</t>
  </si>
  <si>
    <t xml:space="preserve">   Тошкент молия институти </t>
  </si>
  <si>
    <t>4 ой 27 кун</t>
  </si>
  <si>
    <t>11 кун</t>
  </si>
  <si>
    <t>5 йил 7 ой 29 кун</t>
  </si>
  <si>
    <t>шт-30</t>
  </si>
  <si>
    <t>В 167744          03.08.2004</t>
  </si>
  <si>
    <t>В 422419          22.06.2009</t>
  </si>
  <si>
    <t>В 050522           12.07.2001</t>
  </si>
  <si>
    <t>017132               15.04.1995</t>
  </si>
  <si>
    <t>В 123863              31.07.2003</t>
  </si>
  <si>
    <t>В 036512            19.06.2013</t>
  </si>
  <si>
    <t>232838,                                В 169161                 14.03.2005</t>
  </si>
  <si>
    <t>В 325423                 20.08.2008</t>
  </si>
  <si>
    <t>В 355772                   05.07.2008</t>
  </si>
  <si>
    <t>В 079811                  01.07.2002</t>
  </si>
  <si>
    <t>В 369294                21.06.2008</t>
  </si>
  <si>
    <t>252820                    17.07.2000</t>
  </si>
  <si>
    <t>165636              17.07.1997</t>
  </si>
  <si>
    <t>В 625459            22.06.2012</t>
  </si>
  <si>
    <t>В 786843               10.06.2016</t>
  </si>
  <si>
    <t>В 030482                 27.06.2009</t>
  </si>
  <si>
    <t>В 548017              21.06.2011</t>
  </si>
  <si>
    <t>М 048819        17.09.2014</t>
  </si>
  <si>
    <t>М 071546          30.06.2013</t>
  </si>
  <si>
    <t>В 787155                  16.06.2015</t>
  </si>
  <si>
    <t>В 985674              15.07.2019</t>
  </si>
  <si>
    <t>В 030633              21.07.2008</t>
  </si>
  <si>
    <t>М 048530   24.09.2010</t>
  </si>
  <si>
    <t>В 856971                  10.06.2016</t>
  </si>
  <si>
    <t>B 475251               20.10.2009</t>
  </si>
  <si>
    <t>В 615936                21.06.2012</t>
  </si>
  <si>
    <t>В 118828              07.07.2003</t>
  </si>
  <si>
    <t>В 925245               28.06.2017</t>
  </si>
  <si>
    <t>7854,                             14.09.1993</t>
  </si>
  <si>
    <t>041380                      07.07.1994</t>
  </si>
  <si>
    <t>М 052382                   02.07.2010</t>
  </si>
  <si>
    <t>ПВ 814050                 03.08.1987</t>
  </si>
  <si>
    <t>127747                       20.05.1988</t>
  </si>
  <si>
    <t>152308                     23.06.1997</t>
  </si>
  <si>
    <t>Банк иши,               Физика ўқитувчиси</t>
  </si>
  <si>
    <t>Тошкент Молия институти,  Тошкент Давлат университети</t>
  </si>
  <si>
    <t>В 316494, 28.05.2007    039421, 14.10.1995</t>
  </si>
  <si>
    <t>B 546157                   30.05.2011</t>
  </si>
  <si>
    <t>Бухгалтерия ҳисоби ва аудит, Банк иши</t>
  </si>
  <si>
    <t>B 183948 01.07.2004             B 475394  20.10.2009</t>
  </si>
  <si>
    <t>Mолия ва кредит</t>
  </si>
  <si>
    <t>B 545662                     31.05.2011</t>
  </si>
  <si>
    <t>215603                         05.08.1998</t>
  </si>
  <si>
    <t>B 606709                    28.06.2011</t>
  </si>
  <si>
    <t>M 00067918              12.12.2024</t>
  </si>
  <si>
    <t>Бухгалтер-иқтисодчи, аудитор</t>
  </si>
  <si>
    <t>2410                             10.07.2021</t>
  </si>
  <si>
    <t>В 728337                   27.06.2015</t>
  </si>
  <si>
    <t>В 347629                   18.09.2008</t>
  </si>
  <si>
    <t>В 00245751    15.07.2022</t>
  </si>
  <si>
    <t>В 00142027             17.07.2021</t>
  </si>
  <si>
    <t>В 668781                 21.06.2013</t>
  </si>
  <si>
    <t>220004                               08.07.1988</t>
  </si>
  <si>
    <t>В 422652                   15.06.2009</t>
  </si>
  <si>
    <t>B 004504                    05.07.2001</t>
  </si>
  <si>
    <t>M 008174                   05.07.2003</t>
  </si>
  <si>
    <t>В 631350                  14.06.2013</t>
  </si>
  <si>
    <t>В 036362                   17.07.2010</t>
  </si>
  <si>
    <t>210179                      26.03.1999</t>
  </si>
  <si>
    <t>В 962916                   17.07.2018</t>
  </si>
  <si>
    <t>М 004963             21.07.2003</t>
  </si>
  <si>
    <t>В 058027                   17.07.2017</t>
  </si>
  <si>
    <t>В 566444                  08.06.2011</t>
  </si>
  <si>
    <t>В 00246243                 15.07.2022</t>
  </si>
  <si>
    <t>М 093580                    05.07.2018</t>
  </si>
  <si>
    <t>М 0069002                05.02.2025</t>
  </si>
  <si>
    <t xml:space="preserve">В 814016  18.06.2015          В 963944   30.06.2018  </t>
  </si>
  <si>
    <t>23319   08.06.1995                   В 225399 26.05.2006</t>
  </si>
  <si>
    <t>В 043253                   14.06.2001</t>
  </si>
  <si>
    <t>В 028490   21.07.2007                   В 036351   30.07.2010</t>
  </si>
  <si>
    <t>В 029914                   15.07.2008</t>
  </si>
  <si>
    <t>М 052397                 02.07.2010</t>
  </si>
  <si>
    <t>В 295233   20.06.2007   В 727804   11.06.2014</t>
  </si>
  <si>
    <t>В 878968        11.06.2016</t>
  </si>
  <si>
    <t>В 00000897    15.07.2020</t>
  </si>
  <si>
    <t xml:space="preserve">УВ-1 076037 10.07.1991 122177   29.03.1996 </t>
  </si>
  <si>
    <t>238083   11.06.1994              В 368319  30.05.2008</t>
  </si>
  <si>
    <t>М 00006235                01.07.2020</t>
  </si>
  <si>
    <t>М 00061514           27.12.2023</t>
  </si>
  <si>
    <t>B 477484                17.07.2010</t>
  </si>
  <si>
    <t>B 548345          26.12.2014</t>
  </si>
  <si>
    <t>B 1056911             20.07.2019</t>
  </si>
  <si>
    <t>7 йил 6 ой 4 кун</t>
  </si>
  <si>
    <t>6 йил 3 ой 3 кун</t>
  </si>
  <si>
    <t>5 йил 8 ой 7 кун</t>
  </si>
  <si>
    <t>В 786320                  30.06.2015</t>
  </si>
  <si>
    <t>Хамширалик иши, тиббиёт ҳамшираси</t>
  </si>
  <si>
    <t>М 00006229          01.07.2020</t>
  </si>
  <si>
    <t>М 00072042               10.06.2025</t>
  </si>
  <si>
    <t>16 йил 1 ой 3 кун</t>
  </si>
  <si>
    <t>2-гуруҳ ногирони</t>
  </si>
  <si>
    <t>16 ёшга тўлмаган ногирон фарзанди бор</t>
  </si>
  <si>
    <t>В 368220                  28.06.2008</t>
  </si>
  <si>
    <t>Markaziy bank Toshkent viloyati bosh boshqarmasida faoliyat yuritayotgan xodimlarning mehnat staji boʻyicha maʼlumot</t>
  </si>
  <si>
    <t>Xodimning F.I.O</t>
  </si>
  <si>
    <t>Ish boshlagan yili</t>
  </si>
  <si>
    <t>Bank tizimidagi ish staji</t>
  </si>
  <si>
    <t>Bank tizimidagi staji yili</t>
  </si>
  <si>
    <t>Ish staji uchun qoʻshimcha toʻlov miqdori foizda</t>
  </si>
  <si>
    <t>Fayzullaxoʻjayev Jasur Xakimovich</t>
  </si>
  <si>
    <t>Joʻrayev Anvar Abdumurotovich</t>
  </si>
  <si>
    <t>Nuraliyev Bekzod Fazliddinovich</t>
  </si>
  <si>
    <t>Irgashev Sherzod Rabimovich</t>
  </si>
  <si>
    <t>Yoʻldoshxonov Akmalxon Abdullaxonovich</t>
  </si>
  <si>
    <t>Ikramova Dilnoza Baxritdinovna</t>
  </si>
  <si>
    <t>Mirsobitova Dildora Xusnitdinovna</t>
  </si>
  <si>
    <t>Turdiyev Alisher Turgʻunjon oʻgʻli</t>
  </si>
  <si>
    <t>Maripov Rixsixodja Raxmatovich</t>
  </si>
  <si>
    <t>Axatjanov Abduraxmon Qudratullayevich</t>
  </si>
  <si>
    <t>Maxammadiyev Xurram Xaydarovich</t>
  </si>
  <si>
    <t>Jumayeva Hilola Nusratullayevna</t>
  </si>
  <si>
    <t>Doniyorov Baxrom Baxtiyor oʻgʻli</t>
  </si>
  <si>
    <t>Obidova Nodira Akrom qizi</t>
  </si>
  <si>
    <t>Mirxodjayeva Irodaxon Anvarbek qizi</t>
  </si>
  <si>
    <t>Nishanaliyev Islombek Valisherovich</t>
  </si>
  <si>
    <t>Otaxonov Axyorxon Abrorovich</t>
  </si>
  <si>
    <t>Axrorov Shaxobiddin Ravshanovich</t>
  </si>
  <si>
    <t>Xusomiddinov Kamoliddin Saloxiddinovich</t>
  </si>
  <si>
    <t>Sobirov Sobitxon Saidburxon oʻgʻli</t>
  </si>
  <si>
    <t>Boltayev Shavkat Xasanovich</t>
  </si>
  <si>
    <t>Raximov Xurshid Voxidjon oʻgʻli</t>
  </si>
  <si>
    <t>Azimberdiyev Ulugʻbek Egamberdiyevich</t>
  </si>
  <si>
    <t>Urmanov Ravshan Rixsibayevich</t>
  </si>
  <si>
    <t>Karimov Alisher Saydumarovich</t>
  </si>
  <si>
    <t>Yarmatov Abrorjon Elmurodovich</t>
  </si>
  <si>
    <t>Kadirova Shaxnoza Akbarovna</t>
  </si>
  <si>
    <t>Rasulova Munisa Bositxujayevna</t>
  </si>
  <si>
    <t>Alimatova Mavsilya Vinerovna</t>
  </si>
  <si>
    <t>Umarov Mirzoxid Mirxilolovich</t>
  </si>
  <si>
    <t>Toshniyazov Ilhomjon Roʻziyevich</t>
  </si>
  <si>
    <t>Kadirov Laziz Shuxrat oʻgʻli</t>
  </si>
  <si>
    <t>Shomirov Abdulaziz Abdurashidovich</t>
  </si>
  <si>
    <t>Abduvaliyev Xusniddin Furqatovich</t>
  </si>
  <si>
    <t>Fayzullayev Qodirbek Baxtiyor oʻgʻli</t>
  </si>
  <si>
    <t>Raxmatov Sharifxoʻja Joʻra oʻgʻli</t>
  </si>
  <si>
    <t>Mirzaraximova Zuxra Gafurjanovna</t>
  </si>
  <si>
    <t>Tursunov Normumin Abduxamidovich</t>
  </si>
  <si>
    <t>Abdiqodirov Sherzod Sobir oʻgʻli</t>
  </si>
  <si>
    <t>Karshibayev Ulugʻbek Baxodir oʻgʻli</t>
  </si>
  <si>
    <t>Berdiyarov Jamshid Abdurazzakovich</t>
  </si>
  <si>
    <t>Bekmurodov Farxod Amrillayevich</t>
  </si>
  <si>
    <t>Abbosov Samariddin Ravshanovich</t>
  </si>
  <si>
    <t>Abduvaliyev Erali Umarali oʻgʻli</t>
  </si>
  <si>
    <t>Abduxalikov Toyirjon Abdurasilovich</t>
  </si>
  <si>
    <t>Sanakulov Abdurasul Rizokulovich</t>
  </si>
  <si>
    <t>Xakimov Bobur Erkin oʻgʻli</t>
  </si>
  <si>
    <t>Sarikulova Dilafruz Islomovna</t>
  </si>
  <si>
    <t>Alayev Rustam Xayriddinovich</t>
  </si>
  <si>
    <t>Karayev Xikmatillo Karshiyevich</t>
  </si>
  <si>
    <t>Yusupov Murod Abduraxmonovich</t>
  </si>
  <si>
    <t>Jurayev Jaxongir Xikmatulloyevich</t>
  </si>
  <si>
    <t>Tulyakov Faxriddin Yuldashboyevich</t>
  </si>
  <si>
    <t>Soliyev Jaxongir Rashidjon oʻgʻli</t>
  </si>
  <si>
    <t>Tangirov Xasan Davlatboyevich</t>
  </si>
  <si>
    <t>Ashiraliyev Boburmirzo Botirjon oʻgʻli</t>
  </si>
  <si>
    <t>Matboboyev Utkirjon Rustamovich</t>
  </si>
  <si>
    <t>Davronbekov Javlon Kamol oʻgʻli</t>
  </si>
  <si>
    <t>Mansurov Adxam Axmadovich</t>
  </si>
  <si>
    <t>Ortikov Maxammadjon Adxamjon oʻgʻli</t>
  </si>
  <si>
    <t>Eshmuratova Nilufar Djurabayevna</t>
  </si>
  <si>
    <t>Karimov Sherzod Alaskarovich</t>
  </si>
  <si>
    <t>Abdullayev Abral Akmalovich</t>
  </si>
  <si>
    <t>Sharipov Xasan Djurayevich</t>
  </si>
  <si>
    <t>Xalmuxamedov Doniyor Mulabayevich</t>
  </si>
  <si>
    <t>Xashimov Mirzoxid Mirkamilovich</t>
  </si>
  <si>
    <t>Aliyev Jamshidjon Gafurdjanovich</t>
  </si>
  <si>
    <t>Gapurov Jasur Taxirovich</t>
  </si>
  <si>
    <t>Kamalov Xabibulla Maxamadovich</t>
  </si>
  <si>
    <t>Raxmanova Dildora Sabitovna</t>
  </si>
  <si>
    <t>Zakirova Shaxnoza Alimxodjayevna</t>
  </si>
  <si>
    <t>Alimxodjayeva Dilafruz Maxsutovna</t>
  </si>
  <si>
    <t>Baxramova Gulchexra Kaxarxodjayevna</t>
  </si>
  <si>
    <t>Gafurova Mukaddas Maxmudjonovna</t>
  </si>
  <si>
    <t>Zaitova Dilfuza Tursunboy qizi</t>
  </si>
  <si>
    <t>Rasuleva Nargisa Anvarovna</t>
  </si>
  <si>
    <t>Musaxodjayeva Dildora Kaxarxodjayevna</t>
  </si>
  <si>
    <t>Ishankulova Dilfuza Abdufattoxovna</t>
  </si>
  <si>
    <t>Sandibayev Zafarjon Shuxratjonovich</t>
  </si>
  <si>
    <t>Amirov Abduvosit Xusniddin oʻgʻli</t>
  </si>
  <si>
    <t>Asamitdinov Xusnitdin Sayfitdinovich</t>
  </si>
  <si>
    <t>Abduraxmonov Maxmudbek Magʻsudovich</t>
  </si>
  <si>
    <t>Xatamova Guzal Faritovna</t>
  </si>
  <si>
    <t>Xatamov Aʼlamxon Akbarovich</t>
  </si>
  <si>
    <t>Ubayeva Dono Gʻaniyevna</t>
  </si>
  <si>
    <t>Xaitov Muzaffar Akbarovich</t>
  </si>
  <si>
    <t>Ibragimov Jamoliddin Shaxobovich</t>
  </si>
  <si>
    <t>Karimov Ilxomjon Ismoilovich</t>
  </si>
  <si>
    <t>Axmedova Xurshidaxon Rashadovna</t>
  </si>
  <si>
    <t>Yusupova Viloyat Lutpidinovna</t>
  </si>
  <si>
    <t>Yaminova Gulnoza Tairovna</t>
  </si>
  <si>
    <t>Irdjanova Malika Xusnutdinovna</t>
  </si>
  <si>
    <t>Kadirshayeva Malika Alijanovna</t>
  </si>
  <si>
    <t>Zaxidova Shaxlo Xusanovna</t>
  </si>
  <si>
    <t>Alimatova Nina Sergeevna</t>
  </si>
  <si>
    <t>Ibragimova Patigul Turdi qizi</t>
  </si>
  <si>
    <t>Abdullayeva Muxabbat Imomovna</t>
  </si>
  <si>
    <t>Mamasoliyeva Kamola Baxtiyarovna</t>
  </si>
  <si>
    <t>Aripova Nargiza Yuldashevna</t>
  </si>
  <si>
    <t>Latipova Nargiza Mirshamirovna</t>
  </si>
  <si>
    <t>Latipova Gulchehra Abrorjonovna</t>
  </si>
  <si>
    <t>Tosheva Soxiba Suyarovna</t>
  </si>
  <si>
    <t>Qodirjonova Feruza Shuhratovna</t>
  </si>
  <si>
    <t>Gulyamova Nargiza Lutfullayevna</t>
  </si>
  <si>
    <t>Roʻziyeva Dilfuza Shavkatovna</t>
  </si>
  <si>
    <t>Gafurova Zilola Baxtiyorovna</t>
  </si>
  <si>
    <t>Akmalova Nilufar Abdufataxovna</t>
  </si>
  <si>
    <t>Yunusova Maqbula Sabitovna</t>
  </si>
  <si>
    <t>Xakimova Sevara Nasirdjanovna</t>
  </si>
  <si>
    <t>Tagayeva Raʼno Xasanovna</t>
  </si>
  <si>
    <t>Israilova Dilafruz Rustambayevna</t>
  </si>
  <si>
    <t>Ismailov Rustam Egamberdiyevich</t>
  </si>
  <si>
    <t>Mirzakasimov Shavkat Farxatjanovich</t>
  </si>
  <si>
    <t>Sultanxodjayev Xikmatilla Tillaxodjayevich</t>
  </si>
  <si>
    <t>Umardjanov Xotam Xasanovich</t>
  </si>
  <si>
    <t>Shaubayev Rixsulla Xabibullayevich</t>
  </si>
  <si>
    <t>Xudayberdiyev Axmadjon Raximberdiyevich</t>
  </si>
  <si>
    <t>18 yil 3 oy 0</t>
  </si>
  <si>
    <t>Xakimov Qosimjon Alisher oʻgʻli</t>
  </si>
  <si>
    <t>12 yil 4 oy 29</t>
  </si>
  <si>
    <t>Markaziy bank Toshkent viloyati bosh boshqarmasi xodimlarining 2025-yil davomida taʼtilga chiqqanligi toʻgʻrisida maʼlumot</t>
  </si>
  <si>
    <t>F.I.O</t>
  </si>
  <si>
    <t>Tarkibiy boʻlinma nomi</t>
  </si>
  <si>
    <t>Taʼtilga chiqish haqidagi buyruq</t>
  </si>
  <si>
    <t>Taʼtil bolanish vaqti</t>
  </si>
  <si>
    <t>Ishga chiqish sanasi</t>
  </si>
  <si>
    <t>Taʼtil turi</t>
  </si>
  <si>
    <t>Taʼtil muddati</t>
  </si>
  <si>
    <t>Taʼtil davriyligi</t>
  </si>
  <si>
    <t>sanasi</t>
  </si>
  <si>
    <t>raqami</t>
  </si>
  <si>
    <t>Hisob-kitob kassa markazi</t>
  </si>
  <si>
    <t>oʻquv</t>
  </si>
  <si>
    <t>Maʼmuriy xizmat</t>
  </si>
  <si>
    <t>Abdullayeva Gulchexra Abrordjanovna</t>
  </si>
  <si>
    <t>mehnat</t>
  </si>
  <si>
    <t>toʻliq</t>
  </si>
  <si>
    <t>06.01.2024-05.01.2025</t>
  </si>
  <si>
    <t>11.06.2024-10.06.2025</t>
  </si>
  <si>
    <t>Toʻlov tizimlari infratuzilmalari va axborot texnologiyalari boʻlimi</t>
  </si>
  <si>
    <t>03.06.2024-02.06.2025</t>
  </si>
  <si>
    <t>Ijro apparati</t>
  </si>
  <si>
    <t>02.06.2024-01.06.2025</t>
  </si>
  <si>
    <t>04.03.2024-03.03.2025</t>
  </si>
  <si>
    <t>pullik kompensatsiya</t>
  </si>
  <si>
    <t>05.07.2024-04.07.2025</t>
  </si>
  <si>
    <t>Buxgalteriya hisobi, hisoboti va moliyaviy-iqtisodiy faoliyat boshqarmasi</t>
  </si>
  <si>
    <t>29.09.2024-28.09.2025</t>
  </si>
  <si>
    <t>Zaitov Fayzullo Xusanovich</t>
  </si>
  <si>
    <t>Tadbirkorlikni qoʻllab-quvvatlash va aholi bandligini taʼminlash boʻlimi</t>
  </si>
  <si>
    <t>1-yarmi</t>
  </si>
  <si>
    <t>04.04.2024-03.04.2025</t>
  </si>
  <si>
    <t>Ziyayeva Nazokat Shavkatovna</t>
  </si>
  <si>
    <t>Maxmudova Gulnara Djurayevna</t>
  </si>
  <si>
    <t>03.04.2024-02.04.2025</t>
  </si>
  <si>
    <t>Nurtinova Gulchexra Tashtemirovna</t>
  </si>
  <si>
    <t>18.04.2024-17.04.2025</t>
  </si>
  <si>
    <t>28.08.2024-27.08.2025</t>
  </si>
  <si>
    <t>Kredit tashkilotlarini inspeksiya qilish boshqarmasi</t>
  </si>
  <si>
    <t>06.09.2024-05.09.2025</t>
  </si>
  <si>
    <t>20.01.2024-19.01.2025</t>
  </si>
  <si>
    <t>Qimmatliklarni tashishni tashkil qilish boʻlimi</t>
  </si>
  <si>
    <t>20.02.2024-19.02.2025</t>
  </si>
  <si>
    <t>Narxlar va iqtisodiy kutilmalarni oʻrganish boʻlimi</t>
  </si>
  <si>
    <t>24.12.2024-23.12.2025</t>
  </si>
  <si>
    <t>02.04.2024-01.04.2025</t>
  </si>
  <si>
    <t>01.05.2024-30.04.2025</t>
  </si>
  <si>
    <t>04.01.2024-03.01.2025</t>
  </si>
  <si>
    <t>02.02.2025-01.02.2026</t>
  </si>
  <si>
    <t>12.06.2024-11.06.2025</t>
  </si>
  <si>
    <t>Hududlarni ijtimoiy-iqtisodiy rivojlantirish borasida tijorat banklari faoliyatini monitoring qilish boʻlimi</t>
  </si>
  <si>
    <t>18.06.2024-17.06.2025</t>
  </si>
  <si>
    <t>Naqd pul muomalasini tashkil qilish va toʻlovlarni monitoring qilish boʻlimi</t>
  </si>
  <si>
    <t>08.06.2024-07.06.2025</t>
  </si>
  <si>
    <t>04.10.2024-03.10.2025</t>
  </si>
  <si>
    <t>Samigova Shahodat Nasirjonovna</t>
  </si>
  <si>
    <t>23.04.2024-22.04.2025</t>
  </si>
  <si>
    <t>Pardayev Eshdavlat Abdimoʻminovich</t>
  </si>
  <si>
    <t>Bosh yuriskonsult</t>
  </si>
  <si>
    <t>28.10.2024-27.10.2025</t>
  </si>
  <si>
    <t>Bosh auditor</t>
  </si>
  <si>
    <t>13.06.2024-12.06.2025</t>
  </si>
  <si>
    <t>Xavfsizlik va axborotni muhofaza qilish shuʼbasi</t>
  </si>
  <si>
    <t>02.08.2024-01.08.2025</t>
  </si>
  <si>
    <t>29.11.2024-28.11.2025</t>
  </si>
  <si>
    <t>Nuraliyev Bekzod Fazliddin oʻgʻli</t>
  </si>
  <si>
    <t>Bosh boshqarma boshligʻi oʻrinbosari</t>
  </si>
  <si>
    <t>18.01.2025-17.01.2026</t>
  </si>
  <si>
    <t>07.09.2024-06.09.2025</t>
  </si>
  <si>
    <t>14.12.2024-13.12.2025</t>
  </si>
  <si>
    <t>Tijorat banklarida davlat maqsadli dasturlari ijrosini monitoring qilish boshqarmasi</t>
  </si>
  <si>
    <t>10.07.2024-09.07.2025</t>
  </si>
  <si>
    <t>13.05.2024-12.05.2025</t>
  </si>
  <si>
    <t>Alimxadjayeva Dilafruz Maxsutovna</t>
  </si>
  <si>
    <t>76A</t>
  </si>
  <si>
    <t>26.04.2024-25.04.2025</t>
  </si>
  <si>
    <t>10.11.2024-09.11.2025</t>
  </si>
  <si>
    <t>08.10.2024-07.10.2025</t>
  </si>
  <si>
    <t>02.10.2024-01.10.2025</t>
  </si>
  <si>
    <t>09.09.2024-08.09.2025</t>
  </si>
  <si>
    <t>02.07.2024-01.07.2025</t>
  </si>
  <si>
    <t>24.05.2024-23.05.2025</t>
  </si>
  <si>
    <t>01.08.2024-31.07.2025</t>
  </si>
  <si>
    <t>04.12.2024-03.12.2025</t>
  </si>
  <si>
    <t>05.04.2024-04.04.2025</t>
  </si>
  <si>
    <t>Naqd pul muomalasini tashkil etish boshqarmasi</t>
  </si>
  <si>
    <t>03.11.2024-02.11.2025</t>
  </si>
  <si>
    <t>Kredit tashkilotlarining muammoli aktivlari bilan ishlash va moliyaviy tahlil qilish
boʻlimi</t>
  </si>
  <si>
    <t>24.09.2024-23.09.2025</t>
  </si>
  <si>
    <t>19.01.2025-18.01.2026</t>
  </si>
  <si>
    <t>14.07.2024-13.07.2025</t>
  </si>
  <si>
    <t>24.09.2023-23.09.2024</t>
  </si>
  <si>
    <t>Rahbariyat qoshidagi Safarbar etish ishlari va fuqarolarni himoyalash boʻyicha
muhandis</t>
  </si>
  <si>
    <t>18.07.2024-17.07.2025</t>
  </si>
  <si>
    <t>10.08.2024-09.08.2025</t>
  </si>
  <si>
    <t>17.01.2025-16.01.2026</t>
  </si>
  <si>
    <t>24.04.2024-23.04.2025</t>
  </si>
  <si>
    <t>Rayimberdiyev Shodil Abdimajitovich</t>
  </si>
  <si>
    <t>09.02.2025-08.02.2026</t>
  </si>
  <si>
    <t>12.09.2024-11.09.2025</t>
  </si>
  <si>
    <t>17.05.2024-16.05.2025</t>
  </si>
  <si>
    <t>10.05.2024-09.05.2025</t>
  </si>
  <si>
    <t>07.07.2024-06.07.2025</t>
  </si>
  <si>
    <t>24.07.2024-23.07.2025</t>
  </si>
  <si>
    <t>2-yarmi</t>
  </si>
  <si>
    <t>25.11.2024-24.11.2025</t>
  </si>
  <si>
    <t>17.09.2024-16.09.2025</t>
  </si>
  <si>
    <t>27.07.2024-26.07.2025</t>
  </si>
  <si>
    <t>26.07.2024-25.07.2025</t>
  </si>
  <si>
    <t>01.06.2024-31.05.2025</t>
  </si>
  <si>
    <t>26.06.2024-25.06.2025</t>
  </si>
  <si>
    <t>24.11.2024-23.11.2025</t>
  </si>
  <si>
    <t>Bank xizmatlari isteʼmolchilarining huquqlarini himoya qilish, moliyaviy savodxonlik
va ommaboplikni oshirish shuʼbasi</t>
  </si>
  <si>
    <t>20.07.2024-19.07.2025</t>
  </si>
  <si>
    <t>07.10.2024-06.10.2025</t>
  </si>
  <si>
    <t>15.08.2024-14.08.2025</t>
  </si>
  <si>
    <t>24.08.2024-23.08.2025</t>
  </si>
  <si>
    <t>16.05.2024-15.05.2025</t>
  </si>
  <si>
    <t>Muxsumov Javoxir Ruxiddin oʻgʻli</t>
  </si>
  <si>
    <t>22.01.2025-21.01.2026</t>
  </si>
  <si>
    <t>22.01.2024-21.01.2025</t>
  </si>
  <si>
    <t>17.07.2024-16.07.2025</t>
  </si>
  <si>
    <t>Mirsabitova Dildora Xusnitdinovna</t>
  </si>
  <si>
    <t>Rahbariyat qoshidagi bosh mutaxassis</t>
  </si>
  <si>
    <t>15.07.2024-14.07.2025</t>
  </si>
  <si>
    <t>27.03.2024-26.03.2025</t>
  </si>
  <si>
    <t>02.03.2024-01.03.2025</t>
  </si>
  <si>
    <t>Yunusxoʻjayev Sirojiddinxoʻja Toʻlqinxoʻja oʻgʻli</t>
  </si>
  <si>
    <t>06.03.2025-05.03.2026</t>
  </si>
  <si>
    <t>14.02.2025-13.02.2026</t>
  </si>
  <si>
    <t>Yaminova Gulnoza Toirovna</t>
  </si>
  <si>
    <t>21.07.2024-20.07.2025</t>
  </si>
  <si>
    <t>23.02.2025-22.02.2026</t>
  </si>
  <si>
    <t>14.01.2025-13.01.2026</t>
  </si>
  <si>
    <t>09.10.2024-08.10.2025</t>
  </si>
  <si>
    <t>29.04.2024-28.04.2025</t>
  </si>
  <si>
    <t>02.03.2025-01.03.2026</t>
  </si>
  <si>
    <t>16.12.2024-15.12.2025</t>
  </si>
  <si>
    <t>18.08.2024-17.08.2025</t>
  </si>
  <si>
    <t>12.12.2024-11.12.2025</t>
  </si>
  <si>
    <t>01.02.2025-31.01.2026</t>
  </si>
  <si>
    <t>30.03.2025-29.03.2026</t>
  </si>
  <si>
    <t>11.04.2024-10.04.2025</t>
  </si>
  <si>
    <t>30.12.2024-29.12.2025</t>
  </si>
  <si>
    <t>03.02.2025-02.02.2026</t>
  </si>
  <si>
    <t>03.12.2024-02.12.2025</t>
  </si>
  <si>
    <t>Ibragimov Djamoliddin Shaxobovich</t>
  </si>
  <si>
    <t>26.04.2025-25.04.2026</t>
  </si>
  <si>
    <t>04.09.2024-03.09.2025</t>
  </si>
  <si>
    <t>26.06.2025-25.06.2026</t>
  </si>
  <si>
    <t>27.12.2024-26.12.2025</t>
  </si>
  <si>
    <t>25.01.2025-24.01.2026</t>
  </si>
  <si>
    <t>07.04.2025-06.04.2026</t>
  </si>
  <si>
    <t>Bosh boshqarma boshligʻi</t>
  </si>
  <si>
    <t>21.02.2025-20.02.2026</t>
  </si>
  <si>
    <t>Kredit tashkilotlarida moliyaviy, monitoringni muvofiqlashtigish va valyuta nazorati boʻlimi</t>
  </si>
  <si>
    <t>Bank xizmatlari isteʼmolchilarining huquqlarini himoya qilish, moliyaviy savodxonlik va ommaboplikni oshirish shuʼbasi</t>
  </si>
  <si>
    <t>Markaziy bank Toshkent viloyati bosh boshqarmasining 2025-yilda yubiley sanalarini nishonlagan xodimlari toʻgʻrisida maʼlumot</t>
  </si>
  <si>
    <t>Yubiley yoshi</t>
  </si>
  <si>
    <t>Xatamova Goʻzal Faritovna</t>
  </si>
  <si>
    <t>Markaziy bank Toshkent viloyati bosh boshqarmasi xodimlarining 2025-yil davomida vaqtinchalik mehnatga layoqatsizlik taʼtilga chiqqanligi toʻgʻrisida maʼlumot</t>
  </si>
  <si>
    <t>Kasallik varaqi davriyligi</t>
  </si>
  <si>
    <t>10.12.2024-24.12.2024</t>
  </si>
  <si>
    <t>03.01.2025-07.01.2025</t>
  </si>
  <si>
    <t>10.12.2024-28.12.2024</t>
  </si>
  <si>
    <t>03.01.2025-10.01.2025</t>
  </si>
  <si>
    <t>Nizamov Aziz Kabiljanovich</t>
  </si>
  <si>
    <t>Bosh boshqarma boshligʻi (sobiq)</t>
  </si>
  <si>
    <t>22.01.2025-24.01.2025</t>
  </si>
  <si>
    <t>15.01.2025-22.01.2025</t>
  </si>
  <si>
    <t>Raxmonova Dildora Sabitovna</t>
  </si>
  <si>
    <t>21.01.2025-25.01.2025</t>
  </si>
  <si>
    <t>03.01.2025-17.01.2025</t>
  </si>
  <si>
    <t>20.01.2025-24.01.2025</t>
  </si>
  <si>
    <t>17.02.2025-21.02.2025</t>
  </si>
  <si>
    <t>10.02.2025-20.02.2025</t>
  </si>
  <si>
    <t>28.01.2025-07.02.2025</t>
  </si>
  <si>
    <t>06.02.2025-15.02.2025</t>
  </si>
  <si>
    <t>03.02.2025-12.02.2025</t>
  </si>
  <si>
    <t>10.02.2025-24.02.2025</t>
  </si>
  <si>
    <t>20.02.2025-01.03.2025</t>
  </si>
  <si>
    <t>21.02.2025-01.03.2025</t>
  </si>
  <si>
    <t>17.02.2025-07.03.2025</t>
  </si>
  <si>
    <t>24.02.2025-26.02.2025</t>
  </si>
  <si>
    <t>11.03.2025-15.03.2025</t>
  </si>
  <si>
    <t>27.02.2025-14.03.2025</t>
  </si>
  <si>
    <t>04.03.2025-08.03.2025</t>
  </si>
  <si>
    <t>01.04.2025-07.04.2025</t>
  </si>
  <si>
    <t>08.04.2025-14.04.2025</t>
  </si>
  <si>
    <t>24.03.2025-02.04.2025</t>
  </si>
  <si>
    <t>25.03.2025-29.03.2025</t>
  </si>
  <si>
    <t>11.03.2025-25.03.2025</t>
  </si>
  <si>
    <t>04.03.2025-17.03.2025</t>
  </si>
  <si>
    <t>01.04.2025-10.04.2025</t>
  </si>
  <si>
    <t>21.04.2025-25.04.2025</t>
  </si>
  <si>
    <t>01.04.2025-11.04.2025</t>
  </si>
  <si>
    <t>14.04.2025-18.04.2025</t>
  </si>
  <si>
    <t>15.04.2025-19.04.2025</t>
  </si>
  <si>
    <t>Abduxalilov Abdurasul Yodgor oʻgʻli</t>
  </si>
  <si>
    <t>16.04.2025-25.04.2025</t>
  </si>
  <si>
    <t>18.03.2025-11.04.2025</t>
  </si>
  <si>
    <t>21.04.2025-02.05.2025</t>
  </si>
  <si>
    <t>12.04.2025-01.05.2025</t>
  </si>
  <si>
    <t>19.05.2025-23.05.2025</t>
  </si>
  <si>
    <t>14.04.2025-02.05.2025</t>
  </si>
  <si>
    <t>21.04.2025-25.05.2025</t>
  </si>
  <si>
    <t>30.04.2025-05.05.2025</t>
  </si>
  <si>
    <t>05.05.2025-10.05.2025</t>
  </si>
  <si>
    <t>28.04.2025-07.05.2025</t>
  </si>
  <si>
    <t>05.05.2025-09.05.2025</t>
  </si>
  <si>
    <t>12.05.2025-21.05.2025</t>
  </si>
  <si>
    <t>13.05.2025-23.05.2025</t>
  </si>
  <si>
    <t>26.05.2025-30.05.2025</t>
  </si>
  <si>
    <t>02.06.2025-05.06.2025</t>
  </si>
  <si>
    <t>05.05.2025-24.05.2025</t>
  </si>
  <si>
    <t>20.05.2025-31.05.2025</t>
  </si>
  <si>
    <t>26.05.2025-04.06.2025</t>
  </si>
  <si>
    <t>02.06.2025-06.06.2025</t>
  </si>
  <si>
    <t>03.06.2025-05.06.2025</t>
  </si>
  <si>
    <t>10.06.2025-24.06.2025</t>
  </si>
  <si>
    <t>16.06.2025-20.06.2025</t>
  </si>
  <si>
    <t>10.06.2025-14.06.2025</t>
  </si>
  <si>
    <t>16.06.2025-27.06.2025</t>
  </si>
  <si>
    <t>23.06.2025-27.06.2025</t>
  </si>
  <si>
    <t>23.07.2025-01.08.2025</t>
  </si>
  <si>
    <t>21.07.2025-30.07.2025</t>
  </si>
  <si>
    <t>05.08.2025-09.08.2025</t>
  </si>
  <si>
    <t>20.08.2025-26.08.2025</t>
  </si>
  <si>
    <t>06.08.2025-18.08.2025</t>
  </si>
  <si>
    <t>25.08.2025-29.08.2025</t>
  </si>
  <si>
    <t>20.08.2025-30.08.2025</t>
  </si>
  <si>
    <t>02.09.2025-05.09.2025</t>
  </si>
  <si>
    <t>15.09.2025-27.09.2025</t>
  </si>
  <si>
    <t>17.09.2025-20.09.2025</t>
  </si>
  <si>
    <t>20.09.2025-27.09.2025</t>
  </si>
  <si>
    <t>02.10.2025-11.10.2025</t>
  </si>
  <si>
    <t>07.10.2025-09.10.2025</t>
  </si>
  <si>
    <t>10.10.2025-23.10.2025</t>
  </si>
  <si>
    <t>13.10.2025-17.10.2025</t>
  </si>
  <si>
    <t>13.10.2025-24.10.2025</t>
  </si>
  <si>
    <t>27.10.2025-31.10.2025</t>
  </si>
  <si>
    <t>03.11.2025-07.11.2025</t>
  </si>
  <si>
    <t>30.10.2025-03.11.2025</t>
  </si>
  <si>
    <t>19.11.2025-21.11.2025</t>
  </si>
  <si>
    <t>03.11.2025-16.11.2025</t>
  </si>
  <si>
    <t>Xodimlar bilan ishlash boʻyicha bosh mutaxassis</t>
  </si>
  <si>
    <t>10.11.2025-14.11.2025</t>
  </si>
  <si>
    <t>18.11.2025-26.11.2025</t>
  </si>
  <si>
    <t>27.11.2025-01.12.2025</t>
  </si>
  <si>
    <t>05.12.2025-13.12.2025</t>
  </si>
  <si>
    <t>27.11.2025-06.12.2025</t>
  </si>
  <si>
    <t>21.11.2025-29.11.2025</t>
  </si>
  <si>
    <t>17.12.2025-24.12.2025</t>
  </si>
  <si>
    <t>09.12.2025-19.12.2025</t>
  </si>
  <si>
    <t>19.12.2025-24.12.2025</t>
  </si>
  <si>
    <t>Kredit tashkilotlarida moliyaviy, monitoringni muvofiqlashtirish va valyut nazorati boʻlimi</t>
  </si>
  <si>
    <t>(нет)</t>
  </si>
  <si>
    <t>08:24 (2)</t>
  </si>
  <si>
    <t>12000087</t>
  </si>
  <si>
    <t>Қодиржонова Феруза Шуҳратовна</t>
  </si>
  <si>
    <t>Марказий банк Тошкент вилоят бош бошқармаси</t>
  </si>
  <si>
    <t>2026-05-13</t>
  </si>
  <si>
    <t>08:28 (2)</t>
  </si>
  <si>
    <t>02:24 (1)</t>
  </si>
  <si>
    <t>12000394</t>
  </si>
  <si>
    <t>13:51 (2)</t>
  </si>
  <si>
    <t>12:59 (2)</t>
  </si>
  <si>
    <t>12000405</t>
  </si>
  <si>
    <t>08:22 (2)</t>
  </si>
  <si>
    <t>12000072</t>
  </si>
  <si>
    <t>14:04 (2)</t>
  </si>
  <si>
    <t>13:00 (1)</t>
  </si>
  <si>
    <t>08:17 (2)</t>
  </si>
  <si>
    <t>12000198</t>
  </si>
  <si>
    <t>13:53 (1)</t>
  </si>
  <si>
    <t>12:59 (1)</t>
  </si>
  <si>
    <t>08:24 (1)</t>
  </si>
  <si>
    <t>12000211</t>
  </si>
  <si>
    <t>08:43 (2)</t>
  </si>
  <si>
    <t>12000010</t>
  </si>
  <si>
    <t/>
  </si>
  <si>
    <t>10:13 (1)</t>
  </si>
  <si>
    <t>08:02 (1)</t>
  </si>
  <si>
    <t>12000365</t>
  </si>
  <si>
    <t>07:23 (1)</t>
  </si>
  <si>
    <t>12000076</t>
  </si>
  <si>
    <t>10:07 (2)</t>
  </si>
  <si>
    <t>08:25 (2)</t>
  </si>
  <si>
    <t>12000143</t>
  </si>
  <si>
    <t>Шарипов  Хасан Джураевич</t>
  </si>
  <si>
    <t>13:51 (1)</t>
  </si>
  <si>
    <t>13:00 (2)</t>
  </si>
  <si>
    <t>08:41 (2)</t>
  </si>
  <si>
    <t>12000263</t>
  </si>
  <si>
    <t>08:40 (2)</t>
  </si>
  <si>
    <t>12000201</t>
  </si>
  <si>
    <t>10:05 (2)</t>
  </si>
  <si>
    <t>08:27 (1)</t>
  </si>
  <si>
    <t>12000391</t>
  </si>
  <si>
    <t>13:31 (2)</t>
  </si>
  <si>
    <t>08:30 (2)</t>
  </si>
  <si>
    <t>12000065</t>
  </si>
  <si>
    <t>Хатамова Гузаль Фаритовна</t>
  </si>
  <si>
    <t>13:44 (1)</t>
  </si>
  <si>
    <t>08:39 (2)</t>
  </si>
  <si>
    <t>12000116</t>
  </si>
  <si>
    <t>Хатамов Аъламхон Акбарович</t>
  </si>
  <si>
    <t>10:05 (1)</t>
  </si>
  <si>
    <t>12000434</t>
  </si>
  <si>
    <t>12000276</t>
  </si>
  <si>
    <t>13:56 (2)</t>
  </si>
  <si>
    <t>08:57 (1)</t>
  </si>
  <si>
    <t>12000319</t>
  </si>
  <si>
    <t>Хакимов Қосимжон Алишер ўғли</t>
  </si>
  <si>
    <t>09:11 (1)</t>
  </si>
  <si>
    <t>12000418</t>
  </si>
  <si>
    <t>13:36 (1)</t>
  </si>
  <si>
    <t>08:12 (1)</t>
  </si>
  <si>
    <t>12000243</t>
  </si>
  <si>
    <t>10:13 (2)</t>
  </si>
  <si>
    <t>08:33 (1)</t>
  </si>
  <si>
    <t>12000395</t>
  </si>
  <si>
    <t>13:53 (2)</t>
  </si>
  <si>
    <t>08:46 (1)</t>
  </si>
  <si>
    <t>12000104</t>
  </si>
  <si>
    <t>08:51 (2)</t>
  </si>
  <si>
    <t>12000356</t>
  </si>
  <si>
    <t>08:42 (1)</t>
  </si>
  <si>
    <t>12000165</t>
  </si>
  <si>
    <t>Умарджанов Хотам Хасанович</t>
  </si>
  <si>
    <t>12000006</t>
  </si>
  <si>
    <t>08:50 (1)</t>
  </si>
  <si>
    <t>12000411</t>
  </si>
  <si>
    <t>14:23 (2)</t>
  </si>
  <si>
    <t>14:15 (2)</t>
  </si>
  <si>
    <t>08:57 (2)</t>
  </si>
  <si>
    <t>12000429</t>
  </si>
  <si>
    <t>08:30 (1)</t>
  </si>
  <si>
    <t>12000332</t>
  </si>
  <si>
    <t>08:54 (2)</t>
  </si>
  <si>
    <t>12000400</t>
  </si>
  <si>
    <t>08:40 (1)</t>
  </si>
  <si>
    <t>12000007</t>
  </si>
  <si>
    <t>13:28 (2)</t>
  </si>
  <si>
    <t>13:01 (2)</t>
  </si>
  <si>
    <t>08:29 (2)</t>
  </si>
  <si>
    <t>12000097</t>
  </si>
  <si>
    <t>08:02 (2)</t>
  </si>
  <si>
    <t>12000345</t>
  </si>
  <si>
    <t>14:09 (2)</t>
  </si>
  <si>
    <t>13:17 (2)</t>
  </si>
  <si>
    <t>08:47 (2)</t>
  </si>
  <si>
    <t>12000401</t>
  </si>
  <si>
    <t>12000403</t>
  </si>
  <si>
    <t>12:53 (2)</t>
  </si>
  <si>
    <t>12:51 (1)</t>
  </si>
  <si>
    <t>09:00 (2)</t>
  </si>
  <si>
    <t>02:24 (2)</t>
  </si>
  <si>
    <t>Санакулов Абдурасул Ризкулович</t>
  </si>
  <si>
    <t>14:12 (2)</t>
  </si>
  <si>
    <t>08:55 (1)</t>
  </si>
  <si>
    <t>Салиев Даврон Абдумаликович</t>
  </si>
  <si>
    <t>12000430</t>
  </si>
  <si>
    <t>08:49 (1)</t>
  </si>
  <si>
    <t>12000407</t>
  </si>
  <si>
    <t>12000325</t>
  </si>
  <si>
    <t>12000148</t>
  </si>
  <si>
    <t>Расулова Муниса Боситхужаевна</t>
  </si>
  <si>
    <t>12:53 (1)</t>
  </si>
  <si>
    <t>04:42 (2)</t>
  </si>
  <si>
    <t>12000024</t>
  </si>
  <si>
    <t>12000419</t>
  </si>
  <si>
    <t>09:52 (1)</t>
  </si>
  <si>
    <t>08:58 (1)</t>
  </si>
  <si>
    <t>Ортиков Махаммаджон Адхамжон угли</t>
  </si>
  <si>
    <t>10:08 (1)</t>
  </si>
  <si>
    <t>08:53 (1)</t>
  </si>
  <si>
    <t>12000406</t>
  </si>
  <si>
    <t>12000316</t>
  </si>
  <si>
    <t>13:16 (2)</t>
  </si>
  <si>
    <t>13:14 (2)</t>
  </si>
  <si>
    <t>08:37 (1)</t>
  </si>
  <si>
    <t>12000377</t>
  </si>
  <si>
    <t>13:19 (2)</t>
  </si>
  <si>
    <t>05:43 (1)</t>
  </si>
  <si>
    <t>12000021</t>
  </si>
  <si>
    <t>12000386</t>
  </si>
  <si>
    <t>13:32 (2)</t>
  </si>
  <si>
    <t>08:47 (1)</t>
  </si>
  <si>
    <t>12000132</t>
  </si>
  <si>
    <t>Мирсабитова Дилдора Хуснитдиновна</t>
  </si>
  <si>
    <t>08:59 (2)</t>
  </si>
  <si>
    <t>12000219</t>
  </si>
  <si>
    <t>13:35 (2)</t>
  </si>
  <si>
    <t>12:55 (2)</t>
  </si>
  <si>
    <t>08:06 (2)</t>
  </si>
  <si>
    <t>12000069</t>
  </si>
  <si>
    <t>12000131</t>
  </si>
  <si>
    <t>09:52 (2)</t>
  </si>
  <si>
    <t>08:37 (2)</t>
  </si>
  <si>
    <t>12000322</t>
  </si>
  <si>
    <t>12000262</t>
  </si>
  <si>
    <t>13:02 (1)</t>
  </si>
  <si>
    <t>12:49 (2)</t>
  </si>
  <si>
    <t>08:58 (2)</t>
  </si>
  <si>
    <t>12000046</t>
  </si>
  <si>
    <t>Мансуров Адхам  Ахмадович</t>
  </si>
  <si>
    <t>13:27 (2)</t>
  </si>
  <si>
    <t>13:04 (1)</t>
  </si>
  <si>
    <t>08:23 (2)</t>
  </si>
  <si>
    <t>12000225</t>
  </si>
  <si>
    <t>Мамасолиева Камола Бахтияровна</t>
  </si>
  <si>
    <t>12000237</t>
  </si>
  <si>
    <t>08:34 (1)</t>
  </si>
  <si>
    <t>12000088</t>
  </si>
  <si>
    <t>11:05 (2)</t>
  </si>
  <si>
    <t>12000441</t>
  </si>
  <si>
    <t>Кодиров Лазиз Шухрат угли</t>
  </si>
  <si>
    <t>12000107</t>
  </si>
  <si>
    <t>Каримов Шерзод  Аласкарович</t>
  </si>
  <si>
    <t>13:35 (1)</t>
  </si>
  <si>
    <t>12:56 (2)</t>
  </si>
  <si>
    <t>12000071</t>
  </si>
  <si>
    <t>08:42 (2)</t>
  </si>
  <si>
    <t>12000059</t>
  </si>
  <si>
    <t>Каримов Алишер Сайдумарович</t>
  </si>
  <si>
    <t>12:52 (1)</t>
  </si>
  <si>
    <t>12:52 (2)</t>
  </si>
  <si>
    <t>08:21 (1)</t>
  </si>
  <si>
    <t>Караев  Хикматилло Каршиевич</t>
  </si>
  <si>
    <t>08:29 (1)</t>
  </si>
  <si>
    <t>12000259</t>
  </si>
  <si>
    <t>13:50 (1)</t>
  </si>
  <si>
    <t>08:44 (2)</t>
  </si>
  <si>
    <t>12000135</t>
  </si>
  <si>
    <t>12000334</t>
  </si>
  <si>
    <t>04:29 (1)</t>
  </si>
  <si>
    <t>13:23 (2)</t>
  </si>
  <si>
    <t>13:04 (2)</t>
  </si>
  <si>
    <t>08:03 (2)</t>
  </si>
  <si>
    <t>Исроилова Дилафруз Рустамбоевна</t>
  </si>
  <si>
    <t>08:34 (2)</t>
  </si>
  <si>
    <t>12000073</t>
  </si>
  <si>
    <t>08:52 (2)</t>
  </si>
  <si>
    <t>12000257</t>
  </si>
  <si>
    <t>Икрамова Дилноза Бахритдиновна</t>
  </si>
  <si>
    <t>12000077</t>
  </si>
  <si>
    <t>Ибрагимова Патыгуль Турды кызы</t>
  </si>
  <si>
    <t>13:50 (2)</t>
  </si>
  <si>
    <t>08:18 (2)</t>
  </si>
  <si>
    <t>12000102</t>
  </si>
  <si>
    <t>13:27 (1)</t>
  </si>
  <si>
    <t>12000167</t>
  </si>
  <si>
    <t>Захидова Шаҳло Хусановна</t>
  </si>
  <si>
    <t>05:18 (1)</t>
  </si>
  <si>
    <t>12000353</t>
  </si>
  <si>
    <t>05:18 (2)</t>
  </si>
  <si>
    <t>12000128</t>
  </si>
  <si>
    <t>Заитова Дилфуза Турсунбой қизи</t>
  </si>
  <si>
    <t>12000125</t>
  </si>
  <si>
    <t>13:46 (1)</t>
  </si>
  <si>
    <t>13:05 (1)</t>
  </si>
  <si>
    <t>08:36 (1)</t>
  </si>
  <si>
    <t>12000171</t>
  </si>
  <si>
    <t>Жумаева Ҳилола Нусратуллаевна</t>
  </si>
  <si>
    <t>11:34 (2)</t>
  </si>
  <si>
    <t>11:27 (2)</t>
  </si>
  <si>
    <t>08:38 (2)</t>
  </si>
  <si>
    <t>12000399</t>
  </si>
  <si>
    <t>Давронбеков Жавлон Камол ўғли</t>
  </si>
  <si>
    <t>13:44 (2)</t>
  </si>
  <si>
    <t>13:24 (2)</t>
  </si>
  <si>
    <t>12000079</t>
  </si>
  <si>
    <t>Гулямова Наргиза Лутфуллаевна</t>
  </si>
  <si>
    <t>08:10 (1)</t>
  </si>
  <si>
    <t>05:58 (2)</t>
  </si>
  <si>
    <t>12000527</t>
  </si>
  <si>
    <t>Гафурова Мукаддас Махмуджоновна</t>
  </si>
  <si>
    <t>13:26 (1)</t>
  </si>
  <si>
    <t>12000245</t>
  </si>
  <si>
    <t>Гафурова  Зилола Бахтиёровна</t>
  </si>
  <si>
    <t>13:58 (1)</t>
  </si>
  <si>
    <t>13:02 (2)</t>
  </si>
  <si>
    <t>12000240</t>
  </si>
  <si>
    <t>08:31 (2)</t>
  </si>
  <si>
    <t>12000437</t>
  </si>
  <si>
    <t>Болтаев Шавкат Хасанович</t>
  </si>
  <si>
    <t>10:37 (2)</t>
  </si>
  <si>
    <t>09:56 (2)</t>
  </si>
  <si>
    <t>08:33 (2)</t>
  </si>
  <si>
    <t>00:08 (1)</t>
  </si>
  <si>
    <t>12000415</t>
  </si>
  <si>
    <t>Бердияров Жамшид Абдураззакович</t>
  </si>
  <si>
    <t>13:59 (2)</t>
  </si>
  <si>
    <t>12000423</t>
  </si>
  <si>
    <t>12000526</t>
  </si>
  <si>
    <t>Аширалиев Бобомирзо Ботиржон угли</t>
  </si>
  <si>
    <t>13:13 (2)</t>
  </si>
  <si>
    <t>13:07 (2)</t>
  </si>
  <si>
    <t>12:50 (2)</t>
  </si>
  <si>
    <t>08:45 (2)</t>
  </si>
  <si>
    <t>12000372</t>
  </si>
  <si>
    <t>12000055</t>
  </si>
  <si>
    <t>13:57 (2)</t>
  </si>
  <si>
    <t>13:39 (1)</t>
  </si>
  <si>
    <t>08:14 (2)</t>
  </si>
  <si>
    <t>12000427</t>
  </si>
  <si>
    <t>13:36 (2)</t>
  </si>
  <si>
    <t>08:21 (2)</t>
  </si>
  <si>
    <t>12000005</t>
  </si>
  <si>
    <t>12000159</t>
  </si>
  <si>
    <t>Арипова Наргиза Юлдашевна</t>
  </si>
  <si>
    <t>14:02 (2)</t>
  </si>
  <si>
    <t>13:38 (2)</t>
  </si>
  <si>
    <t>09:18 (2)</t>
  </si>
  <si>
    <t>08:59 (1)</t>
  </si>
  <si>
    <t>07:32 (1)</t>
  </si>
  <si>
    <t>12000525</t>
  </si>
  <si>
    <t xml:space="preserve">Амиров Абдувосит Хусниддин Угли </t>
  </si>
  <si>
    <t>12000421</t>
  </si>
  <si>
    <t>13:31 (1)</t>
  </si>
  <si>
    <t>08:55 (2)</t>
  </si>
  <si>
    <t>12000060</t>
  </si>
  <si>
    <t>08:48 (1)</t>
  </si>
  <si>
    <t>12000258</t>
  </si>
  <si>
    <t>Алиев Жамшиджон Гафурджанович</t>
  </si>
  <si>
    <t>13:23 (1)</t>
  </si>
  <si>
    <t>08:53 (2)</t>
  </si>
  <si>
    <t>12000170</t>
  </si>
  <si>
    <t>08:51 (1)</t>
  </si>
  <si>
    <t>12000118</t>
  </si>
  <si>
    <t>Азимбердиев Улуғбек Эгамбердиевич</t>
  </si>
  <si>
    <t>13:06 (2)</t>
  </si>
  <si>
    <t>02:19 (1)</t>
  </si>
  <si>
    <t>12000367</t>
  </si>
  <si>
    <t>Абдухаликов Тойиржон Абдурасилович</t>
  </si>
  <si>
    <t>13:43 (2)</t>
  </si>
  <si>
    <t>12000150</t>
  </si>
  <si>
    <t>Абдурахмонов Махмудбек Мағсудович</t>
  </si>
  <si>
    <t>08:41 (1)</t>
  </si>
  <si>
    <t>12000081</t>
  </si>
  <si>
    <t>Абдуллаева Мухаббат Имомовна</t>
  </si>
  <si>
    <t>12:46 (1)</t>
  </si>
  <si>
    <t>12:38 (2)</t>
  </si>
  <si>
    <t>12000130</t>
  </si>
  <si>
    <t>12000408</t>
  </si>
  <si>
    <t>09:23 (1)</t>
  </si>
  <si>
    <t>00:58 (2)</t>
  </si>
  <si>
    <t>12000387</t>
  </si>
  <si>
    <t>12000280</t>
  </si>
  <si>
    <t>Аббосов Самариддин Равшанович</t>
  </si>
  <si>
    <t>18:01 (2)</t>
  </si>
  <si>
    <t>08:32 (1)</t>
  </si>
  <si>
    <t>2026-05-12</t>
  </si>
  <si>
    <t>07:47 (2)</t>
  </si>
  <si>
    <t>18:06 (2)</t>
  </si>
  <si>
    <t>13:09 (2)</t>
  </si>
  <si>
    <t>08:09 (1)</t>
  </si>
  <si>
    <t>18:05 (1)</t>
  </si>
  <si>
    <t>08:43 (1)</t>
  </si>
  <si>
    <t>18:16 (1)</t>
  </si>
  <si>
    <t>07:34 (1)</t>
  </si>
  <si>
    <t>18:22 (2)</t>
  </si>
  <si>
    <t>08:32 (2)</t>
  </si>
  <si>
    <t>09:58 (2)</t>
  </si>
  <si>
    <t>18:46 (2)</t>
  </si>
  <si>
    <t>08:50 (2)</t>
  </si>
  <si>
    <t>13:08 (1)</t>
  </si>
  <si>
    <t>12:56 (1)</t>
  </si>
  <si>
    <t>18:02 (1)</t>
  </si>
  <si>
    <t>08:27 (2)</t>
  </si>
  <si>
    <t>21:02 (2)</t>
  </si>
  <si>
    <t>19:33 (2)</t>
  </si>
  <si>
    <t>18:41 (1)</t>
  </si>
  <si>
    <t>19:20 (1)</t>
  </si>
  <si>
    <t>15:14 (2)</t>
  </si>
  <si>
    <t>12:42 (2)</t>
  </si>
  <si>
    <t>10:41 (1)</t>
  </si>
  <si>
    <t>10:39 (1)</t>
  </si>
  <si>
    <t>07:41 (2)</t>
  </si>
  <si>
    <t>18:04 (2)</t>
  </si>
  <si>
    <t>08:45 (1)</t>
  </si>
  <si>
    <t>21:35 (2)</t>
  </si>
  <si>
    <t>09:21 (2)</t>
  </si>
  <si>
    <t>17:26 (1)</t>
  </si>
  <si>
    <t>17:23 (1)</t>
  </si>
  <si>
    <t>14:02 (1)</t>
  </si>
  <si>
    <t>08:35 (1)</t>
  </si>
  <si>
    <t>07:35 (1)</t>
  </si>
  <si>
    <t>18:21 (2)</t>
  </si>
  <si>
    <t>13:05 (2)</t>
  </si>
  <si>
    <t>08:04 (1)</t>
  </si>
  <si>
    <t>19:10 (1)</t>
  </si>
  <si>
    <t>21:28 (2)</t>
  </si>
  <si>
    <t>18:13 (2)</t>
  </si>
  <si>
    <t>18:05 (2)</t>
  </si>
  <si>
    <t>13:57 (1)</t>
  </si>
  <si>
    <t>21:25 (1)</t>
  </si>
  <si>
    <t>09:04 (2)</t>
  </si>
  <si>
    <t>18:03 (2)</t>
  </si>
  <si>
    <t>18:14 (1)</t>
  </si>
  <si>
    <t>13:28 (1)</t>
  </si>
  <si>
    <t>12:32 (1)</t>
  </si>
  <si>
    <t>12:30 (2)</t>
  </si>
  <si>
    <t>18:02 (2)</t>
  </si>
  <si>
    <t>17:24 (1)</t>
  </si>
  <si>
    <t>14:10 (2)</t>
  </si>
  <si>
    <t>14:07 (2)</t>
  </si>
  <si>
    <t>13:11 (2)</t>
  </si>
  <si>
    <t>20:34 (2)</t>
  </si>
  <si>
    <t>17:14 (1)</t>
  </si>
  <si>
    <t>16:32 (2)</t>
  </si>
  <si>
    <t>15:47 (2)</t>
  </si>
  <si>
    <t>14:57 (1)</t>
  </si>
  <si>
    <t>12:44 (2)</t>
  </si>
  <si>
    <t>12:34 (1)</t>
  </si>
  <si>
    <t>09:50 (1)</t>
  </si>
  <si>
    <t>08:10 (2)</t>
  </si>
  <si>
    <t>17:34 (1)</t>
  </si>
  <si>
    <t>17:23 (2)</t>
  </si>
  <si>
    <t>11:21 (2)</t>
  </si>
  <si>
    <t>15:54 (1)</t>
  </si>
  <si>
    <t>13:03 (2)</t>
  </si>
  <si>
    <t>19:10 (2)</t>
  </si>
  <si>
    <t>17:17 (2)</t>
  </si>
  <si>
    <t>16:04 (2)</t>
  </si>
  <si>
    <t>04:35 (1)</t>
  </si>
  <si>
    <t>21:09 (2)</t>
  </si>
  <si>
    <t>21:06 (1)</t>
  </si>
  <si>
    <t>21:03 (2)</t>
  </si>
  <si>
    <t>20:36 (2)</t>
  </si>
  <si>
    <t>19:58 (2)</t>
  </si>
  <si>
    <t>18:23 (1)</t>
  </si>
  <si>
    <t>12:27 (1)</t>
  </si>
  <si>
    <t>12:26 (1)</t>
  </si>
  <si>
    <t>08:56 (1)</t>
  </si>
  <si>
    <t>20:40 (2)</t>
  </si>
  <si>
    <t>08:56 (2)</t>
  </si>
  <si>
    <t>08:39 (1)</t>
  </si>
  <si>
    <t>05:40 (1)</t>
  </si>
  <si>
    <t>13:40 (1)</t>
  </si>
  <si>
    <t>13:12 (1)</t>
  </si>
  <si>
    <t>18:01 (1)</t>
  </si>
  <si>
    <t>18:16 (2)</t>
  </si>
  <si>
    <t>12:57 (2)</t>
  </si>
  <si>
    <t>08:07 (2)</t>
  </si>
  <si>
    <t>10:59 (1)</t>
  </si>
  <si>
    <t>08:09 (2)</t>
  </si>
  <si>
    <t>18:06 (1)</t>
  </si>
  <si>
    <t>13:58 (2)</t>
  </si>
  <si>
    <t>13:43 (1)</t>
  </si>
  <si>
    <t>18:12 (1)</t>
  </si>
  <si>
    <t>08:15 (2)</t>
  </si>
  <si>
    <t>20:29 (2)</t>
  </si>
  <si>
    <t>17:05 (2)</t>
  </si>
  <si>
    <t>13:08 (2)</t>
  </si>
  <si>
    <t>13:06 (1)</t>
  </si>
  <si>
    <t>10:51 (2)</t>
  </si>
  <si>
    <t>10:38 (2)</t>
  </si>
  <si>
    <t>18:10 (2)</t>
  </si>
  <si>
    <t>13:48 (2)</t>
  </si>
  <si>
    <t>10:04 (1)</t>
  </si>
  <si>
    <t>21:05 (2)</t>
  </si>
  <si>
    <t>18:18 (1)</t>
  </si>
  <si>
    <t>12:37 (2)</t>
  </si>
  <si>
    <t>12:36 (1)</t>
  </si>
  <si>
    <t>12:35 (2)</t>
  </si>
  <si>
    <t>09:36 (1)</t>
  </si>
  <si>
    <t>13:24 (1)</t>
  </si>
  <si>
    <t>13:09 (1)</t>
  </si>
  <si>
    <t>12:57 (1)</t>
  </si>
  <si>
    <t>04:35 (2)</t>
  </si>
  <si>
    <t>13:10 (1)</t>
  </si>
  <si>
    <t>18:51 (2)</t>
  </si>
  <si>
    <t>13:40 (2)</t>
  </si>
  <si>
    <t>13:12 (2)</t>
  </si>
  <si>
    <t>18:04 (1)</t>
  </si>
  <si>
    <t>18:32 (2)</t>
  </si>
  <si>
    <t>12:58 (2)</t>
  </si>
  <si>
    <t>08:20 (2)</t>
  </si>
  <si>
    <t>18:09 (2)</t>
  </si>
  <si>
    <t>05:17 (1)</t>
  </si>
  <si>
    <t>16:31 (2)</t>
  </si>
  <si>
    <t>14:01 (2)</t>
  </si>
  <si>
    <t>05:17 (2)</t>
  </si>
  <si>
    <t>21:27 (1)</t>
  </si>
  <si>
    <t>13:47 (1)</t>
  </si>
  <si>
    <t>18:12 (2)</t>
  </si>
  <si>
    <t>05:13 (2)</t>
  </si>
  <si>
    <t>08:46 (2)</t>
  </si>
  <si>
    <t>18:22 (1)</t>
  </si>
  <si>
    <t>17:46 (2)</t>
  </si>
  <si>
    <t>17:20 (2)</t>
  </si>
  <si>
    <t>16:56 (1)</t>
  </si>
  <si>
    <t>16:54 (2)</t>
  </si>
  <si>
    <t>16:48 (1)</t>
  </si>
  <si>
    <t>16:47 (2)</t>
  </si>
  <si>
    <t>16:23 (2)</t>
  </si>
  <si>
    <t>16:08 (2)</t>
  </si>
  <si>
    <t>15:56 (1)</t>
  </si>
  <si>
    <t>09:46 (2)</t>
  </si>
  <si>
    <t>09:45 (1)</t>
  </si>
  <si>
    <t>09:44 (1)</t>
  </si>
  <si>
    <t>17:11 (2)</t>
  </si>
  <si>
    <t>20:19 (2)</t>
  </si>
  <si>
    <t>08:48 (2)</t>
  </si>
  <si>
    <t>21:20 (1)</t>
  </si>
  <si>
    <t>13:52 (2)</t>
  </si>
  <si>
    <t>13:32 (1)</t>
  </si>
  <si>
    <t>08:35 (2)</t>
  </si>
  <si>
    <t>13:15 (2)</t>
  </si>
  <si>
    <t>18:00 (1)</t>
  </si>
  <si>
    <t>14:54 (2)</t>
  </si>
  <si>
    <t>14:48 (2)</t>
  </si>
  <si>
    <t>10:15 (2)</t>
  </si>
  <si>
    <t>09:58 (1)</t>
  </si>
  <si>
    <t>09:46 (1)</t>
  </si>
  <si>
    <t>09:14 (2)</t>
  </si>
  <si>
    <t>20:44 (1)</t>
  </si>
  <si>
    <t>19:44 (1)</t>
  </si>
  <si>
    <t>19:44 (2)</t>
  </si>
  <si>
    <t>19:35 (2)</t>
  </si>
  <si>
    <t>19:12 (2)</t>
  </si>
  <si>
    <t>19:11 (2)</t>
  </si>
  <si>
    <t>18:37 (1)</t>
  </si>
  <si>
    <t>08:54 (1)</t>
  </si>
  <si>
    <t>13:34 (1)</t>
  </si>
  <si>
    <t>12:58 (1)</t>
  </si>
  <si>
    <t>15:38 (1)</t>
  </si>
  <si>
    <t>18:07 (1)</t>
  </si>
  <si>
    <t>09:07 (1)</t>
  </si>
  <si>
    <t>2026-05-11</t>
  </si>
  <si>
    <t>23:29 (1)</t>
  </si>
  <si>
    <t>11:03 (2)</t>
  </si>
  <si>
    <t>13:21 (2)</t>
  </si>
  <si>
    <t>23:29 (2)</t>
  </si>
  <si>
    <t>17:51 (2)</t>
  </si>
  <si>
    <t>10:58 (1)</t>
  </si>
  <si>
    <t>11:07 (1)</t>
  </si>
  <si>
    <t>15:07 (1)</t>
  </si>
  <si>
    <t>10:50 (2)</t>
  </si>
  <si>
    <t>08:16 (2)</t>
  </si>
  <si>
    <t>20:48 (2)</t>
  </si>
  <si>
    <t>14:39 (2)</t>
  </si>
  <si>
    <t>18:56 (1)</t>
  </si>
  <si>
    <t>2026-05-10</t>
  </si>
  <si>
    <t>12:33 (2)</t>
  </si>
  <si>
    <t>12:23 (2)</t>
  </si>
  <si>
    <t>2026-05-09</t>
  </si>
  <si>
    <t>19:16 (2)</t>
  </si>
  <si>
    <t>13:14 (1)</t>
  </si>
  <si>
    <t>15:32 (2)</t>
  </si>
  <si>
    <t>17:38 (1)</t>
  </si>
  <si>
    <t>06:34 (1)</t>
  </si>
  <si>
    <t>05:47 (1)</t>
  </si>
  <si>
    <t>17:02 (2)</t>
  </si>
  <si>
    <t>2026-05-08</t>
  </si>
  <si>
    <t>20:10 (2)</t>
  </si>
  <si>
    <t>19:46 (1)</t>
  </si>
  <si>
    <t>08:36 (2)</t>
  </si>
  <si>
    <t>17:10 (2)</t>
  </si>
  <si>
    <t>18:11 (1)</t>
  </si>
  <si>
    <t>13:01 (1)</t>
  </si>
  <si>
    <t>17:07 (2)</t>
  </si>
  <si>
    <t>21:19 (2)</t>
  </si>
  <si>
    <t>07:20 (1)</t>
  </si>
  <si>
    <t>20:18 (1)</t>
  </si>
  <si>
    <t>19:48 (1)</t>
  </si>
  <si>
    <t>19:25 (2)</t>
  </si>
  <si>
    <t>17:12 (2)</t>
  </si>
  <si>
    <t>20:59 (2)</t>
  </si>
  <si>
    <t>17:58 (1)</t>
  </si>
  <si>
    <t>12:41 (1)</t>
  </si>
  <si>
    <t>18:45 (2)</t>
  </si>
  <si>
    <t>13:41 (2)</t>
  </si>
  <si>
    <t>20:23 (1)</t>
  </si>
  <si>
    <t>18:34 (2)</t>
  </si>
  <si>
    <t>13:33 (2)</t>
  </si>
  <si>
    <t>19:50 (1)</t>
  </si>
  <si>
    <t>13:49 (2)</t>
  </si>
  <si>
    <t>12:54 (1)</t>
  </si>
  <si>
    <t>17:00 (2)</t>
  </si>
  <si>
    <t>21:01 (1)</t>
  </si>
  <si>
    <t>18:52 (2)</t>
  </si>
  <si>
    <t>13:46 (2)</t>
  </si>
  <si>
    <t>08:23 (1)</t>
  </si>
  <si>
    <t>22:36 (2)</t>
  </si>
  <si>
    <t>13:55 (2)</t>
  </si>
  <si>
    <t>18:11 (2)</t>
  </si>
  <si>
    <t>18:36 (2)</t>
  </si>
  <si>
    <t>20:47 (2)</t>
  </si>
  <si>
    <t>20:44 (2)</t>
  </si>
  <si>
    <t>20:10 (1)</t>
  </si>
  <si>
    <t>15:59 (2)</t>
  </si>
  <si>
    <t>17:01 (2)</t>
  </si>
  <si>
    <t>21:19 (1)</t>
  </si>
  <si>
    <t>18:07 (2)</t>
  </si>
  <si>
    <t>17:59 (2)</t>
  </si>
  <si>
    <t>14:03 (1)</t>
  </si>
  <si>
    <t>10:26 (1)</t>
  </si>
  <si>
    <t>15:43 (1)</t>
  </si>
  <si>
    <t>04:45 (1)</t>
  </si>
  <si>
    <t>16:46 (1)</t>
  </si>
  <si>
    <t>17:08 (2)</t>
  </si>
  <si>
    <t>17:21 (1)</t>
  </si>
  <si>
    <t>08:52 (1)</t>
  </si>
  <si>
    <t>17:28 (1)</t>
  </si>
  <si>
    <t>13:37 (1)</t>
  </si>
  <si>
    <t>13:42 (2)</t>
  </si>
  <si>
    <t>21:21 (1)</t>
  </si>
  <si>
    <t>21:21 (2)</t>
  </si>
  <si>
    <t>16:01 (1)</t>
  </si>
  <si>
    <t>15:50 (1)</t>
  </si>
  <si>
    <t>11:36 (2)</t>
  </si>
  <si>
    <t>11:19 (2)</t>
  </si>
  <si>
    <t>13:18 (1)</t>
  </si>
  <si>
    <t>13:07 (1)</t>
  </si>
  <si>
    <t>08:28 (1)</t>
  </si>
  <si>
    <t>17:15 (2)</t>
  </si>
  <si>
    <t>15:31 (2)</t>
  </si>
  <si>
    <t>15:29 (2)</t>
  </si>
  <si>
    <t>14:38 (1)</t>
  </si>
  <si>
    <t>14:32 (1)</t>
  </si>
  <si>
    <t>07:44 (1)</t>
  </si>
  <si>
    <t>17:06 (1)</t>
  </si>
  <si>
    <t>18:25 (2)</t>
  </si>
  <si>
    <t>08:49 (2)</t>
  </si>
  <si>
    <t>04:45 (2)</t>
  </si>
  <si>
    <t>17:06 (2)</t>
  </si>
  <si>
    <t>13:18 (2)</t>
  </si>
  <si>
    <t>17:09 (2)</t>
  </si>
  <si>
    <t>13:11 (1)</t>
  </si>
  <si>
    <t>13:03 (1)</t>
  </si>
  <si>
    <t>08:38 (1)</t>
  </si>
  <si>
    <t>18:43 (2)</t>
  </si>
  <si>
    <t>17:13 (2)</t>
  </si>
  <si>
    <t>12:44 (1)</t>
  </si>
  <si>
    <t>05:15 (2)</t>
  </si>
  <si>
    <t>05:15 (1)</t>
  </si>
  <si>
    <t>17:07 (1)</t>
  </si>
  <si>
    <t>05:51 (2)</t>
  </si>
  <si>
    <t>17:28 (2)</t>
  </si>
  <si>
    <t>18:28 (2)</t>
  </si>
  <si>
    <t>12:29 (1)</t>
  </si>
  <si>
    <t>11:35 (1)</t>
  </si>
  <si>
    <t>20:08 (2)</t>
  </si>
  <si>
    <t>18:40 (1)</t>
  </si>
  <si>
    <t>20:28 (2)</t>
  </si>
  <si>
    <t>17:40 (1)</t>
  </si>
  <si>
    <t>08:26 (2)</t>
  </si>
  <si>
    <t>20:28 (1)</t>
  </si>
  <si>
    <t>19:38 (2)</t>
  </si>
  <si>
    <t>17:05 (1)</t>
  </si>
  <si>
    <t>15:14 (1)</t>
  </si>
  <si>
    <t>17:10 (1)</t>
  </si>
  <si>
    <t>13:17 (1)</t>
  </si>
  <si>
    <t>17:59 (1)</t>
  </si>
  <si>
    <t>17:45 (1)</t>
  </si>
  <si>
    <t>20:42 (1)</t>
  </si>
  <si>
    <t>19:46 (2)</t>
  </si>
  <si>
    <t>18:03 (1)</t>
  </si>
  <si>
    <t>2026-05-07</t>
  </si>
  <si>
    <t>22:39 (1)</t>
  </si>
  <si>
    <t>14:33 (2)</t>
  </si>
  <si>
    <t>14:08 (2)</t>
  </si>
  <si>
    <t>08:44 (1)</t>
  </si>
  <si>
    <t>00:00 (2)</t>
  </si>
  <si>
    <t>22:02 (1)</t>
  </si>
  <si>
    <t>11:07 (2)</t>
  </si>
  <si>
    <t>11:06 (2)</t>
  </si>
  <si>
    <t>08:18 (1)</t>
  </si>
  <si>
    <t>18:09 (1)</t>
  </si>
  <si>
    <t>19:08 (1)</t>
  </si>
  <si>
    <t>12:33 (1)</t>
  </si>
  <si>
    <t>22:14 (1)</t>
  </si>
  <si>
    <t>17:22 (2)</t>
  </si>
  <si>
    <t>18:27 (1)</t>
  </si>
  <si>
    <t>07:30 (1)</t>
  </si>
  <si>
    <t>08:19 (2)</t>
  </si>
  <si>
    <t>19:29 (1)</t>
  </si>
  <si>
    <t>15:40 (2)</t>
  </si>
  <si>
    <t>15:39 (1)</t>
  </si>
  <si>
    <t>15:39 (2)</t>
  </si>
  <si>
    <t>18:15 (1)</t>
  </si>
  <si>
    <t>08:20 (1)</t>
  </si>
  <si>
    <t>19:54 (2)</t>
  </si>
  <si>
    <t>11:53 (1)</t>
  </si>
  <si>
    <t>18:58 (2)</t>
  </si>
  <si>
    <t>14:47 (1)</t>
  </si>
  <si>
    <t>09:03 (2)</t>
  </si>
  <si>
    <t>00:12 (2)</t>
  </si>
  <si>
    <t>16:44 (2)</t>
  </si>
  <si>
    <t>16:43 (2)</t>
  </si>
  <si>
    <t>16:38 (1)</t>
  </si>
  <si>
    <t>16:33 (2)</t>
  </si>
  <si>
    <t>14:37 (2)</t>
  </si>
  <si>
    <t>22:45 (2)</t>
  </si>
  <si>
    <t>18:24 (2)</t>
  </si>
  <si>
    <t>14:48 (1)</t>
  </si>
  <si>
    <t>19:03 (1)</t>
  </si>
  <si>
    <t>13:25 (1)</t>
  </si>
  <si>
    <t>22:14 (2)</t>
  </si>
  <si>
    <t>07:23 (2)</t>
  </si>
  <si>
    <t>07:22 (2)</t>
  </si>
  <si>
    <t>07:19 (2)</t>
  </si>
  <si>
    <t>22:39 (2)</t>
  </si>
  <si>
    <t>09:01 (2)</t>
  </si>
  <si>
    <t>19:34 (1)</t>
  </si>
  <si>
    <t>19:34 (2)</t>
  </si>
  <si>
    <t>19:30 (2)</t>
  </si>
  <si>
    <t>19:26 (2)</t>
  </si>
  <si>
    <t>11:50 (2)</t>
  </si>
  <si>
    <t>10:02 (2)</t>
  </si>
  <si>
    <t>09:59 (2)</t>
  </si>
  <si>
    <t>04:43 (1)</t>
  </si>
  <si>
    <t>20:55 (1)</t>
  </si>
  <si>
    <t>19:07 (2)</t>
  </si>
  <si>
    <t>16:07 (2)</t>
  </si>
  <si>
    <t>11:42 (2)</t>
  </si>
  <si>
    <t>11:39 (2)</t>
  </si>
  <si>
    <t>16:20 (2)</t>
  </si>
  <si>
    <t>10:24 (2)</t>
  </si>
  <si>
    <t>05:39 (1)</t>
  </si>
  <si>
    <t>15:38 (2)</t>
  </si>
  <si>
    <t>16:10 (1)</t>
  </si>
  <si>
    <t>14:08 (1)</t>
  </si>
  <si>
    <t>10:21 (2)</t>
  </si>
  <si>
    <t>09:10 (1)</t>
  </si>
  <si>
    <t>08:08 (2)</t>
  </si>
  <si>
    <t>21:27 (2)</t>
  </si>
  <si>
    <t>07:59 (1)</t>
  </si>
  <si>
    <t>13:55 (1)</t>
  </si>
  <si>
    <t>22:01 (2)</t>
  </si>
  <si>
    <t>16:22 (2)</t>
  </si>
  <si>
    <t>16:17 (2)</t>
  </si>
  <si>
    <t>19:56 (1)</t>
  </si>
  <si>
    <t>13:29 (1)</t>
  </si>
  <si>
    <t>10:32 (1)</t>
  </si>
  <si>
    <t>18:32 (1)</t>
  </si>
  <si>
    <t>18:26 (2)</t>
  </si>
  <si>
    <t>13:39 (2)</t>
  </si>
  <si>
    <t>04:32 (2)</t>
  </si>
  <si>
    <t>13:38 (1)</t>
  </si>
  <si>
    <t>19:24 (2)</t>
  </si>
  <si>
    <t>13:10 (2)</t>
  </si>
  <si>
    <t>12:35 (1)</t>
  </si>
  <si>
    <t>12:31 (2)</t>
  </si>
  <si>
    <t>19:25 (1)</t>
  </si>
  <si>
    <t>08:01 (2)</t>
  </si>
  <si>
    <t>05:25 (2)</t>
  </si>
  <si>
    <t>19:03 (2)</t>
  </si>
  <si>
    <t>14:37 (1)</t>
  </si>
  <si>
    <t>11:58 (2)</t>
  </si>
  <si>
    <t>11:37 (1)</t>
  </si>
  <si>
    <t>22:35 (2)</t>
  </si>
  <si>
    <t>12:42 (1)</t>
  </si>
  <si>
    <t>12:39 (2)</t>
  </si>
  <si>
    <t>17:27 (2)</t>
  </si>
  <si>
    <t>19:20 (2)</t>
  </si>
  <si>
    <t>19:05 (2)</t>
  </si>
  <si>
    <t>18:55 (1)</t>
  </si>
  <si>
    <t>08:26 (1)</t>
  </si>
  <si>
    <t>21:54 (2)</t>
  </si>
  <si>
    <t>19:26 (1)</t>
  </si>
  <si>
    <t>13:22 (2)</t>
  </si>
  <si>
    <t>18:08 (2)</t>
  </si>
  <si>
    <t>07:46 (1)</t>
  </si>
  <si>
    <t>16:13 (2)</t>
  </si>
  <si>
    <t>05:19 (2)</t>
  </si>
  <si>
    <t>18:45 (1)</t>
  </si>
  <si>
    <t>11:58 (1)</t>
  </si>
  <si>
    <t>11:37 (2)</t>
  </si>
  <si>
    <t>17:40 (2)</t>
  </si>
  <si>
    <t>17:33 (1)</t>
  </si>
  <si>
    <t>00:03 (1)</t>
  </si>
  <si>
    <t>00:03 (2)</t>
  </si>
  <si>
    <t>19:53 (2)</t>
  </si>
  <si>
    <t>18:49 (2)</t>
  </si>
  <si>
    <t>16:09 (1)</t>
  </si>
  <si>
    <t>09:30 (1)</t>
  </si>
  <si>
    <t>22:34 (2)</t>
  </si>
  <si>
    <t>09:02 (2)</t>
  </si>
  <si>
    <t>уход</t>
  </si>
  <si>
    <t>приход</t>
  </si>
  <si>
    <t>События</t>
  </si>
  <si>
    <t>Таб. №</t>
  </si>
  <si>
    <t>ФИО</t>
  </si>
  <si>
    <t>Отдел</t>
  </si>
  <si>
    <t>Дата</t>
  </si>
  <si>
    <t>13.05.2026 23:59:00</t>
  </si>
  <si>
    <t>Конец периода:</t>
  </si>
  <si>
    <t>Начало периода:</t>
  </si>
  <si>
    <t>13.05.2026 14:59:08</t>
  </si>
  <si>
    <t>Дата составления:</t>
  </si>
  <si>
    <t>Журнал событий входа-выхода.</t>
  </si>
  <si>
    <t>2026-05-04</t>
  </si>
  <si>
    <t>22:15 (2)</t>
  </si>
  <si>
    <t>22:07 (2)</t>
  </si>
  <si>
    <t>20:54 (1)</t>
  </si>
  <si>
    <t>11:15 (1)</t>
  </si>
  <si>
    <t>11:22 (1)</t>
  </si>
  <si>
    <t>18:20 (1)</t>
  </si>
  <si>
    <t>19:36 (2)</t>
  </si>
  <si>
    <t>13:52 (1)</t>
  </si>
  <si>
    <t>12:55 (1)</t>
  </si>
  <si>
    <t>13:30 (2)</t>
  </si>
  <si>
    <t>19:50 (2)</t>
  </si>
  <si>
    <t>07:25 (1)</t>
  </si>
  <si>
    <t>12:50 (1)</t>
  </si>
  <si>
    <t>14:04 (1)</t>
  </si>
  <si>
    <t>20:04 (1)</t>
  </si>
  <si>
    <t>19:41 (1)</t>
  </si>
  <si>
    <t>10:26 (2)</t>
  </si>
  <si>
    <t>22:12 (1)</t>
  </si>
  <si>
    <t>19:04 (2)</t>
  </si>
  <si>
    <t>09:05 (2)</t>
  </si>
  <si>
    <t>10:24 (1)</t>
  </si>
  <si>
    <t>12:04 (2)</t>
  </si>
  <si>
    <t>18:00 (2)</t>
  </si>
  <si>
    <t>05:26 (2)</t>
  </si>
  <si>
    <t>09:19 (2)</t>
  </si>
  <si>
    <t>09:49 (2)</t>
  </si>
  <si>
    <t>09:54 (2)</t>
  </si>
  <si>
    <t>12:13 (2)</t>
  </si>
  <si>
    <t>12:16 (2)</t>
  </si>
  <si>
    <t>18:50 (2)</t>
  </si>
  <si>
    <t>19:56 (2)</t>
  </si>
  <si>
    <t>20:14 (1)</t>
  </si>
  <si>
    <t>12:11 (2)</t>
  </si>
  <si>
    <t>12:16 (1)</t>
  </si>
  <si>
    <t>19:37 (2)</t>
  </si>
  <si>
    <t>04:54 (2)</t>
  </si>
  <si>
    <t>12:54 (2)</t>
  </si>
  <si>
    <t>04:54 (1)</t>
  </si>
  <si>
    <t>18:23 (2)</t>
  </si>
  <si>
    <t>10:59 (2)</t>
  </si>
  <si>
    <t>18:38 (2)</t>
  </si>
  <si>
    <t>18:26 (1)</t>
  </si>
  <si>
    <t>04:24 (2)</t>
  </si>
  <si>
    <t>18:48 (2)</t>
  </si>
  <si>
    <t>19:06 (2)</t>
  </si>
  <si>
    <t>18:29 (1)</t>
  </si>
  <si>
    <t>14:20 (2)</t>
  </si>
  <si>
    <t>14:22 (1)</t>
  </si>
  <si>
    <t>14:25 (2)</t>
  </si>
  <si>
    <t>14:27 (2)</t>
  </si>
  <si>
    <t>20:50 (1)</t>
  </si>
  <si>
    <t>09:41 (1)</t>
  </si>
  <si>
    <t>11:06 (1)</t>
  </si>
  <si>
    <t>13:54 (1)</t>
  </si>
  <si>
    <t>13:26 (2)</t>
  </si>
  <si>
    <t>18:19 (1)</t>
  </si>
  <si>
    <t>10:11 (2)</t>
  </si>
  <si>
    <t>12:28 (2)</t>
  </si>
  <si>
    <t>18:47 (2)</t>
  </si>
  <si>
    <t>20:24 (2)</t>
  </si>
  <si>
    <t>05:16 (1)</t>
  </si>
  <si>
    <t>16:03 (2)</t>
  </si>
  <si>
    <t>19:09 (2)</t>
  </si>
  <si>
    <t>20:04 (2)</t>
  </si>
  <si>
    <t>09:02 (1)</t>
  </si>
  <si>
    <t>20:14 (2)</t>
  </si>
  <si>
    <t>18:54 (2)</t>
  </si>
  <si>
    <t>04:24 (1)</t>
  </si>
  <si>
    <t>14:06 (2)</t>
  </si>
  <si>
    <t>20:54 (2)</t>
  </si>
  <si>
    <t>22:15 (1)</t>
  </si>
  <si>
    <t>12:07 (2)</t>
  </si>
  <si>
    <t>12:21 (1)</t>
  </si>
  <si>
    <t>15:50 (2)</t>
  </si>
  <si>
    <t>20:46 (2)</t>
  </si>
  <si>
    <t>19:04 (1)</t>
  </si>
  <si>
    <t>19:22 (2)</t>
  </si>
  <si>
    <t>10:45 (1)</t>
  </si>
  <si>
    <t>15:09 (1)</t>
  </si>
  <si>
    <t>08:25 (1)</t>
  </si>
  <si>
    <t>18:56 (2)</t>
  </si>
  <si>
    <t>20:38 (2)</t>
  </si>
  <si>
    <t>18:51 (1)</t>
  </si>
  <si>
    <t>10:16 (2)</t>
  </si>
  <si>
    <t>10:43 (2)</t>
  </si>
  <si>
    <t>15:09 (2)</t>
  </si>
  <si>
    <t>15:15 (2)</t>
  </si>
  <si>
    <t>07:55 (1)</t>
  </si>
  <si>
    <t>07:55 (2)</t>
  </si>
  <si>
    <t>14:43 (2)</t>
  </si>
  <si>
    <t>14:52 (2)</t>
  </si>
  <si>
    <t>19:01 (1)</t>
  </si>
  <si>
    <t>20:27 (2)</t>
  </si>
  <si>
    <t>10:10 (2)</t>
  </si>
  <si>
    <t>10:10 (1)</t>
  </si>
  <si>
    <t>19:57 (2)</t>
  </si>
  <si>
    <t>16:44 (1)</t>
  </si>
  <si>
    <t>17:17 (1)</t>
  </si>
  <si>
    <t>18:41 (2)</t>
  </si>
  <si>
    <t>18:13 (1)</t>
  </si>
  <si>
    <t>07:31 (1)</t>
  </si>
  <si>
    <t>18:39 (1)</t>
  </si>
  <si>
    <t>09:08 (2)</t>
  </si>
  <si>
    <t>19:22 (1)</t>
  </si>
  <si>
    <t>14:05 (2)</t>
  </si>
  <si>
    <t>18:39 (2)</t>
  </si>
  <si>
    <t>09:13 (2)</t>
  </si>
  <si>
    <t>20:50 (2)</t>
  </si>
  <si>
    <t>2026-05-05</t>
  </si>
  <si>
    <t>08:01 (1)</t>
  </si>
  <si>
    <t>11:17 (2)</t>
  </si>
  <si>
    <t>19:08 (2)</t>
  </si>
  <si>
    <t>14:24 (1)</t>
  </si>
  <si>
    <t>10:07 (1)</t>
  </si>
  <si>
    <t>13:47 (2)</t>
  </si>
  <si>
    <t>04:51 (2)</t>
  </si>
  <si>
    <t>09:31 (1)</t>
  </si>
  <si>
    <t>09:47 (1)</t>
  </si>
  <si>
    <t>18:42 (1)</t>
  </si>
  <si>
    <t>21:25 (2)</t>
  </si>
  <si>
    <t>21:30 (2)</t>
  </si>
  <si>
    <t>13:34 (2)</t>
  </si>
  <si>
    <t>19:00 (2)</t>
  </si>
  <si>
    <t>21:36 (2)</t>
  </si>
  <si>
    <t>14:11 (1)</t>
  </si>
  <si>
    <t>12:29 (2)</t>
  </si>
  <si>
    <t>18:14 (2)</t>
  </si>
  <si>
    <t>18:37 (2)</t>
  </si>
  <si>
    <t>05:48 (2)</t>
  </si>
  <si>
    <t>06:55 (2)</t>
  </si>
  <si>
    <t>18:08 (1)</t>
  </si>
  <si>
    <t>11:52 (2)</t>
  </si>
  <si>
    <t>18:59 (2)</t>
  </si>
  <si>
    <t>13:45 (1)</t>
  </si>
  <si>
    <t>05:12 (1)</t>
  </si>
  <si>
    <t>04:58 (1)</t>
  </si>
  <si>
    <t>15:58 (2)</t>
  </si>
  <si>
    <t>13:59 (1)</t>
  </si>
  <si>
    <t>08:11 (2)</t>
  </si>
  <si>
    <t>08:22 (1)</t>
  </si>
  <si>
    <t>04:37 (2)</t>
  </si>
  <si>
    <t>11:23 (2)</t>
  </si>
  <si>
    <t>20:42 (2)</t>
  </si>
  <si>
    <t>18:10 (1)</t>
  </si>
  <si>
    <t>09:10 (2)</t>
  </si>
  <si>
    <t>14:35 (2)</t>
  </si>
  <si>
    <t>19:41 (2)</t>
  </si>
  <si>
    <t>04:36 (1)</t>
  </si>
  <si>
    <t>10:34 (2)</t>
  </si>
  <si>
    <t>15:00 (2)</t>
  </si>
  <si>
    <t>15:06 (2)</t>
  </si>
  <si>
    <t>19:43 (2)</t>
  </si>
  <si>
    <t>14:16 (2)</t>
  </si>
  <si>
    <t>17:39 (2)</t>
  </si>
  <si>
    <t>11:43 (2)</t>
  </si>
  <si>
    <t>11:55 (2)</t>
  </si>
  <si>
    <t>22:37 (2)</t>
  </si>
  <si>
    <t>20:45 (2)</t>
  </si>
  <si>
    <t>10:00 (2)</t>
  </si>
  <si>
    <t>19:19 (1)</t>
  </si>
  <si>
    <t>20:53 (2)</t>
  </si>
  <si>
    <t>14:11 (2)</t>
  </si>
  <si>
    <t>14:16 (1)</t>
  </si>
  <si>
    <t>20:01 (2)</t>
  </si>
  <si>
    <t>15:34 (1)</t>
  </si>
  <si>
    <t>07:38 (2)</t>
  </si>
  <si>
    <t>18:35 (2)</t>
  </si>
  <si>
    <t>18:38 (1)</t>
  </si>
  <si>
    <t>07:33 (1)</t>
  </si>
  <si>
    <t>18:21 (1)</t>
  </si>
  <si>
    <t>19:00 (1)</t>
  </si>
  <si>
    <t>19:01 (2)</t>
  </si>
  <si>
    <t>20:20 (2)</t>
  </si>
  <si>
    <t>09:03 (1)</t>
  </si>
  <si>
    <t>22:37 (1)</t>
  </si>
  <si>
    <t>2026-05-06</t>
  </si>
  <si>
    <t>10:21 (1)</t>
  </si>
  <si>
    <t>10:27 (2)</t>
  </si>
  <si>
    <t>12:24 (2)</t>
  </si>
  <si>
    <t>12:25 (2)</t>
  </si>
  <si>
    <t>12:20 (2)</t>
  </si>
  <si>
    <t>12:22 (2)</t>
  </si>
  <si>
    <t>04:55 (2)</t>
  </si>
  <si>
    <t>04:55 (1)</t>
  </si>
  <si>
    <t>08:13 (2)</t>
  </si>
  <si>
    <t>07:52 (1)</t>
  </si>
  <si>
    <t>08:15 (1)</t>
  </si>
  <si>
    <t>07:41 (1)</t>
  </si>
  <si>
    <t>04:37 (1)</t>
  </si>
  <si>
    <t>10:06 (1)</t>
  </si>
  <si>
    <t>10:08 (2)</t>
  </si>
  <si>
    <t>10:22 (1)</t>
  </si>
  <si>
    <t>09:51 (2)</t>
  </si>
  <si>
    <t>11:57 (1)</t>
  </si>
  <si>
    <t>12:03 (2)</t>
  </si>
  <si>
    <t>12:10 (2)</t>
  </si>
  <si>
    <t>12:13 (1)</t>
  </si>
  <si>
    <t>07:27 (2)</t>
  </si>
  <si>
    <t>11:35 (2)</t>
  </si>
  <si>
    <t>12:05 (1)</t>
  </si>
  <si>
    <t>08:12 (2)</t>
  </si>
  <si>
    <t>Т/р</t>
  </si>
  <si>
    <t>Фамилияси, исми ва отасининг исми</t>
  </si>
  <si>
    <t>Эгаллаган лавозими</t>
  </si>
  <si>
    <t>Қайси бўлимда фаолият юритмоқда</t>
  </si>
  <si>
    <t>Малака ошириши лозим бўлган таркибий тузилманинг номи</t>
  </si>
  <si>
    <t>Нақд пул муомаласини ташкил этиш бошқармаси</t>
  </si>
  <si>
    <t>Директор</t>
  </si>
  <si>
    <t>Кредит ташкилотларида молиявий мониторингни мувофиқлаштириш ва валюта назорати бўлими</t>
  </si>
  <si>
    <t>Марказий банк Тошкент вилояти бош бошқармаси раҳбар ходимларининг бош бошқарма таркибий тузилмаларида амалий малака ошириш</t>
  </si>
  <si>
    <t>Бош мутахассис</t>
  </si>
  <si>
    <t xml:space="preserve">Тадбиркорликни қўллаб-қувватлаш ва аҳоли бандлигини таъминлаш бўлими </t>
  </si>
  <si>
    <t>Хакимов Бобур Эркин ўғли</t>
  </si>
  <si>
    <t>Тадбиркорликни қўллаб-қувватлаш ва аҳоли бандлигини таъминлаш бўлими бош иқтисодчиси</t>
  </si>
  <si>
    <t>Нархлар ва иқтисодий кутилмаларни ўрганиш бўлими бош иқтисодчиси</t>
  </si>
  <si>
    <t>Нақд пул муомаласини ташкил қилиш ва тўловларни мониторинг қилиш бўлими бош иқтисодчиси</t>
  </si>
  <si>
    <t>Сагатханова Адиба Абраловна</t>
  </si>
  <si>
    <t>Джамильбекова Малохат Салимовна</t>
  </si>
  <si>
    <t>Худойназарова Умида Қодировна</t>
  </si>
  <si>
    <t>Бурханова Минаввар Махмутжановна</t>
  </si>
  <si>
    <t>Низамов Азиз Кабилжанович</t>
  </si>
  <si>
    <t>Пардаев Эшдавлат Абдимўминович</t>
  </si>
  <si>
    <t>Бош юрисконсульт</t>
  </si>
  <si>
    <t>Дониёров Бахром Бахтиёр ўғли</t>
  </si>
  <si>
    <t>Райимбердиев  Шодил Абдимажитович</t>
  </si>
  <si>
    <t>Юнусхўжаев Сирожиддинхўжа Тўлқин-хўжа ўғли</t>
  </si>
  <si>
    <t>Бош инспектор</t>
  </si>
  <si>
    <t>Абдухалилов Абдурасул Ёдгор ўғли</t>
  </si>
  <si>
    <t>Нуртынова Гулчехра Таштемуровна</t>
  </si>
  <si>
    <t>Зияева Назокат Шавкатовна</t>
  </si>
  <si>
    <t>Абдуллаева Гулчехра Аброрджановна</t>
  </si>
  <si>
    <t>Махмудова Гульнара Джураевна</t>
  </si>
  <si>
    <t>Заитов Файзулло Хусанович</t>
  </si>
  <si>
    <t>ФИШ</t>
  </si>
  <si>
    <t>Лавозими</t>
  </si>
  <si>
    <t>Ишдан бўшаш сабаби</t>
  </si>
  <si>
    <t>Ишдан бўшаган сана</t>
  </si>
  <si>
    <t>Буйруқ рақами ва санаси</t>
  </si>
  <si>
    <t>Меҳнат кодексининг 
160-моддасига мувофиқ, пенсияга чиққанлиги муносабати билан</t>
  </si>
  <si>
    <t>№шт-2                       03.01.2025</t>
  </si>
  <si>
    <t>№шт-4                       03.01.2025</t>
  </si>
  <si>
    <t>№шт-3                       03.01.2025</t>
  </si>
  <si>
    <t>№шт-1                       03.01.2025</t>
  </si>
  <si>
    <t>№шт-21                       03.02.2025</t>
  </si>
  <si>
    <t>Меҳнат кодексининг 
157-моддасига мувофиқ, тарафларнинг келишувига кўра</t>
  </si>
  <si>
    <t>№шт-12                       08.04.2025</t>
  </si>
  <si>
    <t>№шт-15                       01.07.2025</t>
  </si>
  <si>
    <t>№шт-18                       04.08.2025</t>
  </si>
  <si>
    <t>№шт-19                       06.08.2025</t>
  </si>
  <si>
    <t>№шт-23                       29.08.2025</t>
  </si>
  <si>
    <t>№шт-25                       09.09.2025</t>
  </si>
  <si>
    <t>№шт-26                       09.09.2025</t>
  </si>
  <si>
    <t>№шт-29                       22.09.2025</t>
  </si>
  <si>
    <t>№шт-33                       09.12.2025</t>
  </si>
  <si>
    <t>№шт-3                       13.02.2026</t>
  </si>
  <si>
    <t>Хамидуллаев Файзулло Хабибулла ўғли</t>
  </si>
  <si>
    <t>№шт-4                       13.02.2026</t>
  </si>
  <si>
    <t>№шт-7                       31.03.2026</t>
  </si>
  <si>
    <t>№шт-8                       31.03.2026</t>
  </si>
  <si>
    <t>№шт-10                       03.04.2026</t>
  </si>
  <si>
    <t>№шт-13                       29.04.2026</t>
  </si>
  <si>
    <t>№шт-14                       29.04.2026</t>
  </si>
  <si>
    <t>Номенклатура Республика МБга ўтказилди</t>
  </si>
  <si>
    <t>№шт-17                       14.07.2025</t>
  </si>
  <si>
    <t>Ўзбекистон Республикаси Марказий банки Тошкент вилояти бош бошқармаси 2025 / 2026 – йил давомида ишдан бўшаган ходимлар                  
Р Ў Й Х А Т И</t>
  </si>
  <si>
    <t>Ўзбекистон Республикаси Марказий банки Тошкент вилояти бош бошқармаси 2025 / 2026 – йил давомида янги ишга қабул қилинган ходимлар                  
Р Ў Й Х А Т И</t>
  </si>
  <si>
    <t>Таркибий бўлим номи</t>
  </si>
  <si>
    <t>Ҳисоб-китоб касса маркази Касса операциялари бўлими</t>
  </si>
  <si>
    <t>Ишга кирган сана</t>
  </si>
  <si>
    <t>Маъмурий хизмат</t>
  </si>
  <si>
    <t>Пазилбеков Аваз Хондамир ўғли</t>
  </si>
  <si>
    <t>Сайдрахмонова Захро Саиданваровна</t>
  </si>
  <si>
    <t>Урунова Нигора Авазовна</t>
  </si>
  <si>
    <t>Туйчиев Абдувохид Султонович</t>
  </si>
  <si>
    <t>Техник тузатувчи</t>
  </si>
  <si>
    <t>№шт-15                       30.04.2026</t>
  </si>
  <si>
    <t>№шт-2                       21.01.2026</t>
  </si>
  <si>
    <t>№шт-9                       31.03.2026</t>
  </si>
  <si>
    <t>№шт-10                       28.03.2025</t>
  </si>
  <si>
    <t>№шт-11                       07.04.2025</t>
  </si>
  <si>
    <t>№шт-13                       30.04.2025</t>
  </si>
  <si>
    <t>№шт-16                       07.07.2025</t>
  </si>
  <si>
    <t>№шт-27                       09.09.2025</t>
  </si>
  <si>
    <t>№шт-24                       05.09.2025</t>
  </si>
  <si>
    <t>№шт-30                       22.09.2025</t>
  </si>
  <si>
    <t>№шт-31                       03.11.2025</t>
  </si>
  <si>
    <t>№шт-32                       24.11.2025</t>
  </si>
  <si>
    <t>№шт-1                       15.01.2026</t>
  </si>
  <si>
    <t>Jinsi</t>
  </si>
  <si>
    <t>Ahrorov Oybek Ulug‘bek o‘g‘li</t>
  </si>
  <si>
    <t>Alimatova Nina Sergeyevna</t>
  </si>
  <si>
    <t>Pazilbekov Avazbek Xondamir o'g'li</t>
  </si>
  <si>
    <t>Muxsumov Javoxir Ruxiddin o'g'li</t>
  </si>
  <si>
    <t>Saydraxmonova Zaxro Saidanvarovna</t>
  </si>
  <si>
    <t>Urunova Nigora Avazovna</t>
  </si>
  <si>
    <t>Tuychiev Abduvoxid Sultonovich</t>
  </si>
  <si>
    <t>33 kun</t>
  </si>
  <si>
    <t>06.09.2025-05.09.2026</t>
  </si>
  <si>
    <t>Ma'muriy xizmat</t>
  </si>
  <si>
    <t>02.04.2025-01.04.2026</t>
  </si>
  <si>
    <t>Hisob-kitob kassa markazi kassa operatsiyalari bo'limi</t>
  </si>
  <si>
    <t>Gafurova Muqaddas Махmudjоnоvnа</t>
  </si>
  <si>
    <t>35 kun</t>
  </si>
  <si>
    <t>02.06.2025-01.06.2026</t>
  </si>
  <si>
    <t>29.09.2025-28.09.2026</t>
  </si>
  <si>
    <t>Alimаtоvа Nina Sergeyevna</t>
  </si>
  <si>
    <t>14.07.2025-13.07.2026</t>
  </si>
  <si>
    <t>Maxammadiyev Хurrаm Xaydarovich</t>
  </si>
  <si>
    <t>ljro apparati</t>
  </si>
  <si>
    <t>05.07.2025-04.07.2026</t>
  </si>
  <si>
    <t>14 kun</t>
  </si>
  <si>
    <t>04.04.2025-03.04.2026</t>
  </si>
  <si>
    <t>lsrailova Dilafruz Rustambayevna</t>
  </si>
  <si>
    <t>28.03.2025-27.03.2026</t>
  </si>
  <si>
    <t>Raqamli texnologiyalar vositasida sodir etiladigan huquqbuzarliklarga qarshi
kurashish hamda kibertahdidlardan himoya qilish shu'basi</t>
  </si>
  <si>
    <t>31 kun</t>
  </si>
  <si>
    <t>26.07.2025-25.07.2026</t>
  </si>
  <si>
    <t>Abdullayeva Muxabbat lmomovna</t>
  </si>
  <si>
    <t>O‘z hisobidan ta’til</t>
  </si>
  <si>
    <t>4 kun</t>
  </si>
  <si>
    <t>Тursunоv Normumin Abduxamidovich</t>
  </si>
  <si>
    <t>6 kun</t>
  </si>
  <si>
    <t>1 kun</t>
  </si>
  <si>
    <t>Mirxodjayeva lrodaxon Anvarbek qizi</t>
  </si>
  <si>
    <t>Amirov Abduvosid Xusniddin o'g'li</t>
  </si>
  <si>
    <t>24.12.2025-23.12.2026</t>
  </si>
  <si>
    <t>21 kun</t>
  </si>
  <si>
    <t>20.01.2025-19.01.2026</t>
  </si>
  <si>
    <t>04.03.2025-03.03.2026</t>
  </si>
  <si>
    <t>Sandibayev Zafarion Shuxratjonovich</t>
  </si>
  <si>
    <t>28.08.2025-27.08.2026</t>
  </si>
  <si>
    <t>22 kun</t>
  </si>
  <si>
    <t>24.07.2025-23.07.2026</t>
  </si>
  <si>
    <t>Ro'ziyeva Dilfuza Shavkatovna</t>
  </si>
  <si>
    <t>05.04.2025-04.04.2026</t>
  </si>
  <si>
    <t>3 kun</t>
  </si>
  <si>
    <t>Qimmatliklarni tashishni tashkil qilish bo'limi</t>
  </si>
  <si>
    <t>20.02.2025-19.02.2026</t>
  </si>
  <si>
    <t>2 kun</t>
  </si>
  <si>
    <t>13.06.2025-12.06.2026</t>
  </si>
  <si>
    <t>Soliyev Jaxongir Rashidjon o'g'li</t>
  </si>
  <si>
    <t>29 kun</t>
  </si>
  <si>
    <t>11.06.2025-10.06.2026</t>
  </si>
  <si>
    <t>01.05.2025-30.04.2026</t>
  </si>
  <si>
    <t>Zakirova Shaxnoza Alimxodiayevna</t>
  </si>
  <si>
    <t>23.04.2025-22.04.2026</t>
  </si>
  <si>
    <t>9 kun</t>
  </si>
  <si>
    <t>Nаrхlаr va iqtisodiy kutilmalarni o'rganish bo'limi</t>
  </si>
  <si>
    <t>15.01.2025-14.01.2026</t>
  </si>
  <si>
    <t>Eshmuratova Nilufаr Djurabayevna</t>
  </si>
  <si>
    <t>Kredit tashkilotlarida moliyaviy monitoringni muvofiqlashtirish va valyuta nazorati bo'limi</t>
  </si>
  <si>
    <t>30.04.2025-29.04.2026</t>
  </si>
  <si>
    <t>Rahbariyat qoshidagi Safarbar etish ishlari va fuqaroIarni himoyalash bo'yicha muhandis</t>
  </si>
  <si>
    <t>18.07.2025-17.07.2026</t>
  </si>
  <si>
    <t>04.10.2025-03.10.2026</t>
  </si>
  <si>
    <t>Ma’muriy xizmat</t>
  </si>
  <si>
    <t>25.11.2025-24.11.2026</t>
  </si>
  <si>
    <t>Hisob-kitob kassa markazi Kassa operatsiyalari bo‘limi</t>
  </si>
  <si>
    <t>5 kun</t>
  </si>
  <si>
    <t>Alayev Rustam  Xayriddinovich</t>
  </si>
  <si>
    <t>Xavfsizlik va axborotni muxofaza qilish sho’basi</t>
  </si>
  <si>
    <t>38 kun</t>
  </si>
  <si>
    <t>24.08.2025-23.08.2026</t>
  </si>
  <si>
    <t>Yo‘ldoshxonov Akmalxon Abdullaxonovich</t>
  </si>
  <si>
    <t>Rahbariyat qoshida</t>
  </si>
  <si>
    <t>08.10.2025-07.10.2026</t>
  </si>
  <si>
    <t>Tadbirkorlik sub’yektlarini moliyaviy qo‘llab-quvvatlash bo‘yicha tijorat banklari faoliyatini monitoring qilish bo‘limi</t>
  </si>
  <si>
    <t>Raximov Xurshid Voxidjon o’g’li</t>
  </si>
  <si>
    <t xml:space="preserve">Naqd pul muomalasini tashkil qilish va to‘lovlarni monitoring qilish bo‘limi </t>
  </si>
  <si>
    <t>08.06.2025-07.06.2026</t>
  </si>
  <si>
    <t>17.09.2025-16.09.2026</t>
  </si>
  <si>
    <t>15 kun</t>
  </si>
  <si>
    <t>Rahbariyat qoshida bosh mutaxassis</t>
  </si>
  <si>
    <t>Buyruq</t>
  </si>
  <si>
    <t xml:space="preserve">Buxgalteriya hisobi, hisoboti va moliyaviy-iqtisodiy faoliyat boshqarmasi  bosh iqtisodchisi </t>
  </si>
  <si>
    <t>yanvar</t>
  </si>
  <si>
    <t>09.01.2026-12.01.2026</t>
  </si>
  <si>
    <t>08.01.2026-12.01.2026</t>
  </si>
  <si>
    <t>05.01.2026-09.01.2026</t>
  </si>
  <si>
    <t>24.12.2025-30.12.2025</t>
  </si>
  <si>
    <t>09.01.2026-17.01.2026</t>
  </si>
  <si>
    <t>05.01.2026-17.01.2026</t>
  </si>
  <si>
    <t>12.01.2026-17.01.2026</t>
  </si>
  <si>
    <t>fevral</t>
  </si>
  <si>
    <t>09.02.2026-13.02.2026</t>
  </si>
  <si>
    <t>21.01.2026-14.02.2026</t>
  </si>
  <si>
    <t>18.02.2026-22.02.2026</t>
  </si>
  <si>
    <t>10.02.2026-24.02.2026</t>
  </si>
  <si>
    <t>05.01.2026-29.01.2026</t>
  </si>
  <si>
    <t>30.01.2026-11.02.2026</t>
  </si>
  <si>
    <t>mart</t>
  </si>
  <si>
    <t>26.02.2026-12.03.2026</t>
  </si>
  <si>
    <t>13.01.2026-06.02.2026</t>
  </si>
  <si>
    <t>09.02.2026-23.02.2026</t>
  </si>
  <si>
    <t>02.02.2026-11.02.2026</t>
  </si>
  <si>
    <t>16.02.2026-12.03.2026</t>
  </si>
  <si>
    <t>Bosh boshqarma boshlig‘i o‘rinbosari</t>
  </si>
  <si>
    <t>16.03.2026-20.03.2026</t>
  </si>
  <si>
    <t>04.03.2026-13.03.2026</t>
  </si>
  <si>
    <t>10.03.2026-19.03.2026</t>
  </si>
  <si>
    <t>02.02.2026-06.03.2026</t>
  </si>
  <si>
    <t>05.03.2026-10.03.2026</t>
  </si>
  <si>
    <t>02.03.2026-06.03.2026</t>
  </si>
  <si>
    <t>16.03.2026-19.03.2026</t>
  </si>
  <si>
    <t>11.01.1964 йил Самарқанд вилоят Нарпай тумани</t>
  </si>
  <si>
    <t xml:space="preserve">Бош иқтисодчи </t>
  </si>
  <si>
    <t>17.09.1964 йил Сирдарё вилоят Сирдарё тумани</t>
  </si>
  <si>
    <t>18.08.1962 йил Тошкент шаҳри</t>
  </si>
  <si>
    <t>07.03.1965 йил Тошкент шаҳри</t>
  </si>
  <si>
    <t>31.12.1969  йил Тошкент шаҳри</t>
  </si>
  <si>
    <t>17.04.1963  йил Тошкент шаҳри</t>
  </si>
  <si>
    <t>07.08.1971 йил Тошкент шаҳри</t>
  </si>
  <si>
    <t>27.12.1971  йил Хоразм вилоят Гурлан тумани</t>
  </si>
  <si>
    <t>Туғилган санаси ва жойи</t>
  </si>
  <si>
    <t>ҲККМ Касса операциялари бўлими</t>
  </si>
  <si>
    <t>Бош бошқармада фаолият юритаётган пенсионерлар рўйхати</t>
  </si>
  <si>
    <t>бўлим бошлиғи</t>
  </si>
  <si>
    <t>Бош  бошқарма бошлиғи в.в.б</t>
  </si>
  <si>
    <t xml:space="preserve">Тошкент вилояти, Ўртачирчиқ тумани                                       </t>
  </si>
  <si>
    <t xml:space="preserve">                    31.03.2026</t>
  </si>
  <si>
    <t>Банк иши ва аудити</t>
  </si>
  <si>
    <t xml:space="preserve">Тошкент шахридаги Ёджу техника институти </t>
  </si>
  <si>
    <t>Архитектура ва шахарсозлик</t>
  </si>
  <si>
    <t>Меҳнат қонунчилигига асосан имтиёзга эга ходимлар рўйхати</t>
  </si>
  <si>
    <t>Умумий касаллик</t>
  </si>
  <si>
    <t>Бўлим ва лавозими</t>
  </si>
  <si>
    <t>Ногиронлик гуруҳи</t>
  </si>
  <si>
    <t>Ногиронлик асоси</t>
  </si>
  <si>
    <t>Хавфсизлик ва ахборотни муҳофаза қилиш шўъбаси мудири</t>
  </si>
  <si>
    <t>Маъмурий хизмат бошлиғи</t>
  </si>
  <si>
    <t>Маъмурий хизмат ҳамшираси</t>
  </si>
  <si>
    <t>Ўзбекистон Республикаси Марказий банки Тошкент вилояти бош бошқармаси 2025 / 2026 – йил давомида лавозими ўзгарган ходимлар                  
Р Ў Й Х А Т И</t>
  </si>
  <si>
    <t>Ҳисоб-китоб касса маркази иш юритувчи</t>
  </si>
  <si>
    <t xml:space="preserve">Гафурова Зилола Бахтиеровна  </t>
  </si>
  <si>
    <t>Ўтган бўлим номи</t>
  </si>
  <si>
    <t>Ҳисоб-китоб касса маркази Ҳисоб-амалиёт (Бек-офис) бўлими етакчи иқтисодчиси</t>
  </si>
  <si>
    <t xml:space="preserve">Хаитов Музаффар Акбарович </t>
  </si>
  <si>
    <t xml:space="preserve">Убаева Доно Ғаниевна </t>
  </si>
  <si>
    <t xml:space="preserve">Расулова Муниса Боситхўжаевна </t>
  </si>
  <si>
    <t>Ҳисоб-китоб касса маркази Мижозларга хизмат кўрсатиш (Фронт-офис) бўлими бош иқтисодчиси</t>
  </si>
  <si>
    <t>Ҳисоб-китоб касса маркази Мижозларга хизмат кўрсатиш (Фронт-офис) бўлими бошлиғи</t>
  </si>
  <si>
    <t>Ҳисоб-китоб касса маркази Ҳисоб-амалиёт (Бек-офис) бўлими бош бухгалтер ўринбосари – бўлим бошлиғи</t>
  </si>
  <si>
    <t>Ҳисоб-китоб касса маркази Ҳисоб-амалиёт (Бек-офис) бўлими эмиссия касса ишлари бўйича бош бухгалтер ўринбосари</t>
  </si>
  <si>
    <t>№шт-6                       29.01.2025</t>
  </si>
  <si>
    <t>Бош бошқарма бошлиғи ўринбосари</t>
  </si>
  <si>
    <t>O‘zbekiston Respublikasi Markaziy banki Toshkent viloyati bosh boshqarmasi xodimlarining</t>
  </si>
  <si>
    <t>2026-yilda mehnat ta’tiliga chiqish (2025-2026 va 2026-2027 ish yillari uchun)</t>
  </si>
  <si>
    <t>JADVALI</t>
  </si>
  <si>
    <t>Tarkibiy bo‘linma</t>
  </si>
  <si>
    <t>Shtat jadvaliga ko‘ra lavozimi</t>
  </si>
  <si>
    <t>Familiyasi, ismi, otasining ismi</t>
  </si>
  <si>
    <t>Ish boshlagan sana</t>
  </si>
  <si>
    <t>Ta’til</t>
  </si>
  <si>
    <t>Ta’til kunlari soni</t>
  </si>
  <si>
    <t>reja</t>
  </si>
  <si>
    <t>Qaysi ish yili uchun</t>
  </si>
  <si>
    <t>Rahbariyat</t>
  </si>
  <si>
    <t>dekabr</t>
  </si>
  <si>
    <t>26/27</t>
  </si>
  <si>
    <t>Bosh boshqarma boshlig‘ining  o‘rinbosari</t>
  </si>
  <si>
    <t>Jo‘rayev Anvar Abdumurotovich</t>
  </si>
  <si>
    <t>noyabr</t>
  </si>
  <si>
    <t>25/26</t>
  </si>
  <si>
    <t>Nuraliyev Bekzod Fazliddin o‘g‘li</t>
  </si>
  <si>
    <t>avgust</t>
  </si>
  <si>
    <t>Bosh boshqarma boshlig‘ining o‘rinbosari - boshqarma boshlig‘i</t>
  </si>
  <si>
    <t>aprel</t>
  </si>
  <si>
    <t>Xodimlar bilan ishlash bo‘yicha bosh mutaxassis</t>
  </si>
  <si>
    <t>iyul</t>
  </si>
  <si>
    <t>may</t>
  </si>
  <si>
    <t>Bosh mutaxassis</t>
  </si>
  <si>
    <t>Turdiyev Alisher Turg'unjon o'g'li</t>
  </si>
  <si>
    <t>iyun</t>
  </si>
  <si>
    <t>Safarbar etish ishlari va fuqarolarni himoyalash bo‘yicha muhandis</t>
  </si>
  <si>
    <t>Apparat  boshlig‘i</t>
  </si>
  <si>
    <t>Axatjanov Abduraxmon Kudratullayevich</t>
  </si>
  <si>
    <t>Jumayeva Xilola Nusratullayevna</t>
  </si>
  <si>
    <t xml:space="preserve">Yetakchi mutaxassis </t>
  </si>
  <si>
    <t>oktyabr</t>
  </si>
  <si>
    <t>1-toifali operator</t>
  </si>
  <si>
    <t>Bank iste’molchilarini huquqlarini himoya qilish shu’basi</t>
  </si>
  <si>
    <t>Shu’ba mudiri</t>
  </si>
  <si>
    <t>Naqd pul muomalasini tashkil qilish va to‘lovlarni monitoring qilish bo‘limi</t>
  </si>
  <si>
    <t>Boshqarma boshlig‘i</t>
  </si>
  <si>
    <t>Sobirov Sobitxon Saidburxon o‘g‘li</t>
  </si>
  <si>
    <t>Boshqarma boshlig‘i o‘rinbosari-bo‘lim boshlig‘i</t>
  </si>
  <si>
    <t xml:space="preserve"> Boltayev Shavkat Xasanovich   </t>
  </si>
  <si>
    <t>sentyabr</t>
  </si>
  <si>
    <t>Bosh iqtisodchi</t>
  </si>
  <si>
    <t>Raximov Xurshid Voxidjon o‘g‘li</t>
  </si>
  <si>
    <t>Qimmatliklarni tashishni tashkil qilish bo‘limi</t>
  </si>
  <si>
    <t>Bo‘lim boshlig‘i</t>
  </si>
  <si>
    <t>Azimberdiyev Ulug‘bek Egamberdiyevich</t>
  </si>
  <si>
    <t>Boshqarma boshlig‘i – bosh buxgalter</t>
  </si>
  <si>
    <t>Boshqarma boshlig‘ining o‘rinbosari</t>
  </si>
  <si>
    <t>To‘lov tizimlari infratuzilmalari va axborot texnologiyalari bo‘limi</t>
  </si>
  <si>
    <t>Toshniyazov Ilxomjon Ro‘ziyevich</t>
  </si>
  <si>
    <t>Kadirov Laziz Shuxrat o'g'li</t>
  </si>
  <si>
    <t>03.06.2024</t>
  </si>
  <si>
    <t>Narxlar va iqtisodiy kutilmalarni o‘rganish bo‘limi</t>
  </si>
  <si>
    <t>Raxmatov Sharifxo‘ja Jo‘ra o‘g‘li</t>
  </si>
  <si>
    <t>Yetakchi iqtisodchi</t>
  </si>
  <si>
    <t>Hududlarni ijtimoiy-iqtisodiy rivojlantirish borasida tijorat banklari faoliyatini monitoring qilish bo‘limi</t>
  </si>
  <si>
    <t>Qarshibayev Ulug'bek Baxodir o‘g‘li</t>
  </si>
  <si>
    <t>Abdiqodirov Sherzod Sobir o‘g‘li</t>
  </si>
  <si>
    <t>Tadbirkorlik sub’ektlarini moliyaviy qo‘llab-quvvatlash bo‘yicha tijorat banklari faoliyatini monitoring qilish bo‘limi</t>
  </si>
  <si>
    <t>25.01.2024</t>
  </si>
  <si>
    <t>Xakimov Bobur Erkin o‘gli</t>
  </si>
  <si>
    <t>Yetakchi iqtisodchi v.v.b</t>
  </si>
  <si>
    <t>Xavfsizlik va axborotni muxofaza qilish shu’basi</t>
  </si>
  <si>
    <t>Sho‘ba mudiri</t>
  </si>
  <si>
    <t>Alayev  Rustam  Xayriddinovich</t>
  </si>
  <si>
    <t>Bosh ekspert</t>
  </si>
  <si>
    <t>Boshqarma boshlig‘i o‘rinbosari</t>
  </si>
  <si>
    <t>Bosh inspektor</t>
  </si>
  <si>
    <t>Tulyakov Fahriddin Yuldashboyevich</t>
  </si>
  <si>
    <t>Soliyev Jaxongir Rashidjon o‘g‘li</t>
  </si>
  <si>
    <t>Yetakchi inspektor</t>
  </si>
  <si>
    <t>Muxsumov Javoxir Ruxiddin o‘g‘li</t>
  </si>
  <si>
    <t>Kredit tashkilotlarining muammoli aktivlari bilan ishlash va moliyaviy tahlil qilish bo‘limi</t>
  </si>
  <si>
    <t>Ashiraliyev Boburmirzo Botirjon o'g'li</t>
  </si>
  <si>
    <t>Kredit tashkilotlarida moliyaviy monitoringni muvofiqlashtirish va valyuta nazorati bo‘limi</t>
  </si>
  <si>
    <t>Bo‘lim boshlig‘i o‘rinbosari</t>
  </si>
  <si>
    <t>Davronbekov Javlon Kamol o‘g‘li</t>
  </si>
  <si>
    <t>bosh mutaxassis</t>
  </si>
  <si>
    <t>Ortiqov Maxammadjon Adxamjon o'g'li</t>
  </si>
  <si>
    <t>Raqamli texnologiyalar vositasida sodir etiladigan huquqbuzarliklarga qarshi kurashish hamda kibertahdidlardan himoya qilish shu’basi</t>
  </si>
  <si>
    <t>Xizmat boshlig‘i</t>
  </si>
  <si>
    <t>Mehnat muhofazasi, texnika xavfsizligi va yong‘in xavfsizligi bo‘yicha mutaxassis</t>
  </si>
  <si>
    <t>Ombor-Xo‘jalik mudiri</t>
  </si>
  <si>
    <t>Bosh muhandis</t>
  </si>
  <si>
    <t>Bosh elektrik (1000 voltdan yuqori kuchlanishda ishlash guvoxnomasi )</t>
  </si>
  <si>
    <t>Xoshimov Mirzohid Mirkamilovich</t>
  </si>
  <si>
    <t>Yetakchi mutaxassis (aloqa bo‘yicha)</t>
  </si>
  <si>
    <t>Kontrol o‘lchov asboblari va avtomatika bo‘yicha yetakchi mutaxassis</t>
  </si>
  <si>
    <t>Texnik tuzatuvchi</t>
  </si>
  <si>
    <t>Hamshira</t>
  </si>
  <si>
    <t>Farrosh</t>
  </si>
  <si>
    <t>Zakirova Shaxnoza Alimxodjaevna</t>
  </si>
  <si>
    <t>Gafurova Muqaddas Maxmudjonovna</t>
  </si>
  <si>
    <t>Musaxodjaeva Dildora Qaxarxodjaevna</t>
  </si>
  <si>
    <t>Bog‘bon</t>
  </si>
  <si>
    <t>Hovlibon</t>
  </si>
  <si>
    <t>Amirov Abduvosit Xusniddin o'g'li</t>
  </si>
  <si>
    <t>Xisob-kitob kassa markazi direktori</t>
  </si>
  <si>
    <t>Xisob-kitob kassa markazi direktori o‘rinbosari</t>
  </si>
  <si>
    <t>Abduraxmonov Maxmudbek Mag‘sudovich</t>
  </si>
  <si>
    <t>Bosh buxgalter</t>
  </si>
  <si>
    <t>Emissiya kassa ishlari bo‘yicha bosh buxgalter o‘rinbosari</t>
  </si>
  <si>
    <t>Xatamov A’lamxon Akbarovich</t>
  </si>
  <si>
    <t>Ubayeva Dono G‘aniyevna</t>
  </si>
  <si>
    <t>Xaitov  Muzaffar Akbarovich</t>
  </si>
  <si>
    <t>Kassa operatsiyalari bo‘limi</t>
  </si>
  <si>
    <t>Zahira fondi mudiri</t>
  </si>
  <si>
    <t>Aylanma kassa mudiri</t>
  </si>
  <si>
    <t>Chiqim kassasi katta kassiri</t>
  </si>
  <si>
    <t>Kirim kassasi katta kassiri</t>
  </si>
  <si>
    <t>Qayta sanash kassasi katta kassir-nazoratchisi</t>
  </si>
  <si>
    <t>Katta kassir</t>
  </si>
  <si>
    <t>Qayta sanash kassasi katta kassiri</t>
  </si>
  <si>
    <t>Ibragimova Patigul Turdi  qizi</t>
  </si>
  <si>
    <t>Latipova Gulchexra Abrorjonovna</t>
  </si>
  <si>
    <t xml:space="preserve">Qayta sanash kassasi kassiri </t>
  </si>
  <si>
    <t>04.03.2024</t>
  </si>
  <si>
    <t>Qayta sanash kassasi kassiri</t>
  </si>
  <si>
    <t xml:space="preserve">Gafurova  Zilola Baxtiyorovna  </t>
  </si>
  <si>
    <t>Tagaeva RanoXasanovna</t>
  </si>
  <si>
    <t>Katta inkassator</t>
  </si>
  <si>
    <t>Sultanxodjayev Xikmatilla  Tillaxodjayevich</t>
  </si>
  <si>
    <t>Inkassator</t>
  </si>
  <si>
    <t>Xakimov Qosimjon Alisher o‘g‘li</t>
  </si>
  <si>
    <t>Bosh boshqarma boshlig‘i v.v.b</t>
  </si>
  <si>
    <t xml:space="preserve">Fayzullayev Qodirbek Baxtiyor o‘g‘li     </t>
  </si>
  <si>
    <t>" Мустақиллик куни"</t>
  </si>
  <si>
    <t>Йил</t>
  </si>
  <si>
    <t>ЎзР Марказий банки томонидан фахрий ёрлиғи эсдалик совғалари олган ходимлар рўйхати</t>
  </si>
  <si>
    <t>Хокимият томонидан кўкрак нишони олган ходимлар рўйхати</t>
  </si>
  <si>
    <t>Бош бошқарма томонидан фахрий ёрлиқ олган ходимлар рўйхати</t>
  </si>
  <si>
    <t>Ф.И.О</t>
  </si>
  <si>
    <t>Мансуров Адхам Ахмадович</t>
  </si>
  <si>
    <t>Ижро аппарати бош мутахассиси</t>
  </si>
  <si>
    <t>Фарроши</t>
  </si>
  <si>
    <t>ХККМ Касса операциялари бўлими қайта санаш кассаси кассири</t>
  </si>
  <si>
    <t>Бош инспектори</t>
  </si>
  <si>
    <t>Маъмурий хизмат бош электриги</t>
  </si>
  <si>
    <t>ХККМ директор ўринбосари</t>
  </si>
  <si>
    <t>ХККМ катта инкассатори</t>
  </si>
  <si>
    <t>ХККМ Ҳисоб-амалиёт бўлими (БЭК ОФИС) етакчи иқтисодчи</t>
  </si>
  <si>
    <t xml:space="preserve">Нуралиев Бекзод Фазлиддин ўғли </t>
  </si>
  <si>
    <t>Қаршибаев Улуғбек Баходир ўғли</t>
  </si>
  <si>
    <t>Бош бошқарма бошлиғи</t>
  </si>
  <si>
    <t>Қимматликларни ташишни ташкил қилиш бўлими бошлиғи</t>
  </si>
  <si>
    <t>XKKM Kирим кассаси катта кассири</t>
  </si>
  <si>
    <t>шуъба мудири</t>
  </si>
  <si>
    <t>ХККМ БЭК-ОФИС етакчи иқтисодчиси</t>
  </si>
  <si>
    <t xml:space="preserve">"1-октябр-Ўқитувчи ва мураббийлар куни" </t>
  </si>
  <si>
    <t>ЎзР Марказий банки томонидан фахрий ёрлиғи олган ходимлар рўйхати</t>
  </si>
  <si>
    <t>Бош бошқарма томонидан фахрий ёрлиғи олган ходимлар рўйхати</t>
  </si>
  <si>
    <t>Жўраев Анвар Абдумуратович</t>
  </si>
  <si>
    <t>ХККМ бош иқтисодчи</t>
  </si>
  <si>
    <t>Хатамова Гузал Фаритовна</t>
  </si>
  <si>
    <t>ХККМ бош бухгалтери</t>
  </si>
  <si>
    <t>Пардаев Эшдавлат Абдимуминович</t>
  </si>
  <si>
    <t>Расулова Муниса Боситхўжаевна</t>
  </si>
  <si>
    <t>_</t>
  </si>
  <si>
    <t>Бухгалтерия ҳисоби, ҳисоботи ва молиявий-иқтисодий фаолият бошқармаси бошлиғи</t>
  </si>
  <si>
    <t>Хавфсизлик ва ахборотни муҳофаза қилиш шўъбаси  мудири</t>
  </si>
  <si>
    <t>ХККМ Хисоб-амалиёт бўлими БЭК ОФИС бош иқтисодчи</t>
  </si>
  <si>
    <t xml:space="preserve">Отахонов Ахёрхон Аброрович </t>
  </si>
  <si>
    <t xml:space="preserve">Ахроров Шахобиддин Равшанович </t>
  </si>
  <si>
    <t>Банк хизматлари истеъмолчиларининг ҳуқуқларини ҳимоя қилиш, молиявий саводхонлик ва оммабопликни ошириш шуъбаси мудири</t>
  </si>
  <si>
    <t>Банк хизматлари истеъмолчиларининг ҳуқуқларини ҳимоя қилиш, молиявий саводхонлик ва оммабопликни ошириш бош мутахассиси</t>
  </si>
  <si>
    <t xml:space="preserve">Банк истеъмолчиларини ҳуқуқларини ҳимоя қилиш шуъбаси мудири </t>
  </si>
  <si>
    <t xml:space="preserve">Нархлар ва иқтисодий кутилмаларни ўрганиш бўлими бош иқтисодчиси </t>
  </si>
  <si>
    <t>Банк истеъмолчиларини ҳуқуқларини ҳимоя қилиш шуъбаси бош мутахассиси</t>
  </si>
  <si>
    <t>№шт-8                  20.03.2025</t>
  </si>
  <si>
    <t xml:space="preserve">Файзуллаев Қодирбек Бахтиёр ўғли </t>
  </si>
  <si>
    <t xml:space="preserve">Расулова Муниса Боситхужаевна </t>
  </si>
  <si>
    <t xml:space="preserve">Бухгалтерия ҳисоби, ҳисоботи ва молиявий-иқтисодий фаолият бошқармаси бош иқтисодчиси </t>
  </si>
  <si>
    <t xml:space="preserve">Кредит ташкилотларида молиявий мониторингни мувофиқлаштириш ва валюта назорати бўлими бош мутахассиси </t>
  </si>
  <si>
    <t xml:space="preserve">Кредит ташкилотларининг муаммоли активлари билан ишлаш ва молиявий таҳлил қилиш бўлими бош иқтисодчиси </t>
  </si>
  <si>
    <t>Бухгалтерия ҳисоби, ҳисоботи ва молиявий-иқтисодий фаолият бошқармаси бошлиғи ўринбосари</t>
  </si>
  <si>
    <t>№шт-20                  07.08.2025</t>
  </si>
  <si>
    <t>№шт-9                  26.03.2025</t>
  </si>
  <si>
    <t xml:space="preserve">Акмалова Нилуфар Абдуфатаховна </t>
  </si>
  <si>
    <t xml:space="preserve">Маъмурий хизмат фарроши </t>
  </si>
  <si>
    <t>Ҳисоб-китоб касса маркази Касса операциялари бўлими қайта санаш кассаси кассири</t>
  </si>
  <si>
    <t>№шт-21                  12.08.2025</t>
  </si>
  <si>
    <t xml:space="preserve">Солиев Жахонгир Рашиджон ўғли </t>
  </si>
  <si>
    <t>Кредит ташкилотларини инспексия қилиш бошқармаси бош инспектори</t>
  </si>
  <si>
    <t>№шт-28                  17.09.2025</t>
  </si>
  <si>
    <t xml:space="preserve">Хусомиддинов Камолиддин Салохиддинович </t>
  </si>
  <si>
    <t>Рақамли технологиялар воситасида содир этиладиган ҳуқуқбузарликларга қарши курашиш ҳамда кибертаҳдидлардан ҳимоя қилиш шуъбаси мудири</t>
  </si>
  <si>
    <t>№шт-32А                  05.12.2025</t>
  </si>
  <si>
    <t>№шт-34                  18.12.2025</t>
  </si>
  <si>
    <t xml:space="preserve">Банк хизматлари истеъмолчиларининг ҳуқуқларини ҳимоя қилиш, молиявий саводхонлик ва оммабопликни ошириш шўбаси бош мутахассиси </t>
  </si>
  <si>
    <t xml:space="preserve">Ижро аппарати бош мутахассиси </t>
  </si>
  <si>
    <t>№шт-6                  12.03.2026</t>
  </si>
  <si>
    <t xml:space="preserve">Ҳудудларни ижтимоий-иқтисодий ривожлантириш борасида тижорат банклари фаолиятини мониторинг қилиш бўлими бош иқтисодчиси </t>
  </si>
  <si>
    <t xml:space="preserve">Каршибаев Улуғбек Баходир ўғли </t>
  </si>
  <si>
    <t xml:space="preserve">Тадбиркорликни қўллаб-қувватлаш ва аҳоли бандлигини таъминлаш бўлими бошлиғи </t>
  </si>
  <si>
    <t>№шт-11                  07.04.2026</t>
  </si>
  <si>
    <t>Амалдаги лавозими</t>
  </si>
  <si>
    <t>Лавозимга ўтган сана</t>
  </si>
  <si>
    <t>Markaziy bankning Hududiy bosh boshqarmalarida faoliyat yuritayotgan magistratura darajasini tamomlagan xodimlar toʻgʻrisida maʼlumot</t>
  </si>
  <si>
    <t>Hududiy bosh boshqarma nomi</t>
  </si>
  <si>
    <t>Xodimning F.I.Sh.</t>
  </si>
  <si>
    <t>Tugʻilgan yili</t>
  </si>
  <si>
    <t>Lavozimi</t>
  </si>
  <si>
    <t>Tarkibiy boʻlinma</t>
  </si>
  <si>
    <t>Oliy taʼlim muassasasi nomi</t>
  </si>
  <si>
    <t>Mamlakat</t>
  </si>
  <si>
    <t>Taʼlim yoʻnalishi (mutaxassisligi)</t>
  </si>
  <si>
    <t>Oʻqishga kirgan yil</t>
  </si>
  <si>
    <t>Tamomlagan yil</t>
  </si>
  <si>
    <t>Taʼlim shakli
Kunduzgi / Sirtqi / Onlayn</t>
  </si>
  <si>
    <t>Toshkent viloyati</t>
  </si>
  <si>
    <t>Jo'rayev Anvar Abdumurotovich</t>
  </si>
  <si>
    <t>Bosh boshqarma boshlig‘ining o‘rinbosari</t>
  </si>
  <si>
    <t>Toshkent Moliya  instituti</t>
  </si>
  <si>
    <t>O'zbekiston Respublikasi</t>
  </si>
  <si>
    <t>Buxgalteriya hisobi</t>
  </si>
  <si>
    <t>Kunduzgi</t>
  </si>
  <si>
    <t>Axatjanov Abduraxmon Qudratillaevich</t>
  </si>
  <si>
    <t>Apparat boshlig‘i</t>
  </si>
  <si>
    <t>qimmatli qog‘ozlar va fond birjasi</t>
  </si>
  <si>
    <t xml:space="preserve">Boshqarma boshlig‘i </t>
  </si>
  <si>
    <t xml:space="preserve">O‘zbekiston Respublikasi Bank-moliya akademiyasi </t>
  </si>
  <si>
    <t>monetar siyosat</t>
  </si>
  <si>
    <t>Sirtqi</t>
  </si>
  <si>
    <t xml:space="preserve">Bo‘lim boshlig‘i </t>
  </si>
  <si>
    <t>Abduvaliev Xusniddin Furqatovich</t>
  </si>
  <si>
    <t xml:space="preserve"> Toshkent davlat iqtisodiyot  universiteti</t>
  </si>
  <si>
    <t>audit</t>
  </si>
  <si>
    <t>Mirzarahimova Zuhra Gafurjanovna</t>
  </si>
  <si>
    <t>kredit</t>
  </si>
  <si>
    <t xml:space="preserve">Abbosov Samariddin Ravshanovich </t>
  </si>
  <si>
    <t>Qarshibaev Ulugbek Baxodir o‘g‘li</t>
  </si>
  <si>
    <t>Tadbirkorlikni qo‘llab-quvvatlash va aholi bandligini ta’minlash bo‘limi</t>
  </si>
  <si>
    <t>Iqtisodiyotni monetar tartibga solish</t>
  </si>
  <si>
    <t>Sanoqulov Abdurasul Rizoqulovich</t>
  </si>
  <si>
    <t>Buxgalteriya hisobi (ishlab chiqarish va xizmat ko'rsatish bo'yicha)</t>
  </si>
  <si>
    <t xml:space="preserve">Abduxalikov Toyirjon Abdurasilovich  </t>
  </si>
  <si>
    <t>loyiha boshqaruvi</t>
  </si>
  <si>
    <t xml:space="preserve">Juraev Jaxongir Xikmatulloevich </t>
  </si>
  <si>
    <t>Xalqaro moliyaviy bozordagi operasiyalar</t>
  </si>
  <si>
    <t>Tangirov Xasan Davlatboevich</t>
  </si>
  <si>
    <t xml:space="preserve">Kredit tashkilotlarining muammoli aktivlari bilan ishlash va moliyaviy tahlil qilish bo‘limi </t>
  </si>
  <si>
    <t>Eshmuratova Nilufar Djurabaevna</t>
  </si>
  <si>
    <t xml:space="preserve">Biznesni boshqarish-bank ishi </t>
  </si>
  <si>
    <t xml:space="preserve">Ismailov Rustam Egamberdievich </t>
  </si>
  <si>
    <t xml:space="preserve">Bank xizmatlari iste’molchilarining huquqlarini himoya qilish, moliyaviy savodxonlik va ommaboplikni oshirish shu’basi </t>
  </si>
  <si>
    <t>Investisiyalarni moliyalashtirish</t>
  </si>
  <si>
    <t>Iqtisodchi, Tadqiqotchi-pedagog</t>
  </si>
  <si>
    <t>Markaziy bankning Hududiy bosh boshqarmalarida hozirda magistratura bosqichida tahsil olayotgan xodimlar to‘g‘risida ma’lumot</t>
  </si>
  <si>
    <t>Oliy ta’lim muassasasi nomi</t>
  </si>
  <si>
    <t>Ta’lim yo‘nalishi (mutaxassisligi)</t>
  </si>
  <si>
    <t>O‘qish boshlangan yil</t>
  </si>
  <si>
    <t>Kutilayotgan tamomlash yili</t>
  </si>
  <si>
    <r>
      <t xml:space="preserve">Ta’lim shakli
</t>
    </r>
    <r>
      <rPr>
        <sz val="11"/>
        <color indexed="10"/>
        <rFont val="Calibri"/>
        <family val="2"/>
        <charset val="204"/>
      </rPr>
      <t>Kunduzgi / Sirtqi / Onlayn</t>
    </r>
  </si>
  <si>
    <t>Edinburg universiteti</t>
  </si>
  <si>
    <t>Buyuk Britaniya</t>
  </si>
  <si>
    <t>Bank innovatsiyalari va risklarni tahlil qilish</t>
  </si>
  <si>
    <t>2026-05-01</t>
  </si>
  <si>
    <t>22:19 (2)</t>
  </si>
  <si>
    <t>14:17 (2)</t>
  </si>
  <si>
    <t>12:51 (2)</t>
  </si>
  <si>
    <t>13:45 (2)</t>
  </si>
  <si>
    <t>13:54 (2)</t>
  </si>
  <si>
    <t>18:27 (2)</t>
  </si>
  <si>
    <t>05:10 (2)</t>
  </si>
  <si>
    <t>14:18 (2)</t>
  </si>
  <si>
    <t>19:45 (2)</t>
  </si>
  <si>
    <t>19:24 (1)</t>
  </si>
  <si>
    <t>14:34 (2)</t>
  </si>
  <si>
    <t>17:03 (2)</t>
  </si>
  <si>
    <t>23:19 (1)</t>
  </si>
  <si>
    <t>21:20 (2)</t>
  </si>
  <si>
    <t>12:39 (1)</t>
  </si>
  <si>
    <t>13:29 (2)</t>
  </si>
  <si>
    <t>11:30 (1)</t>
  </si>
  <si>
    <t>05:42 (2)</t>
  </si>
  <si>
    <t>16:04 (1)</t>
  </si>
  <si>
    <t>13:30 (1)</t>
  </si>
  <si>
    <t>19:02 (2)</t>
  </si>
  <si>
    <t>16:05 (2)</t>
  </si>
  <si>
    <t>13:56 (1)</t>
  </si>
  <si>
    <t>14:19 (1)</t>
  </si>
  <si>
    <t>05:35 (2)</t>
  </si>
  <si>
    <t>05:35 (1)</t>
  </si>
  <si>
    <t>08:17 (1)</t>
  </si>
  <si>
    <t>04:28 (2)</t>
  </si>
  <si>
    <t>12:02 (1)</t>
  </si>
  <si>
    <t>18:31 (2)</t>
  </si>
  <si>
    <t>09:00 (1)</t>
  </si>
  <si>
    <t>09:22 (2)</t>
  </si>
  <si>
    <t>09:22 (1)</t>
  </si>
  <si>
    <t>18:35 (1)</t>
  </si>
  <si>
    <t>09:19 (1)</t>
  </si>
  <si>
    <t>14:31 (2)</t>
  </si>
  <si>
    <t>14:49 (2)</t>
  </si>
  <si>
    <t>21:47 (2)</t>
  </si>
  <si>
    <t>07:37 (1)</t>
  </si>
  <si>
    <t>13:37 (2)</t>
  </si>
  <si>
    <t>11:18 (1)</t>
  </si>
  <si>
    <t>12:02 (2)</t>
  </si>
  <si>
    <t>05:38 (1)</t>
  </si>
  <si>
    <t>20:25 (1)</t>
  </si>
  <si>
    <t>04:28 (1)</t>
  </si>
  <si>
    <t>15:43 (2)</t>
  </si>
  <si>
    <t>16:16 (2)</t>
  </si>
  <si>
    <t>20:25 (2)</t>
  </si>
  <si>
    <t>10:54 (2)</t>
  </si>
  <si>
    <t>12:37 (1)</t>
  </si>
  <si>
    <t>23:18 (2)</t>
  </si>
  <si>
    <t>09:15 (2)</t>
  </si>
  <si>
    <t>18:29 (2)</t>
  </si>
  <si>
    <t>18:31 (1)</t>
  </si>
  <si>
    <t>21:47 (1)</t>
  </si>
  <si>
    <t>20:51 (1)</t>
  </si>
  <si>
    <t>12:48 (2)</t>
  </si>
  <si>
    <t>18:18 (2)</t>
  </si>
  <si>
    <t>14:18 (1)</t>
  </si>
  <si>
    <t>22:13 (2)</t>
  </si>
  <si>
    <t>12:32 (2)</t>
  </si>
  <si>
    <t>18:17 (2)</t>
  </si>
  <si>
    <t>08:06 (1)</t>
  </si>
  <si>
    <t>13:42 (1)</t>
  </si>
  <si>
    <t>16:00 (1)</t>
  </si>
  <si>
    <t>16:36 (2)</t>
  </si>
  <si>
    <t>22:26 (2)</t>
  </si>
  <si>
    <t>12:45 (1)</t>
  </si>
  <si>
    <t>15:35 (2)</t>
  </si>
  <si>
    <t>07:35 (2)</t>
  </si>
  <si>
    <t>09:17 (1)</t>
  </si>
  <si>
    <t>20:09 (2)</t>
  </si>
  <si>
    <t>12:45 (2)</t>
  </si>
  <si>
    <t>19:12 (1)</t>
  </si>
  <si>
    <t>20:05 (2)</t>
  </si>
  <si>
    <t>18:42 (2)</t>
  </si>
  <si>
    <t>19:02 (1)</t>
  </si>
  <si>
    <t>07:29 (1)</t>
  </si>
  <si>
    <t>09:04 (1)</t>
  </si>
  <si>
    <t>23:18 (1)</t>
  </si>
  <si>
    <t>2026-05-02</t>
  </si>
  <si>
    <t>10:16 (1)</t>
  </si>
  <si>
    <t>14:06 (1)</t>
  </si>
  <si>
    <t>09:57 (2)</t>
  </si>
  <si>
    <t>11:09 (1)</t>
  </si>
  <si>
    <t>15:23 (2)</t>
  </si>
  <si>
    <t>15:48 (2)</t>
  </si>
  <si>
    <t>15:46 (2)</t>
  </si>
  <si>
    <t>14:12 (1)</t>
  </si>
  <si>
    <t>14:14 (1)</t>
  </si>
  <si>
    <t>17:27 (1)</t>
  </si>
  <si>
    <t>06:11 (1)</t>
  </si>
  <si>
    <t>10:25 (2)</t>
  </si>
  <si>
    <t>21:50 (2)</t>
  </si>
  <si>
    <t>09:41 (2)</t>
  </si>
  <si>
    <t>11:36 (1)</t>
  </si>
  <si>
    <t>15:05 (2)</t>
  </si>
  <si>
    <t>11:24 (2)</t>
  </si>
  <si>
    <t>12:28 (1)</t>
  </si>
  <si>
    <t>11:38 (2)</t>
  </si>
  <si>
    <t>11:45 (1)</t>
  </si>
  <si>
    <t>16:50 (1)</t>
  </si>
  <si>
    <t>16:51 (2)</t>
  </si>
  <si>
    <t>16:51 (1)</t>
  </si>
  <si>
    <t>10:28 (2)</t>
  </si>
  <si>
    <t>15:05 (1)</t>
  </si>
  <si>
    <t>16:50 (2)</t>
  </si>
  <si>
    <t>16:59 (1)</t>
  </si>
  <si>
    <t>09:31 (2)</t>
  </si>
  <si>
    <t>21:50 (1)</t>
  </si>
  <si>
    <t>2026-05-03</t>
  </si>
  <si>
    <t>14:57 (2)</t>
  </si>
  <si>
    <t>15:04 (2)</t>
  </si>
  <si>
    <t>22:25 (2)</t>
  </si>
  <si>
    <t>19:28 (1)</t>
  </si>
  <si>
    <t>22:31 (1)</t>
  </si>
  <si>
    <t>12:47 (2)</t>
  </si>
  <si>
    <t>12:47 (1)</t>
  </si>
  <si>
    <t>14:25 (1)</t>
  </si>
  <si>
    <t>18:20 (2)</t>
  </si>
  <si>
    <t>13:20 (1)</t>
  </si>
  <si>
    <t>20:12 (2)</t>
  </si>
  <si>
    <t>22:23 (2)</t>
  </si>
  <si>
    <t>22:54 (2)</t>
  </si>
  <si>
    <t>15:23 (1)</t>
  </si>
  <si>
    <t>15:48 (1)</t>
  </si>
  <si>
    <t>13:15 (1)</t>
  </si>
  <si>
    <t>20:38 (1)</t>
  </si>
  <si>
    <t>21:10 (2)</t>
  </si>
  <si>
    <t>19:47 (2)</t>
  </si>
  <si>
    <t>22:20 (1)</t>
  </si>
  <si>
    <t>16:24 (2)</t>
  </si>
  <si>
    <t>22:53 (1)</t>
  </si>
  <si>
    <t>22:53 (2)</t>
  </si>
  <si>
    <t>21:42 (2)</t>
  </si>
  <si>
    <t>23:11 (1)</t>
  </si>
  <si>
    <t>14:24 (2)</t>
  </si>
  <si>
    <t>19:42 (1)</t>
  </si>
  <si>
    <t>23:01 (2)</t>
  </si>
  <si>
    <t>22:31 (2)</t>
  </si>
  <si>
    <t>23:57 (1)</t>
  </si>
  <si>
    <t>19:42 (2)</t>
  </si>
  <si>
    <t>13:25 (2)</t>
  </si>
  <si>
    <t>22:32 (2)</t>
  </si>
  <si>
    <t>17:35 (2)</t>
  </si>
  <si>
    <t>18:15 (2)</t>
  </si>
  <si>
    <t>23:23 (2)</t>
  </si>
  <si>
    <t>13:33 (1)</t>
  </si>
  <si>
    <t>21:17 (2)</t>
  </si>
  <si>
    <t>21:13 (2)</t>
  </si>
  <si>
    <t>19:16 (1)</t>
  </si>
  <si>
    <t>17:39 (1)</t>
  </si>
  <si>
    <t>17:45 (2)</t>
  </si>
  <si>
    <t>19:23 (1)</t>
  </si>
  <si>
    <t>22:43 (2)</t>
  </si>
  <si>
    <t>18:24 (1)</t>
  </si>
  <si>
    <t>22:52 (1)</t>
  </si>
  <si>
    <t>22:52 (2)</t>
  </si>
  <si>
    <t>23:17 (2)</t>
  </si>
  <si>
    <t>16:59 (2)</t>
  </si>
  <si>
    <t>17:22 (1)</t>
  </si>
  <si>
    <t>15:59 (1)</t>
  </si>
  <si>
    <t>19:51 (1)</t>
  </si>
  <si>
    <t>21:08 (2)</t>
  </si>
  <si>
    <t>21:26 (2)</t>
  </si>
  <si>
    <t>19:23 (2)</t>
  </si>
  <si>
    <t>16:34 (2)</t>
  </si>
  <si>
    <t>20:21 (2)</t>
  </si>
  <si>
    <t>16:57 (2)</t>
  </si>
  <si>
    <t>17:00 (1)</t>
  </si>
  <si>
    <t>17:19 (2)</t>
  </si>
  <si>
    <t>22:01 (1)</t>
  </si>
  <si>
    <t>19:17 (2)</t>
  </si>
  <si>
    <t>16:11 (2)</t>
  </si>
  <si>
    <t>17:53 (2)</t>
  </si>
  <si>
    <t>21:26 (1)</t>
  </si>
  <si>
    <t>20:57 (2)</t>
  </si>
  <si>
    <t>22:12 (2)</t>
  </si>
  <si>
    <t>21:06 (2)</t>
  </si>
  <si>
    <t>22:47 (2)</t>
  </si>
  <si>
    <t>17:18 (2)</t>
  </si>
  <si>
    <t>20:16 (2)</t>
  </si>
  <si>
    <t>22:04 (2)</t>
  </si>
  <si>
    <t>22:11 (1)</t>
  </si>
  <si>
    <t>21:00 (2)</t>
  </si>
  <si>
    <t>21:24 (2)</t>
  </si>
  <si>
    <t>21:42 (1)</t>
  </si>
  <si>
    <t>21:48 (2)</t>
  </si>
  <si>
    <t>22:00 (2)</t>
  </si>
  <si>
    <t>22:02 (2)</t>
  </si>
  <si>
    <t>16:28 (2)</t>
  </si>
  <si>
    <t>20:58 (2)</t>
  </si>
  <si>
    <t>17:43 (1)</t>
  </si>
  <si>
    <t>19:27 (2)</t>
  </si>
  <si>
    <t>16:30 (2)</t>
  </si>
  <si>
    <t>16:54 (1)</t>
  </si>
  <si>
    <t>17:34 (2)</t>
  </si>
  <si>
    <t>18:33 (1)</t>
  </si>
  <si>
    <t>22:04 (1)</t>
  </si>
  <si>
    <t>22:11 (2)</t>
  </si>
  <si>
    <t>20:31 (2)</t>
  </si>
  <si>
    <t>2026-05-14</t>
  </si>
  <si>
    <t>09:14 (1)</t>
  </si>
  <si>
    <t>22:51 (2)</t>
  </si>
  <si>
    <t>10:23 (1)</t>
  </si>
  <si>
    <t>17:32 (1)</t>
  </si>
  <si>
    <t>01:59 (2)</t>
  </si>
  <si>
    <t>09:27 (2)</t>
  </si>
  <si>
    <t>12:43 (2)</t>
  </si>
  <si>
    <t>14:14 (2)</t>
  </si>
  <si>
    <t>05:02 (2)</t>
  </si>
  <si>
    <t>17:52 (1)</t>
  </si>
  <si>
    <t>07:24 (1)</t>
  </si>
  <si>
    <t>09:01 (1)</t>
  </si>
  <si>
    <t>09:25 (2)</t>
  </si>
  <si>
    <t>13:20 (2)</t>
  </si>
  <si>
    <t>19:47 (1)</t>
  </si>
  <si>
    <t>00:49 (1)</t>
  </si>
  <si>
    <t>00:12 (1)</t>
  </si>
  <si>
    <t>20:22 (2)</t>
  </si>
  <si>
    <t>09:27 (1)</t>
  </si>
  <si>
    <t>14:00 (2)</t>
  </si>
  <si>
    <t>05:50 (2)</t>
  </si>
  <si>
    <t>05:10 (1)</t>
  </si>
  <si>
    <t>08:19 (1)</t>
  </si>
  <si>
    <t>04:56 (2)</t>
  </si>
  <si>
    <t>18:30 (2)</t>
  </si>
  <si>
    <t>08:31 (1)</t>
  </si>
  <si>
    <t>11:00 (1)</t>
  </si>
  <si>
    <t>11:01 (2)</t>
  </si>
  <si>
    <t>19:28 (2)</t>
  </si>
  <si>
    <t>20:09 (1)</t>
  </si>
  <si>
    <t>11:14 (1)</t>
  </si>
  <si>
    <t>05:41 (2)</t>
  </si>
  <si>
    <t>17:01 (1)</t>
  </si>
  <si>
    <t>21:01 (2)</t>
  </si>
  <si>
    <t>16:37 (1)</t>
  </si>
  <si>
    <t>16:39 (2)</t>
  </si>
  <si>
    <t>05:00 (1)</t>
  </si>
  <si>
    <t>09:23 (2)</t>
  </si>
  <si>
    <t>00:24 (2)</t>
  </si>
  <si>
    <t>00:22 (1)</t>
  </si>
  <si>
    <t>22:47 (1)</t>
  </si>
  <si>
    <t>11:26 (2)</t>
  </si>
  <si>
    <t>12:36 (2)</t>
  </si>
  <si>
    <t>15:42 (2)</t>
  </si>
  <si>
    <t>00:22 (2)</t>
  </si>
  <si>
    <t>21:07 (2)</t>
  </si>
  <si>
    <t>09:53 (2)</t>
  </si>
  <si>
    <t>14:22 (2)</t>
  </si>
  <si>
    <t>14:36 (2)</t>
  </si>
  <si>
    <t>14:55 (1)</t>
  </si>
  <si>
    <t>18:25 (1)</t>
  </si>
  <si>
    <t>19:21 (1)</t>
  </si>
  <si>
    <t>01:59 (1)</t>
  </si>
  <si>
    <t>12:18 (2)</t>
  </si>
  <si>
    <t>2026-05-15</t>
  </si>
  <si>
    <t>17:47 (2)</t>
  </si>
  <si>
    <t>20:40 (1)</t>
  </si>
  <si>
    <t>01:20 (1)</t>
  </si>
  <si>
    <t>09:48 (1)</t>
  </si>
  <si>
    <t>09:49 (1)</t>
  </si>
  <si>
    <t>17:41 (2)</t>
  </si>
  <si>
    <t>07:28 (1)</t>
  </si>
  <si>
    <t>17:41 (1)</t>
  </si>
  <si>
    <t>18:36 (1)</t>
  </si>
  <si>
    <t>07:12 (1)</t>
  </si>
  <si>
    <t>07:17 (2)</t>
  </si>
  <si>
    <t>17:51 (1)</t>
  </si>
  <si>
    <t>20:51 (2)</t>
  </si>
  <si>
    <t>10:03 (2)</t>
  </si>
  <si>
    <t>17:42 (2)</t>
  </si>
  <si>
    <t>17:57 (1)</t>
  </si>
  <si>
    <t>05:30 (2)</t>
  </si>
  <si>
    <t>08:16 (1)</t>
  </si>
  <si>
    <t>17:56 (1)</t>
  </si>
  <si>
    <t>20:37 (1)</t>
  </si>
  <si>
    <t>14:01 (1)</t>
  </si>
  <si>
    <t>17:53 (1)</t>
  </si>
  <si>
    <t>10:34 (1)</t>
  </si>
  <si>
    <t>18:55 (2)</t>
  </si>
  <si>
    <t>17:54 (2)</t>
  </si>
  <si>
    <t>17:44 (2)</t>
  </si>
  <si>
    <t>16:26 (2)</t>
  </si>
  <si>
    <t>20:39 (2)</t>
  </si>
  <si>
    <t>14:59 (1)</t>
  </si>
  <si>
    <t>17:55 (2)</t>
  </si>
  <si>
    <t>09:06 (2)</t>
  </si>
  <si>
    <t>17:42 (1)</t>
  </si>
  <si>
    <t>16:05 (1)</t>
  </si>
  <si>
    <t>17:49 (2)</t>
  </si>
  <si>
    <t>14:56 (2)</t>
  </si>
  <si>
    <t>17:56 (2)</t>
  </si>
  <si>
    <t>18:19 (2)</t>
  </si>
  <si>
    <t>09:11 (2)</t>
  </si>
  <si>
    <t>09:43 (2)</t>
  </si>
  <si>
    <t>01:20 (2)</t>
  </si>
  <si>
    <t>23:34 (2)</t>
  </si>
  <si>
    <t>21:15 (2)</t>
  </si>
  <si>
    <t>20:41 (2)</t>
  </si>
  <si>
    <t>20:24 (1)</t>
  </si>
  <si>
    <t>08:03 (1)</t>
  </si>
  <si>
    <t>01:19 (1)</t>
  </si>
  <si>
    <t>09:12 (1)</t>
  </si>
  <si>
    <t>17:47 (1)</t>
  </si>
  <si>
    <t>23:34 (1)</t>
  </si>
  <si>
    <t>07:42 (2)</t>
  </si>
  <si>
    <t>09:55 (1)</t>
  </si>
  <si>
    <t>19:52 (2)</t>
  </si>
  <si>
    <t>10:11 (1)</t>
  </si>
  <si>
    <t>17:19 (1)</t>
  </si>
  <si>
    <t>19:18 (2)</t>
  </si>
  <si>
    <t>15:21 (2)</t>
  </si>
  <si>
    <t>10:03 (1)</t>
  </si>
  <si>
    <t>17:24 (2)</t>
  </si>
  <si>
    <t>17:38 (2)</t>
  </si>
  <si>
    <t>20:39 (1)</t>
  </si>
  <si>
    <t>21:13 (1)</t>
  </si>
  <si>
    <t>21:55 (2)</t>
  </si>
  <si>
    <t>2026-05-16</t>
  </si>
  <si>
    <t>11:05 (1)</t>
  </si>
  <si>
    <t>14:51 (2)</t>
  </si>
  <si>
    <t>20:11 (2)</t>
  </si>
  <si>
    <t>11:16 (1)</t>
  </si>
  <si>
    <t>16:12 (1)</t>
  </si>
  <si>
    <t>14:46 (2)</t>
  </si>
  <si>
    <t>14:46 (1)</t>
  </si>
  <si>
    <t>10:18 (1)</t>
  </si>
  <si>
    <t>11:40 (2)</t>
  </si>
  <si>
    <t>14:21 (2)</t>
  </si>
  <si>
    <t>10:25 (1)</t>
  </si>
  <si>
    <t>11:13 (2)</t>
  </si>
  <si>
    <t>14:51 (1)</t>
  </si>
  <si>
    <t>19:17 (1)</t>
  </si>
  <si>
    <t>06:12 (1)</t>
  </si>
  <si>
    <t>09:20 (2)</t>
  </si>
  <si>
    <t>15:03 (1)</t>
  </si>
  <si>
    <t>10:51 (1)</t>
  </si>
  <si>
    <t>19:30 (1)</t>
  </si>
  <si>
    <t>2026-05-17</t>
  </si>
  <si>
    <t>09:13 (1)</t>
  </si>
  <si>
    <t>09:24 (1)</t>
  </si>
  <si>
    <t>10:55 (2)</t>
  </si>
  <si>
    <t>09:16 (2)</t>
  </si>
  <si>
    <t>09:55 (2)</t>
  </si>
  <si>
    <t>10:55 (1)</t>
  </si>
  <si>
    <t>2026-05-18</t>
  </si>
  <si>
    <t>09:28 (1)</t>
  </si>
  <si>
    <t>14:00 (1)</t>
  </si>
  <si>
    <t>18:50 (1)</t>
  </si>
  <si>
    <t>10:31 (1)</t>
  </si>
  <si>
    <t>10:33 (2)</t>
  </si>
  <si>
    <t>14:44 (1)</t>
  </si>
  <si>
    <t>19:55 (2)</t>
  </si>
  <si>
    <t>05:06 (2)</t>
  </si>
  <si>
    <t>06:37 (1)</t>
  </si>
  <si>
    <t>06:41 (2)</t>
  </si>
  <si>
    <t>21:14 (2)</t>
  </si>
  <si>
    <t>22:03 (2)</t>
  </si>
  <si>
    <t>21:05 (1)</t>
  </si>
  <si>
    <t>21:11 (2)</t>
  </si>
  <si>
    <t>21:56 (2)</t>
  </si>
  <si>
    <t>20:17 (1)</t>
  </si>
  <si>
    <t>21:57 (1)</t>
  </si>
  <si>
    <t>09:28 (2)</t>
  </si>
  <si>
    <t>07:46 (2)</t>
  </si>
  <si>
    <t>07:47 (1)</t>
  </si>
  <si>
    <t>10:41 (2)</t>
  </si>
  <si>
    <t>10:49 (1)</t>
  </si>
  <si>
    <t>10:52 (1)</t>
  </si>
  <si>
    <t>10:53 (1)</t>
  </si>
  <si>
    <t>11:08 (2)</t>
  </si>
  <si>
    <t>11:09 (2)</t>
  </si>
  <si>
    <t>11:12 (1)</t>
  </si>
  <si>
    <t>11:13 (1)</t>
  </si>
  <si>
    <t>11:17 (1)</t>
  </si>
  <si>
    <t>13:21 (1)</t>
  </si>
  <si>
    <t>14:23 (1)</t>
  </si>
  <si>
    <t>05:22 (2)</t>
  </si>
  <si>
    <t>05:22 (1)</t>
  </si>
  <si>
    <t>10:38 (1)</t>
  </si>
  <si>
    <t>16:22 (1)</t>
  </si>
  <si>
    <t>04:33 (2)</t>
  </si>
  <si>
    <t>11:11 (2)</t>
  </si>
  <si>
    <t>11:33 (1)</t>
  </si>
  <si>
    <t>15:57 (1)</t>
  </si>
  <si>
    <t>21:36 (1)</t>
  </si>
  <si>
    <t>20:35 (2)</t>
  </si>
  <si>
    <t>14:07 (1)</t>
  </si>
  <si>
    <t>14:09 (1)</t>
  </si>
  <si>
    <t>21:34 (2)</t>
  </si>
  <si>
    <t>11:44 (1)</t>
  </si>
  <si>
    <t>11:44 (2)</t>
  </si>
  <si>
    <t>14:30 (1)</t>
  </si>
  <si>
    <t>20:15 (1)</t>
  </si>
  <si>
    <t>16:01 (2)</t>
  </si>
  <si>
    <t>16:32 (1)</t>
  </si>
  <si>
    <t>04:52 (1)</t>
  </si>
  <si>
    <t>11:04 (1)</t>
  </si>
  <si>
    <t>09:26 (1)</t>
  </si>
  <si>
    <t>19:13 (2)</t>
  </si>
  <si>
    <t>23:38 (1)</t>
  </si>
  <si>
    <t>19:39 (2)</t>
  </si>
  <si>
    <t>19:09 (1)</t>
  </si>
  <si>
    <t>17:46 (1)</t>
  </si>
  <si>
    <t>21:41 (2)</t>
  </si>
  <si>
    <t>21:53 (2)</t>
  </si>
  <si>
    <t>17:37 (1)</t>
  </si>
  <si>
    <t>18:30 (1)</t>
  </si>
  <si>
    <t>11:04 (2)</t>
  </si>
  <si>
    <t>02:02 (1)</t>
  </si>
  <si>
    <t>23:38 (2)</t>
  </si>
  <si>
    <t>07:02 (2)</t>
  </si>
  <si>
    <t>07:10 (2)</t>
  </si>
  <si>
    <t>09:21 (1)</t>
  </si>
  <si>
    <t>18:53 (2)</t>
  </si>
  <si>
    <t>18:52 (1)</t>
  </si>
  <si>
    <t>19:31 (1)</t>
  </si>
  <si>
    <t>19:55 (1)</t>
  </si>
  <si>
    <t>07:36 (1)</t>
  </si>
  <si>
    <t>08:04 (2)</t>
  </si>
  <si>
    <t>09:53 (1)</t>
  </si>
  <si>
    <t>01:57 (2)</t>
  </si>
  <si>
    <t>2026-05-19</t>
  </si>
  <si>
    <t>10:04 (2)</t>
  </si>
  <si>
    <t>07:51 (1)</t>
  </si>
  <si>
    <t>16:21 (2)</t>
  </si>
  <si>
    <t>07:25 (2)</t>
  </si>
  <si>
    <t>12:19 (2)</t>
  </si>
  <si>
    <t>12:19 (1)</t>
  </si>
  <si>
    <t>09:24 (2)</t>
  </si>
  <si>
    <t>09:39 (1)</t>
  </si>
  <si>
    <t>12:40 (2)</t>
  </si>
  <si>
    <t>12:21 (2)</t>
  </si>
  <si>
    <t>17:26 (2)</t>
  </si>
  <si>
    <t>04:50 (1)</t>
  </si>
  <si>
    <t>16:41 (2)</t>
  </si>
  <si>
    <t>14:42 (2)</t>
  </si>
  <si>
    <t>15:55 (2)</t>
  </si>
  <si>
    <t>15:57 (2)</t>
  </si>
  <si>
    <t>11:16 (2)</t>
  </si>
  <si>
    <t>14:29 (1)</t>
  </si>
  <si>
    <t>10:47 (2)</t>
  </si>
  <si>
    <t>17:16 (2)</t>
  </si>
  <si>
    <t>17:21 (2)</t>
  </si>
  <si>
    <t>Ахатжанов А.К.</t>
  </si>
  <si>
    <t>Юсупов М.</t>
  </si>
  <si>
    <t>Собиров С.С.</t>
  </si>
  <si>
    <t>Каримов А.С.</t>
  </si>
  <si>
    <t>Азимбердиев У.</t>
  </si>
  <si>
    <t>Шомиров А.</t>
  </si>
  <si>
    <t>Турсунов Н.А.</t>
  </si>
  <si>
    <t>Умаров М.М.</t>
  </si>
  <si>
    <t>Матбобоев У.Р.</t>
  </si>
  <si>
    <t>Жураев Ж.Х.</t>
  </si>
  <si>
    <t>Давронбеков Ж.К.</t>
  </si>
  <si>
    <t>Каримов Ш.</t>
  </si>
  <si>
    <t>Асамитдинов Х.С.</t>
  </si>
  <si>
    <t>Абдурахмонов М. М.</t>
  </si>
  <si>
    <t>Болтаев Ш.Х.</t>
  </si>
  <si>
    <t>Нишаналиев И.</t>
  </si>
  <si>
    <t>Тангиров Х.Д.</t>
  </si>
  <si>
    <t>Хатамов А.</t>
  </si>
  <si>
    <t>Хатамова Г.</t>
  </si>
  <si>
    <t>Расулова М.</t>
  </si>
  <si>
    <t>1.</t>
  </si>
  <si>
    <t>Хашимов М.М.</t>
  </si>
  <si>
    <t>2.</t>
  </si>
  <si>
    <t>3.</t>
  </si>
  <si>
    <t>Сандибаев З.</t>
  </si>
  <si>
    <t>4.</t>
  </si>
  <si>
    <t>Амиров А.</t>
  </si>
  <si>
    <t>Рахманова Д.</t>
  </si>
  <si>
    <t>Алимходжаева Д.М.</t>
  </si>
  <si>
    <t>Заитова Д.</t>
  </si>
  <si>
    <t>Расулова Н.</t>
  </si>
  <si>
    <t>Закирова Ш.</t>
  </si>
  <si>
    <t>Мусаходжаева Д.</t>
  </si>
  <si>
    <t>Мирходжаева И.А.</t>
  </si>
  <si>
    <t>Ишанкулова Д.</t>
  </si>
  <si>
    <t>Гафурова М.</t>
  </si>
  <si>
    <t>Акмалова Н.</t>
  </si>
  <si>
    <t>Гафурова З.</t>
  </si>
  <si>
    <t>Мирзакасимов Ш.</t>
  </si>
  <si>
    <t>Султанходжаев Х.</t>
  </si>
  <si>
    <t>Шаубаев Р.</t>
  </si>
  <si>
    <t>Худойбердиев А.</t>
  </si>
  <si>
    <t>Умарджанов Х.</t>
  </si>
  <si>
    <t>Хакимов К.</t>
  </si>
  <si>
    <t>Ахмедова Х.</t>
  </si>
  <si>
    <t>Юсупова В.</t>
  </si>
  <si>
    <t>Яминова Г.</t>
  </si>
  <si>
    <t>Ирджанова М.</t>
  </si>
  <si>
    <t>Кадиршаева М.</t>
  </si>
  <si>
    <t>Захидова Ш.</t>
  </si>
  <si>
    <t>Алиматова Н.</t>
  </si>
  <si>
    <t>Ибрагимова П.</t>
  </si>
  <si>
    <t>Гулямова Н. Л.</t>
  </si>
  <si>
    <t>Мамасолиева К.Б.</t>
  </si>
  <si>
    <t>Латипова Н.</t>
  </si>
  <si>
    <t>Абдуллаева М.</t>
  </si>
  <si>
    <t>Латипова Г.</t>
  </si>
  <si>
    <t>Тошева С.</t>
  </si>
  <si>
    <t>Кодиржонова Ф.</t>
  </si>
  <si>
    <t>Исраилова Д.</t>
  </si>
  <si>
    <t>Хакимова С.</t>
  </si>
  <si>
    <t>Арипова Н.</t>
  </si>
  <si>
    <t>Юнусова М.</t>
  </si>
  <si>
    <t>Тагаева Р.Х.</t>
  </si>
  <si>
    <t>Икрамова Д.</t>
  </si>
  <si>
    <t>Жумаева Х.Н.</t>
  </si>
  <si>
    <t>Алиматова М.</t>
  </si>
  <si>
    <t>Мирзарахимова З.</t>
  </si>
  <si>
    <t>Сарикулова Д.</t>
  </si>
  <si>
    <t>Обидова Н.</t>
  </si>
  <si>
    <t>Убаева Д.</t>
  </si>
  <si>
    <t>Мирсабитова Д.</t>
  </si>
  <si>
    <t>Эшмуратова Н.</t>
  </si>
  <si>
    <t>Ярматов А.Э</t>
  </si>
  <si>
    <t>Раҳбар ходимлар</t>
  </si>
  <si>
    <t>Нуралиев Б.Ф</t>
  </si>
  <si>
    <t>Жураев А.А</t>
  </si>
  <si>
    <t>Иргашев Ш.Р</t>
  </si>
  <si>
    <t>Алаев Р.Х</t>
  </si>
  <si>
    <t>Каршибаев У</t>
  </si>
  <si>
    <t>Шуъба мудири</t>
  </si>
  <si>
    <t>01.04.2026-10.04.2026</t>
  </si>
  <si>
    <t>30.03.2026-08.04.2026</t>
  </si>
  <si>
    <t xml:space="preserve">Jumayeva Hilola </t>
  </si>
  <si>
    <t>30.03.2026-03.04.2026</t>
  </si>
  <si>
    <t>Bekmurodov Farxod</t>
  </si>
  <si>
    <t>16.04.2026-26.04.2026</t>
  </si>
  <si>
    <t>Boltayev Shavkat</t>
  </si>
  <si>
    <t>25.03.2026-30.03.2026</t>
  </si>
  <si>
    <t>31.03.2026-17.04.2026</t>
  </si>
  <si>
    <t>13.04.2026-20.04.2026</t>
  </si>
  <si>
    <t>Yusupova Viloyat</t>
  </si>
  <si>
    <t>09.04.2026-17.04.2026</t>
  </si>
  <si>
    <t>08.04.2026-12.04.2026</t>
  </si>
  <si>
    <t>Irdjanova Malika</t>
  </si>
  <si>
    <t>27.03.2026-15.04.2026</t>
  </si>
  <si>
    <t>14.04.2026-23.04.2026</t>
  </si>
  <si>
    <t>Tagayeva Rano</t>
  </si>
  <si>
    <t>20.04.2026-29.04.2026</t>
  </si>
  <si>
    <t>Ubayeva Dono</t>
  </si>
  <si>
    <t xml:space="preserve">Hisob-kitob kassa markazi </t>
  </si>
  <si>
    <t>24.04.2026-03.05.2026</t>
  </si>
  <si>
    <t>23.04.2026-02.05.2026</t>
  </si>
  <si>
    <t>29.04.2026-13.05.2026</t>
  </si>
  <si>
    <t>14.05.2026-15.05.2026</t>
  </si>
  <si>
    <t>Karimov Ilxom</t>
  </si>
  <si>
    <t>27.04.2026-08.05.2026</t>
  </si>
  <si>
    <t>ҲККМ директор</t>
  </si>
  <si>
    <t>ҲККМ директор ўринбосари</t>
  </si>
  <si>
    <t>Хизмат кўрсатувчи ходимлар</t>
  </si>
  <si>
    <t>Техник ходимлар</t>
  </si>
  <si>
    <t>Сайдрахмонова З.С</t>
  </si>
  <si>
    <t>фаррош</t>
  </si>
  <si>
    <t>Урунова Н.А</t>
  </si>
  <si>
    <t>ҳамшира</t>
  </si>
  <si>
    <t>ҳовлибон</t>
  </si>
  <si>
    <t>бош электрик</t>
  </si>
  <si>
    <t>бош бухгалтер ўринбосари</t>
  </si>
  <si>
    <t>кассир</t>
  </si>
  <si>
    <t>Кадирова Ш.</t>
  </si>
  <si>
    <t>Етакчи иқтисодчи</t>
  </si>
  <si>
    <t>Етакчи иқтисодчи в.в.б</t>
  </si>
  <si>
    <t>Етакчи мутахассис</t>
  </si>
  <si>
    <t>Ибрагимов Дж.Ш.</t>
  </si>
  <si>
    <t>Каримов И.И.</t>
  </si>
  <si>
    <t>Йўлдошхонов А.А.</t>
  </si>
  <si>
    <t>Турдиев А.Т.</t>
  </si>
  <si>
    <t>Махаммадиев Х.Х.</t>
  </si>
  <si>
    <t>Ахроров Ш.Р.</t>
  </si>
  <si>
    <t xml:space="preserve">Отахонов А.А.     </t>
  </si>
  <si>
    <t>Рахимов Х.В.</t>
  </si>
  <si>
    <t>Урманов Р.Р.</t>
  </si>
  <si>
    <t>Тошниязов И.Р.</t>
  </si>
  <si>
    <t>Кадиров Л.Ш.</t>
  </si>
  <si>
    <t>Абдувалиев Х.Ф.</t>
  </si>
  <si>
    <t>Файзуллаев Қ.Б.</t>
  </si>
  <si>
    <t>Рахматов Ш.Ж.</t>
  </si>
  <si>
    <t>Абдиқодиров Ш.С.</t>
  </si>
  <si>
    <t>Бердияров Ж.А.</t>
  </si>
  <si>
    <t>Бекмуродов Ф.А.</t>
  </si>
  <si>
    <t>Аббосов С.Р.</t>
  </si>
  <si>
    <t>Абдухаликов Т.А.</t>
  </si>
  <si>
    <t>Саноқулов А.Р.</t>
  </si>
  <si>
    <t>Хакимов Б.Э.</t>
  </si>
  <si>
    <t>Караев Х.К.</t>
  </si>
  <si>
    <t>Туляков Ф.Ю.</t>
  </si>
  <si>
    <t>Солиев Ж.Р</t>
  </si>
  <si>
    <t>Пазилбеков А.Х.</t>
  </si>
  <si>
    <t>Аширалиев Б.Б.</t>
  </si>
  <si>
    <t>Аҳроров О.У</t>
  </si>
  <si>
    <t>Ортиқов М.А</t>
  </si>
  <si>
    <t>Мансуров А.А.</t>
  </si>
  <si>
    <t>Абдуллаев А.А.</t>
  </si>
  <si>
    <t>Шарипов Х.Дж.</t>
  </si>
  <si>
    <t>Халмухамедов Д.М</t>
  </si>
  <si>
    <t>Алиев Ж.Г.</t>
  </si>
  <si>
    <t>Гапуров Ж.Т.</t>
  </si>
  <si>
    <t>Туйчиев А.С.</t>
  </si>
  <si>
    <t>Хаитов М.А</t>
  </si>
  <si>
    <t>Бош эксперт</t>
  </si>
  <si>
    <t>мутахассис</t>
  </si>
  <si>
    <t>омбор-хўжалик мудири</t>
  </si>
  <si>
    <t>бош муҳандис</t>
  </si>
  <si>
    <t>Мутахассислар</t>
  </si>
  <si>
    <t xml:space="preserve">Бош  бошқарма бошлиғи </t>
  </si>
  <si>
    <t>1 йил 1 ой 2 кун</t>
  </si>
  <si>
    <t>20 кун</t>
  </si>
  <si>
    <t>Ўртачирчиқ ижтимоий-иқтисодий коллежи</t>
  </si>
  <si>
    <t>молиячи-иқтисодчи</t>
  </si>
  <si>
    <t xml:space="preserve">4 йил 4 ой </t>
  </si>
  <si>
    <t>4 йил 4 ой 9 кун</t>
  </si>
  <si>
    <t>1 ой 20 кун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</si>
</sst>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.mm\.yyyy;@"/>
  </numFmts>
  <fonts count="67">
    <font>
      <sz val="11"/>
      <color theme="1"/>
      <name val="Calibri"/>
      <family val="2"/>
      <charset val="204"/>
      <scheme val="minor"/>
    </font>
    <font>
      <sz val="7"/>
      <color indexed="8"/>
      <name val="Times New Roman"/>
      <family val="1"/>
      <charset val="204"/>
    </font>
    <font>
      <sz val="7"/>
      <name val="Times New Roman"/>
      <family val="1"/>
      <charset val="204"/>
    </font>
    <font>
      <i/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color indexed="8"/>
      <name val="Times New Roman"/>
      <family val="1"/>
      <charset val="204"/>
    </font>
    <font>
      <i/>
      <sz val="10"/>
      <name val="Times New Roman"/>
      <family val="1"/>
      <charset val="204"/>
    </font>
    <font>
      <sz val="8"/>
      <name val="Calibri"/>
      <family val="2"/>
      <charset val="204"/>
    </font>
    <font>
      <b/>
      <sz val="8"/>
      <color indexed="8"/>
      <name val="Times New Roman"/>
      <family val="1"/>
      <charset val="204"/>
    </font>
    <font>
      <sz val="7"/>
      <color indexed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11"/>
      <name val="Arial"/>
      <family val="2"/>
      <charset val="204"/>
    </font>
    <font>
      <i/>
      <sz val="8"/>
      <name val="Arial"/>
      <family val="2"/>
      <charset val="204"/>
    </font>
    <font>
      <i/>
      <sz val="11"/>
      <name val="Arial"/>
      <family val="2"/>
      <charset val="204"/>
    </font>
    <font>
      <b/>
      <sz val="11"/>
      <color indexed="8"/>
      <name val="Arial"/>
      <family val="2"/>
      <charset val="204"/>
    </font>
    <font>
      <i/>
      <sz val="11"/>
      <color indexed="8"/>
      <name val="Arial"/>
      <family val="2"/>
      <charset val="204"/>
    </font>
    <font>
      <i/>
      <sz val="8"/>
      <color indexed="8"/>
      <name val="Arial"/>
      <family val="2"/>
      <charset val="204"/>
    </font>
    <font>
      <sz val="11"/>
      <color indexed="8"/>
      <name val="Arial"/>
      <family val="2"/>
      <charset val="204"/>
    </font>
    <font>
      <b/>
      <sz val="20"/>
      <color indexed="8"/>
      <name val="Arila"/>
      <charset val="204"/>
    </font>
    <font>
      <b/>
      <u/>
      <sz val="20"/>
      <color indexed="10"/>
      <name val="Arila"/>
      <charset val="204"/>
    </font>
    <font>
      <sz val="11"/>
      <name val="Arial"/>
      <family val="2"/>
      <charset val="204"/>
    </font>
    <font>
      <sz val="9.5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1"/>
      <name val="Times New Roman"/>
      <family val="1"/>
      <charset val="204"/>
    </font>
    <font>
      <b/>
      <sz val="9.5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0"/>
      <name val="Arial"/>
      <family val="2"/>
      <charset val="204"/>
    </font>
    <font>
      <sz val="10"/>
      <name val="Arial Cyr"/>
    </font>
    <font>
      <b/>
      <sz val="10"/>
      <name val="Arial Cyr"/>
    </font>
    <font>
      <b/>
      <i/>
      <sz val="10"/>
      <name val="Arial Cyr"/>
    </font>
    <font>
      <b/>
      <sz val="12"/>
      <name val="Arial Cyr"/>
    </font>
    <font>
      <b/>
      <u/>
      <sz val="12"/>
      <name val="Arial Cyr"/>
    </font>
    <font>
      <sz val="12"/>
      <name val="Times New Roman"/>
      <family val="1"/>
      <charset val="204"/>
    </font>
    <font>
      <sz val="11"/>
      <color indexed="10"/>
      <name val="Calibri"/>
      <family val="2"/>
      <charset val="204"/>
    </font>
    <font>
      <sz val="12"/>
      <name val="Arial Cyr"/>
      <charset val="204"/>
    </font>
    <font>
      <b/>
      <sz val="12"/>
      <name val="Arial Cyr"/>
      <charset val="204"/>
    </font>
    <font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8"/>
      <color theme="1"/>
      <name val="Times New Roman"/>
      <family val="1"/>
      <charset val="204"/>
    </font>
    <font>
      <b/>
      <sz val="7"/>
      <color rgb="FFC00000"/>
      <name val="Times New Roman"/>
      <family val="1"/>
      <charset val="204"/>
    </font>
    <font>
      <sz val="11"/>
      <color rgb="FF000000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20"/>
      <color theme="1"/>
      <name val="Arila"/>
      <charset val="204"/>
    </font>
    <font>
      <i/>
      <sz val="16"/>
      <color theme="1"/>
      <name val="Arila"/>
      <charset val="204"/>
    </font>
    <font>
      <sz val="11"/>
      <color theme="1"/>
      <name val="Arila"/>
      <charset val="204"/>
    </font>
    <font>
      <b/>
      <sz val="12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.5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sz val="11"/>
      <color rgb="FFFF0000"/>
      <name val="Arial"/>
      <family val="2"/>
      <charset val="204"/>
    </font>
    <font>
      <b/>
      <sz val="20"/>
      <color theme="1"/>
      <name val="Arila"/>
      <charset val="204"/>
    </font>
    <font>
      <b/>
      <sz val="18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  <font>
      <b/>
      <sz val="20"/>
      <color rgb="FFC00000"/>
      <name val="Calibri"/>
      <family val="2"/>
      <charset val="204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8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7" fillId="0" borderId="0" applyNumberFormat="0" applyFont="0" applyFill="0" applyBorder="0" applyAlignment="0" applyProtection="0"/>
  </cellStyleXfs>
  <cellXfs count="3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Continuous" vertical="center" wrapText="1"/>
    </xf>
    <xf numFmtId="0" fontId="2" fillId="0" borderId="0" xfId="0" applyFont="1" applyAlignment="1">
      <alignment horizontal="centerContinuous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/>
    </xf>
    <xf numFmtId="0" fontId="4" fillId="0" borderId="0" xfId="0" applyFont="1"/>
    <xf numFmtId="0" fontId="6" fillId="0" borderId="0" xfId="0" applyFont="1"/>
    <xf numFmtId="0" fontId="4" fillId="0" borderId="1" xfId="0" applyFont="1" applyBorder="1" applyAlignment="1">
      <alignment horizontal="center" vertical="center" textRotation="90" wrapText="1"/>
    </xf>
    <xf numFmtId="0" fontId="1" fillId="2" borderId="0" xfId="0" applyFont="1" applyFill="1"/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textRotation="90" wrapText="1"/>
    </xf>
    <xf numFmtId="0" fontId="6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5" borderId="0" xfId="0" applyFont="1" applyFill="1"/>
    <xf numFmtId="0" fontId="5" fillId="5" borderId="0" xfId="0" applyFont="1" applyFill="1"/>
    <xf numFmtId="0" fontId="4" fillId="5" borderId="0" xfId="0" applyFont="1" applyFill="1"/>
    <xf numFmtId="0" fontId="6" fillId="5" borderId="1" xfId="0" applyFont="1" applyFill="1" applyBorder="1" applyAlignment="1">
      <alignment horizontal="center" vertical="center"/>
    </xf>
    <xf numFmtId="0" fontId="1" fillId="5" borderId="0" xfId="0" applyFont="1" applyFill="1"/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/>
    </xf>
    <xf numFmtId="0" fontId="40" fillId="6" borderId="1" xfId="0" applyFont="1" applyFill="1" applyBorder="1" applyAlignment="1">
      <alignment horizontal="center" vertical="center"/>
    </xf>
    <xf numFmtId="164" fontId="1" fillId="0" borderId="0" xfId="0" applyNumberFormat="1" applyFont="1"/>
    <xf numFmtId="9" fontId="1" fillId="0" borderId="0" xfId="0" applyNumberFormat="1" applyFont="1"/>
    <xf numFmtId="9" fontId="1" fillId="0" borderId="0" xfId="0" applyNumberFormat="1" applyFont="1" applyAlignment="1">
      <alignment horizontal="right"/>
    </xf>
    <xf numFmtId="2" fontId="1" fillId="0" borderId="0" xfId="0" applyNumberFormat="1" applyFont="1"/>
    <xf numFmtId="10" fontId="1" fillId="0" borderId="0" xfId="0" applyNumberFormat="1" applyFont="1"/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9" fontId="12" fillId="9" borderId="1" xfId="0" applyNumberFormat="1" applyFont="1" applyFill="1" applyBorder="1" applyAlignment="1">
      <alignment horizontal="center" vertical="center" wrapText="1"/>
    </xf>
    <xf numFmtId="49" fontId="15" fillId="10" borderId="1" xfId="0" applyNumberFormat="1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42" fillId="12" borderId="1" xfId="0" applyFont="1" applyFill="1" applyBorder="1" applyAlignment="1">
      <alignment horizontal="center" vertical="center" wrapText="1"/>
    </xf>
    <xf numFmtId="0" fontId="43" fillId="13" borderId="1" xfId="0" applyFont="1" applyFill="1" applyBorder="1" applyAlignment="1">
      <alignment horizontal="center" vertical="top" wrapText="1"/>
    </xf>
    <xf numFmtId="0" fontId="15" fillId="12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left" vertical="center" wrapText="1"/>
    </xf>
    <xf numFmtId="0" fontId="43" fillId="1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5" fillId="0" borderId="0" xfId="0" applyFont="1" applyAlignment="1">
      <alignment horizontal="center" vertical="center" wrapText="1"/>
    </xf>
    <xf numFmtId="14" fontId="46" fillId="0" borderId="0" xfId="0" applyNumberFormat="1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14" fontId="23" fillId="0" borderId="1" xfId="0" applyNumberFormat="1" applyFont="1" applyBorder="1" applyAlignment="1">
      <alignment horizontal="center" vertical="center" wrapText="1"/>
    </xf>
    <xf numFmtId="14" fontId="24" fillId="0" borderId="1" xfId="0" applyNumberFormat="1" applyFont="1" applyBorder="1" applyAlignment="1">
      <alignment horizontal="center" vertical="center" wrapText="1"/>
    </xf>
    <xf numFmtId="14" fontId="4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3" fillId="15" borderId="1" xfId="0" applyFont="1" applyFill="1" applyBorder="1" applyAlignment="1">
      <alignment horizontal="center" vertical="center" wrapText="1"/>
    </xf>
    <xf numFmtId="0" fontId="44" fillId="15" borderId="1" xfId="0" applyFont="1" applyFill="1" applyBorder="1" applyAlignment="1">
      <alignment horizontal="center" vertical="center" wrapText="1"/>
    </xf>
    <xf numFmtId="0" fontId="44" fillId="15" borderId="1" xfId="0" applyFont="1" applyFill="1" applyBorder="1" applyAlignment="1">
      <alignment horizontal="left" vertical="center" wrapText="1"/>
    </xf>
    <xf numFmtId="0" fontId="22" fillId="15" borderId="1" xfId="0" applyFont="1" applyFill="1" applyBorder="1" applyAlignment="1">
      <alignment horizontal="center" vertical="center" wrapText="1"/>
    </xf>
    <xf numFmtId="0" fontId="0" fillId="15" borderId="0" xfId="0" applyFill="1"/>
    <xf numFmtId="0" fontId="0" fillId="0" borderId="0" xfId="0" applyAlignment="1">
      <alignment horizontal="center" vertical="center"/>
    </xf>
    <xf numFmtId="1" fontId="26" fillId="0" borderId="1" xfId="0" applyNumberFormat="1" applyFont="1" applyBorder="1" applyAlignment="1">
      <alignment horizontal="center" vertical="center" wrapText="1"/>
    </xf>
    <xf numFmtId="14" fontId="26" fillId="0" borderId="1" xfId="0" applyNumberFormat="1" applyFont="1" applyBorder="1" applyAlignment="1">
      <alignment horizontal="center" vertical="center" wrapText="1"/>
    </xf>
    <xf numFmtId="49" fontId="26" fillId="0" borderId="1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43" fillId="13" borderId="1" xfId="0" applyFont="1" applyFill="1" applyBorder="1" applyAlignment="1">
      <alignment horizontal="center" vertical="center" wrapText="1"/>
    </xf>
    <xf numFmtId="0" fontId="43" fillId="13" borderId="1" xfId="0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 wrapText="1"/>
    </xf>
    <xf numFmtId="0" fontId="48" fillId="0" borderId="6" xfId="0" applyFont="1" applyBorder="1" applyAlignment="1">
      <alignment horizontal="center" vertical="center" wrapText="1"/>
    </xf>
    <xf numFmtId="0" fontId="48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7" fillId="0" borderId="0" xfId="1" applyNumberFormat="1" applyFont="1" applyFill="1" applyBorder="1" applyAlignment="1"/>
    <xf numFmtId="0" fontId="28" fillId="0" borderId="8" xfId="1" applyFont="1" applyBorder="1"/>
    <xf numFmtId="0" fontId="28" fillId="0" borderId="0" xfId="1" applyFont="1" applyAlignment="1">
      <alignment horizontal="left"/>
    </xf>
    <xf numFmtId="0" fontId="30" fillId="0" borderId="9" xfId="1" applyFont="1" applyBorder="1" applyAlignment="1">
      <alignment horizontal="right"/>
    </xf>
    <xf numFmtId="0" fontId="30" fillId="0" borderId="10" xfId="1" applyFont="1" applyBorder="1" applyAlignment="1">
      <alignment horizontal="right"/>
    </xf>
    <xf numFmtId="0" fontId="30" fillId="0" borderId="11" xfId="1" applyFont="1" applyBorder="1" applyAlignment="1">
      <alignment horizontal="right"/>
    </xf>
    <xf numFmtId="0" fontId="31" fillId="0" borderId="0" xfId="1" applyFont="1" applyAlignment="1">
      <alignment horizontal="center"/>
    </xf>
    <xf numFmtId="0" fontId="28" fillId="0" borderId="10" xfId="0" applyFont="1" applyBorder="1" applyAlignment="1">
      <alignment horizontal="left"/>
    </xf>
    <xf numFmtId="0" fontId="28" fillId="0" borderId="12" xfId="0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8" fillId="0" borderId="13" xfId="0" applyFont="1" applyBorder="1" applyAlignment="1">
      <alignment horizontal="left"/>
    </xf>
    <xf numFmtId="0" fontId="28" fillId="0" borderId="8" xfId="0" applyFont="1" applyBorder="1"/>
    <xf numFmtId="0" fontId="28" fillId="0" borderId="14" xfId="0" applyFont="1" applyBorder="1" applyAlignment="1">
      <alignment horizontal="left"/>
    </xf>
    <xf numFmtId="0" fontId="28" fillId="0" borderId="5" xfId="0" applyFont="1" applyBorder="1" applyAlignment="1">
      <alignment horizontal="left"/>
    </xf>
    <xf numFmtId="0" fontId="49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0" fillId="0" borderId="4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54" fillId="0" borderId="42" xfId="0" applyFont="1" applyBorder="1" applyAlignment="1">
      <alignment horizontal="center" vertical="center" wrapText="1"/>
    </xf>
    <xf numFmtId="0" fontId="54" fillId="0" borderId="43" xfId="0" applyFont="1" applyBorder="1" applyAlignment="1">
      <alignment horizontal="center" vertical="center" wrapText="1"/>
    </xf>
    <xf numFmtId="0" fontId="55" fillId="0" borderId="15" xfId="0" applyFont="1" applyBorder="1" applyAlignment="1">
      <alignment horizontal="center" vertical="center"/>
    </xf>
    <xf numFmtId="0" fontId="55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/>
    </xf>
    <xf numFmtId="0" fontId="55" fillId="0" borderId="4" xfId="0" applyFont="1" applyBorder="1" applyAlignment="1">
      <alignment horizontal="center" vertical="center" wrapText="1"/>
    </xf>
    <xf numFmtId="0" fontId="55" fillId="0" borderId="4" xfId="0" applyFont="1" applyBorder="1" applyAlignment="1">
      <alignment horizontal="center" wrapText="1"/>
    </xf>
    <xf numFmtId="14" fontId="55" fillId="0" borderId="4" xfId="0" applyNumberFormat="1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 wrapText="1"/>
    </xf>
    <xf numFmtId="14" fontId="55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50" fillId="0" borderId="4" xfId="0" applyFont="1" applyBorder="1" applyAlignment="1">
      <alignment horizontal="center" vertical="center"/>
    </xf>
    <xf numFmtId="14" fontId="50" fillId="0" borderId="4" xfId="0" applyNumberFormat="1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14" fontId="50" fillId="0" borderId="1" xfId="0" applyNumberFormat="1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 wrapText="1"/>
    </xf>
    <xf numFmtId="0" fontId="49" fillId="0" borderId="0" xfId="0" applyFont="1"/>
    <xf numFmtId="14" fontId="22" fillId="0" borderId="1" xfId="0" applyNumberFormat="1" applyFont="1" applyBorder="1" applyAlignment="1">
      <alignment horizontal="center" vertical="center" wrapText="1"/>
    </xf>
    <xf numFmtId="0" fontId="5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44" fillId="14" borderId="1" xfId="0" applyFont="1" applyFill="1" applyBorder="1" applyAlignment="1">
      <alignment horizontal="center" vertical="center" wrapText="1"/>
    </xf>
    <xf numFmtId="0" fontId="43" fillId="7" borderId="1" xfId="0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left" vertical="center" wrapText="1"/>
    </xf>
    <xf numFmtId="14" fontId="44" fillId="7" borderId="1" xfId="0" applyNumberFormat="1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14" fontId="26" fillId="7" borderId="1" xfId="0" applyNumberFormat="1" applyFont="1" applyFill="1" applyBorder="1" applyAlignment="1">
      <alignment horizontal="center" vertical="center" wrapText="1"/>
    </xf>
    <xf numFmtId="49" fontId="26" fillId="7" borderId="1" xfId="0" applyNumberFormat="1" applyFont="1" applyFill="1" applyBorder="1" applyAlignment="1">
      <alignment horizontal="center" vertical="center" wrapText="1"/>
    </xf>
    <xf numFmtId="1" fontId="26" fillId="7" borderId="1" xfId="0" applyNumberFormat="1" applyFont="1" applyFill="1" applyBorder="1" applyAlignment="1">
      <alignment horizontal="center" vertical="center" wrapText="1"/>
    </xf>
    <xf numFmtId="0" fontId="0" fillId="7" borderId="0" xfId="0" applyFill="1"/>
    <xf numFmtId="0" fontId="51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vertical="center" wrapText="1"/>
    </xf>
    <xf numFmtId="0" fontId="51" fillId="0" borderId="1" xfId="0" applyFont="1" applyBorder="1" applyAlignment="1">
      <alignment vertical="center"/>
    </xf>
    <xf numFmtId="0" fontId="48" fillId="12" borderId="1" xfId="0" applyFont="1" applyFill="1" applyBorder="1" applyAlignment="1">
      <alignment horizontal="center" vertical="center"/>
    </xf>
    <xf numFmtId="0" fontId="48" fillId="12" borderId="1" xfId="0" applyFont="1" applyFill="1" applyBorder="1" applyAlignment="1">
      <alignment horizontal="center" vertical="top" wrapText="1"/>
    </xf>
    <xf numFmtId="0" fontId="48" fillId="0" borderId="15" xfId="0" applyFont="1" applyBorder="1" applyAlignment="1">
      <alignment horizontal="center" vertical="center"/>
    </xf>
    <xf numFmtId="0" fontId="57" fillId="0" borderId="16" xfId="0" applyFont="1" applyBorder="1" applyAlignment="1">
      <alignment horizontal="center" vertical="center" wrapText="1"/>
    </xf>
    <xf numFmtId="0" fontId="53" fillId="0" borderId="16" xfId="0" applyFont="1" applyBorder="1" applyAlignment="1">
      <alignment horizontal="center" vertical="center" wrapText="1"/>
    </xf>
    <xf numFmtId="0" fontId="53" fillId="16" borderId="4" xfId="0" applyFont="1" applyFill="1" applyBorder="1" applyAlignment="1">
      <alignment horizontal="center" vertical="center" wrapText="1"/>
    </xf>
    <xf numFmtId="0" fontId="53" fillId="17" borderId="4" xfId="0" applyFont="1" applyFill="1" applyBorder="1" applyAlignment="1">
      <alignment horizontal="center" vertical="center" wrapText="1"/>
    </xf>
    <xf numFmtId="165" fontId="49" fillId="0" borderId="1" xfId="0" applyNumberFormat="1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0" fontId="57" fillId="0" borderId="3" xfId="0" applyFont="1" applyBorder="1" applyAlignment="1">
      <alignment horizontal="center" vertical="center" wrapText="1"/>
    </xf>
    <xf numFmtId="0" fontId="58" fillId="12" borderId="17" xfId="0" applyFont="1" applyFill="1" applyBorder="1" applyAlignment="1">
      <alignment horizontal="center" vertical="center"/>
    </xf>
    <xf numFmtId="0" fontId="58" fillId="12" borderId="18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 wrapText="1"/>
    </xf>
    <xf numFmtId="0" fontId="51" fillId="0" borderId="4" xfId="0" applyFont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5" borderId="3" xfId="0" applyFont="1" applyFill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35" fillId="0" borderId="1" xfId="0" applyFont="1" applyBorder="1" applyAlignment="1" applyProtection="1">
      <alignment horizontal="center"/>
      <protection locked="0"/>
    </xf>
    <xf numFmtId="0" fontId="35" fillId="0" borderId="4" xfId="0" applyFont="1" applyBorder="1" applyAlignment="1">
      <alignment horizontal="center"/>
    </xf>
    <xf numFmtId="0" fontId="35" fillId="0" borderId="6" xfId="0" applyFont="1" applyBorder="1" applyAlignment="1">
      <alignment horizontal="center"/>
    </xf>
    <xf numFmtId="0" fontId="39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/>
    </xf>
    <xf numFmtId="0" fontId="35" fillId="0" borderId="1" xfId="0" applyFont="1" applyBorder="1" applyAlignment="1">
      <alignment horizontal="center" vertical="top"/>
    </xf>
    <xf numFmtId="0" fontId="12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42" fillId="7" borderId="1" xfId="0" applyFont="1" applyFill="1" applyBorder="1" applyAlignment="1">
      <alignment horizontal="center" vertical="center" wrapText="1"/>
    </xf>
    <xf numFmtId="0" fontId="43" fillId="7" borderId="1" xfId="0" applyFont="1" applyFill="1" applyBorder="1" applyAlignment="1">
      <alignment horizontal="center" vertical="center"/>
    </xf>
    <xf numFmtId="0" fontId="43" fillId="7" borderId="1" xfId="0" applyFont="1" applyFill="1" applyBorder="1" applyAlignment="1">
      <alignment horizontal="center" vertical="top" wrapText="1"/>
    </xf>
    <xf numFmtId="49" fontId="12" fillId="7" borderId="1" xfId="0" applyNumberFormat="1" applyFont="1" applyFill="1" applyBorder="1" applyAlignment="1">
      <alignment horizontal="center" vertical="center" wrapText="1"/>
    </xf>
    <xf numFmtId="49" fontId="15" fillId="7" borderId="1" xfId="0" applyNumberFormat="1" applyFont="1" applyFill="1" applyBorder="1" applyAlignment="1">
      <alignment horizontal="center" vertical="center" wrapText="1"/>
    </xf>
    <xf numFmtId="1" fontId="15" fillId="7" borderId="1" xfId="0" applyNumberFormat="1" applyFont="1" applyFill="1" applyBorder="1" applyAlignment="1">
      <alignment horizontal="center" vertical="center" wrapText="1"/>
    </xf>
    <xf numFmtId="0" fontId="44" fillId="8" borderId="1" xfId="0" applyFont="1" applyFill="1" applyBorder="1" applyAlignment="1">
      <alignment horizontal="left" vertical="center" wrapText="1"/>
    </xf>
    <xf numFmtId="0" fontId="60" fillId="0" borderId="1" xfId="0" applyFont="1" applyBorder="1" applyAlignment="1">
      <alignment horizontal="center" vertical="center" wrapText="1"/>
    </xf>
    <xf numFmtId="0" fontId="43" fillId="10" borderId="1" xfId="0" applyFont="1" applyFill="1" applyBorder="1" applyAlignment="1">
      <alignment vertical="center"/>
    </xf>
    <xf numFmtId="1" fontId="15" fillId="10" borderId="1" xfId="0" applyNumberFormat="1" applyFont="1" applyFill="1" applyBorder="1" applyAlignment="1">
      <alignment vertical="center" wrapText="1"/>
    </xf>
    <xf numFmtId="0" fontId="44" fillId="0" borderId="3" xfId="0" applyFont="1" applyBorder="1" applyAlignment="1">
      <alignment horizontal="center" vertical="center" wrapText="1"/>
    </xf>
    <xf numFmtId="0" fontId="44" fillId="0" borderId="4" xfId="0" applyFont="1" applyBorder="1" applyAlignment="1">
      <alignment horizontal="center" vertical="center" wrapText="1"/>
    </xf>
    <xf numFmtId="0" fontId="44" fillId="0" borderId="19" xfId="0" applyFont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43" fillId="12" borderId="1" xfId="0" applyFont="1" applyFill="1" applyBorder="1" applyAlignment="1">
      <alignment horizontal="center" vertical="center"/>
    </xf>
    <xf numFmtId="0" fontId="43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43" fillId="11" borderId="1" xfId="0" applyFont="1" applyFill="1" applyBorder="1" applyAlignment="1">
      <alignment horizontal="center" vertical="center" wrapText="1"/>
    </xf>
    <xf numFmtId="0" fontId="43" fillId="9" borderId="1" xfId="0" applyFont="1" applyFill="1" applyBorder="1" applyAlignment="1">
      <alignment horizontal="center" vertical="center" wrapText="1"/>
    </xf>
    <xf numFmtId="0" fontId="43" fillId="9" borderId="1" xfId="0" applyFont="1" applyFill="1" applyBorder="1" applyAlignment="1">
      <alignment horizontal="center" vertical="center"/>
    </xf>
    <xf numFmtId="0" fontId="43" fillId="13" borderId="1" xfId="0" applyFont="1" applyFill="1" applyBorder="1" applyAlignment="1">
      <alignment horizontal="center" vertical="center" wrapText="1"/>
    </xf>
    <xf numFmtId="0" fontId="43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 textRotation="90"/>
    </xf>
    <xf numFmtId="0" fontId="4" fillId="0" borderId="19" xfId="0" applyFont="1" applyBorder="1" applyAlignment="1">
      <alignment horizontal="center" vertical="center" textRotation="90"/>
    </xf>
    <xf numFmtId="0" fontId="4" fillId="0" borderId="4" xfId="0" applyFont="1" applyBorder="1" applyAlignment="1">
      <alignment horizontal="center" vertical="center" textRotation="90"/>
    </xf>
    <xf numFmtId="0" fontId="4" fillId="0" borderId="1" xfId="0" applyFont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textRotation="90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textRotation="90" wrapText="1"/>
    </xf>
    <xf numFmtId="0" fontId="4" fillId="0" borderId="19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top" wrapText="1"/>
    </xf>
    <xf numFmtId="0" fontId="10" fillId="0" borderId="12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20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textRotation="90" wrapText="1"/>
    </xf>
    <xf numFmtId="0" fontId="11" fillId="0" borderId="19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vertical="center" textRotation="90" wrapText="1"/>
    </xf>
    <xf numFmtId="164" fontId="1" fillId="0" borderId="21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2" fillId="0" borderId="0" xfId="0" applyFont="1" applyAlignment="1">
      <alignment horizontal="center" vertical="center" wrapText="1"/>
    </xf>
    <xf numFmtId="0" fontId="63" fillId="0" borderId="25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48" fillId="0" borderId="20" xfId="0" applyFont="1" applyBorder="1" applyAlignment="1">
      <alignment horizontal="center" vertical="center" wrapText="1"/>
    </xf>
    <xf numFmtId="0" fontId="48" fillId="0" borderId="22" xfId="0" applyFont="1" applyBorder="1" applyAlignment="1">
      <alignment horizontal="center" vertical="center" wrapText="1"/>
    </xf>
    <xf numFmtId="0" fontId="48" fillId="0" borderId="6" xfId="0" applyFont="1" applyBorder="1" applyAlignment="1">
      <alignment horizontal="center" vertical="center" wrapText="1"/>
    </xf>
    <xf numFmtId="0" fontId="48" fillId="0" borderId="7" xfId="0" applyFont="1" applyBorder="1" applyAlignment="1">
      <alignment horizontal="center" vertical="center" wrapText="1"/>
    </xf>
    <xf numFmtId="0" fontId="32" fillId="0" borderId="0" xfId="1" applyFont="1" applyBorder="1" applyAlignment="1">
      <alignment horizontal="center"/>
    </xf>
    <xf numFmtId="0" fontId="28" fillId="0" borderId="28" xfId="1" applyFont="1" applyBorder="1" applyAlignment="1">
      <alignment horizontal="left"/>
    </xf>
    <xf numFmtId="0" fontId="28" fillId="0" borderId="29" xfId="1" applyFont="1" applyBorder="1" applyAlignment="1">
      <alignment horizontal="left"/>
    </xf>
    <xf numFmtId="22" fontId="28" fillId="0" borderId="2" xfId="1" applyNumberFormat="1" applyFont="1" applyBorder="1" applyAlignment="1">
      <alignment horizontal="left"/>
    </xf>
    <xf numFmtId="0" fontId="28" fillId="0" borderId="30" xfId="1" applyFont="1" applyBorder="1" applyAlignment="1">
      <alignment horizontal="left"/>
    </xf>
    <xf numFmtId="0" fontId="28" fillId="0" borderId="31" xfId="1" applyFont="1" applyBorder="1" applyAlignment="1">
      <alignment horizontal="left"/>
    </xf>
    <xf numFmtId="0" fontId="28" fillId="0" borderId="32" xfId="1" applyFont="1" applyBorder="1" applyAlignment="1">
      <alignment horizontal="left"/>
    </xf>
    <xf numFmtId="0" fontId="29" fillId="3" borderId="28" xfId="1" applyFont="1" applyFill="1" applyBorder="1" applyAlignment="1">
      <alignment horizontal="center"/>
    </xf>
    <xf numFmtId="0" fontId="29" fillId="3" borderId="29" xfId="1" applyFont="1" applyFill="1" applyBorder="1" applyAlignment="1">
      <alignment horizontal="center"/>
    </xf>
    <xf numFmtId="0" fontId="29" fillId="3" borderId="33" xfId="1" applyFont="1" applyFill="1" applyBorder="1" applyAlignment="1">
      <alignment horizontal="center" vertical="center"/>
    </xf>
    <xf numFmtId="0" fontId="29" fillId="3" borderId="34" xfId="1" applyFont="1" applyFill="1" applyBorder="1" applyAlignment="1">
      <alignment horizontal="center" vertical="center"/>
    </xf>
    <xf numFmtId="0" fontId="29" fillId="3" borderId="26" xfId="1" applyFont="1" applyFill="1" applyBorder="1" applyAlignment="1">
      <alignment horizontal="center" vertical="center"/>
    </xf>
    <xf numFmtId="0" fontId="29" fillId="3" borderId="27" xfId="1" applyFont="1" applyFill="1" applyBorder="1" applyAlignment="1">
      <alignment horizontal="center" vertical="center"/>
    </xf>
    <xf numFmtId="0" fontId="29" fillId="3" borderId="17" xfId="1" applyFont="1" applyFill="1" applyBorder="1" applyAlignment="1">
      <alignment horizontal="center"/>
    </xf>
    <xf numFmtId="0" fontId="63" fillId="0" borderId="0" xfId="0" applyFont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 wrapText="1"/>
    </xf>
    <xf numFmtId="0" fontId="23" fillId="5" borderId="3" xfId="0" applyFont="1" applyFill="1" applyBorder="1" applyAlignment="1">
      <alignment horizontal="center" vertical="center" wrapText="1"/>
    </xf>
    <xf numFmtId="0" fontId="23" fillId="5" borderId="19" xfId="0" applyFont="1" applyFill="1" applyBorder="1" applyAlignment="1">
      <alignment horizontal="center" vertical="center" wrapText="1"/>
    </xf>
    <xf numFmtId="0" fontId="23" fillId="5" borderId="4" xfId="0" applyFont="1" applyFill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/>
    </xf>
    <xf numFmtId="0" fontId="53" fillId="0" borderId="19" xfId="0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51" fillId="0" borderId="3" xfId="0" applyFont="1" applyBorder="1" applyAlignment="1">
      <alignment horizontal="center" vertical="center" wrapText="1"/>
    </xf>
    <xf numFmtId="0" fontId="51" fillId="0" borderId="19" xfId="0" applyFont="1" applyBorder="1" applyAlignment="1">
      <alignment horizontal="center" vertical="center" wrapText="1"/>
    </xf>
    <xf numFmtId="0" fontId="51" fillId="0" borderId="4" xfId="0" applyFont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/>
    </xf>
    <xf numFmtId="0" fontId="51" fillId="0" borderId="19" xfId="0" applyFont="1" applyBorder="1" applyAlignment="1">
      <alignment horizontal="center" vertical="center"/>
    </xf>
    <xf numFmtId="0" fontId="51" fillId="0" borderId="4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53" fillId="12" borderId="33" xfId="0" applyFont="1" applyFill="1" applyBorder="1" applyAlignment="1">
      <alignment horizontal="center" vertical="center" wrapText="1"/>
    </xf>
    <xf numFmtId="0" fontId="53" fillId="12" borderId="34" xfId="0" applyFont="1" applyFill="1" applyBorder="1" applyAlignment="1">
      <alignment horizontal="center" vertical="center" wrapText="1"/>
    </xf>
    <xf numFmtId="0" fontId="53" fillId="12" borderId="35" xfId="0" applyFont="1" applyFill="1" applyBorder="1" applyAlignment="1">
      <alignment horizontal="center" vertical="center" wrapText="1"/>
    </xf>
    <xf numFmtId="0" fontId="53" fillId="12" borderId="36" xfId="0" applyFont="1" applyFill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/>
    </xf>
    <xf numFmtId="0" fontId="64" fillId="0" borderId="37" xfId="0" applyFont="1" applyBorder="1" applyAlignment="1">
      <alignment horizontal="center" vertical="center"/>
    </xf>
    <xf numFmtId="0" fontId="58" fillId="0" borderId="4" xfId="0" applyFont="1" applyBorder="1" applyAlignment="1">
      <alignment horizontal="center" vertical="center"/>
    </xf>
    <xf numFmtId="0" fontId="57" fillId="0" borderId="3" xfId="0" applyFont="1" applyBorder="1" applyAlignment="1">
      <alignment horizontal="center" vertical="center" wrapText="1"/>
    </xf>
    <xf numFmtId="0" fontId="57" fillId="0" borderId="19" xfId="0" applyFont="1" applyBorder="1" applyAlignment="1">
      <alignment horizontal="center" vertical="center" wrapText="1"/>
    </xf>
    <xf numFmtId="0" fontId="57" fillId="0" borderId="4" xfId="0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53" fillId="0" borderId="37" xfId="0" applyFont="1" applyBorder="1" applyAlignment="1">
      <alignment horizontal="center" vertical="center"/>
    </xf>
    <xf numFmtId="0" fontId="57" fillId="0" borderId="38" xfId="0" applyFont="1" applyBorder="1" applyAlignment="1">
      <alignment horizontal="center" vertical="center" wrapText="1"/>
    </xf>
    <xf numFmtId="0" fontId="57" fillId="0" borderId="39" xfId="0" applyFont="1" applyBorder="1" applyAlignment="1">
      <alignment horizontal="center" vertical="center" wrapText="1"/>
    </xf>
    <xf numFmtId="165" fontId="57" fillId="0" borderId="38" xfId="0" applyNumberFormat="1" applyFont="1" applyBorder="1" applyAlignment="1">
      <alignment horizontal="center" vertical="center" wrapText="1"/>
    </xf>
    <xf numFmtId="165" fontId="57" fillId="0" borderId="39" xfId="0" applyNumberFormat="1" applyFont="1" applyBorder="1" applyAlignment="1">
      <alignment horizontal="center" vertical="center" wrapText="1"/>
    </xf>
    <xf numFmtId="0" fontId="57" fillId="0" borderId="40" xfId="0" applyFont="1" applyBorder="1" applyAlignment="1">
      <alignment horizontal="center" vertical="center" wrapText="1"/>
    </xf>
    <xf numFmtId="0" fontId="57" fillId="0" borderId="41" xfId="0" applyFont="1" applyBorder="1" applyAlignment="1">
      <alignment horizontal="center" vertical="center" wrapText="1"/>
    </xf>
    <xf numFmtId="0" fontId="65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6" fillId="0" borderId="25" xfId="0" applyFont="1" applyBorder="1" applyAlignment="1">
      <alignment horizontal="center" vertical="center" wrapText="1"/>
    </xf>
    <xf numFmtId="0" fontId="36" fillId="18" borderId="1" xfId="0" applyFont="1" applyFill="1" applyBorder="1" applyAlignment="1">
      <alignment horizontal="center" vertical="center"/>
    </xf>
    <xf numFmtId="0" fontId="36" fillId="18" borderId="8" xfId="0" applyFont="1" applyFill="1" applyBorder="1" applyAlignment="1">
      <alignment horizontal="center" vertical="center"/>
    </xf>
    <xf numFmtId="0" fontId="36" fillId="18" borderId="0" xfId="0" applyFont="1" applyFill="1" applyAlignment="1">
      <alignment horizontal="center" vertical="center"/>
    </xf>
    <xf numFmtId="0" fontId="36" fillId="18" borderId="2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041D7559-4D09-44EC-8A55-0B1E3200BA0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50;&#1072;&#1089;&#1089;&#1072;%20&#1072;&#1084;&#1072;&#1083;&#1080;&#1105;&#1090;&#1083;&#1072;&#1088;&#1080;%20&#1073;&#1091;&#1083;&#1080;&#1084;&#1080;/&#1051;&#1072;&#1090;&#1080;&#1087;&#1086;&#1074;&#1072;%20&#1043;.&#1040;.%20&#1086;&#1073;&#1098;&#1077;&#1082;&#1090;&#1080;&#1074;&#1082;&#1072;.doc" TargetMode="External"/><Relationship Id="rId21" Type="http://schemas.openxmlformats.org/officeDocument/2006/relationships/image" Target="../media/image14.jpeg"/><Relationship Id="rId42" Type="http://schemas.openxmlformats.org/officeDocument/2006/relationships/image" Target="../media/image27.png"/><Relationship Id="rId63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6/&#1041;&#1072;&#1085;&#1082;&#1083;&#1072;&#1088;%20&#1074;&#1072;%20&#1085;&#1086;&#1073;&#1072;&#1085;&#1082;%20&#1082;&#1088;&#1077;&#1076;&#1080;&#1090;%20&#1090;&#1072;&#1096;&#1082;&#1080;&#1083;&#1086;&#1090;&#1083;&#1072;&#1088;&#1080;&#1085;&#1080;%20&#1085;&#1072;&#1079;&#1086;&#1088;&#1072;&#1090;%20&#1082;&#1080;&#1083;&#1080;&#1096;%20&#1073;&#1091;&#1083;&#1080;&#1084;&#1080;/&#1046;&#1091;&#1088;&#1072;&#1077;&#1074;%20&#1046;&#1072;&#1093;&#1086;&#1085;&#1075;&#1080;&#1088;%20&#1061;&#1080;&#1082;&#1084;&#1072;&#1090;&#1086;&#1074;&#1080;&#1095;/&#1046;&#1091;&#1088;&#1072;&#1077;&#1074;%20&#1046;.&#1061;.%20%20&#1089;&#1087;&#1088;&#1072;&#1074;&#1082;&#1072;-&#1086;&#1073;&#1098;&#1077;&#1082;&#1090;&#1080;&#1074;&#1082;&#1072;.doc" TargetMode="External"/><Relationship Id="rId84" Type="http://schemas.openxmlformats.org/officeDocument/2006/relationships/image" Target="../media/image56.jpeg"/><Relationship Id="rId138" Type="http://schemas.openxmlformats.org/officeDocument/2006/relationships/image" Target="../media/image84.jpeg"/><Relationship Id="rId159" Type="http://schemas.openxmlformats.org/officeDocument/2006/relationships/image" Target="../media/image96.jpeg"/><Relationship Id="rId170" Type="http://schemas.openxmlformats.org/officeDocument/2006/relationships/image" Target="../media/image103.jpeg"/><Relationship Id="rId107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50;&#1072;&#1089;&#1089;&#1072;%20&#1072;&#1084;&#1072;&#1083;&#1080;&#1105;&#1090;&#1083;&#1072;&#1088;&#1080;%20&#1073;&#1091;&#1083;&#1080;&#1084;&#1080;/&#1040;&#1073;&#1076;&#1091;&#1083;&#1083;&#1072;&#1077;&#1074;&#1072;%20&#1052;.&#1048;.%20&#1086;&#1073;&#1098;&#1077;&#1082;&#1090;&#1080;&#1074;&#1082;&#1072;.doc" TargetMode="External"/><Relationship Id="rId11" Type="http://schemas.openxmlformats.org/officeDocument/2006/relationships/image" Target="../media/image6.jpeg"/><Relationship Id="rId32" Type="http://schemas.openxmlformats.org/officeDocument/2006/relationships/image" Target="../media/image21.jpeg"/><Relationship Id="rId53" Type="http://schemas.openxmlformats.org/officeDocument/2006/relationships/image" Target="../media/image36.png"/><Relationship Id="rId74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6/&#1050;&#1088;&#1077;&#1076;&#1080;&#1090;%20&#1090;&#1072;&#1096;&#1082;&#1080;&#1083;&#1086;&#1090;&#1083;&#1072;&#1088;&#1080;%20&#1092;&#1072;&#1086;&#1083;&#1080;&#1103;&#1090;&#1080;&#1085;&#1080;%20&#1090;&#1072;&#1088;&#1090;&#1080;&#1073;&#1075;&#1072;%20&#1089;&#1086;&#1083;&#1080;&#1096;%20&#1073;&#1091;&#1083;&#1080;&#1084;&#1080;/&#1052;&#1072;&#1085;&#1089;&#1091;&#1088;&#1086;&#1074;%20&#1040;&#1076;&#1093;&#1072;&#1084;%20&#1040;&#1093;&#1084;&#1072;&#1076;&#1086;&#1074;&#1080;&#1095;/&#1052;&#1072;&#1085;&#1089;&#1091;&#1088;&#1086;&#1074;%20&#1040;.&#1040;.%20&#1089;&#1087;&#1088;&#1072;&#1074;&#1082;&#1072;-&#1086;&#1073;&#1098;&#1077;&#1082;&#1090;&#1080;&#1074;&#1082;&#1072;.doc" TargetMode="External"/><Relationship Id="rId128" Type="http://schemas.openxmlformats.org/officeDocument/2006/relationships/image" Target="../media/image78.jpeg"/><Relationship Id="rId149" Type="http://schemas.openxmlformats.org/officeDocument/2006/relationships/image" Target="../media/image90.png"/><Relationship Id="rId5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56;&#1072;&#1093;&#1073;&#1072;&#1088;&#1080;&#1103;&#1090;%20&#1082;&#1086;&#1096;&#1080;&#1076;&#1072;/&#1049;&#1118;&#1083;&#1076;&#1086;&#1096;&#1093;&#1086;&#1085;&#1086;&#1074;%20&#1040;.&#1040;.%20%20&#1089;&#1087;&#1088;&#1072;&#1074;&#1082;&#1072;-&#1086;&#1073;&#1098;&#1077;&#1082;&#1090;&#1080;&#1074;&#1082;&#1072;.doc" TargetMode="External"/><Relationship Id="rId95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50;&#1072;&#1089;&#1089;&#1072;%20&#1072;&#1084;&#1072;&#1083;&#1080;&#1105;&#1090;&#1083;&#1072;&#1088;&#1080;%20&#1073;&#1091;&#1083;&#1080;&#1084;&#1080;/&#1040;&#1093;&#1084;&#1077;&#1076;&#1086;&#1074;&#1072;%20&#1061;.&#1056;.%20&#1086;&#1073;&#1098;&#1077;&#1082;&#1090;&#1080;&#1074;&#1082;&#1072;.doc" TargetMode="External"/><Relationship Id="rId160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52;&#1072;&#1098;&#1084;&#1091;&#1088;&#1080;&#1081;%20&#1093;&#1080;&#1079;&#1084;&#1072;&#1090;/&#1056;&#1072;&#1093;&#1084;&#1086;&#1085;&#1086;&#1074;&#1072;%20&#1044;&#1048;&#1083;&#1076;&#1086;&#1088;&#1072;.doc" TargetMode="External"/><Relationship Id="rId181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46;&#1080;&#1089;&#1084;&#1086;&#1085;&#1080;&#1081;%20&#1074;&#1072;%20&#1102;&#1088;&#1080;&#1076;&#1080;&#1082;%20&#1096;&#1072;&#1089;&#1083;&#1072;&#1088;&#1085;&#1080;&#1085;&#1075;%20&#1084;&#1091;&#1088;&#1086;&#1078;&#1072;&#1072;&#1090;&#1083;&#1072;&#1088;&#1080;%20&#1073;&#1080;&#1083;&#1072;&#1085;%20&#1080;&#1096;&#1083;&#1072;&#1096;%20&#1073;&#1091;&#1083;&#1080;&#1084;&#1080;/&#1040;&#1093;&#1088;&#1086;&#1088;&#1086;&#1074;%20&#1064;.&#1056;.%20&#1086;&#1073;&#1098;&#1077;&#1082;&#1090;&#1080;&#1074;&#1082;&#1072;.doc" TargetMode="External"/><Relationship Id="rId22" Type="http://schemas.openxmlformats.org/officeDocument/2006/relationships/image" Target="../media/image15.png"/><Relationship Id="rId43" Type="http://schemas.openxmlformats.org/officeDocument/2006/relationships/image" Target="../media/image28.png"/><Relationship Id="rId64" Type="http://schemas.openxmlformats.org/officeDocument/2006/relationships/image" Target="../media/image43.jpeg"/><Relationship Id="rId118" Type="http://schemas.openxmlformats.org/officeDocument/2006/relationships/image" Target="../media/image73.jpeg"/><Relationship Id="rId139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50;&#1072;&#1089;&#1089;&#1072;%20&#1072;&#1084;&#1072;&#1083;&#1080;&#1105;&#1090;&#1083;&#1072;&#1088;&#1080;%20&#1073;&#1091;&#1083;&#1080;&#1084;&#1080;/&#1057;&#1091;&#1083;&#1090;&#1086;&#1085;&#1093;&#1086;&#1076;&#1078;&#1072;&#1077;&#1074;%20&#1061;.&#1058;.%20&#1086;&#1073;&#1098;&#1077;&#1082;&#1090;&#1080;&#1074;&#1082;&#1072;.doc" TargetMode="External"/><Relationship Id="rId85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41;&#1101;&#1082;%20&#1086;&#1092;&#1080;&#1089;/&#1061;&#1072;&#1090;&#1072;&#1084;&#1086;&#1074;%20&#1040;.&#1040;.%20&#1089;&#1087;&#1088;&#1072;&#1074;&#1082;&#1072;-&#1086;&#1073;&#1098;&#1077;&#1082;&#1090;&#1080;&#1074;&#1082;&#1072;.doc" TargetMode="External"/><Relationship Id="rId150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6/&#1061;&#1072;&#1074;&#1092;&#1089;&#1080;&#1079;&#1083;&#1080;&#1082;%20&#1074;&#1072;%20&#1072;&#1093;&#1073;&#1086;&#1088;&#1086;&#1090;&#1085;&#1080;%20&#1084;&#1091;&#1093;&#1086;&#1092;&#1072;&#1079;&#1072;%20&#1082;&#1080;&#1083;&#1080;&#1096;%20&#1096;&#1091;&#1098;&#1073;&#1072;&#1089;&#1080;/&#1040;&#1073;&#1076;&#1091;&#1083;&#1083;&#1072;&#1077;&#1074;%20&#1040;&#1073;&#1088;&#1072;&#1083;%20&#1040;&#1082;&#1084;&#1072;&#1083;&#1086;&#1074;&#1080;&#1095;/&#1040;&#1073;&#1076;&#1091;&#1083;&#1083;&#1072;&#1077;&#1074;%20&#1040;.&#1040;.%20&#1089;&#1087;&#1088;&#1072;&#1074;&#1082;&#1072;-&#1086;&#1073;&#1098;&#1077;&#1082;&#1090;&#1080;&#1074;&#1082;&#1072;.doc" TargetMode="External"/><Relationship Id="rId171" Type="http://schemas.openxmlformats.org/officeDocument/2006/relationships/image" Target="../media/image104.jpeg"/><Relationship Id="rId12" Type="http://schemas.openxmlformats.org/officeDocument/2006/relationships/image" Target="../media/image7.jpeg"/><Relationship Id="rId33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6/&#1041;&#1091;&#1093;&#1075;&#1072;&#1083;&#1090;&#1077;&#1088;&#1080;&#1103;%20&#1093;&#1080;&#1089;&#1086;&#1073;&#1080;,%20&#1085;&#1072;&#1079;&#1086;&#1088;&#1072;&#1090;&#1080;%20&#1074;&#1072;%20&#1072;&#1093;&#1073;&#1086;&#1088;&#1086;&#1090;&#1083;&#1072;&#1096;&#1090;&#1080;&#1088;&#1080;&#1096;%20&#1073;&#1086;&#1096;&#1082;&#1072;&#1088;&#1084;&#1072;&#1089;&#1080;/&#1040;&#1083;&#1080;&#1084;&#1072;&#1090;&#1086;&#1074;&#1072;%20&#1052;&#1072;&#1074;&#1089;&#1080;&#1083;&#1103;%20&#1042;&#1080;&#1085;&#1077;&#1088;&#1086;&#1074;&#1085;&#1072;/&#1040;&#1083;&#1080;&#1084;&#1072;&#1090;&#1086;&#1074;&#1072;%20&#1052;.&#1042;.&#1089;&#1087;&#1088;&#1072;&#1074;&#1082;&#1072;-&#1086;&#1073;&#1098;&#1077;&#1082;&#1090;&#1080;&#1074;&#1082;&#1072;.doc" TargetMode="External"/><Relationship Id="rId108" Type="http://schemas.openxmlformats.org/officeDocument/2006/relationships/image" Target="../media/image68.jpeg"/><Relationship Id="rId129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52;&#1072;&#1098;&#1084;&#1091;&#1088;&#1080;&#1081;%20&#1093;&#1080;&#1079;&#1084;&#1072;&#1090;/&#1050;&#1086;&#1090;&#1080;&#1073;&#1080;&#1103;&#1090;/&#1058;&#1072;&#1075;&#1072;&#1077;&#1074;&#1072;%20&#1056;&#1072;&#1085;&#1086;%20&#1061;&#1072;&#1089;&#1072;&#1085;&#1086;&#1074;&#1085;&#1072;.doc" TargetMode="External"/><Relationship Id="rId54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6/&#1041;&#1091;&#1093;&#1075;&#1072;&#1083;&#1090;&#1077;&#1088;&#1080;&#1103;%20&#1093;&#1080;&#1089;&#1086;&#1073;&#1080;,%20&#1085;&#1072;&#1079;&#1086;&#1088;&#1072;&#1090;&#1080;%20&#1074;&#1072;%20&#1072;&#1093;&#1073;&#1086;&#1088;&#1086;&#1090;&#1083;&#1072;&#1096;&#1090;&#1080;&#1088;&#1080;&#1096;%20&#1073;&#1086;&#1096;&#1082;&#1072;&#1088;&#1084;&#1072;&#1089;&#1080;/&#1040;&#1073;&#1076;&#1091;&#1093;&#1072;&#1083;&#1080;&#1082;&#1086;&#1074;%20&#1058;&#1086;&#1081;&#1080;&#1088;&#1078;&#1086;&#1085;%20&#1040;&#1073;&#1076;&#1080;&#1088;&#1072;&#1089;&#1080;&#1083;&#1086;&#1074;&#1080;&#1095;/&#1040;&#1073;&#1076;&#1091;&#1093;&#1072;&#1083;&#1080;&#1082;&#1086;&#1074;%20&#1058;.&#1040;.%20&#1089;&#1087;&#1088;&#1072;&#1074;&#1082;&#1072;-&#1086;&#1073;&#1098;&#1077;&#1082;&#1090;&#1080;&#1074;&#1082;&#1072;.doc" TargetMode="External"/><Relationship Id="rId75" Type="http://schemas.openxmlformats.org/officeDocument/2006/relationships/image" Target="../media/image51.jpeg"/><Relationship Id="rId96" Type="http://schemas.openxmlformats.org/officeDocument/2006/relationships/image" Target="../media/image62.jpeg"/><Relationship Id="rId140" Type="http://schemas.openxmlformats.org/officeDocument/2006/relationships/image" Target="../media/image85.jpeg"/><Relationship Id="rId161" Type="http://schemas.openxmlformats.org/officeDocument/2006/relationships/image" Target="../media/image97.jpeg"/><Relationship Id="rId182" Type="http://schemas.openxmlformats.org/officeDocument/2006/relationships/image" Target="../media/image112.jpeg"/><Relationship Id="rId6" Type="http://schemas.openxmlformats.org/officeDocument/2006/relationships/image" Target="../media/image3.jpeg"/><Relationship Id="rId23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9;&#1084;&#1080;&#1089;&#1089;&#1080;&#1103;-&#1082;&#1072;&#1089;&#1089;&#1072;%20&#1072;&#1084;&#1072;&#1083;&#1080;&#1105;&#1090;&#1080;%20&#1073;&#1091;&#1083;&#1080;&#1084;&#1080;/&#1040;&#1079;&#1080;&#1084;&#1073;&#1077;&#1088;&#1076;&#1080;&#1077;&#1074;%20&#1059;.&#1069;.%20&#1089;&#1087;&#1088;&#1072;&#1074;&#1082;&#1072;-&#1086;&#1073;&#1098;&#1077;&#1082;&#1090;&#1080;&#1074;&#1082;&#1072;.doc" TargetMode="External"/><Relationship Id="rId119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50;&#1072;&#1089;&#1089;&#1072;%20&#1072;&#1084;&#1072;&#1083;&#1080;&#1105;&#1090;&#1083;&#1072;&#1088;&#1080;%20&#1073;&#1091;&#1083;&#1080;&#1084;&#1080;/&#1178;&#1086;&#1076;&#1080;&#1088;&#1078;&#1086;&#1085;&#1086;&#1074;&#1072;%20&#1060;.%20&#1086;&#1073;&#1098;&#1077;&#1082;&#1090;&#1080;&#1074;&#1082;&#1072;.doc" TargetMode="External"/><Relationship Id="rId44" Type="http://schemas.openxmlformats.org/officeDocument/2006/relationships/image" Target="../media/image29.jpeg"/><Relationship Id="rId65" Type="http://schemas.openxmlformats.org/officeDocument/2006/relationships/image" Target="../media/image44.jpeg"/><Relationship Id="rId86" Type="http://schemas.openxmlformats.org/officeDocument/2006/relationships/image" Target="../media/image57.jpeg"/><Relationship Id="rId130" Type="http://schemas.openxmlformats.org/officeDocument/2006/relationships/image" Target="../media/image79.jpeg"/><Relationship Id="rId151" Type="http://schemas.openxmlformats.org/officeDocument/2006/relationships/image" Target="../media/image91.jpeg"/><Relationship Id="rId172" Type="http://schemas.openxmlformats.org/officeDocument/2006/relationships/image" Target="../media/image105.jpeg"/><Relationship Id="rId13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46;&#1080;&#1089;&#1084;&#1086;&#1085;&#1080;&#1081;%20&#1074;&#1072;%20&#1102;&#1088;&#1080;&#1076;&#1080;&#1082;%20&#1096;&#1072;&#1089;&#1083;&#1072;&#1088;&#1085;&#1080;&#1085;&#1075;%20&#1084;&#1091;&#1088;&#1086;&#1078;&#1072;&#1072;&#1090;&#1083;&#1072;&#1088;&#1080;%20&#1073;&#1080;&#1083;&#1072;&#1085;%20&#1080;&#1096;&#1083;&#1072;&#1096;%20&#1073;&#1091;&#1083;&#1080;&#1084;&#1080;/&#1052;&#1072;&#1093;&#1072;&#1084;&#1084;&#1072;&#1076;&#1080;&#1077;&#1074;%20&#1061;.&#1061;.%20&#1089;&#1087;&#1088;&#1072;&#1074;&#1082;&#1072;-&#1086;&#1073;&#1098;&#1077;&#1082;&#1090;&#1080;&#1074;&#1082;&#1072;.doc" TargetMode="External"/><Relationship Id="rId18" Type="http://schemas.openxmlformats.org/officeDocument/2006/relationships/image" Target="../media/image11.jpeg"/><Relationship Id="rId39" Type="http://schemas.openxmlformats.org/officeDocument/2006/relationships/image" Target="file:///C:\Users\sbuser\Desktop\media\image1.jpeg" TargetMode="External"/><Relationship Id="rId109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50;&#1072;&#1089;&#1089;&#1072;%20&#1072;&#1084;&#1072;&#1083;&#1080;&#1105;&#1090;&#1083;&#1072;&#1088;&#1080;%20&#1073;&#1091;&#1083;&#1080;&#1084;&#1080;/&#1052;&#1072;&#1084;&#1072;&#1089;&#1086;&#1083;&#1080;&#1077;&#1074;&#1072;%20&#1050;.&#1041;.%20&#1086;&#1073;&#1098;&#1077;&#1082;&#1090;&#1080;&#1074;&#1082;&#1072;.doc" TargetMode="External"/><Relationship Id="rId34" Type="http://schemas.openxmlformats.org/officeDocument/2006/relationships/image" Target="../media/image22.jpeg"/><Relationship Id="rId50" Type="http://schemas.openxmlformats.org/officeDocument/2006/relationships/image" Target="../media/image33.jpeg"/><Relationship Id="rId55" Type="http://schemas.openxmlformats.org/officeDocument/2006/relationships/image" Target="../media/image37.jpeg"/><Relationship Id="rId76" Type="http://schemas.openxmlformats.org/officeDocument/2006/relationships/image" Target="../media/image52.jpeg"/><Relationship Id="rId97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50;&#1072;&#1089;&#1089;&#1072;%20&#1072;&#1084;&#1072;&#1083;&#1080;&#1105;&#1090;&#1083;&#1072;&#1088;&#1080;%20&#1073;&#1091;&#1083;&#1080;&#1084;&#1080;/&#1070;&#1089;&#1091;&#1087;&#1086;&#1074;&#1072;%20&#1042;.&#1051;.%20&#1086;&#1073;&#1098;&#1077;&#1082;&#1090;&#1080;&#1074;&#1082;&#1072;.doc" TargetMode="External"/><Relationship Id="rId104" Type="http://schemas.openxmlformats.org/officeDocument/2006/relationships/image" Target="../media/image66.jpeg"/><Relationship Id="rId120" Type="http://schemas.openxmlformats.org/officeDocument/2006/relationships/image" Target="../media/image74.jpeg"/><Relationship Id="rId125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52;&#1072;&#1098;&#1084;&#1091;&#1088;&#1080;&#1081;%20&#1093;&#1080;&#1079;&#1084;&#1072;&#1090;/&#1050;&#1086;&#1090;&#1080;&#1073;&#1080;&#1103;&#1090;/&#1061;&#1072;&#1082;&#1080;&#1084;&#1086;&#1074;&#1072;%20&#1057;&#1077;&#1074;&#1072;&#1088;&#1072;.doc" TargetMode="External"/><Relationship Id="rId141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50;&#1072;&#1089;&#1089;&#1072;%20&#1072;&#1084;&#1072;&#1083;&#1080;&#1105;&#1090;&#1083;&#1072;&#1088;&#1080;%20&#1073;&#1091;&#1083;&#1080;&#1084;&#1080;/&#1059;&#1084;&#1072;&#1088;&#1076;&#1078;&#1072;&#1085;&#1086;&#1074;%20&#1061;.&#1061;.%20&#1086;&#1073;&#1098;&#1077;&#1082;&#1090;&#1080;&#1074;&#1082;&#1072;.doc" TargetMode="External"/><Relationship Id="rId146" Type="http://schemas.openxmlformats.org/officeDocument/2006/relationships/image" Target="../media/image88.jpeg"/><Relationship Id="rId167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52;&#1072;&#1098;&#1084;&#1091;&#1088;&#1080;&#1081;%20&#1093;&#1080;&#1079;&#1084;&#1072;&#1090;/&#1056;&#1072;&#1089;&#1091;&#1083;&#1077;&#1074;&#1072;%20&#1053;&#1072;&#1088;&#1075;&#1080;&#1089;&#1072;.doc" TargetMode="External"/><Relationship Id="rId7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56;&#1072;&#1093;&#1073;&#1072;&#1088;&#1080;&#1103;&#1090;%20&#1082;&#1086;&#1096;&#1080;&#1076;&#1072;/&#1048;&#1082;&#1088;&#1072;&#1084;&#1086;&#1074;&#1072;%20&#1044;.&#1041;.%20&#1089;&#1087;&#1088;&#1072;&#1074;&#1082;&#1072;-&#1086;&#1073;&#1098;&#1077;&#1082;&#1090;&#1080;&#1074;&#1082;&#1072;.doc" TargetMode="External"/><Relationship Id="rId71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6/&#1048;&#1095;&#1082;&#1080;%20&#1085;&#1072;&#1079;&#1086;&#1088;&#1072;&#1090;&#1085;&#1080;%20&#1084;&#1091;&#1074;&#1086;&#1092;&#1080;&#1082;&#1083;&#1072;&#1096;&#1090;&#1080;&#1088;&#1080;&#1096;%20&#1096;&#1091;&#1098;&#1073;&#1072;&#1089;&#1080;/&#1052;&#1072;&#1090;&#1073;&#1086;&#1073;&#1086;&#1077;&#1074;%20&#1059;&#1090;&#1082;&#1080;&#1088;&#1078;&#1086;&#1085;%20&#1056;&#1091;&#1089;&#1090;&#1072;&#1084;&#1086;&#1074;&#1080;&#1095;/&#1052;&#1072;&#1090;&#1073;&#1086;&#1073;&#1086;&#1077;&#1074;%20&#1059;.&#1056;.%20&#1089;&#1087;&#1088;&#1072;&#1074;&#1082;&#1072;-&#1086;&#1073;&#1098;&#1077;&#1082;&#1090;&#1080;&#1074;&#1082;&#1072;.doc" TargetMode="External"/><Relationship Id="rId92" Type="http://schemas.openxmlformats.org/officeDocument/2006/relationships/image" Target="../media/image60.jpeg"/><Relationship Id="rId162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52;&#1072;&#1098;&#1084;&#1091;&#1088;&#1080;&#1081;%20&#1093;&#1080;&#1079;&#1084;&#1072;&#1090;/&#1047;&#1072;&#1082;&#1080;&#1088;&#1086;&#1074;&#1072;%20&#1064;&#1072;&#1093;&#1085;&#1086;&#1079;&#1072;.doc" TargetMode="External"/><Relationship Id="rId183" Type="http://schemas.openxmlformats.org/officeDocument/2006/relationships/image" Target="../media/image113.jpeg"/><Relationship Id="rId2" Type="http://schemas.openxmlformats.org/officeDocument/2006/relationships/image" Target="../media/image1.jpeg"/><Relationship Id="rId29" Type="http://schemas.openxmlformats.org/officeDocument/2006/relationships/image" Target="../media/image19.png"/><Relationship Id="rId24" Type="http://schemas.openxmlformats.org/officeDocument/2006/relationships/image" Target="../media/image16.jpeg"/><Relationship Id="rId40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6/&#1055;&#1091;&#1083;%20&#1084;&#1091;&#1086;&#1084;&#1072;&#1083;&#1072;&#1089;&#1080;&#1085;&#1080;%20&#1090;&#1072;&#1088;&#1090;&#1080;&#1073;&#1075;&#1072;%20&#1089;&#1086;&#1083;&#1080;&#1096;%20&#1074;&#1072;%20&#1084;&#1086;&#1085;&#1080;&#1090;&#1086;&#1088;&#1080;&#1085;&#1075;%20&#1073;&#1086;&#1096;&#1082;&#1072;&#1088;&#1084;&#1072;&#1089;&#1080;/&#1053;&#1072;&#1082;&#1076;%20&#1087;&#1091;&#1083;%20&#1084;&#1072;&#1073;&#1083;&#1072;&#1075;&#1083;&#1072;&#1088;&#1080;%20&#1073;&#1077;&#1088;&#1080;&#1083;&#1080;&#1096;&#1080;%20&#1073;&#1091;&#1081;&#1080;&#1095;&#1072;%20&#1084;&#1072;&#1093;&#1089;&#1091;&#1089;%20&#1073;&#1091;&#1083;&#1080;&#1084;/&#1064;&#1086;&#1084;&#1080;&#1088;&#1086;&#1074;%20&#1040;&#1073;&#1076;&#1091;&#1083;&#1072;&#1079;&#1080;&#1079;%20&#1040;&#1073;&#1076;&#1091;&#1088;&#1072;&#1096;&#1076;&#1086;&#1074;&#1080;&#1095;/&#1064;&#1086;&#1084;&#1080;&#1088;&#1086;&#1074;%20&#1040;.&#1040;.%20&#1089;&#1087;&#1088;&#1072;&#1074;&#1082;&#1072;-&#1086;&#1073;&#1098;&#1077;&#1082;&#1090;&#1080;&#1074;&#1082;&#1072;.doc" TargetMode="External"/><Relationship Id="rId45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6/&#1055;&#1091;&#1083;%20&#1084;&#1091;&#1086;&#1084;&#1072;&#1083;&#1072;&#1089;&#1080;&#1085;&#1080;%20&#1090;&#1072;&#1088;&#1090;&#1080;&#1073;&#1075;&#1072;%20&#1089;&#1086;&#1083;&#1080;&#1096;%20&#1074;&#1072;%20&#1084;&#1086;&#1085;&#1080;&#1090;&#1086;&#1088;&#1080;&#1085;&#1075;%20&#1073;&#1086;&#1096;&#1082;&#1072;&#1088;&#1084;&#1072;&#1089;&#1080;/&#1055;&#1091;&#1083;%20&#1084;&#1091;&#1086;&#1084;&#1072;&#1083;&#1072;&#1089;&#1080;&#1085;&#1080;%20&#1090;&#1072;&#1093;&#1083;&#1080;&#1083;%20&#1082;&#1080;&#1083;&#1080;&#1096;%20&#1074;&#1072;%20&#1090;&#1072;&#1088;&#1090;&#1080;&#1073;&#1075;&#1072;%20&#1089;&#1086;&#1083;&#1080;&#1096;%20&#1073;&#1091;&#1083;&#1080;&#1084;&#1080;/&#1052;&#1080;&#1088;&#1079;&#1072;&#1088;&#1072;&#1093;&#1080;&#1084;&#1086;&#1074;&#1072;%20&#1047;&#1091;&#1093;&#1088;&#1072;%20&#1043;&#1072;&#1092;&#1091;&#1088;&#1078;&#1072;&#1085;&#1086;&#1074;&#1085;&#1072;/&#1052;&#1080;&#1088;&#1079;&#1072;&#1088;&#1072;&#1093;&#1080;&#1084;&#1086;&#1074;&#1072;%20&#1047;.&#1043;.%20&#1089;&#1087;&#1088;&#1072;&#1074;&#1082;&#1072;-&#1086;&#1073;&#1098;&#1077;&#1082;&#1090;&#1080;&#1074;&#1082;&#1072;.doc" TargetMode="External"/><Relationship Id="rId66" Type="http://schemas.openxmlformats.org/officeDocument/2006/relationships/image" Target="../media/image45.jpeg"/><Relationship Id="rId87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41;&#1091;&#1093;&#1075;&#1072;&#1083;&#1090;&#1077;&#1088;&#1080;&#1103;%20&#1093;&#1080;&#1089;&#1086;&#1073;&#1080;,%20&#1085;&#1072;&#1079;&#1086;&#1088;&#1072;&#1090;&#1080;%20&#1074;&#1072;%20&#1072;&#1093;&#1073;&#1086;&#1088;&#1086;&#1090;&#1083;&#1072;&#1096;&#1090;&#1080;&#1088;&#1080;&#1096;%20&#1073;&#1086;&#1096;&#1082;&#1072;&#1088;&#1084;&#1072;&#1089;&#1080;/&#1061;&#1072;&#1080;&#1090;&#1086;&#1074;%20&#1052;.&#1040;.%20&#1089;&#1087;&#1088;&#1072;&#1074;&#1082;&#1072;-&#1086;&#1073;&#1098;&#1077;&#1082;&#1090;&#1080;&#1074;&#1082;&#1072;.doc" TargetMode="External"/><Relationship Id="rId110" Type="http://schemas.openxmlformats.org/officeDocument/2006/relationships/image" Target="../media/image69.jpeg"/><Relationship Id="rId115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6/&#1041;&#1091;&#1093;&#1075;&#1072;&#1083;&#1090;&#1077;&#1088;&#1080;&#1103;%20&#1093;&#1080;&#1089;&#1086;&#1073;&#1080;,%20&#1085;&#1072;&#1079;&#1086;&#1088;&#1072;&#1090;&#1080;%20&#1074;&#1072;%20&#1072;&#1093;&#1073;&#1086;&#1088;&#1086;&#1090;&#1083;&#1072;&#1096;&#1090;&#1080;&#1088;&#1080;&#1096;%20&#1073;&#1086;&#1096;&#1082;&#1072;&#1088;&#1084;&#1072;&#1089;&#1080;/&#1040;&#1088;&#1080;&#1087;&#1086;&#1074;&#1072;%20&#1053;&#1072;&#1088;&#1075;&#1080;&#1079;&#1072;%20&#1070;&#1083;&#1076;&#1072;&#1096;&#1077;&#1074;&#1085;&#1072;/&#1040;&#1088;&#1080;&#1087;&#1086;&#1074;&#1072;%20&#1053;.&#1070;.%20&#1089;&#1087;&#1088;&#1072;&#1074;&#1082;&#1072;-&#1086;&#1073;&#1098;&#1077;&#1082;&#1090;&#1080;&#1074;&#1082;&#1072;.doc" TargetMode="External"/><Relationship Id="rId131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6/&#1052;&#1072;&#1098;&#1084;&#1091;&#1088;&#1080;&#1081;%20&#1093;&#1080;&#1079;&#1084;&#1072;&#1090;/&#1050;&#1086;&#1090;&#1080;&#1073;&#1080;&#1103;&#1090;/&#1043;&#1072;&#1092;&#1091;&#1088;&#1086;&#1074;&#1072;/&#1043;&#1072;&#1092;&#1091;&#1088;&#1086;&#1074;&#1072;%20&#1047;&#1080;&#1083;&#1086;&#1083;&#1072;.doc" TargetMode="External"/><Relationship Id="rId136" Type="http://schemas.openxmlformats.org/officeDocument/2006/relationships/image" Target="../media/image83.jpeg"/><Relationship Id="rId157" Type="http://schemas.openxmlformats.org/officeDocument/2006/relationships/image" Target="../media/image95.jpeg"/><Relationship Id="rId178" Type="http://schemas.openxmlformats.org/officeDocument/2006/relationships/image" Target="../media/image109.jpeg"/><Relationship Id="rId61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6/&#1049;&#1080;&#1075;&#1084;&#1072;%20&#1072;&#1093;&#1073;&#1086;&#1088;&#1086;&#1090;%20&#1090;&#1072;&#1093;&#1083;&#1080;&#1083;%20&#1073;&#1091;&#1083;&#1080;&#1084;&#1080;/&#1070;&#1089;&#1091;&#1087;&#1086;&#1074;%20&#1052;&#1091;&#1088;&#1086;&#1076;%20&#1040;&#1073;&#1076;&#1091;&#1088;&#1072;&#1093;&#1084;&#1086;&#1085;&#1086;&#1074;&#1080;&#1095;/&#1070;&#1089;&#1091;&#1087;&#1086;&#1074;%20&#1052;.&#1040;.%20&#1089;&#1087;&#1072;&#1074;&#1082;&#1072;-&#1086;&#1073;&#1098;&#1077;&#1082;&#1090;&#1080;&#1074;&#1082;&#1072;.doc" TargetMode="External"/><Relationship Id="rId82" Type="http://schemas.openxmlformats.org/officeDocument/2006/relationships/image" Target="../media/image55.jpeg"/><Relationship Id="rId152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6/&#1061;&#1080;&#1089;&#1086;&#1073;-&#1082;&#1080;&#1090;&#1086;&#1073;%20&#1082;&#1072;&#1089;&#1089;&#1072;%20&#1084;&#1072;&#1088;&#1082;&#1072;&#1079;&#1080;/&#1060;&#1088;&#1086;&#1085;&#1090;%20&#1086;&#1092;&#1080;&#1089;/&#1064;&#1072;&#1088;&#1080;&#1087;&#1086;&#1074;%20&#1061;&#1072;&#1089;&#1072;&#1085;%20&#1044;&#1078;&#1091;&#1088;&#1072;&#1077;&#1074;&#1080;&#1095;/&#1064;&#1072;&#1088;&#1080;&#1087;&#1086;&#1074;%20&#1061;.&#1044;&#1078;.%20&#1089;&#1087;&#1088;&#1072;&#1074;&#1082;&#1072;-&#1086;&#1073;&#1098;&#1077;&#1082;&#1090;&#1080;&#1074;&#1082;&#1072;.doc" TargetMode="External"/><Relationship Id="rId173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6/&#1055;&#1091;&#1083;%20&#1084;&#1091;&#1086;&#1084;&#1072;&#1083;&#1072;&#1089;&#1080;&#1085;&#1080;%20&#1090;&#1072;&#1088;&#1090;&#1080;&#1073;&#1075;&#1072;%20&#1089;&#1086;&#1083;&#1080;&#1096;%20&#1074;&#1072;%20&#1084;&#1086;&#1085;&#1080;&#1090;&#1086;&#1088;&#1080;&#1085;&#1075;%20&#1073;&#1086;&#1096;&#1082;&#1072;&#1088;&#1084;&#1072;&#1089;&#1080;/&#1055;&#1091;&#1083;%20&#1084;&#1091;&#1086;&#1084;&#1072;&#1083;&#1072;&#1089;&#1080;&#1085;&#1080;%20&#1090;&#1072;&#1093;&#1083;&#1080;&#1083;%20&#1082;&#1080;&#1083;&#1080;&#1096;%20&#1074;&#1072;%20&#1090;&#1072;&#1088;&#1090;&#1080;&#1073;&#1075;&#1072;%20&#1089;&#1086;&#1083;&#1080;&#1096;%20&#1073;&#1091;&#1083;&#1080;&#1084;&#1080;/&#1057;&#1086;&#1073;&#1080;&#1088;&#1086;&#1074;%20&#1057;&#1086;&#1073;&#1080;&#1090;&#1093;&#1086;&#1085;%20&#1057;&#1072;&#1080;&#1076;&#1073;&#1091;&#1088;&#1093;&#1086;&#1085;%20&#1091;&#1075;&#1083;&#1080;/&#1057;&#1086;&#1073;&#1080;&#1088;&#1086;&#1074;%20&#1057;.&#1057;.%20&#1089;&#1087;&#1088;&#1072;&#1074;&#1082;&#1072;-&#1086;&#1073;&#1098;&#1077;&#1082;&#1090;&#1080;&#1074;&#1082;&#1072;.doc" TargetMode="External"/><Relationship Id="rId19" Type="http://schemas.openxmlformats.org/officeDocument/2006/relationships/image" Target="../media/image12.png"/><Relationship Id="rId14" Type="http://schemas.openxmlformats.org/officeDocument/2006/relationships/image" Target="../media/image8.jpeg"/><Relationship Id="rId30" Type="http://schemas.openxmlformats.org/officeDocument/2006/relationships/image" Target="../media/image20.jpeg"/><Relationship Id="rId35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6/&#1069;&#1084;&#1080;&#1089;&#1089;&#1080;&#1103;-&#1082;&#1072;&#1089;&#1089;&#1072;%20&#1072;&#1084;&#1072;&#1083;&#1080;&#1105;&#1090;&#1080;%20&#1073;&#1091;&#1083;&#1080;&#1084;&#1080;/&#1059;&#1084;&#1072;&#1088;&#1086;&#1074;%20&#1052;&#1080;&#1088;&#1079;&#1086;&#1093;&#1080;&#1076;%20&#1052;&#1080;&#1088;&#1093;&#1080;&#1083;&#1086;&#1083;&#1086;&#1074;&#1080;&#1095;/&#1059;&#1084;&#1072;&#1088;&#1086;&#1074;%20&#1052;.&#1052;.%20&#1089;&#1087;&#1088;&#1072;&#1074;&#1082;&#1072;-&#1086;&#1073;&#1098;&#1077;&#1082;&#1090;&#1080;&#1074;&#1082;&#1072;.doc" TargetMode="External"/><Relationship Id="rId56" Type="http://schemas.openxmlformats.org/officeDocument/2006/relationships/image" Target="../media/image38.jpeg"/><Relationship Id="rId77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6/&#1042;&#1072;&#1083;&#1102;&#1090;&#1072;-&#1080;&#1082;&#1090;&#1080;&#1089;&#1086;&#1076;&#1080;&#1105;&#1090;%20&#1096;&#1091;&#1098;&#1073;&#1072;&#1089;&#1080;/&#1061;&#1091;&#1089;&#1086;&#1084;&#1080;&#1076;&#1076;&#1080;&#1085;&#1086;&#1074;%20&#1050;&#1072;&#1084;&#1086;&#1083;&#1080;&#1076;&#1076;&#1080;&#1085;%20&#1057;&#1072;&#1083;&#1086;&#1093;&#1080;&#1076;&#1076;&#1080;&#1085;&#1086;&#1074;&#1080;&#1095;/&#1061;&#1091;&#1089;&#1086;&#1084;&#1080;&#1076;&#1076;&#1080;&#1085;&#1086;&#1074;%20&#1050;.&#1057;.%20(&#1089;&#1087;&#1088;&#1072;&#1074;&#1082;&#1072;-&#1086;&#1073;&#1098;&#1077;&#1082;&#1090;&#1080;&#1074;&#1082;&#1072;).docx" TargetMode="External"/><Relationship Id="rId100" Type="http://schemas.openxmlformats.org/officeDocument/2006/relationships/image" Target="../media/image64.jpeg"/><Relationship Id="rId105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50;&#1072;&#1089;&#1089;&#1072;%20&#1072;&#1084;&#1072;&#1083;&#1080;&#1105;&#1090;&#1083;&#1072;&#1088;&#1080;%20&#1073;&#1091;&#1083;&#1080;&#1084;&#1080;/&#1047;&#1072;&#1093;&#1080;&#1076;&#1086;&#1074;&#1072;%20&#1064;.&#1061;.%20&#1086;&#1073;&#1098;&#1077;&#1082;&#1090;&#1080;&#1074;&#1082;&#1072;.doc" TargetMode="External"/><Relationship Id="rId126" Type="http://schemas.openxmlformats.org/officeDocument/2006/relationships/image" Target="../media/image77.jpeg"/><Relationship Id="rId147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50;&#1072;&#1089;&#1089;&#1072;%20&#1072;&#1084;&#1072;&#1083;&#1080;&#1105;&#1090;&#1083;&#1072;&#1088;&#1080;%20&#1073;&#1091;&#1083;&#1080;&#1084;&#1080;/&#1061;&#1091;&#1076;&#1086;&#1081;&#1073;&#1077;&#1088;&#1076;&#1080;&#1077;&#1074;%20&#1040;.&#1056;.%20&#1086;&#1073;&#1098;&#1077;&#1082;&#1090;&#1080;&#1074;&#1082;&#1072;.doc" TargetMode="External"/><Relationship Id="rId168" Type="http://schemas.openxmlformats.org/officeDocument/2006/relationships/image" Target="../media/image102.jpeg"/><Relationship Id="rId8" Type="http://schemas.openxmlformats.org/officeDocument/2006/relationships/image" Target="../media/image4.jpeg"/><Relationship Id="rId51" Type="http://schemas.openxmlformats.org/officeDocument/2006/relationships/image" Target="../media/image34.jpeg"/><Relationship Id="rId72" Type="http://schemas.openxmlformats.org/officeDocument/2006/relationships/image" Target="../media/image49.jpeg"/><Relationship Id="rId93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6/&#1055;&#1091;&#1083;%20&#1084;&#1091;&#1086;&#1084;&#1072;&#1083;&#1072;&#1089;&#1080;&#1085;&#1080;%20&#1090;&#1072;&#1088;&#1090;&#1080;&#1073;&#1075;&#1072;%20&#1089;&#1086;&#1083;&#1080;&#1096;%20&#1074;&#1072;%20&#1084;&#1086;&#1085;&#1080;&#1090;&#1086;&#1088;&#1080;&#1085;&#1075;%20&#1073;&#1086;&#1096;&#1082;&#1072;&#1088;&#1084;&#1072;&#1089;&#1080;/&#1053;&#1072;&#1082;&#1076;%20&#1087;&#1091;&#1083;%20&#1084;&#1072;&#1073;&#1083;&#1072;&#1075;&#1083;&#1072;&#1088;&#1080;%20&#1073;&#1077;&#1088;&#1080;&#1083;&#1080;&#1096;&#1080;%20&#1073;&#1091;&#1081;&#1080;&#1095;&#1072;%20&#1084;&#1072;&#1093;&#1089;&#1091;&#1089;%20&#1073;&#1091;&#1083;&#1080;&#1084;/&#1048;&#1073;&#1088;&#1072;&#1075;&#1080;&#1084;&#1086;&#1074;%20&#1044;&#1078;&#1072;&#1084;&#1086;&#1083;&#1080;&#1076;&#1076;&#1080;&#1085;%20&#1064;&#1072;&#1093;&#1086;&#1073;&#1086;&#1074;&#1080;&#1095;/&#1048;&#1073;&#1088;&#1072;&#1075;&#1080;&#1084;&#1086;&#1074;%20&#1044;&#1078;%20&#1089;&#1087;&#1088;&#1072;&#1074;&#1082;&#1072;-&#1086;&#1073;&#1098;&#1077;&#1082;&#1090;&#1080;&#1074;&#1082;&#1072;.doc" TargetMode="External"/><Relationship Id="rId98" Type="http://schemas.openxmlformats.org/officeDocument/2006/relationships/image" Target="../media/image63.jpeg"/><Relationship Id="rId121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50;&#1072;&#1089;&#1089;&#1072;%20&#1072;&#1084;&#1072;&#1083;&#1080;&#1105;&#1090;&#1083;&#1072;&#1088;&#1080;%20&#1073;&#1091;&#1083;&#1080;&#1084;&#1080;/&#1052;&#1091;&#1089;&#1083;&#1086;&#1074;&#1072;%20&#1053;.&#1057;.%20&#1086;&#1073;&#1098;&#1077;&#1082;&#1090;&#1080;&#1074;&#1082;&#1072;.docx" TargetMode="External"/><Relationship Id="rId142" Type="http://schemas.openxmlformats.org/officeDocument/2006/relationships/image" Target="../media/image86.jpeg"/><Relationship Id="rId163" Type="http://schemas.openxmlformats.org/officeDocument/2006/relationships/image" Target="../media/image98.jpeg"/><Relationship Id="rId184" Type="http://schemas.openxmlformats.org/officeDocument/2006/relationships/image" Target="../media/image114.png"/><Relationship Id="rId3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6/&#1049;&#1080;&#1075;&#1084;&#1072;%20&#1072;&#1093;&#1073;&#1086;&#1088;&#1086;&#1090;%20&#1090;&#1072;&#1093;&#1083;&#1080;&#1083;%20&#1073;&#1091;&#1083;&#1080;&#1084;&#1080;/&#1048;&#1088;&#1075;&#1072;&#1096;&#1077;&#1074;%20&#1064;&#1077;&#1088;&#1079;&#1086;&#1076;%20&#1056;&#1072;&#1073;&#1080;&#1084;&#1086;&#1074;&#1080;&#1095;/&#1048;&#1088;&#1075;&#1072;&#1096;&#1077;&#1074;%20&#1064;.&#1056;.%20&#1089;&#1087;&#1088;&#1072;&#1074;&#1082;&#1072;-&#1086;&#1073;&#1098;&#1077;&#1082;&#1090;&#1080;&#1074;&#1082;&#1072;.docx" TargetMode="External"/><Relationship Id="rId25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9;&#1084;&#1080;&#1089;&#1089;&#1080;&#1103;-&#1082;&#1072;&#1089;&#1089;&#1072;%20&#1072;&#1084;&#1072;&#1083;&#1080;&#1105;&#1090;&#1080;%20&#1073;&#1091;&#1083;&#1080;&#1084;&#1080;/&#1059;&#1088;&#1084;&#1072;&#1085;&#1086;&#1074;%20&#1056;.&#1056;.%20&#1089;&#1087;&#1088;&#1072;&#1074;&#1082;&#1072;-&#1086;&#1073;&#1098;&#1077;&#1082;&#1090;&#1080;&#1074;&#1082;&#1072;.doc" TargetMode="External"/><Relationship Id="rId46" Type="http://schemas.openxmlformats.org/officeDocument/2006/relationships/image" Target="../media/image30.jpeg"/><Relationship Id="rId67" Type="http://schemas.openxmlformats.org/officeDocument/2006/relationships/image" Target="../media/image46.jpeg"/><Relationship Id="rId116" Type="http://schemas.openxmlformats.org/officeDocument/2006/relationships/image" Target="../media/image72.jpeg"/><Relationship Id="rId137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50;&#1072;&#1089;&#1089;&#1072;%20&#1072;&#1084;&#1072;&#1083;&#1080;&#1105;&#1090;&#1083;&#1072;&#1088;&#1080;%20&#1073;&#1091;&#1083;&#1080;&#1084;&#1080;/&#1052;&#1080;&#1088;&#1079;&#1072;&#1082;&#1086;&#1089;&#1080;&#1084;&#1086;&#1074;%20&#1064;.&#1060;.%20&#1086;&#1073;&#1098;&#1077;&#1082;&#1090;&#1080;&#1074;&#1082;&#1072;.doc" TargetMode="External"/><Relationship Id="rId158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52;&#1072;&#1098;&#1084;&#1091;&#1088;&#1080;&#1081;%20&#1093;&#1080;&#1079;&#1084;&#1072;&#1090;/&#1040;&#1083;&#1080;&#1077;&#1074;%20&#1046;&#1072;&#1084;&#1096;&#1080;&#1076;.doc" TargetMode="External"/><Relationship Id="rId20" Type="http://schemas.openxmlformats.org/officeDocument/2006/relationships/image" Target="../media/image13.png"/><Relationship Id="rId41" Type="http://schemas.openxmlformats.org/officeDocument/2006/relationships/image" Target="../media/image26.jpeg"/><Relationship Id="rId62" Type="http://schemas.openxmlformats.org/officeDocument/2006/relationships/image" Target="../media/image42.jpeg"/><Relationship Id="rId83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41;&#1101;&#1082;%20&#1086;&#1092;&#1080;&#1089;/&#1061;&#1072;&#1090;&#1072;&#1084;&#1086;&#1074;&#1072;%20&#1043;.&#1060;.%20&#1089;&#1087;&#1088;&#1072;&#1074;&#1082;&#1072;-&#1086;&#1073;&#1098;&#1077;&#1082;&#1090;&#1080;&#1074;&#1082;&#1072;.doc" TargetMode="External"/><Relationship Id="rId88" Type="http://schemas.openxmlformats.org/officeDocument/2006/relationships/image" Target="../media/image58.jpeg"/><Relationship Id="rId111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50;&#1072;&#1089;&#1089;&#1072;%20&#1072;&#1084;&#1072;&#1083;&#1080;&#1105;&#1090;&#1083;&#1072;&#1088;&#1080;%20&#1073;&#1091;&#1083;&#1080;&#1084;&#1080;/&#1043;&#1091;&#1083;&#1103;&#1084;&#1086;&#1074;&#1072;%20&#1053;.&#1051;.%20&#1086;&#1073;&#1098;&#1077;&#1082;&#1090;&#1080;&#1074;&#1082;&#1072;.doc" TargetMode="External"/><Relationship Id="rId132" Type="http://schemas.openxmlformats.org/officeDocument/2006/relationships/image" Target="../media/image80.jpeg"/><Relationship Id="rId153" Type="http://schemas.openxmlformats.org/officeDocument/2006/relationships/image" Target="../media/image92.jpeg"/><Relationship Id="rId174" Type="http://schemas.openxmlformats.org/officeDocument/2006/relationships/image" Target="../media/image106.png"/><Relationship Id="rId179" Type="http://schemas.openxmlformats.org/officeDocument/2006/relationships/image" Target="../media/image110.jpeg"/><Relationship Id="rId15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55;&#1091;&#1083;%20&#1084;&#1091;&#1086;&#1084;&#1072;&#1083;&#1072;&#1089;&#1080;&#1085;&#1080;%20&#1090;&#1072;&#1088;&#1090;&#1080;&#1073;&#1075;&#1072;%20&#1089;&#1086;&#1083;&#1080;&#1096;%20&#1074;&#1072;%20&#1084;&#1086;&#1085;&#1080;&#1090;&#1086;&#1088;&#1080;&#1085;&#1075;%20&#1073;&#1086;&#1096;&#1082;&#1072;&#1088;&#1084;&#1072;&#1089;&#1080;/&#1055;&#1083;&#1072;&#1089;&#1090;&#1080;&#1082;%20&#1082;&#1072;&#1088;&#1090;&#1086;&#1095;&#1082;&#1072;&#1083;&#1072;&#1088;%20&#1090;&#1080;&#1079;&#1080;&#1084;&#1080;&#1085;&#1080;%20&#1084;&#1086;&#1085;&#1080;&#1090;&#1086;&#1088;&#1080;&#1085;&#1075;%20&#1074;&#1072;%20&#1090;&#1072;&#1093;&#1083;&#1080;&#1083;%20&#1082;&#1080;&#1083;&#1080;&#1096;%20&#1073;&#1091;&#1083;&#1080;&#1084;&#1080;/&#1046;&#1091;&#1084;&#1072;&#1077;&#1074;&#1072;%20&#1061;.&#1053;.%20&#1089;&#1087;&#1088;&#1072;&#1074;&#1082;&#1072;-&#1086;&#1073;&#1098;&#1077;&#1082;&#1090;&#1080;&#1074;&#1082;&#1072;.doc" TargetMode="External"/><Relationship Id="rId36" Type="http://schemas.openxmlformats.org/officeDocument/2006/relationships/image" Target="../media/image23.jpeg"/><Relationship Id="rId57" Type="http://schemas.openxmlformats.org/officeDocument/2006/relationships/image" Target="../media/image39.jpeg"/><Relationship Id="rId106" Type="http://schemas.openxmlformats.org/officeDocument/2006/relationships/image" Target="../media/image67.jpeg"/><Relationship Id="rId127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4/&#1061;&#1050;&#1050;&#1052;/&#1050;&#1072;&#1089;&#1089;&#1072;%20%20&#1086;&#1087;&#1077;&#1088;&#1072;&#1094;&#1080;&#1103;&#1083;&#1072;&#1088;&#1080;/&#1051;&#1072;&#1090;&#1080;&#1087;&#1086;&#1074;&#1072;%20&#1053;.&#1052;..doc" TargetMode="External"/><Relationship Id="rId10" Type="http://schemas.openxmlformats.org/officeDocument/2006/relationships/image" Target="../media/image5.jpeg"/><Relationship Id="rId31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60;&#1088;&#1086;&#1085;&#1090;%20&#1086;&#1092;&#1080;&#1089;/&#1056;&#1072;&#1089;&#1091;&#1083;&#1086;&#1074;&#1072;%20&#1052;.&#1041;.%20&#1089;&#1087;&#1088;&#1072;&#1074;&#1082;&#1072;-&#1086;&#1073;&#1098;&#1077;&#1082;&#1090;&#1080;&#1074;&#1082;&#1072;.doc" TargetMode="External"/><Relationship Id="rId52" Type="http://schemas.openxmlformats.org/officeDocument/2006/relationships/image" Target="../media/image35.jpeg"/><Relationship Id="rId73" Type="http://schemas.openxmlformats.org/officeDocument/2006/relationships/image" Target="../media/image50.png"/><Relationship Id="rId78" Type="http://schemas.openxmlformats.org/officeDocument/2006/relationships/image" Target="../media/image53.jpeg"/><Relationship Id="rId94" Type="http://schemas.openxmlformats.org/officeDocument/2006/relationships/image" Target="../media/image61.jpeg"/><Relationship Id="rId99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50;&#1072;&#1089;&#1089;&#1072;%20&#1072;&#1084;&#1072;&#1083;&#1080;&#1105;&#1090;&#1083;&#1072;&#1088;&#1080;%20&#1073;&#1091;&#1083;&#1080;&#1084;&#1080;/&#1071;&#1084;&#1080;&#1085;&#1086;&#1074;&#1072;%20&#1043;.&#1058;.%20&#1086;&#1073;&#1098;&#1077;&#1082;&#1090;&#1080;&#1074;&#1082;&#1072;.doc" TargetMode="External"/><Relationship Id="rId101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50;&#1072;&#1089;&#1089;&#1072;%20&#1072;&#1084;&#1072;&#1083;&#1080;&#1105;&#1090;&#1083;&#1072;&#1088;&#1080;%20&#1073;&#1091;&#1083;&#1080;&#1084;&#1080;/&#1048;&#1088;&#1076;&#1078;&#1072;&#1085;&#1086;&#1074;&#1072;%20&#1052;.&#1061;.%20&#1086;&#1073;&#1098;&#1077;&#1082;&#1090;&#1080;&#1074;&#1082;&#1072;.doc" TargetMode="External"/><Relationship Id="rId122" Type="http://schemas.openxmlformats.org/officeDocument/2006/relationships/image" Target="../media/image75.jpeg"/><Relationship Id="rId143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50;&#1072;&#1089;&#1089;&#1072;%20&#1072;&#1084;&#1072;&#1083;&#1080;&#1105;&#1090;&#1083;&#1072;&#1088;&#1080;%20&#1073;&#1091;&#1083;&#1080;&#1084;&#1080;/&#1064;&#1072;&#1091;&#1073;&#1072;&#1077;&#1074;%20&#1056;.&#1061;.%20&#1086;&#1073;&#1098;&#1077;&#1082;&#1090;&#1080;&#1074;&#1082;&#1072;.doc" TargetMode="External"/><Relationship Id="rId148" Type="http://schemas.openxmlformats.org/officeDocument/2006/relationships/image" Target="../media/image89.jpeg"/><Relationship Id="rId164" Type="http://schemas.openxmlformats.org/officeDocument/2006/relationships/image" Target="../media/image99.jpeg"/><Relationship Id="rId169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52;&#1072;&#1098;&#1084;&#1091;&#1088;&#1080;&#1081;%20&#1093;&#1080;&#1079;&#1084;&#1072;&#1090;/&#1052;&#1091;&#1089;&#1072;&#1093;&#1086;&#1076;&#1078;&#1072;&#1077;&#1074;&#1072;%20&#1044;&#1080;&#1083;&#1076;&#1086;&#1088;&#1072;.doc" TargetMode="External"/><Relationship Id="rId185" Type="http://schemas.openxmlformats.org/officeDocument/2006/relationships/image" Target="../media/image115.png"/><Relationship Id="rId4" Type="http://schemas.openxmlformats.org/officeDocument/2006/relationships/image" Target="../media/image2.jpeg"/><Relationship Id="rId9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6/&#1058;&#1080;&#1078;&#1086;&#1088;&#1072;&#1090;%20&#1073;&#1072;&#1085;&#1082;&#1083;&#1072;&#1088;&#1080;%20&#1080;&#1085;&#1074;&#1077;&#1089;&#1090;&#1080;&#1094;&#1080;&#1103;&#1083;&#1072;&#1088;&#1080;%20&#1087;&#1086;&#1088;&#1090;&#1092;&#1077;&#1083;&#1080;&#1085;&#1080;%20&#1084;&#1086;&#1085;&#1080;&#1090;&#1086;&#1088;&#1080;&#1085;&#1075;%20&#1082;&#1080;&#1083;&#1080;&#1096;%20&#1073;&#1091;&#1083;&#1080;&#1084;&#1080;/&#1052;&#1080;&#1088;&#1089;&#1072;&#1073;&#1080;&#1090;&#1086;&#1074;&#1072;%20&#1044;&#1080;&#1083;&#1076;&#1086;&#1088;&#1072;%20&#1061;&#1091;&#1089;&#1085;&#1080;&#1090;&#1076;&#1080;&#1085;&#1086;&#1074;&#1085;&#1072;/&#1052;&#1080;&#1088;&#1089;&#1072;&#1073;&#1080;&#1090;&#1086;&#1074;&#1072;%20&#1044;.&#1061;%20&#1089;&#1087;&#1088;&#1072;&#1074;&#1082;&#1072;-&#1086;&#1073;&#1098;&#1077;&#1082;&#1090;&#1080;&#1074;&#1082;&#1072;.doc" TargetMode="External"/><Relationship Id="rId180" Type="http://schemas.openxmlformats.org/officeDocument/2006/relationships/image" Target="../media/image111.jpeg"/><Relationship Id="rId26" Type="http://schemas.openxmlformats.org/officeDocument/2006/relationships/image" Target="../media/image17.jpeg"/><Relationship Id="rId47" Type="http://schemas.openxmlformats.org/officeDocument/2006/relationships/image" Target="../media/image31.jpeg"/><Relationship Id="rId68" Type="http://schemas.openxmlformats.org/officeDocument/2006/relationships/image" Target="../media/image47.jpeg"/><Relationship Id="rId89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60;&#1088;&#1086;&#1085;&#1090;%20&#1086;&#1092;&#1080;&#1089;/&#1059;&#1073;&#1072;&#1077;&#1074;&#1072;%20&#1044;.&#1043;.%20&#1089;&#1087;&#1088;&#1072;&#1074;&#1082;&#1072;-&#1086;&#1073;&#1098;&#1077;&#1082;&#1090;&#1080;&#1074;&#1082;&#1072;.doc" TargetMode="External"/><Relationship Id="rId112" Type="http://schemas.openxmlformats.org/officeDocument/2006/relationships/image" Target="../media/image70.jpeg"/><Relationship Id="rId133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52;&#1072;&#1098;&#1084;&#1091;&#1088;&#1080;&#1081;%20&#1093;&#1080;&#1079;&#1084;&#1072;&#1090;/&#1040;&#1082;&#1084;&#1072;&#1083;&#1086;&#1074;&#1072;%20&#1053;..doc" TargetMode="External"/><Relationship Id="rId154" Type="http://schemas.openxmlformats.org/officeDocument/2006/relationships/image" Target="../media/image93.jpeg"/><Relationship Id="rId175" Type="http://schemas.openxmlformats.org/officeDocument/2006/relationships/image" Target="../media/image107.png"/><Relationship Id="rId16" Type="http://schemas.openxmlformats.org/officeDocument/2006/relationships/image" Target="../media/image9.jpeg"/><Relationship Id="rId37" Type="http://schemas.openxmlformats.org/officeDocument/2006/relationships/image" Target="../media/image24.jpeg"/><Relationship Id="rId58" Type="http://schemas.openxmlformats.org/officeDocument/2006/relationships/image" Target="../media/image40.jpeg"/><Relationship Id="rId79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56;&#1072;&#1093;&#1073;&#1072;&#1088;&#1080;&#1103;&#1090;/&#1040;&#1089;&#1072;&#1084;&#1080;&#1090;&#1076;&#1080;&#1085;&#1086;&#1074;%20&#1061;.&#1057;.%20&#1089;&#1087;&#1088;&#1072;&#1074;&#1082;&#1072;-&#1086;&#1073;&#1098;&#1077;&#1082;&#1090;&#1080;&#1074;&#1082;&#1072;.doc" TargetMode="External"/><Relationship Id="rId102" Type="http://schemas.openxmlformats.org/officeDocument/2006/relationships/image" Target="../media/image65.jpeg"/><Relationship Id="rId123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52;&#1072;&#1098;&#1084;&#1091;&#1088;&#1080;&#1081;%20&#1093;&#1080;&#1079;&#1084;&#1072;&#1090;/&#1050;&#1086;&#1090;&#1080;&#1073;&#1080;&#1103;&#1090;/&#1070;&#1085;&#1091;&#1089;&#1086;&#1074;&#1072;%20&#1052;.doc" TargetMode="External"/><Relationship Id="rId144" Type="http://schemas.openxmlformats.org/officeDocument/2006/relationships/image" Target="../media/image87.jpeg"/><Relationship Id="rId90" Type="http://schemas.openxmlformats.org/officeDocument/2006/relationships/image" Target="../media/image59.jpeg"/><Relationship Id="rId165" Type="http://schemas.openxmlformats.org/officeDocument/2006/relationships/image" Target="../media/image100.jpeg"/><Relationship Id="rId186" Type="http://schemas.openxmlformats.org/officeDocument/2006/relationships/image" Target="../media/image116.png"/><Relationship Id="rId27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41;&#1091;&#1093;&#1075;&#1072;&#1083;&#1090;&#1077;&#1088;&#1080;&#1103;%20&#1093;&#1080;&#1089;&#1086;&#1073;&#1080;,%20&#1085;&#1072;&#1079;&#1086;&#1088;&#1072;&#1090;&#1080;%20&#1074;&#1072;%20&#1072;&#1093;&#1073;&#1086;&#1088;&#1086;&#1090;&#1083;&#1072;&#1096;&#1090;&#1080;&#1088;&#1080;&#1096;%20&#1073;&#1086;&#1096;&#1082;&#1072;&#1088;&#1084;&#1072;&#1089;&#1080;/&#1050;&#1072;&#1088;&#1080;&#1084;&#1086;&#1074;%20&#1040;.&#1057;.%20&#1089;&#1087;&#1088;&#1072;&#1074;&#1082;&#1072;-&#1086;&#1073;&#1098;&#1077;&#1082;&#1090;&#1080;&#1074;&#1082;&#1072;.doc" TargetMode="External"/><Relationship Id="rId48" Type="http://schemas.openxmlformats.org/officeDocument/2006/relationships/image" Target="../media/image32.jpeg"/><Relationship Id="rId69" Type="http://schemas.openxmlformats.org/officeDocument/2006/relationships/image" Target="file:///C:\NCI%20Bank\Ok\Temp\photo.jpg" TargetMode="External"/><Relationship Id="rId113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50;&#1072;&#1089;&#1089;&#1072;%20&#1072;&#1084;&#1072;&#1083;&#1080;&#1105;&#1090;&#1083;&#1072;&#1088;&#1080;%20&#1073;&#1091;&#1083;&#1080;&#1084;&#1080;/&#1058;&#1086;&#1096;&#1077;&#1074;&#1072;%20&#1057;.&#1057;.%20&#1086;&#1073;&#1098;&#1077;&#1082;&#1090;&#1080;&#1074;&#1082;&#1072;.doc" TargetMode="External"/><Relationship Id="rId134" Type="http://schemas.openxmlformats.org/officeDocument/2006/relationships/image" Target="../media/image81.jpeg"/><Relationship Id="rId80" Type="http://schemas.openxmlformats.org/officeDocument/2006/relationships/image" Target="../media/image54.jpeg"/><Relationship Id="rId155" Type="http://schemas.openxmlformats.org/officeDocument/2006/relationships/image" Target="../media/image94.png"/><Relationship Id="rId176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50;&#1072;&#1089;&#1089;&#1072;%20&#1072;&#1084;&#1072;&#1083;&#1080;&#1105;&#1090;&#1083;&#1072;&#1088;&#1080;%20&#1073;&#1091;&#1083;&#1080;&#1084;&#1080;/&#1048;&#1073;&#1088;&#1072;&#1075;&#1080;&#1084;&#1086;&#1074;&#1072;%20&#1055;.&#1058;.%20&#1086;&#1073;&#1098;&#1077;&#1082;&#1090;&#1080;&#1074;&#1082;&#1072;.doc" TargetMode="External"/><Relationship Id="rId17" Type="http://schemas.openxmlformats.org/officeDocument/2006/relationships/image" Target="../media/image10.jpeg"/><Relationship Id="rId38" Type="http://schemas.openxmlformats.org/officeDocument/2006/relationships/image" Target="../media/image25.jpeg"/><Relationship Id="rId59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6/&#1061;&#1072;&#1074;&#1092;&#1089;&#1080;&#1079;&#1083;&#1080;&#1082;%20&#1074;&#1072;%20&#1072;&#1093;&#1073;&#1086;&#1088;&#1086;&#1090;&#1085;&#1080;%20&#1084;&#1091;&#1093;&#1086;&#1092;&#1072;&#1079;&#1072;%20&#1082;&#1080;&#1083;&#1080;&#1096;%20&#1096;&#1091;&#1098;&#1073;&#1072;&#1089;&#1080;/&#1050;&#1072;&#1088;&#1072;&#1077;&#1074;%20&#1061;&#1080;&#1082;&#1084;&#1072;&#1090;&#1080;&#1083;&#1083;&#1072;%20&#1050;&#1072;&#1088;&#1096;&#1080;&#1077;&#1074;&#1080;&#1095;/&#1050;&#1072;&#1088;&#1072;&#1077;&#1074;%20&#1061;.&#1050;.%20&#1089;&#1087;&#1088;&#1072;&#1074;&#1082;&#1072;-&#1086;&#1073;&#1098;&#1077;&#1082;&#1090;&#1080;&#1074;&#1082;&#1072;.doc" TargetMode="External"/><Relationship Id="rId103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6/&#1061;&#1080;&#1089;&#1086;&#1073;-&#1082;&#1080;&#1090;&#1086;&#1073;%20&#1082;&#1072;&#1089;&#1089;&#1072;%20&#1084;&#1072;&#1088;&#1082;&#1072;&#1079;&#1080;/&#1050;&#1072;&#1089;&#1089;&#1072;%20&#1072;&#1084;&#1072;&#1083;&#1080;&#1105;&#1090;&#1083;&#1072;&#1088;&#1080;%20&#1073;&#1091;&#1083;&#1080;&#1084;&#1080;/&#1050;&#1072;&#1076;&#1080;&#1088;&#1096;&#1072;&#1077;&#1074;&#1072;%20&#1052;&#1072;&#1083;&#1080;&#1082;&#1072;%20&#1040;&#1083;&#1080;&#1078;&#1072;&#1085;&#1086;&#1074;&#1085;&#1072;/&#1050;&#1072;&#1076;&#1080;&#1088;&#1096;&#1072;&#1077;&#1074;&#1072;%20&#1052;.&#1040;.%20&#1086;&#1073;&#1098;&#1077;&#1082;&#1090;&#1080;&#1074;&#1082;&#1072;.doc" TargetMode="External"/><Relationship Id="rId124" Type="http://schemas.openxmlformats.org/officeDocument/2006/relationships/image" Target="../media/image76.jpeg"/><Relationship Id="rId70" Type="http://schemas.openxmlformats.org/officeDocument/2006/relationships/image" Target="../media/image48.jpeg"/><Relationship Id="rId91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50;&#1072;&#1089;&#1089;&#1072;%20&#1072;&#1084;&#1072;&#1083;&#1080;&#1105;&#1090;&#1083;&#1072;&#1088;&#1080;%20&#1073;&#1091;&#1083;&#1080;&#1084;&#1080;/&#1050;&#1072;&#1088;&#1080;&#1084;&#1086;&#1074;%20&#1048;.&#1048;.%20&#1086;&#1073;&#1098;&#1077;&#1082;&#1090;&#1080;&#1074;&#1082;&#1072;.doc" TargetMode="External"/><Relationship Id="rId145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50;&#1072;&#1089;&#1089;&#1072;%20&#1072;&#1084;&#1072;&#1083;&#1080;&#1105;&#1090;&#1083;&#1072;&#1088;&#1080;%20&#1073;&#1091;&#1083;&#1080;&#1084;&#1080;/&#1061;&#1072;&#1082;&#1080;&#1084;&#1086;&#1074;%20&#1050;.&#1056;.%20&#1086;&#1073;&#1098;&#1077;&#1082;&#1090;&#1080;&#1074;&#1082;&#1072;.doc" TargetMode="External"/><Relationship Id="rId166" Type="http://schemas.openxmlformats.org/officeDocument/2006/relationships/image" Target="../media/image101.png"/><Relationship Id="rId1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8%20&#1085;&#1074;&#1072;&#1088;/&#1053;&#1072;&#1179;&#1076;%20&#1087;&#1091;&#1083;%20&#1084;&#1091;&#1086;&#1084;&#1072;&#1083;&#1072;&#1089;&#1080;&#1085;&#1080;%20&#1090;&#1072;&#1096;&#1082;&#1080;&#1083;%20&#1101;&#1090;&#1080;&#1096;%20&#1073;&#1086;&#1096;&#1179;&#1072;&#1088;&#1084;&#1072;&#1089;&#1080;/&#1041;&#1086;&#1096;&#1082;&#1072;&#1088;&#1084;&#1072;%20&#1073;&#1086;&#1096;&#1083;&#1080;&#1075;&#1080;/&#1046;&#1118;&#1088;&#1072;&#1077;&#1074;%20&#1040;.&#1040;.%20&#1089;&#1087;&#1088;&#1072;&#1074;&#1082;&#1072;-&#1086;&#1073;&#1098;&#1077;&#1082;&#1090;&#1080;&#1074;&#1082;&#1072;.doc" TargetMode="External"/><Relationship Id="rId28" Type="http://schemas.openxmlformats.org/officeDocument/2006/relationships/image" Target="../media/image18.jpeg"/><Relationship Id="rId49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50;&#1072;&#1089;&#1089;&#1072;%20&#1072;&#1084;&#1072;&#1083;&#1080;&#1105;&#1090;&#1083;&#1072;&#1088;&#1080;%20&#1073;&#1091;&#1083;&#1080;&#1084;&#1080;/&#1040;&#1073;&#1073;&#1086;&#1089;&#1086;&#1074;%20&#1057;.&#1056;.%20&#1086;&#1073;&#1098;&#1077;&#1082;&#1090;&#1080;&#1074;&#1082;&#1072;.doc" TargetMode="External"/><Relationship Id="rId114" Type="http://schemas.openxmlformats.org/officeDocument/2006/relationships/image" Target="../media/image71.jpeg"/><Relationship Id="rId60" Type="http://schemas.openxmlformats.org/officeDocument/2006/relationships/image" Target="../media/image41.jpeg"/><Relationship Id="rId81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61;&#1080;&#1089;&#1086;&#1073;-&#1082;&#1080;&#1090;&#1086;&#1073;%20&#1082;&#1072;&#1089;&#1089;&#1072;%20&#1084;&#1072;&#1088;&#1082;&#1072;&#1079;&#1080;/&#1056;&#1072;&#1093;&#1073;&#1072;&#1088;&#1080;&#1103;&#1090;/&#1040;&#1073;&#1076;&#1091;&#1088;&#1072;&#1093;&#1084;&#1086;&#1085;&#1086;&#1074;%20&#1052;.&#1052;.%20&#1089;&#1087;&#1088;&#1072;&#1074;&#1082;&#1072;-&#1086;&#1073;&#1098;&#1077;&#1082;&#1090;&#1080;&#1074;&#1082;&#1072;.doc" TargetMode="External"/><Relationship Id="rId135" Type="http://schemas.openxmlformats.org/officeDocument/2006/relationships/image" Target="../media/image82.png"/><Relationship Id="rId156" Type="http://schemas.openxmlformats.org/officeDocument/2006/relationships/hyperlink" Target="&#1044;&#1072;&#1096;&#1073;&#1086;&#1072;&#1088;&#1076;/&#1040;&#1083;&#1080;&#1096;&#1077;&#1088;&#1075;&#1072;/&#1064;&#1072;&#1093;&#1089;&#1080;&#1081;%20&#1081;&#1080;&#1075;&#1084;&#1072;%20&#1078;&#1080;&#1083;&#1076;%202017/&#1052;&#1072;&#1098;&#1084;&#1091;&#1088;&#1080;&#1081;%20&#1093;&#1080;&#1079;&#1084;&#1072;&#1090;/&#1043;&#1072;&#1087;&#1091;&#1088;&#1086;&#1074;%20&#1046;&#1072;&#1089;&#1091;&#1088;.doc" TargetMode="External"/><Relationship Id="rId177" Type="http://schemas.openxmlformats.org/officeDocument/2006/relationships/image" Target="../media/image10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1447800</xdr:colOff>
      <xdr:row>8</xdr:row>
      <xdr:rowOff>0</xdr:rowOff>
    </xdr:from>
    <xdr:to>
      <xdr:col>5</xdr:col>
      <xdr:colOff>19050</xdr:colOff>
      <xdr:row>9</xdr:row>
      <xdr:rowOff>0</xdr:rowOff>
    </xdr:to>
    <xdr:pic>
      <xdr:nvPicPr>
        <xdr:cNvPr id="94110" name="Picture 10" descr="Жураев А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E83149-7B6F-12AB-3355-D154BA3EB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4203700"/>
          <a:ext cx="1314450" cy="84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1447800</xdr:colOff>
      <xdr:row>9</xdr:row>
      <xdr:rowOff>0</xdr:rowOff>
    </xdr:from>
    <xdr:to>
      <xdr:col>5</xdr:col>
      <xdr:colOff>6350</xdr:colOff>
      <xdr:row>10</xdr:row>
      <xdr:rowOff>50800</xdr:rowOff>
    </xdr:to>
    <xdr:pic>
      <xdr:nvPicPr>
        <xdr:cNvPr id="94111" name="Рисунок 5" descr="D:\КАДРГА ОИД\2016 йил\Марказий банк\Шахсий йигма жилд 2016\Йигма ахборот тахлил булими\Иргашев Шерзод Рабимович\Иргашев Ш.Р. (3х4 расм).jp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CA78777-C60C-BD7F-2ACD-46E44D0A1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5048250"/>
          <a:ext cx="1301750" cy="123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1447800</xdr:colOff>
      <xdr:row>10</xdr:row>
      <xdr:rowOff>0</xdr:rowOff>
    </xdr:from>
    <xdr:to>
      <xdr:col>5</xdr:col>
      <xdr:colOff>19050</xdr:colOff>
      <xdr:row>11</xdr:row>
      <xdr:rowOff>12700</xdr:rowOff>
    </xdr:to>
    <xdr:pic>
      <xdr:nvPicPr>
        <xdr:cNvPr id="94112" name="Picture 4" descr="Йулдошхонов А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1606EDA-EBFE-A744-2CD5-1E06F529B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6229350"/>
          <a:ext cx="1314450" cy="104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1447800</xdr:colOff>
      <xdr:row>11</xdr:row>
      <xdr:rowOff>0</xdr:rowOff>
    </xdr:from>
    <xdr:to>
      <xdr:col>5</xdr:col>
      <xdr:colOff>19050</xdr:colOff>
      <xdr:row>12</xdr:row>
      <xdr:rowOff>38100</xdr:rowOff>
    </xdr:to>
    <xdr:pic>
      <xdr:nvPicPr>
        <xdr:cNvPr id="94113" name="Picture 44" descr="Икрамова Дилноза Бахритдиновна40x4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50A13A9-C3C1-6E72-706B-4926DE1D1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7258050"/>
          <a:ext cx="13144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5</xdr:col>
      <xdr:colOff>19050</xdr:colOff>
      <xdr:row>13</xdr:row>
      <xdr:rowOff>1212850</xdr:rowOff>
    </xdr:to>
    <xdr:pic>
      <xdr:nvPicPr>
        <xdr:cNvPr id="94114" name="Picture 5" descr="Мирсабитова Д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37AA9E9-3314-B79F-3E28-C96048777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8839200"/>
          <a:ext cx="1314450" cy="1212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0</xdr:colOff>
      <xdr:row>14</xdr:row>
      <xdr:rowOff>1244600</xdr:rowOff>
    </xdr:to>
    <xdr:pic>
      <xdr:nvPicPr>
        <xdr:cNvPr id="94115" name="Рисунок 10">
          <a:extLst>
            <a:ext uri="{FF2B5EF4-FFF2-40B4-BE49-F238E27FC236}">
              <a16:creationId xmlns:a16="http://schemas.microsoft.com/office/drawing/2014/main" id="{807ACAD8-0F01-F56B-C6A6-CB51078FD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10058400"/>
          <a:ext cx="1295400" cy="124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6350</xdr:colOff>
      <xdr:row>16</xdr:row>
      <xdr:rowOff>38100</xdr:rowOff>
    </xdr:to>
    <xdr:pic>
      <xdr:nvPicPr>
        <xdr:cNvPr id="94116" name="Рисунок 11">
          <a:extLst>
            <a:ext uri="{FF2B5EF4-FFF2-40B4-BE49-F238E27FC236}">
              <a16:creationId xmlns:a16="http://schemas.microsoft.com/office/drawing/2014/main" id="{04CE1388-0EC1-1A3E-A13A-213B2A726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11315700"/>
          <a:ext cx="1301750" cy="116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1282700</xdr:colOff>
      <xdr:row>17</xdr:row>
      <xdr:rowOff>38100</xdr:rowOff>
    </xdr:to>
    <xdr:pic>
      <xdr:nvPicPr>
        <xdr:cNvPr id="94117" name="Picture 19" descr="Махаммадиев Х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B2767EE-C81D-C5A5-1163-4D16A2596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12446000"/>
          <a:ext cx="1282700" cy="130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1409700</xdr:colOff>
      <xdr:row>17</xdr:row>
      <xdr:rowOff>0</xdr:rowOff>
    </xdr:from>
    <xdr:to>
      <xdr:col>4</xdr:col>
      <xdr:colOff>1282700</xdr:colOff>
      <xdr:row>18</xdr:row>
      <xdr:rowOff>31750</xdr:rowOff>
    </xdr:to>
    <xdr:pic>
      <xdr:nvPicPr>
        <xdr:cNvPr id="94118" name="Picture 13" descr="Жумаева Х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A33F3E5-A80E-7AFD-F7EA-64F88C34F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2550" y="13709650"/>
          <a:ext cx="132080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5</xdr:col>
      <xdr:colOff>19050</xdr:colOff>
      <xdr:row>20</xdr:row>
      <xdr:rowOff>6350</xdr:rowOff>
    </xdr:to>
    <xdr:pic>
      <xdr:nvPicPr>
        <xdr:cNvPr id="94119" name="Рисунок 2">
          <a:extLst>
            <a:ext uri="{FF2B5EF4-FFF2-40B4-BE49-F238E27FC236}">
              <a16:creationId xmlns:a16="http://schemas.microsoft.com/office/drawing/2014/main" id="{3AD2EB7B-1EB4-FC5F-B5B7-A2E10CE19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16173450"/>
          <a:ext cx="1314450" cy="119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1447800</xdr:colOff>
      <xdr:row>20</xdr:row>
      <xdr:rowOff>63500</xdr:rowOff>
    </xdr:from>
    <xdr:to>
      <xdr:col>5</xdr:col>
      <xdr:colOff>6350</xdr:colOff>
      <xdr:row>21</xdr:row>
      <xdr:rowOff>31750</xdr:rowOff>
    </xdr:to>
    <xdr:pic>
      <xdr:nvPicPr>
        <xdr:cNvPr id="94120" name="Рисунок 16">
          <a:extLst>
            <a:ext uri="{FF2B5EF4-FFF2-40B4-BE49-F238E27FC236}">
              <a16:creationId xmlns:a16="http://schemas.microsoft.com/office/drawing/2014/main" id="{7E3C6C32-50AD-0DFF-C076-FCAF048C5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17424400"/>
          <a:ext cx="1301750" cy="1155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21</xdr:row>
      <xdr:rowOff>0</xdr:rowOff>
    </xdr:from>
    <xdr:to>
      <xdr:col>5</xdr:col>
      <xdr:colOff>6350</xdr:colOff>
      <xdr:row>22</xdr:row>
      <xdr:rowOff>12700</xdr:rowOff>
    </xdr:to>
    <xdr:pic>
      <xdr:nvPicPr>
        <xdr:cNvPr id="94121" name="Рисунок 1">
          <a:extLst>
            <a:ext uri="{FF2B5EF4-FFF2-40B4-BE49-F238E27FC236}">
              <a16:creationId xmlns:a16="http://schemas.microsoft.com/office/drawing/2014/main" id="{E4B09976-1632-7478-E9CD-54489CA41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18548350"/>
          <a:ext cx="130175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5</xdr:col>
      <xdr:colOff>38100</xdr:colOff>
      <xdr:row>23</xdr:row>
      <xdr:rowOff>6350</xdr:rowOff>
    </xdr:to>
    <xdr:pic>
      <xdr:nvPicPr>
        <xdr:cNvPr id="94122" name="Picture 2">
          <a:extLst>
            <a:ext uri="{FF2B5EF4-FFF2-40B4-BE49-F238E27FC236}">
              <a16:creationId xmlns:a16="http://schemas.microsoft.com/office/drawing/2014/main" id="{7EF0C311-7032-99D8-0AB1-FBBE6DC30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19812000"/>
          <a:ext cx="1333500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1447800</xdr:colOff>
      <xdr:row>25</xdr:row>
      <xdr:rowOff>0</xdr:rowOff>
    </xdr:from>
    <xdr:to>
      <xdr:col>4</xdr:col>
      <xdr:colOff>1282700</xdr:colOff>
      <xdr:row>26</xdr:row>
      <xdr:rowOff>0</xdr:rowOff>
    </xdr:to>
    <xdr:pic>
      <xdr:nvPicPr>
        <xdr:cNvPr id="94123" name="Рисунок 20" descr="C:\Users\kadr-11\AppData\Local\Microsoft\Windows\Temporary Internet Files\Content.Word\Пасспорт копия О0002.jpg">
          <a:extLst>
            <a:ext uri="{FF2B5EF4-FFF2-40B4-BE49-F238E27FC236}">
              <a16:creationId xmlns:a16="http://schemas.microsoft.com/office/drawing/2014/main" id="{244396DB-B672-D7A2-D8F5-ED5291511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22840950"/>
          <a:ext cx="128270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6350</xdr:colOff>
      <xdr:row>27</xdr:row>
      <xdr:rowOff>6350</xdr:rowOff>
    </xdr:to>
    <xdr:pic>
      <xdr:nvPicPr>
        <xdr:cNvPr id="94124" name="Рисунок 21">
          <a:extLst>
            <a:ext uri="{FF2B5EF4-FFF2-40B4-BE49-F238E27FC236}">
              <a16:creationId xmlns:a16="http://schemas.microsoft.com/office/drawing/2014/main" id="{886DF62F-75BF-98C9-2341-191E8B5E7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24022050"/>
          <a:ext cx="1301750" cy="116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1447800</xdr:colOff>
      <xdr:row>27</xdr:row>
      <xdr:rowOff>0</xdr:rowOff>
    </xdr:from>
    <xdr:to>
      <xdr:col>4</xdr:col>
      <xdr:colOff>1282700</xdr:colOff>
      <xdr:row>28</xdr:row>
      <xdr:rowOff>38100</xdr:rowOff>
    </xdr:to>
    <xdr:pic>
      <xdr:nvPicPr>
        <xdr:cNvPr id="94125" name="Picture 6" descr="Азимбердиев У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20090700-2046-85E3-1F84-504A137D9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25184100"/>
          <a:ext cx="1282700" cy="116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5</xdr:col>
      <xdr:colOff>6350</xdr:colOff>
      <xdr:row>28</xdr:row>
      <xdr:rowOff>1174750</xdr:rowOff>
    </xdr:to>
    <xdr:pic>
      <xdr:nvPicPr>
        <xdr:cNvPr id="94126" name="Picture 7" descr="Урмонов Р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E8A5E8F6-E28A-F882-4C10-4CCF6871A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26314400"/>
          <a:ext cx="1301750" cy="117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29</xdr:row>
      <xdr:rowOff>0</xdr:rowOff>
    </xdr:from>
    <xdr:to>
      <xdr:col>5</xdr:col>
      <xdr:colOff>19050</xdr:colOff>
      <xdr:row>30</xdr:row>
      <xdr:rowOff>0</xdr:rowOff>
    </xdr:to>
    <xdr:pic>
      <xdr:nvPicPr>
        <xdr:cNvPr id="94127" name="Picture 18" descr="Каримов А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D6012078-D0E5-87FF-13F2-8E891CBF4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27495500"/>
          <a:ext cx="1314450" cy="116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12700</xdr:colOff>
      <xdr:row>30</xdr:row>
      <xdr:rowOff>6350</xdr:rowOff>
    </xdr:from>
    <xdr:to>
      <xdr:col>5</xdr:col>
      <xdr:colOff>6350</xdr:colOff>
      <xdr:row>31</xdr:row>
      <xdr:rowOff>25400</xdr:rowOff>
    </xdr:to>
    <xdr:pic>
      <xdr:nvPicPr>
        <xdr:cNvPr id="94128" name="Рисунок 25">
          <a:extLst>
            <a:ext uri="{FF2B5EF4-FFF2-40B4-BE49-F238E27FC236}">
              <a16:creationId xmlns:a16="http://schemas.microsoft.com/office/drawing/2014/main" id="{490C9C88-10F1-3CED-F4A6-5FC60740C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3350" y="28670250"/>
          <a:ext cx="1289050" cy="116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31</xdr:row>
      <xdr:rowOff>0</xdr:rowOff>
    </xdr:from>
    <xdr:to>
      <xdr:col>4</xdr:col>
      <xdr:colOff>1276350</xdr:colOff>
      <xdr:row>32</xdr:row>
      <xdr:rowOff>38100</xdr:rowOff>
    </xdr:to>
    <xdr:pic>
      <xdr:nvPicPr>
        <xdr:cNvPr id="94129" name="Picture 27" descr="Кадирова Ш">
          <a:extLst>
            <a:ext uri="{FF2B5EF4-FFF2-40B4-BE49-F238E27FC236}">
              <a16:creationId xmlns:a16="http://schemas.microsoft.com/office/drawing/2014/main" id="{2ECC1C9F-170A-4844-0175-080E327C9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29813250"/>
          <a:ext cx="1276350" cy="105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1447800</xdr:colOff>
      <xdr:row>8</xdr:row>
      <xdr:rowOff>0</xdr:rowOff>
    </xdr:from>
    <xdr:to>
      <xdr:col>5</xdr:col>
      <xdr:colOff>19050</xdr:colOff>
      <xdr:row>9</xdr:row>
      <xdr:rowOff>0</xdr:rowOff>
    </xdr:to>
    <xdr:pic>
      <xdr:nvPicPr>
        <xdr:cNvPr id="94130" name="Picture 10" descr="Жураев А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9A92AD-4AD4-E955-8057-C34B5BBC8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4203700"/>
          <a:ext cx="1314450" cy="84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1447800</xdr:colOff>
      <xdr:row>9</xdr:row>
      <xdr:rowOff>0</xdr:rowOff>
    </xdr:from>
    <xdr:to>
      <xdr:col>5</xdr:col>
      <xdr:colOff>6350</xdr:colOff>
      <xdr:row>10</xdr:row>
      <xdr:rowOff>50800</xdr:rowOff>
    </xdr:to>
    <xdr:pic>
      <xdr:nvPicPr>
        <xdr:cNvPr id="94131" name="Рисунок 5" descr="D:\КАДРГА ОИД\2016 йил\Марказий банк\Шахсий йигма жилд 2016\Йигма ахборот тахлил булими\Иргашев Шерзод Рабимович\Иргашев Ш.Р. (3х4 расм).jp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A9F1115-99DA-AD10-29E2-DD2E189FD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5048250"/>
          <a:ext cx="1301750" cy="123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1447800</xdr:colOff>
      <xdr:row>10</xdr:row>
      <xdr:rowOff>0</xdr:rowOff>
    </xdr:from>
    <xdr:to>
      <xdr:col>5</xdr:col>
      <xdr:colOff>19050</xdr:colOff>
      <xdr:row>11</xdr:row>
      <xdr:rowOff>12700</xdr:rowOff>
    </xdr:to>
    <xdr:pic>
      <xdr:nvPicPr>
        <xdr:cNvPr id="94132" name="Picture 4" descr="Йулдошхонов А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E1C1692-24E8-9268-70C4-7F4DE5E14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6229350"/>
          <a:ext cx="1314450" cy="104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5</xdr:col>
      <xdr:colOff>19050</xdr:colOff>
      <xdr:row>12</xdr:row>
      <xdr:rowOff>25400</xdr:rowOff>
    </xdr:to>
    <xdr:pic>
      <xdr:nvPicPr>
        <xdr:cNvPr id="94133" name="Picture 44" descr="Икрамова Дилноза Бахритдиновна40x4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7430B00-6692-F3D3-ED8B-FBB806A48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7258050"/>
          <a:ext cx="1314450" cy="90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5</xdr:col>
      <xdr:colOff>19050</xdr:colOff>
      <xdr:row>13</xdr:row>
      <xdr:rowOff>1212850</xdr:rowOff>
    </xdr:to>
    <xdr:pic>
      <xdr:nvPicPr>
        <xdr:cNvPr id="94134" name="Picture 5" descr="Мирсабитова Д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F41D157-C874-EAD1-3AE6-A798BA68F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8839200"/>
          <a:ext cx="1314450" cy="1212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0</xdr:colOff>
      <xdr:row>14</xdr:row>
      <xdr:rowOff>1244600</xdr:rowOff>
    </xdr:to>
    <xdr:pic>
      <xdr:nvPicPr>
        <xdr:cNvPr id="94135" name="Рисунок 10">
          <a:extLst>
            <a:ext uri="{FF2B5EF4-FFF2-40B4-BE49-F238E27FC236}">
              <a16:creationId xmlns:a16="http://schemas.microsoft.com/office/drawing/2014/main" id="{7FA8A064-4648-8D0F-C028-ECDB21A38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10058400"/>
          <a:ext cx="1295400" cy="124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6350</xdr:colOff>
      <xdr:row>16</xdr:row>
      <xdr:rowOff>38100</xdr:rowOff>
    </xdr:to>
    <xdr:pic>
      <xdr:nvPicPr>
        <xdr:cNvPr id="94136" name="Рисунок 11">
          <a:extLst>
            <a:ext uri="{FF2B5EF4-FFF2-40B4-BE49-F238E27FC236}">
              <a16:creationId xmlns:a16="http://schemas.microsoft.com/office/drawing/2014/main" id="{A7C837AA-BB7E-9DF4-F56F-F43028556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11315700"/>
          <a:ext cx="1301750" cy="116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1282700</xdr:colOff>
      <xdr:row>17</xdr:row>
      <xdr:rowOff>38100</xdr:rowOff>
    </xdr:to>
    <xdr:pic>
      <xdr:nvPicPr>
        <xdr:cNvPr id="94137" name="Picture 19" descr="Махаммадиев Х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EA74BFC-8281-B128-48B7-0B82035C5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12446000"/>
          <a:ext cx="1282700" cy="130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1409700</xdr:colOff>
      <xdr:row>17</xdr:row>
      <xdr:rowOff>0</xdr:rowOff>
    </xdr:from>
    <xdr:to>
      <xdr:col>4</xdr:col>
      <xdr:colOff>1282700</xdr:colOff>
      <xdr:row>18</xdr:row>
      <xdr:rowOff>31750</xdr:rowOff>
    </xdr:to>
    <xdr:pic>
      <xdr:nvPicPr>
        <xdr:cNvPr id="94138" name="Picture 13" descr="Жумаева Х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423FDDD2-B53C-E8A5-4FD7-8710FC4A3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2550" y="13709650"/>
          <a:ext cx="132080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5</xdr:col>
      <xdr:colOff>19050</xdr:colOff>
      <xdr:row>20</xdr:row>
      <xdr:rowOff>6350</xdr:rowOff>
    </xdr:to>
    <xdr:pic>
      <xdr:nvPicPr>
        <xdr:cNvPr id="94139" name="Рисунок 2">
          <a:extLst>
            <a:ext uri="{FF2B5EF4-FFF2-40B4-BE49-F238E27FC236}">
              <a16:creationId xmlns:a16="http://schemas.microsoft.com/office/drawing/2014/main" id="{5FCC3CC6-B9EA-5B21-87DD-3BA52CA3F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16173450"/>
          <a:ext cx="1314450" cy="119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1447800</xdr:colOff>
      <xdr:row>20</xdr:row>
      <xdr:rowOff>63500</xdr:rowOff>
    </xdr:from>
    <xdr:to>
      <xdr:col>5</xdr:col>
      <xdr:colOff>6350</xdr:colOff>
      <xdr:row>21</xdr:row>
      <xdr:rowOff>31750</xdr:rowOff>
    </xdr:to>
    <xdr:pic>
      <xdr:nvPicPr>
        <xdr:cNvPr id="94140" name="Рисунок 16">
          <a:extLst>
            <a:ext uri="{FF2B5EF4-FFF2-40B4-BE49-F238E27FC236}">
              <a16:creationId xmlns:a16="http://schemas.microsoft.com/office/drawing/2014/main" id="{D00FBD91-408E-4C20-510B-9671D8EDC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17424400"/>
          <a:ext cx="1301750" cy="1155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21</xdr:row>
      <xdr:rowOff>0</xdr:rowOff>
    </xdr:from>
    <xdr:to>
      <xdr:col>5</xdr:col>
      <xdr:colOff>6350</xdr:colOff>
      <xdr:row>22</xdr:row>
      <xdr:rowOff>12700</xdr:rowOff>
    </xdr:to>
    <xdr:pic>
      <xdr:nvPicPr>
        <xdr:cNvPr id="94141" name="Рисунок 1">
          <a:extLst>
            <a:ext uri="{FF2B5EF4-FFF2-40B4-BE49-F238E27FC236}">
              <a16:creationId xmlns:a16="http://schemas.microsoft.com/office/drawing/2014/main" id="{EDC6A843-B9D2-51F4-7A06-CCBB1975E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18548350"/>
          <a:ext cx="130175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5</xdr:col>
      <xdr:colOff>38100</xdr:colOff>
      <xdr:row>23</xdr:row>
      <xdr:rowOff>6350</xdr:rowOff>
    </xdr:to>
    <xdr:pic>
      <xdr:nvPicPr>
        <xdr:cNvPr id="94142" name="Picture 2">
          <a:extLst>
            <a:ext uri="{FF2B5EF4-FFF2-40B4-BE49-F238E27FC236}">
              <a16:creationId xmlns:a16="http://schemas.microsoft.com/office/drawing/2014/main" id="{8A72FC31-B0BB-434D-BAF8-8D53B684F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19812000"/>
          <a:ext cx="1333500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1447800</xdr:colOff>
      <xdr:row>25</xdr:row>
      <xdr:rowOff>0</xdr:rowOff>
    </xdr:from>
    <xdr:to>
      <xdr:col>4</xdr:col>
      <xdr:colOff>1282700</xdr:colOff>
      <xdr:row>26</xdr:row>
      <xdr:rowOff>0</xdr:rowOff>
    </xdr:to>
    <xdr:pic>
      <xdr:nvPicPr>
        <xdr:cNvPr id="94143" name="Рисунок 20" descr="C:\Users\kadr-11\AppData\Local\Microsoft\Windows\Temporary Internet Files\Content.Word\Пасспорт копия О0002.jpg">
          <a:extLst>
            <a:ext uri="{FF2B5EF4-FFF2-40B4-BE49-F238E27FC236}">
              <a16:creationId xmlns:a16="http://schemas.microsoft.com/office/drawing/2014/main" id="{323E7995-0823-06C6-2891-9294C83C5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22840950"/>
          <a:ext cx="128270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6350</xdr:colOff>
      <xdr:row>27</xdr:row>
      <xdr:rowOff>6350</xdr:rowOff>
    </xdr:to>
    <xdr:pic>
      <xdr:nvPicPr>
        <xdr:cNvPr id="94144" name="Рисунок 21">
          <a:extLst>
            <a:ext uri="{FF2B5EF4-FFF2-40B4-BE49-F238E27FC236}">
              <a16:creationId xmlns:a16="http://schemas.microsoft.com/office/drawing/2014/main" id="{83E8016E-BE67-3FC7-8E75-6B0CD4A52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24022050"/>
          <a:ext cx="1301750" cy="116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1447800</xdr:colOff>
      <xdr:row>27</xdr:row>
      <xdr:rowOff>0</xdr:rowOff>
    </xdr:from>
    <xdr:to>
      <xdr:col>4</xdr:col>
      <xdr:colOff>1282700</xdr:colOff>
      <xdr:row>28</xdr:row>
      <xdr:rowOff>38100</xdr:rowOff>
    </xdr:to>
    <xdr:pic>
      <xdr:nvPicPr>
        <xdr:cNvPr id="94145" name="Picture 6" descr="Азимбердиев У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CB075F04-43A0-5EC8-FF50-45055EA0B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25184100"/>
          <a:ext cx="1282700" cy="116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5</xdr:col>
      <xdr:colOff>6350</xdr:colOff>
      <xdr:row>28</xdr:row>
      <xdr:rowOff>1174750</xdr:rowOff>
    </xdr:to>
    <xdr:pic>
      <xdr:nvPicPr>
        <xdr:cNvPr id="94146" name="Picture 7" descr="Урмонов Р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8F8E00AB-4AA5-9A36-1101-5C7EBC14E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26314400"/>
          <a:ext cx="1301750" cy="117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29</xdr:row>
      <xdr:rowOff>0</xdr:rowOff>
    </xdr:from>
    <xdr:to>
      <xdr:col>5</xdr:col>
      <xdr:colOff>19050</xdr:colOff>
      <xdr:row>30</xdr:row>
      <xdr:rowOff>0</xdr:rowOff>
    </xdr:to>
    <xdr:pic>
      <xdr:nvPicPr>
        <xdr:cNvPr id="94147" name="Picture 18" descr="Каримов А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82BB64E6-2520-2B8F-DC7C-D4CD7C07C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27495500"/>
          <a:ext cx="1314450" cy="116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12700</xdr:colOff>
      <xdr:row>30</xdr:row>
      <xdr:rowOff>6350</xdr:rowOff>
    </xdr:from>
    <xdr:to>
      <xdr:col>5</xdr:col>
      <xdr:colOff>6350</xdr:colOff>
      <xdr:row>31</xdr:row>
      <xdr:rowOff>25400</xdr:rowOff>
    </xdr:to>
    <xdr:pic>
      <xdr:nvPicPr>
        <xdr:cNvPr id="94148" name="Рисунок 25">
          <a:extLst>
            <a:ext uri="{FF2B5EF4-FFF2-40B4-BE49-F238E27FC236}">
              <a16:creationId xmlns:a16="http://schemas.microsoft.com/office/drawing/2014/main" id="{1A7E8D9E-3EF5-3D34-DDC7-50DED57CF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3350" y="28670250"/>
          <a:ext cx="1289050" cy="116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31</xdr:row>
      <xdr:rowOff>0</xdr:rowOff>
    </xdr:from>
    <xdr:to>
      <xdr:col>4</xdr:col>
      <xdr:colOff>1276350</xdr:colOff>
      <xdr:row>32</xdr:row>
      <xdr:rowOff>38100</xdr:rowOff>
    </xdr:to>
    <xdr:pic>
      <xdr:nvPicPr>
        <xdr:cNvPr id="94149" name="Picture 27" descr="Кадирова Ш">
          <a:extLst>
            <a:ext uri="{FF2B5EF4-FFF2-40B4-BE49-F238E27FC236}">
              <a16:creationId xmlns:a16="http://schemas.microsoft.com/office/drawing/2014/main" id="{3333D825-5363-A283-4952-4ECAAB47B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29813250"/>
          <a:ext cx="1276350" cy="105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1435100</xdr:colOff>
      <xdr:row>31</xdr:row>
      <xdr:rowOff>996950</xdr:rowOff>
    </xdr:from>
    <xdr:to>
      <xdr:col>4</xdr:col>
      <xdr:colOff>1282700</xdr:colOff>
      <xdr:row>33</xdr:row>
      <xdr:rowOff>0</xdr:rowOff>
    </xdr:to>
    <xdr:pic>
      <xdr:nvPicPr>
        <xdr:cNvPr id="94150" name="Picture 4" descr="Расулова М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CBF74335-9579-57DD-9ED3-739A52F1C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0"/>
        <a:stretch>
          <a:fillRect/>
        </a:stretch>
      </xdr:blipFill>
      <xdr:spPr bwMode="auto">
        <a:xfrm>
          <a:off x="5187950" y="30810200"/>
          <a:ext cx="1295400" cy="95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33</xdr:row>
      <xdr:rowOff>0</xdr:rowOff>
    </xdr:from>
    <xdr:to>
      <xdr:col>4</xdr:col>
      <xdr:colOff>1276350</xdr:colOff>
      <xdr:row>34</xdr:row>
      <xdr:rowOff>0</xdr:rowOff>
    </xdr:to>
    <xdr:pic>
      <xdr:nvPicPr>
        <xdr:cNvPr id="94151" name="Picture 21" descr="Алиматова М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EDF6F4B6-21D0-B1A4-CECB-010A641B6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31769050"/>
          <a:ext cx="1276350" cy="109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1447800</xdr:colOff>
      <xdr:row>34</xdr:row>
      <xdr:rowOff>0</xdr:rowOff>
    </xdr:from>
    <xdr:to>
      <xdr:col>4</xdr:col>
      <xdr:colOff>1282700</xdr:colOff>
      <xdr:row>35</xdr:row>
      <xdr:rowOff>25400</xdr:rowOff>
    </xdr:to>
    <xdr:pic>
      <xdr:nvPicPr>
        <xdr:cNvPr id="94152" name="Picture 9" descr="М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11A4B56A-9D88-90DE-6479-CBFA3669E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32861250"/>
          <a:ext cx="1282700" cy="119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38100</xdr:colOff>
      <xdr:row>35</xdr:row>
      <xdr:rowOff>63500</xdr:rowOff>
    </xdr:from>
    <xdr:to>
      <xdr:col>4</xdr:col>
      <xdr:colOff>1263650</xdr:colOff>
      <xdr:row>36</xdr:row>
      <xdr:rowOff>12700</xdr:rowOff>
    </xdr:to>
    <xdr:pic>
      <xdr:nvPicPr>
        <xdr:cNvPr id="94153" name="Рисунок 31" descr="\\172.20.3.84\халқ банки шайхонтохур филиали821\_________ ОЛИМЖОН\илхом расм.jpg">
          <a:extLst>
            <a:ext uri="{FF2B5EF4-FFF2-40B4-BE49-F238E27FC236}">
              <a16:creationId xmlns:a16="http://schemas.microsoft.com/office/drawing/2014/main" id="{194F3414-00AD-73C4-3487-23EF80E90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34093150"/>
          <a:ext cx="1225550" cy="93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38100</xdr:colOff>
      <xdr:row>36</xdr:row>
      <xdr:rowOff>57150</xdr:rowOff>
    </xdr:from>
    <xdr:to>
      <xdr:col>4</xdr:col>
      <xdr:colOff>1263650</xdr:colOff>
      <xdr:row>37</xdr:row>
      <xdr:rowOff>0</xdr:rowOff>
    </xdr:to>
    <xdr:pic>
      <xdr:nvPicPr>
        <xdr:cNvPr id="94154" name="Рисунок 32" descr="C:\Users\sbuser\Desktop\media\image1.jpeg">
          <a:extLst>
            <a:ext uri="{FF2B5EF4-FFF2-40B4-BE49-F238E27FC236}">
              <a16:creationId xmlns:a16="http://schemas.microsoft.com/office/drawing/2014/main" id="{6623A4BE-5C5A-E944-FAC8-7A1194A29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r:link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35077400"/>
          <a:ext cx="122555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37</xdr:row>
      <xdr:rowOff>0</xdr:rowOff>
    </xdr:from>
    <xdr:to>
      <xdr:col>4</xdr:col>
      <xdr:colOff>1282700</xdr:colOff>
      <xdr:row>38</xdr:row>
      <xdr:rowOff>6350</xdr:rowOff>
    </xdr:to>
    <xdr:pic>
      <xdr:nvPicPr>
        <xdr:cNvPr id="94155" name="Picture 17" descr="Шомиров А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249DF4C-2EA6-DF62-8617-F3F8F8E04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35941000"/>
          <a:ext cx="12827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38</xdr:row>
      <xdr:rowOff>0</xdr:rowOff>
    </xdr:from>
    <xdr:to>
      <xdr:col>5</xdr:col>
      <xdr:colOff>0</xdr:colOff>
      <xdr:row>39</xdr:row>
      <xdr:rowOff>6350</xdr:rowOff>
    </xdr:to>
    <xdr:pic>
      <xdr:nvPicPr>
        <xdr:cNvPr id="94156" name="Рисунок 35">
          <a:extLst>
            <a:ext uri="{FF2B5EF4-FFF2-40B4-BE49-F238E27FC236}">
              <a16:creationId xmlns:a16="http://schemas.microsoft.com/office/drawing/2014/main" id="{AC44D7FF-78E5-FDFC-ABA1-B27BB73FD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36995100"/>
          <a:ext cx="1276350" cy="1136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19050</xdr:colOff>
      <xdr:row>39</xdr:row>
      <xdr:rowOff>25400</xdr:rowOff>
    </xdr:from>
    <xdr:to>
      <xdr:col>5</xdr:col>
      <xdr:colOff>0</xdr:colOff>
      <xdr:row>40</xdr:row>
      <xdr:rowOff>0</xdr:rowOff>
    </xdr:to>
    <xdr:pic>
      <xdr:nvPicPr>
        <xdr:cNvPr id="94157" name="Picture 5">
          <a:extLst>
            <a:ext uri="{FF2B5EF4-FFF2-40B4-BE49-F238E27FC236}">
              <a16:creationId xmlns:a16="http://schemas.microsoft.com/office/drawing/2014/main" id="{9683E77C-A95D-E988-F37D-36DCE492E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38150800"/>
          <a:ext cx="127635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31750</xdr:colOff>
      <xdr:row>40</xdr:row>
      <xdr:rowOff>19050</xdr:rowOff>
    </xdr:from>
    <xdr:to>
      <xdr:col>4</xdr:col>
      <xdr:colOff>1276350</xdr:colOff>
      <xdr:row>41</xdr:row>
      <xdr:rowOff>6350</xdr:rowOff>
    </xdr:to>
    <xdr:pic>
      <xdr:nvPicPr>
        <xdr:cNvPr id="94158" name="Рисунок 40">
          <a:extLst>
            <a:ext uri="{FF2B5EF4-FFF2-40B4-BE49-F238E27FC236}">
              <a16:creationId xmlns:a16="http://schemas.microsoft.com/office/drawing/2014/main" id="{2202958D-9579-2D2B-7CBB-807BEDAC0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39312850"/>
          <a:ext cx="1244600" cy="107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31750</xdr:colOff>
      <xdr:row>41</xdr:row>
      <xdr:rowOff>0</xdr:rowOff>
    </xdr:from>
    <xdr:to>
      <xdr:col>4</xdr:col>
      <xdr:colOff>1282700</xdr:colOff>
      <xdr:row>42</xdr:row>
      <xdr:rowOff>6350</xdr:rowOff>
    </xdr:to>
    <xdr:pic>
      <xdr:nvPicPr>
        <xdr:cNvPr id="94159" name="Picture 11" descr="Мирзарахимова З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AA79D413-B472-7814-0739-3A1DEB05A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40386000"/>
          <a:ext cx="12509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12700</xdr:colOff>
      <xdr:row>41</xdr:row>
      <xdr:rowOff>939800</xdr:rowOff>
    </xdr:from>
    <xdr:to>
      <xdr:col>4</xdr:col>
      <xdr:colOff>1263650</xdr:colOff>
      <xdr:row>42</xdr:row>
      <xdr:rowOff>990600</xdr:rowOff>
    </xdr:to>
    <xdr:pic>
      <xdr:nvPicPr>
        <xdr:cNvPr id="94160" name="Picture 1" descr="2+">
          <a:extLst>
            <a:ext uri="{FF2B5EF4-FFF2-40B4-BE49-F238E27FC236}">
              <a16:creationId xmlns:a16="http://schemas.microsoft.com/office/drawing/2014/main" id="{A9C0CD54-FA87-AC99-95A8-D840A52D6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3350" y="41325800"/>
          <a:ext cx="125095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44</xdr:row>
      <xdr:rowOff>19050</xdr:rowOff>
    </xdr:from>
    <xdr:to>
      <xdr:col>5</xdr:col>
      <xdr:colOff>0</xdr:colOff>
      <xdr:row>45</xdr:row>
      <xdr:rowOff>50800</xdr:rowOff>
    </xdr:to>
    <xdr:pic>
      <xdr:nvPicPr>
        <xdr:cNvPr id="94161" name="Рисунок 46">
          <a:extLst>
            <a:ext uri="{FF2B5EF4-FFF2-40B4-BE49-F238E27FC236}">
              <a16:creationId xmlns:a16="http://schemas.microsoft.com/office/drawing/2014/main" id="{39EE2552-A6FB-79ED-5AAE-00F2B1FB1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42837100"/>
          <a:ext cx="12954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1447800</xdr:colOff>
      <xdr:row>45</xdr:row>
      <xdr:rowOff>6350</xdr:rowOff>
    </xdr:from>
    <xdr:to>
      <xdr:col>5</xdr:col>
      <xdr:colOff>6350</xdr:colOff>
      <xdr:row>45</xdr:row>
      <xdr:rowOff>1104900</xdr:rowOff>
    </xdr:to>
    <xdr:pic>
      <xdr:nvPicPr>
        <xdr:cNvPr id="94162" name="Picture 13" descr="Аббосов С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4E4DF012-158A-4FFE-1866-4CCE1A191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43897550"/>
          <a:ext cx="1301750" cy="109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38100</xdr:colOff>
      <xdr:row>46</xdr:row>
      <xdr:rowOff>44450</xdr:rowOff>
    </xdr:from>
    <xdr:to>
      <xdr:col>4</xdr:col>
      <xdr:colOff>1282700</xdr:colOff>
      <xdr:row>46</xdr:row>
      <xdr:rowOff>1104900</xdr:rowOff>
    </xdr:to>
    <xdr:pic>
      <xdr:nvPicPr>
        <xdr:cNvPr id="94163" name="Рисунок 49" descr="Бердияров Ж А">
          <a:extLst>
            <a:ext uri="{FF2B5EF4-FFF2-40B4-BE49-F238E27FC236}">
              <a16:creationId xmlns:a16="http://schemas.microsoft.com/office/drawing/2014/main" id="{43E513E1-94CA-5666-3569-C94D53B3D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45059600"/>
          <a:ext cx="12446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46</xdr:row>
      <xdr:rowOff>1117600</xdr:rowOff>
    </xdr:from>
    <xdr:to>
      <xdr:col>5</xdr:col>
      <xdr:colOff>0</xdr:colOff>
      <xdr:row>48</xdr:row>
      <xdr:rowOff>6350</xdr:rowOff>
    </xdr:to>
    <xdr:pic>
      <xdr:nvPicPr>
        <xdr:cNvPr id="94164" name="Рисунок 50">
          <a:extLst>
            <a:ext uri="{FF2B5EF4-FFF2-40B4-BE49-F238E27FC236}">
              <a16:creationId xmlns:a16="http://schemas.microsoft.com/office/drawing/2014/main" id="{B0C7E0FC-4D9F-1994-9B95-BD0D8F30C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46132750"/>
          <a:ext cx="127635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31750</xdr:colOff>
      <xdr:row>49</xdr:row>
      <xdr:rowOff>57150</xdr:rowOff>
    </xdr:from>
    <xdr:to>
      <xdr:col>5</xdr:col>
      <xdr:colOff>0</xdr:colOff>
      <xdr:row>50</xdr:row>
      <xdr:rowOff>63500</xdr:rowOff>
    </xdr:to>
    <xdr:pic>
      <xdr:nvPicPr>
        <xdr:cNvPr id="94165" name="Рисунок 52">
          <a:extLst>
            <a:ext uri="{FF2B5EF4-FFF2-40B4-BE49-F238E27FC236}">
              <a16:creationId xmlns:a16="http://schemas.microsoft.com/office/drawing/2014/main" id="{8189E375-5455-DDE0-AFDC-AB7D67009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48342550"/>
          <a:ext cx="1263650" cy="104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31750</xdr:colOff>
      <xdr:row>50</xdr:row>
      <xdr:rowOff>6350</xdr:rowOff>
    </xdr:from>
    <xdr:to>
      <xdr:col>4</xdr:col>
      <xdr:colOff>1289050</xdr:colOff>
      <xdr:row>50</xdr:row>
      <xdr:rowOff>1104900</xdr:rowOff>
    </xdr:to>
    <xdr:pic>
      <xdr:nvPicPr>
        <xdr:cNvPr id="94166" name="Picture 22" descr="Абдухаликов Т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30E9873E-0A03-8F02-9091-F8C633AF2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49326800"/>
          <a:ext cx="1257300" cy="109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38100</xdr:colOff>
      <xdr:row>51</xdr:row>
      <xdr:rowOff>25400</xdr:rowOff>
    </xdr:from>
    <xdr:to>
      <xdr:col>4</xdr:col>
      <xdr:colOff>1282700</xdr:colOff>
      <xdr:row>52</xdr:row>
      <xdr:rowOff>76200</xdr:rowOff>
    </xdr:to>
    <xdr:pic>
      <xdr:nvPicPr>
        <xdr:cNvPr id="94167" name="Рисунок 54">
          <a:extLst>
            <a:ext uri="{FF2B5EF4-FFF2-40B4-BE49-F238E27FC236}">
              <a16:creationId xmlns:a16="http://schemas.microsoft.com/office/drawing/2014/main" id="{7C5B9F5E-1EE4-618F-D3E1-CA9A801C6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50457100"/>
          <a:ext cx="1244600" cy="107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52</xdr:row>
      <xdr:rowOff>38100</xdr:rowOff>
    </xdr:from>
    <xdr:to>
      <xdr:col>5</xdr:col>
      <xdr:colOff>0</xdr:colOff>
      <xdr:row>52</xdr:row>
      <xdr:rowOff>1104900</xdr:rowOff>
    </xdr:to>
    <xdr:pic>
      <xdr:nvPicPr>
        <xdr:cNvPr id="94168" name="Рисунок 55">
          <a:extLst>
            <a:ext uri="{FF2B5EF4-FFF2-40B4-BE49-F238E27FC236}">
              <a16:creationId xmlns:a16="http://schemas.microsoft.com/office/drawing/2014/main" id="{DA83C746-B9D2-DF62-6B9A-6D04EC32C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51498500"/>
          <a:ext cx="127635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53</xdr:row>
      <xdr:rowOff>19050</xdr:rowOff>
    </xdr:from>
    <xdr:to>
      <xdr:col>4</xdr:col>
      <xdr:colOff>1282700</xdr:colOff>
      <xdr:row>53</xdr:row>
      <xdr:rowOff>1117600</xdr:rowOff>
    </xdr:to>
    <xdr:pic>
      <xdr:nvPicPr>
        <xdr:cNvPr id="94169" name="Рисунок 48" descr="Алаев Р">
          <a:extLst>
            <a:ext uri="{FF2B5EF4-FFF2-40B4-BE49-F238E27FC236}">
              <a16:creationId xmlns:a16="http://schemas.microsoft.com/office/drawing/2014/main" id="{F3AE17A9-434B-2893-BD59-2D31B7180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06" b="15883"/>
        <a:stretch>
          <a:fillRect/>
        </a:stretch>
      </xdr:blipFill>
      <xdr:spPr bwMode="auto">
        <a:xfrm>
          <a:off x="5200650" y="52590700"/>
          <a:ext cx="128270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31750</xdr:colOff>
      <xdr:row>54</xdr:row>
      <xdr:rowOff>31750</xdr:rowOff>
    </xdr:from>
    <xdr:to>
      <xdr:col>4</xdr:col>
      <xdr:colOff>1295400</xdr:colOff>
      <xdr:row>55</xdr:row>
      <xdr:rowOff>0</xdr:rowOff>
    </xdr:to>
    <xdr:pic>
      <xdr:nvPicPr>
        <xdr:cNvPr id="94170" name="Picture 15" descr="Караев Х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FCCFD4B3-1296-8B73-5265-76D45CF9C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53695600"/>
          <a:ext cx="1263650" cy="109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31750</xdr:colOff>
      <xdr:row>55</xdr:row>
      <xdr:rowOff>38100</xdr:rowOff>
    </xdr:from>
    <xdr:to>
      <xdr:col>4</xdr:col>
      <xdr:colOff>1295400</xdr:colOff>
      <xdr:row>56</xdr:row>
      <xdr:rowOff>6350</xdr:rowOff>
    </xdr:to>
    <xdr:pic>
      <xdr:nvPicPr>
        <xdr:cNvPr id="94171" name="Picture 1" descr="Юсупов М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31D3B112-17F1-1666-5C9E-4A4B2B10C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54825900"/>
          <a:ext cx="1263650" cy="117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19050</xdr:colOff>
      <xdr:row>56</xdr:row>
      <xdr:rowOff>25400</xdr:rowOff>
    </xdr:from>
    <xdr:to>
      <xdr:col>4</xdr:col>
      <xdr:colOff>1282700</xdr:colOff>
      <xdr:row>56</xdr:row>
      <xdr:rowOff>1098550</xdr:rowOff>
    </xdr:to>
    <xdr:pic>
      <xdr:nvPicPr>
        <xdr:cNvPr id="94172" name="Picture 13" descr="Жураев Ж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59D80074-CDD9-4A12-3EEB-476BE09CD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56019700"/>
          <a:ext cx="126365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38100</xdr:colOff>
      <xdr:row>57</xdr:row>
      <xdr:rowOff>6350</xdr:rowOff>
    </xdr:from>
    <xdr:to>
      <xdr:col>5</xdr:col>
      <xdr:colOff>0</xdr:colOff>
      <xdr:row>57</xdr:row>
      <xdr:rowOff>1092200</xdr:rowOff>
    </xdr:to>
    <xdr:pic>
      <xdr:nvPicPr>
        <xdr:cNvPr id="94173" name="Picture 2">
          <a:extLst>
            <a:ext uri="{FF2B5EF4-FFF2-40B4-BE49-F238E27FC236}">
              <a16:creationId xmlns:a16="http://schemas.microsoft.com/office/drawing/2014/main" id="{8DC51DED-0DBE-033C-09D9-56E06F72A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57150000"/>
          <a:ext cx="125730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12700</xdr:colOff>
      <xdr:row>59</xdr:row>
      <xdr:rowOff>6350</xdr:rowOff>
    </xdr:from>
    <xdr:to>
      <xdr:col>4</xdr:col>
      <xdr:colOff>1289050</xdr:colOff>
      <xdr:row>59</xdr:row>
      <xdr:rowOff>1092200</xdr:rowOff>
    </xdr:to>
    <xdr:pic>
      <xdr:nvPicPr>
        <xdr:cNvPr id="94174" name="Рисунок 53" descr="http://abe/OK/ok/person_image?pid=201806148671&amp;type=1&amp;norder=1">
          <a:extLst>
            <a:ext uri="{FF2B5EF4-FFF2-40B4-BE49-F238E27FC236}">
              <a16:creationId xmlns:a16="http://schemas.microsoft.com/office/drawing/2014/main" id="{7785ECD8-B708-6803-BC2D-A0992B696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3350" y="59182000"/>
          <a:ext cx="127635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38100</xdr:colOff>
      <xdr:row>60</xdr:row>
      <xdr:rowOff>31750</xdr:rowOff>
    </xdr:from>
    <xdr:to>
      <xdr:col>4</xdr:col>
      <xdr:colOff>1276350</xdr:colOff>
      <xdr:row>60</xdr:row>
      <xdr:rowOff>1111250</xdr:rowOff>
    </xdr:to>
    <xdr:pic>
      <xdr:nvPicPr>
        <xdr:cNvPr id="94175" name="Рисунок 54">
          <a:extLst>
            <a:ext uri="{FF2B5EF4-FFF2-40B4-BE49-F238E27FC236}">
              <a16:creationId xmlns:a16="http://schemas.microsoft.com/office/drawing/2014/main" id="{B08480E4-DD8C-FAE8-3305-6BE6C2EE7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60331350"/>
          <a:ext cx="1238250" cy="105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31750</xdr:colOff>
      <xdr:row>61</xdr:row>
      <xdr:rowOff>25400</xdr:rowOff>
    </xdr:from>
    <xdr:to>
      <xdr:col>4</xdr:col>
      <xdr:colOff>1257300</xdr:colOff>
      <xdr:row>61</xdr:row>
      <xdr:rowOff>1111250</xdr:rowOff>
    </xdr:to>
    <xdr:pic>
      <xdr:nvPicPr>
        <xdr:cNvPr id="94176" name="Picture 1" descr="C:\NCI Bank\Ok\Temp\photo.jpg">
          <a:extLst>
            <a:ext uri="{FF2B5EF4-FFF2-40B4-BE49-F238E27FC236}">
              <a16:creationId xmlns:a16="http://schemas.microsoft.com/office/drawing/2014/main" id="{8FBA4A79-9934-D79A-FE8A-3E779A7E4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r:link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61410850"/>
          <a:ext cx="12255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31750</xdr:colOff>
      <xdr:row>62</xdr:row>
      <xdr:rowOff>31750</xdr:rowOff>
    </xdr:from>
    <xdr:to>
      <xdr:col>4</xdr:col>
      <xdr:colOff>1295400</xdr:colOff>
      <xdr:row>62</xdr:row>
      <xdr:rowOff>1104900</xdr:rowOff>
    </xdr:to>
    <xdr:pic>
      <xdr:nvPicPr>
        <xdr:cNvPr id="94177" name="Рисунок 56" descr="C:\NCI Bank\Ok\Temp\photo.jpg">
          <a:extLst>
            <a:ext uri="{FF2B5EF4-FFF2-40B4-BE49-F238E27FC236}">
              <a16:creationId xmlns:a16="http://schemas.microsoft.com/office/drawing/2014/main" id="{876DE75D-D113-FE79-8577-11AB7AE47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r:link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62414150"/>
          <a:ext cx="126365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38100</xdr:colOff>
      <xdr:row>64</xdr:row>
      <xdr:rowOff>25400</xdr:rowOff>
    </xdr:from>
    <xdr:to>
      <xdr:col>5</xdr:col>
      <xdr:colOff>0</xdr:colOff>
      <xdr:row>64</xdr:row>
      <xdr:rowOff>1104900</xdr:rowOff>
    </xdr:to>
    <xdr:pic>
      <xdr:nvPicPr>
        <xdr:cNvPr id="94178" name="Picture 18" descr="Матбобоев У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862949F6-58B0-375B-26F0-6DBCB37B1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64687450"/>
          <a:ext cx="1257300" cy="107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50800</xdr:colOff>
      <xdr:row>65</xdr:row>
      <xdr:rowOff>76200</xdr:rowOff>
    </xdr:from>
    <xdr:to>
      <xdr:col>4</xdr:col>
      <xdr:colOff>1282700</xdr:colOff>
      <xdr:row>66</xdr:row>
      <xdr:rowOff>38100</xdr:rowOff>
    </xdr:to>
    <xdr:pic>
      <xdr:nvPicPr>
        <xdr:cNvPr id="94179" name="Рисунок 59" descr="Новый рисунок">
          <a:extLst>
            <a:ext uri="{FF2B5EF4-FFF2-40B4-BE49-F238E27FC236}">
              <a16:creationId xmlns:a16="http://schemas.microsoft.com/office/drawing/2014/main" id="{E7AAFCE0-2E4B-0D36-FD72-5DD3EB457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1450" y="65881250"/>
          <a:ext cx="1231900" cy="103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38100</xdr:colOff>
      <xdr:row>66</xdr:row>
      <xdr:rowOff>57150</xdr:rowOff>
    </xdr:from>
    <xdr:to>
      <xdr:col>5</xdr:col>
      <xdr:colOff>0</xdr:colOff>
      <xdr:row>66</xdr:row>
      <xdr:rowOff>1098550</xdr:rowOff>
    </xdr:to>
    <xdr:pic>
      <xdr:nvPicPr>
        <xdr:cNvPr id="94180" name="Picture 17" descr="Мансуров А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A42C4364-B36F-1DAB-31D8-7B85DD091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66935350"/>
          <a:ext cx="1257300" cy="104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50800</xdr:colOff>
      <xdr:row>68</xdr:row>
      <xdr:rowOff>31750</xdr:rowOff>
    </xdr:from>
    <xdr:to>
      <xdr:col>4</xdr:col>
      <xdr:colOff>1282700</xdr:colOff>
      <xdr:row>69</xdr:row>
      <xdr:rowOff>38100</xdr:rowOff>
    </xdr:to>
    <xdr:pic>
      <xdr:nvPicPr>
        <xdr:cNvPr id="94181" name="Рисунок 63" descr="3х4">
          <a:extLst>
            <a:ext uri="{FF2B5EF4-FFF2-40B4-BE49-F238E27FC236}">
              <a16:creationId xmlns:a16="http://schemas.microsoft.com/office/drawing/2014/main" id="{34A43452-E565-1F51-4B5D-284BF4057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1450" y="69202300"/>
          <a:ext cx="123190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69</xdr:row>
      <xdr:rowOff>44450</xdr:rowOff>
    </xdr:from>
    <xdr:to>
      <xdr:col>5</xdr:col>
      <xdr:colOff>6350</xdr:colOff>
      <xdr:row>69</xdr:row>
      <xdr:rowOff>1028700</xdr:rowOff>
    </xdr:to>
    <xdr:pic>
      <xdr:nvPicPr>
        <xdr:cNvPr id="94182" name="Рисунок 64" descr="D:\КАДРГА ОИД\2016 йил\Марказий банк\Шахсий йигма жилд 2016\Валюта-иктисодиёт шуъбаси\Хусомиддинов Камолиддин Салохиддинович\Хусомиддинов К. (3х4 расм).jpg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9E30B6BB-38CD-FB40-2D58-BEA759F24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0281800"/>
          <a:ext cx="124460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57150</xdr:colOff>
      <xdr:row>71</xdr:row>
      <xdr:rowOff>31750</xdr:rowOff>
    </xdr:from>
    <xdr:to>
      <xdr:col>4</xdr:col>
      <xdr:colOff>1276350</xdr:colOff>
      <xdr:row>72</xdr:row>
      <xdr:rowOff>6350</xdr:rowOff>
    </xdr:to>
    <xdr:pic>
      <xdr:nvPicPr>
        <xdr:cNvPr id="94183" name="Picture 2" descr="Асамитдинов Х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327AA241-A26A-08C9-1641-DA93D94C3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1608950"/>
          <a:ext cx="121920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38100</xdr:colOff>
      <xdr:row>72</xdr:row>
      <xdr:rowOff>57150</xdr:rowOff>
    </xdr:from>
    <xdr:to>
      <xdr:col>5</xdr:col>
      <xdr:colOff>0</xdr:colOff>
      <xdr:row>72</xdr:row>
      <xdr:rowOff>1092200</xdr:rowOff>
    </xdr:to>
    <xdr:pic>
      <xdr:nvPicPr>
        <xdr:cNvPr id="94184" name="Picture 3" descr="Абдурахмонов М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837B4827-D956-89FD-048E-7BA065238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72745600"/>
          <a:ext cx="125730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31750</xdr:colOff>
      <xdr:row>73</xdr:row>
      <xdr:rowOff>38100</xdr:rowOff>
    </xdr:from>
    <xdr:to>
      <xdr:col>4</xdr:col>
      <xdr:colOff>1295400</xdr:colOff>
      <xdr:row>73</xdr:row>
      <xdr:rowOff>1085850</xdr:rowOff>
    </xdr:to>
    <xdr:pic>
      <xdr:nvPicPr>
        <xdr:cNvPr id="94185" name="Picture 8" descr="Хатамова Г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9B299910-E9D7-234B-8FCC-7B97F36B1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73761600"/>
          <a:ext cx="1263650" cy="95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38100</xdr:colOff>
      <xdr:row>74</xdr:row>
      <xdr:rowOff>44450</xdr:rowOff>
    </xdr:from>
    <xdr:to>
      <xdr:col>5</xdr:col>
      <xdr:colOff>6350</xdr:colOff>
      <xdr:row>74</xdr:row>
      <xdr:rowOff>1098550</xdr:rowOff>
    </xdr:to>
    <xdr:pic>
      <xdr:nvPicPr>
        <xdr:cNvPr id="94186" name="Picture 10" descr="Хатамов А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76633816-969A-5770-5AFF-8E61470EE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74764900"/>
          <a:ext cx="1263650" cy="105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38100</xdr:colOff>
      <xdr:row>75</xdr:row>
      <xdr:rowOff>31750</xdr:rowOff>
    </xdr:from>
    <xdr:to>
      <xdr:col>4</xdr:col>
      <xdr:colOff>1282700</xdr:colOff>
      <xdr:row>76</xdr:row>
      <xdr:rowOff>0</xdr:rowOff>
    </xdr:to>
    <xdr:pic>
      <xdr:nvPicPr>
        <xdr:cNvPr id="94187" name="Picture 25" descr="Хаитов М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4436A62D-36F0-D0D2-9D69-812683621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75857100"/>
          <a:ext cx="1244600" cy="107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38100</xdr:colOff>
      <xdr:row>76</xdr:row>
      <xdr:rowOff>63500</xdr:rowOff>
    </xdr:from>
    <xdr:to>
      <xdr:col>4</xdr:col>
      <xdr:colOff>1282700</xdr:colOff>
      <xdr:row>76</xdr:row>
      <xdr:rowOff>1098550</xdr:rowOff>
    </xdr:to>
    <xdr:pic>
      <xdr:nvPicPr>
        <xdr:cNvPr id="94188" name="Picture 5" descr="Убаева Д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4F7F9100-E7BB-25EC-01ED-9DFA3DB59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77000100"/>
          <a:ext cx="1244600" cy="103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38100</xdr:colOff>
      <xdr:row>77</xdr:row>
      <xdr:rowOff>31750</xdr:rowOff>
    </xdr:from>
    <xdr:to>
      <xdr:col>4</xdr:col>
      <xdr:colOff>1276350</xdr:colOff>
      <xdr:row>77</xdr:row>
      <xdr:rowOff>1111250</xdr:rowOff>
    </xdr:to>
    <xdr:pic>
      <xdr:nvPicPr>
        <xdr:cNvPr id="94189" name="Picture 14" descr="Каримов И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C1B72481-BC43-201F-7A52-47BF97EF2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78079600"/>
          <a:ext cx="1238250" cy="105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50800</xdr:colOff>
      <xdr:row>78</xdr:row>
      <xdr:rowOff>31750</xdr:rowOff>
    </xdr:from>
    <xdr:to>
      <xdr:col>4</xdr:col>
      <xdr:colOff>1289050</xdr:colOff>
      <xdr:row>78</xdr:row>
      <xdr:rowOff>1104900</xdr:rowOff>
    </xdr:to>
    <xdr:pic>
      <xdr:nvPicPr>
        <xdr:cNvPr id="94190" name="Picture 15" descr="Ибрагимов Дж (3х4) расм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95F0D92E-A483-57C5-D912-1B41CB680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1450" y="79165450"/>
          <a:ext cx="123825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38100</xdr:colOff>
      <xdr:row>79</xdr:row>
      <xdr:rowOff>19050</xdr:rowOff>
    </xdr:from>
    <xdr:to>
      <xdr:col>5</xdr:col>
      <xdr:colOff>6350</xdr:colOff>
      <xdr:row>79</xdr:row>
      <xdr:rowOff>1085850</xdr:rowOff>
    </xdr:to>
    <xdr:pic>
      <xdr:nvPicPr>
        <xdr:cNvPr id="94191" name="Рисунок 33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6369EE17-2433-9864-6B7E-0329DCCCE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80276700"/>
          <a:ext cx="126365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31750</xdr:colOff>
      <xdr:row>80</xdr:row>
      <xdr:rowOff>25400</xdr:rowOff>
    </xdr:from>
    <xdr:to>
      <xdr:col>4</xdr:col>
      <xdr:colOff>1289050</xdr:colOff>
      <xdr:row>80</xdr:row>
      <xdr:rowOff>1098550</xdr:rowOff>
    </xdr:to>
    <xdr:pic>
      <xdr:nvPicPr>
        <xdr:cNvPr id="94192" name="Рисунок 18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CF2CFB24-D1F0-CAA9-1FC7-D253CAB01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81387950"/>
          <a:ext cx="125730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31750</xdr:colOff>
      <xdr:row>81</xdr:row>
      <xdr:rowOff>38100</xdr:rowOff>
    </xdr:from>
    <xdr:to>
      <xdr:col>5</xdr:col>
      <xdr:colOff>0</xdr:colOff>
      <xdr:row>81</xdr:row>
      <xdr:rowOff>1092200</xdr:rowOff>
    </xdr:to>
    <xdr:pic>
      <xdr:nvPicPr>
        <xdr:cNvPr id="94193" name="Рисунок 78" descr="C:\Documents and Settings\CBUser\Рабочий стол\ИШЧИ СТОЛ\MB KADR\Ходимлар суратлари 2013 йил\Яминова гулноза.jpg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EB577C46-EA12-21BE-4D0F-42B74310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82550000"/>
          <a:ext cx="1263650" cy="105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82</xdr:row>
      <xdr:rowOff>6350</xdr:rowOff>
    </xdr:from>
    <xdr:to>
      <xdr:col>4</xdr:col>
      <xdr:colOff>1276350</xdr:colOff>
      <xdr:row>82</xdr:row>
      <xdr:rowOff>1079500</xdr:rowOff>
    </xdr:to>
    <xdr:pic>
      <xdr:nvPicPr>
        <xdr:cNvPr id="94194" name="Рисунок 20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3FFB5EB2-679C-81C7-610A-7960BDB7F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83661250"/>
          <a:ext cx="125730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38100</xdr:colOff>
      <xdr:row>83</xdr:row>
      <xdr:rowOff>25400</xdr:rowOff>
    </xdr:from>
    <xdr:to>
      <xdr:col>4</xdr:col>
      <xdr:colOff>1282700</xdr:colOff>
      <xdr:row>83</xdr:row>
      <xdr:rowOff>1098550</xdr:rowOff>
    </xdr:to>
    <xdr:pic>
      <xdr:nvPicPr>
        <xdr:cNvPr id="94195" name="Picture 1" descr="IMG_8836">
          <a:hlinkClick xmlns:r="http://schemas.openxmlformats.org/officeDocument/2006/relationships" r:id="rId103"/>
          <a:extLst>
            <a:ext uri="{FF2B5EF4-FFF2-40B4-BE49-F238E27FC236}">
              <a16:creationId xmlns:a16="http://schemas.microsoft.com/office/drawing/2014/main" id="{6AFF0F95-A0E2-9EC5-95FA-C084C0B9F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84804250"/>
          <a:ext cx="124460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38100</xdr:colOff>
      <xdr:row>84</xdr:row>
      <xdr:rowOff>19050</xdr:rowOff>
    </xdr:from>
    <xdr:to>
      <xdr:col>4</xdr:col>
      <xdr:colOff>1276350</xdr:colOff>
      <xdr:row>84</xdr:row>
      <xdr:rowOff>1085850</xdr:rowOff>
    </xdr:to>
    <xdr:pic>
      <xdr:nvPicPr>
        <xdr:cNvPr id="94196" name="Рисунок 22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B088044F-3148-2EA1-B91E-4B28B0105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85947250"/>
          <a:ext cx="123825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86</xdr:row>
      <xdr:rowOff>31750</xdr:rowOff>
    </xdr:from>
    <xdr:to>
      <xdr:col>4</xdr:col>
      <xdr:colOff>1282700</xdr:colOff>
      <xdr:row>87</xdr:row>
      <xdr:rowOff>6350</xdr:rowOff>
    </xdr:to>
    <xdr:pic>
      <xdr:nvPicPr>
        <xdr:cNvPr id="94197" name="Рисунок 25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id="{96CB3C4E-4E57-4D9B-F54B-1340C8EA4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88347550"/>
          <a:ext cx="1263650" cy="107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38100</xdr:colOff>
      <xdr:row>87</xdr:row>
      <xdr:rowOff>19050</xdr:rowOff>
    </xdr:from>
    <xdr:to>
      <xdr:col>4</xdr:col>
      <xdr:colOff>1282700</xdr:colOff>
      <xdr:row>88</xdr:row>
      <xdr:rowOff>6350</xdr:rowOff>
    </xdr:to>
    <xdr:pic>
      <xdr:nvPicPr>
        <xdr:cNvPr id="94198" name="Рисунок 27">
          <a:hlinkClick xmlns:r="http://schemas.openxmlformats.org/officeDocument/2006/relationships" r:id="rId109"/>
          <a:extLst>
            <a:ext uri="{FF2B5EF4-FFF2-40B4-BE49-F238E27FC236}">
              <a16:creationId xmlns:a16="http://schemas.microsoft.com/office/drawing/2014/main" id="{CD1BD0B8-DDB3-1693-88D8-04E4362F2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89439750"/>
          <a:ext cx="1244600" cy="107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88</xdr:row>
      <xdr:rowOff>31750</xdr:rowOff>
    </xdr:from>
    <xdr:to>
      <xdr:col>5</xdr:col>
      <xdr:colOff>0</xdr:colOff>
      <xdr:row>89</xdr:row>
      <xdr:rowOff>38100</xdr:rowOff>
    </xdr:to>
    <xdr:pic>
      <xdr:nvPicPr>
        <xdr:cNvPr id="94199" name="Рисунок 28">
          <a:hlinkClick xmlns:r="http://schemas.openxmlformats.org/officeDocument/2006/relationships" r:id="rId111"/>
          <a:extLst>
            <a:ext uri="{FF2B5EF4-FFF2-40B4-BE49-F238E27FC236}">
              <a16:creationId xmlns:a16="http://schemas.microsoft.com/office/drawing/2014/main" id="{57F2AA86-B68B-873B-6148-222BA61D1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90544650"/>
          <a:ext cx="127635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89</xdr:row>
      <xdr:rowOff>31750</xdr:rowOff>
    </xdr:from>
    <xdr:to>
      <xdr:col>4</xdr:col>
      <xdr:colOff>1263650</xdr:colOff>
      <xdr:row>90</xdr:row>
      <xdr:rowOff>38100</xdr:rowOff>
    </xdr:to>
    <xdr:pic>
      <xdr:nvPicPr>
        <xdr:cNvPr id="94200" name="Рисунок 89" descr="D:\КАДРГА ОИД\июнь 2014\Шахсий йигма жилд 2014\ХККМ-2\Касса  операциялари\Тошева\Тошева.jpg">
          <a:hlinkClick xmlns:r="http://schemas.openxmlformats.org/officeDocument/2006/relationships" r:id="rId113"/>
          <a:extLst>
            <a:ext uri="{FF2B5EF4-FFF2-40B4-BE49-F238E27FC236}">
              <a16:creationId xmlns:a16="http://schemas.microsoft.com/office/drawing/2014/main" id="{3D9631EE-E5F8-FE4A-B022-6A529192F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91598750"/>
          <a:ext cx="1244600" cy="105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31750</xdr:colOff>
      <xdr:row>90</xdr:row>
      <xdr:rowOff>44450</xdr:rowOff>
    </xdr:from>
    <xdr:to>
      <xdr:col>4</xdr:col>
      <xdr:colOff>1276350</xdr:colOff>
      <xdr:row>90</xdr:row>
      <xdr:rowOff>1104900</xdr:rowOff>
    </xdr:to>
    <xdr:pic>
      <xdr:nvPicPr>
        <xdr:cNvPr id="94201" name="Picture 20" descr="Арипова Н">
          <a:hlinkClick xmlns:r="http://schemas.openxmlformats.org/officeDocument/2006/relationships" r:id="rId115"/>
          <a:extLst>
            <a:ext uri="{FF2B5EF4-FFF2-40B4-BE49-F238E27FC236}">
              <a16:creationId xmlns:a16="http://schemas.microsoft.com/office/drawing/2014/main" id="{0AD7317A-9B51-6FF3-2340-EB82695CF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92659200"/>
          <a:ext cx="12446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38100</xdr:colOff>
      <xdr:row>91</xdr:row>
      <xdr:rowOff>6350</xdr:rowOff>
    </xdr:from>
    <xdr:to>
      <xdr:col>4</xdr:col>
      <xdr:colOff>1282700</xdr:colOff>
      <xdr:row>92</xdr:row>
      <xdr:rowOff>6350</xdr:rowOff>
    </xdr:to>
    <xdr:pic>
      <xdr:nvPicPr>
        <xdr:cNvPr id="94202" name="Рисунок 32">
          <a:hlinkClick xmlns:r="http://schemas.openxmlformats.org/officeDocument/2006/relationships" r:id="rId117"/>
          <a:extLst>
            <a:ext uri="{FF2B5EF4-FFF2-40B4-BE49-F238E27FC236}">
              <a16:creationId xmlns:a16="http://schemas.microsoft.com/office/drawing/2014/main" id="{52043789-6E73-D9F6-1954-B1CF258AB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93726000"/>
          <a:ext cx="1244600" cy="114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31750</xdr:colOff>
      <xdr:row>92</xdr:row>
      <xdr:rowOff>38100</xdr:rowOff>
    </xdr:from>
    <xdr:to>
      <xdr:col>4</xdr:col>
      <xdr:colOff>1289050</xdr:colOff>
      <xdr:row>92</xdr:row>
      <xdr:rowOff>1098550</xdr:rowOff>
    </xdr:to>
    <xdr:pic>
      <xdr:nvPicPr>
        <xdr:cNvPr id="94203" name="Рисунок 35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id="{2CDFFA3E-17E1-E991-FD7E-4C899BB7E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94907100"/>
          <a:ext cx="12573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38100</xdr:colOff>
      <xdr:row>93</xdr:row>
      <xdr:rowOff>31750</xdr:rowOff>
    </xdr:from>
    <xdr:to>
      <xdr:col>4</xdr:col>
      <xdr:colOff>1282700</xdr:colOff>
      <xdr:row>94</xdr:row>
      <xdr:rowOff>6350</xdr:rowOff>
    </xdr:to>
    <xdr:pic>
      <xdr:nvPicPr>
        <xdr:cNvPr id="94204" name="Рисунок 45" descr="D:\SEND\Nina.jpg">
          <a:hlinkClick xmlns:r="http://schemas.openxmlformats.org/officeDocument/2006/relationships" r:id="rId121"/>
          <a:extLst>
            <a:ext uri="{FF2B5EF4-FFF2-40B4-BE49-F238E27FC236}">
              <a16:creationId xmlns:a16="http://schemas.microsoft.com/office/drawing/2014/main" id="{317450EC-9912-882F-F2E6-299F3BE83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96043750"/>
          <a:ext cx="12446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38100</xdr:colOff>
      <xdr:row>95</xdr:row>
      <xdr:rowOff>31750</xdr:rowOff>
    </xdr:from>
    <xdr:to>
      <xdr:col>4</xdr:col>
      <xdr:colOff>1276350</xdr:colOff>
      <xdr:row>96</xdr:row>
      <xdr:rowOff>6350</xdr:rowOff>
    </xdr:to>
    <xdr:pic>
      <xdr:nvPicPr>
        <xdr:cNvPr id="94205" name="Рисунок 2">
          <a:hlinkClick xmlns:r="http://schemas.openxmlformats.org/officeDocument/2006/relationships" r:id="rId123"/>
          <a:extLst>
            <a:ext uri="{FF2B5EF4-FFF2-40B4-BE49-F238E27FC236}">
              <a16:creationId xmlns:a16="http://schemas.microsoft.com/office/drawing/2014/main" id="{6CBCF2D3-41F0-8E0F-C220-0F44D1493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97516950"/>
          <a:ext cx="123825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96</xdr:row>
      <xdr:rowOff>19050</xdr:rowOff>
    </xdr:from>
    <xdr:to>
      <xdr:col>4</xdr:col>
      <xdr:colOff>1282700</xdr:colOff>
      <xdr:row>96</xdr:row>
      <xdr:rowOff>1092200</xdr:rowOff>
    </xdr:to>
    <xdr:pic>
      <xdr:nvPicPr>
        <xdr:cNvPr id="94206" name="Рисунок 25">
          <a:hlinkClick xmlns:r="http://schemas.openxmlformats.org/officeDocument/2006/relationships" r:id="rId125"/>
          <a:extLst>
            <a:ext uri="{FF2B5EF4-FFF2-40B4-BE49-F238E27FC236}">
              <a16:creationId xmlns:a16="http://schemas.microsoft.com/office/drawing/2014/main" id="{CAF63BFE-477F-AC23-C2CA-732F20CC4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98596450"/>
          <a:ext cx="126365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97</xdr:row>
      <xdr:rowOff>31750</xdr:rowOff>
    </xdr:from>
    <xdr:to>
      <xdr:col>4</xdr:col>
      <xdr:colOff>1276350</xdr:colOff>
      <xdr:row>97</xdr:row>
      <xdr:rowOff>1104900</xdr:rowOff>
    </xdr:to>
    <xdr:pic>
      <xdr:nvPicPr>
        <xdr:cNvPr id="94207" name="Рисунок 19">
          <a:hlinkClick xmlns:r="http://schemas.openxmlformats.org/officeDocument/2006/relationships" r:id="rId127"/>
          <a:extLst>
            <a:ext uri="{FF2B5EF4-FFF2-40B4-BE49-F238E27FC236}">
              <a16:creationId xmlns:a16="http://schemas.microsoft.com/office/drawing/2014/main" id="{F30C5B57-5863-FFD0-C8B6-36AF6569F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99714050"/>
          <a:ext cx="125730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50800</xdr:colOff>
      <xdr:row>98</xdr:row>
      <xdr:rowOff>31750</xdr:rowOff>
    </xdr:from>
    <xdr:to>
      <xdr:col>4</xdr:col>
      <xdr:colOff>1276350</xdr:colOff>
      <xdr:row>99</xdr:row>
      <xdr:rowOff>6350</xdr:rowOff>
    </xdr:to>
    <xdr:pic>
      <xdr:nvPicPr>
        <xdr:cNvPr id="94208" name="Рисунок 4">
          <a:hlinkClick xmlns:r="http://schemas.openxmlformats.org/officeDocument/2006/relationships" r:id="rId129"/>
          <a:extLst>
            <a:ext uri="{FF2B5EF4-FFF2-40B4-BE49-F238E27FC236}">
              <a16:creationId xmlns:a16="http://schemas.microsoft.com/office/drawing/2014/main" id="{FDDE4B31-1965-CBB0-635E-3253FBE39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1450" y="100838000"/>
          <a:ext cx="1225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38100</xdr:colOff>
      <xdr:row>99</xdr:row>
      <xdr:rowOff>6350</xdr:rowOff>
    </xdr:from>
    <xdr:to>
      <xdr:col>4</xdr:col>
      <xdr:colOff>1263650</xdr:colOff>
      <xdr:row>99</xdr:row>
      <xdr:rowOff>1079500</xdr:rowOff>
    </xdr:to>
    <xdr:pic>
      <xdr:nvPicPr>
        <xdr:cNvPr id="94209" name="Рисунок 5">
          <a:hlinkClick xmlns:r="http://schemas.openxmlformats.org/officeDocument/2006/relationships" r:id="rId131"/>
          <a:extLst>
            <a:ext uri="{FF2B5EF4-FFF2-40B4-BE49-F238E27FC236}">
              <a16:creationId xmlns:a16="http://schemas.microsoft.com/office/drawing/2014/main" id="{2B059ABE-DC99-A67F-00A7-E7CB5C490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101885750"/>
          <a:ext cx="122555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38100</xdr:colOff>
      <xdr:row>100</xdr:row>
      <xdr:rowOff>6350</xdr:rowOff>
    </xdr:from>
    <xdr:to>
      <xdr:col>4</xdr:col>
      <xdr:colOff>1276350</xdr:colOff>
      <xdr:row>100</xdr:row>
      <xdr:rowOff>1098550</xdr:rowOff>
    </xdr:to>
    <xdr:pic>
      <xdr:nvPicPr>
        <xdr:cNvPr id="94210" name="Picture 2" descr="Акмалова Нилуфар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395CCE18-1430-6CCD-99A7-67831B74A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103035100"/>
          <a:ext cx="123825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50800</xdr:colOff>
      <xdr:row>101</xdr:row>
      <xdr:rowOff>25400</xdr:rowOff>
    </xdr:from>
    <xdr:to>
      <xdr:col>4</xdr:col>
      <xdr:colOff>1276350</xdr:colOff>
      <xdr:row>102</xdr:row>
      <xdr:rowOff>76200</xdr:rowOff>
    </xdr:to>
    <xdr:pic>
      <xdr:nvPicPr>
        <xdr:cNvPr id="94211" name="Рисунок 104">
          <a:extLst>
            <a:ext uri="{FF2B5EF4-FFF2-40B4-BE49-F238E27FC236}">
              <a16:creationId xmlns:a16="http://schemas.microsoft.com/office/drawing/2014/main" id="{A64B10A2-5E3B-5005-606A-4239AF548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1450" y="104089200"/>
          <a:ext cx="1225550" cy="107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19050</xdr:colOff>
      <xdr:row>102</xdr:row>
      <xdr:rowOff>38100</xdr:rowOff>
    </xdr:from>
    <xdr:to>
      <xdr:col>4</xdr:col>
      <xdr:colOff>1276350</xdr:colOff>
      <xdr:row>102</xdr:row>
      <xdr:rowOff>1104900</xdr:rowOff>
    </xdr:to>
    <xdr:pic>
      <xdr:nvPicPr>
        <xdr:cNvPr id="94212" name="Рисунок 106" descr="Рустам">
          <a:extLst>
            <a:ext uri="{FF2B5EF4-FFF2-40B4-BE49-F238E27FC236}">
              <a16:creationId xmlns:a16="http://schemas.microsoft.com/office/drawing/2014/main" id="{8908129D-5D18-CC06-83D0-9F7F18CE5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05130600"/>
          <a:ext cx="12573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38100</xdr:colOff>
      <xdr:row>103</xdr:row>
      <xdr:rowOff>31750</xdr:rowOff>
    </xdr:from>
    <xdr:to>
      <xdr:col>4</xdr:col>
      <xdr:colOff>1282700</xdr:colOff>
      <xdr:row>103</xdr:row>
      <xdr:rowOff>1098550</xdr:rowOff>
    </xdr:to>
    <xdr:pic>
      <xdr:nvPicPr>
        <xdr:cNvPr id="94213" name="Рисунок 37">
          <a:hlinkClick xmlns:r="http://schemas.openxmlformats.org/officeDocument/2006/relationships" r:id="rId137"/>
          <a:extLst>
            <a:ext uri="{FF2B5EF4-FFF2-40B4-BE49-F238E27FC236}">
              <a16:creationId xmlns:a16="http://schemas.microsoft.com/office/drawing/2014/main" id="{D76EDD14-4363-65C3-EAA4-840A76294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106235500"/>
          <a:ext cx="12446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104</xdr:row>
      <xdr:rowOff>31750</xdr:rowOff>
    </xdr:from>
    <xdr:to>
      <xdr:col>4</xdr:col>
      <xdr:colOff>1276350</xdr:colOff>
      <xdr:row>104</xdr:row>
      <xdr:rowOff>1098550</xdr:rowOff>
    </xdr:to>
    <xdr:pic>
      <xdr:nvPicPr>
        <xdr:cNvPr id="94214" name="Рисунок 38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0A7E8C70-ED90-A309-E205-6F285669C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07346750"/>
          <a:ext cx="12573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105</xdr:row>
      <xdr:rowOff>19050</xdr:rowOff>
    </xdr:from>
    <xdr:to>
      <xdr:col>5</xdr:col>
      <xdr:colOff>0</xdr:colOff>
      <xdr:row>105</xdr:row>
      <xdr:rowOff>1098550</xdr:rowOff>
    </xdr:to>
    <xdr:pic>
      <xdr:nvPicPr>
        <xdr:cNvPr id="94215" name="Рисунок 41">
          <a:hlinkClick xmlns:r="http://schemas.openxmlformats.org/officeDocument/2006/relationships" r:id="rId141"/>
          <a:extLst>
            <a:ext uri="{FF2B5EF4-FFF2-40B4-BE49-F238E27FC236}">
              <a16:creationId xmlns:a16="http://schemas.microsoft.com/office/drawing/2014/main" id="{6B79EFFA-E4ED-F7FB-EF13-4B646CD48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08458000"/>
          <a:ext cx="1276350" cy="107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31750</xdr:colOff>
      <xdr:row>106</xdr:row>
      <xdr:rowOff>31750</xdr:rowOff>
    </xdr:from>
    <xdr:to>
      <xdr:col>4</xdr:col>
      <xdr:colOff>1276350</xdr:colOff>
      <xdr:row>107</xdr:row>
      <xdr:rowOff>0</xdr:rowOff>
    </xdr:to>
    <xdr:pic>
      <xdr:nvPicPr>
        <xdr:cNvPr id="94216" name="Рисунок 40">
          <a:hlinkClick xmlns:r="http://schemas.openxmlformats.org/officeDocument/2006/relationships" r:id="rId143"/>
          <a:extLst>
            <a:ext uri="{FF2B5EF4-FFF2-40B4-BE49-F238E27FC236}">
              <a16:creationId xmlns:a16="http://schemas.microsoft.com/office/drawing/2014/main" id="{E3593003-B8A9-5415-301E-84E97B615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109581950"/>
          <a:ext cx="124460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19050</xdr:colOff>
      <xdr:row>107</xdr:row>
      <xdr:rowOff>31750</xdr:rowOff>
    </xdr:from>
    <xdr:to>
      <xdr:col>4</xdr:col>
      <xdr:colOff>1282700</xdr:colOff>
      <xdr:row>107</xdr:row>
      <xdr:rowOff>1098550</xdr:rowOff>
    </xdr:to>
    <xdr:pic>
      <xdr:nvPicPr>
        <xdr:cNvPr id="94217" name="Picture 2" descr="Qoimjon 3">
          <a:hlinkClick xmlns:r="http://schemas.openxmlformats.org/officeDocument/2006/relationships" r:id="rId145"/>
          <a:extLst>
            <a:ext uri="{FF2B5EF4-FFF2-40B4-BE49-F238E27FC236}">
              <a16:creationId xmlns:a16="http://schemas.microsoft.com/office/drawing/2014/main" id="{9CDF0A00-BF51-203F-DC2F-23C6DEC22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10686850"/>
          <a:ext cx="1263650" cy="104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108</xdr:row>
      <xdr:rowOff>25400</xdr:rowOff>
    </xdr:from>
    <xdr:to>
      <xdr:col>4</xdr:col>
      <xdr:colOff>1276350</xdr:colOff>
      <xdr:row>108</xdr:row>
      <xdr:rowOff>1085850</xdr:rowOff>
    </xdr:to>
    <xdr:pic>
      <xdr:nvPicPr>
        <xdr:cNvPr id="94218" name="Рисунок 42">
          <a:hlinkClick xmlns:r="http://schemas.openxmlformats.org/officeDocument/2006/relationships" r:id="rId147"/>
          <a:extLst>
            <a:ext uri="{FF2B5EF4-FFF2-40B4-BE49-F238E27FC236}">
              <a16:creationId xmlns:a16="http://schemas.microsoft.com/office/drawing/2014/main" id="{7B68ABD2-C9A3-A6A1-0A42-B05E62463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11753650"/>
          <a:ext cx="12573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38100</xdr:colOff>
      <xdr:row>109</xdr:row>
      <xdr:rowOff>44450</xdr:rowOff>
    </xdr:from>
    <xdr:to>
      <xdr:col>4</xdr:col>
      <xdr:colOff>1282700</xdr:colOff>
      <xdr:row>110</xdr:row>
      <xdr:rowOff>6350</xdr:rowOff>
    </xdr:to>
    <xdr:pic>
      <xdr:nvPicPr>
        <xdr:cNvPr id="94219" name="Рисунок 115">
          <a:extLst>
            <a:ext uri="{FF2B5EF4-FFF2-40B4-BE49-F238E27FC236}">
              <a16:creationId xmlns:a16="http://schemas.microsoft.com/office/drawing/2014/main" id="{8ED860BF-F616-91A9-AA34-8CA0D31F6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112915700"/>
          <a:ext cx="1244600" cy="105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31750</xdr:colOff>
      <xdr:row>110</xdr:row>
      <xdr:rowOff>44450</xdr:rowOff>
    </xdr:from>
    <xdr:to>
      <xdr:col>4</xdr:col>
      <xdr:colOff>1295400</xdr:colOff>
      <xdr:row>110</xdr:row>
      <xdr:rowOff>1092200</xdr:rowOff>
    </xdr:to>
    <xdr:pic>
      <xdr:nvPicPr>
        <xdr:cNvPr id="94220" name="Picture 14" descr="Абдуллаев А">
          <a:hlinkClick xmlns:r="http://schemas.openxmlformats.org/officeDocument/2006/relationships" r:id="rId150"/>
          <a:extLst>
            <a:ext uri="{FF2B5EF4-FFF2-40B4-BE49-F238E27FC236}">
              <a16:creationId xmlns:a16="http://schemas.microsoft.com/office/drawing/2014/main" id="{26FEA420-5EC1-5B0C-6620-B371EB54B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114007900"/>
          <a:ext cx="126365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31750</xdr:colOff>
      <xdr:row>111</xdr:row>
      <xdr:rowOff>31750</xdr:rowOff>
    </xdr:from>
    <xdr:to>
      <xdr:col>4</xdr:col>
      <xdr:colOff>1289050</xdr:colOff>
      <xdr:row>111</xdr:row>
      <xdr:rowOff>1098550</xdr:rowOff>
    </xdr:to>
    <xdr:pic>
      <xdr:nvPicPr>
        <xdr:cNvPr id="94221" name="Picture 6" descr="Шарипов Х">
          <a:hlinkClick xmlns:r="http://schemas.openxmlformats.org/officeDocument/2006/relationships" r:id="rId152"/>
          <a:extLst>
            <a:ext uri="{FF2B5EF4-FFF2-40B4-BE49-F238E27FC236}">
              <a16:creationId xmlns:a16="http://schemas.microsoft.com/office/drawing/2014/main" id="{FBBC6F7E-5B01-661F-0A48-61C304C06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115068350"/>
          <a:ext cx="1257300" cy="1022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50800</xdr:colOff>
      <xdr:row>112</xdr:row>
      <xdr:rowOff>44450</xdr:rowOff>
    </xdr:from>
    <xdr:to>
      <xdr:col>4</xdr:col>
      <xdr:colOff>1257300</xdr:colOff>
      <xdr:row>113</xdr:row>
      <xdr:rowOff>0</xdr:rowOff>
    </xdr:to>
    <xdr:pic>
      <xdr:nvPicPr>
        <xdr:cNvPr id="94222" name="Рисунок 121">
          <a:extLst>
            <a:ext uri="{FF2B5EF4-FFF2-40B4-BE49-F238E27FC236}">
              <a16:creationId xmlns:a16="http://schemas.microsoft.com/office/drawing/2014/main" id="{D8DE4179-5785-19C6-FC13-741E4486A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1450" y="116135150"/>
          <a:ext cx="12065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113</xdr:row>
      <xdr:rowOff>25400</xdr:rowOff>
    </xdr:from>
    <xdr:to>
      <xdr:col>4</xdr:col>
      <xdr:colOff>1263650</xdr:colOff>
      <xdr:row>113</xdr:row>
      <xdr:rowOff>1117600</xdr:rowOff>
    </xdr:to>
    <xdr:pic>
      <xdr:nvPicPr>
        <xdr:cNvPr id="94223" name="Рисунок 122">
          <a:extLst>
            <a:ext uri="{FF2B5EF4-FFF2-40B4-BE49-F238E27FC236}">
              <a16:creationId xmlns:a16="http://schemas.microsoft.com/office/drawing/2014/main" id="{15D8524D-BE21-00D9-6F61-7C68C8E42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17221000"/>
          <a:ext cx="1244600" cy="109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19050</xdr:colOff>
      <xdr:row>114</xdr:row>
      <xdr:rowOff>31750</xdr:rowOff>
    </xdr:from>
    <xdr:to>
      <xdr:col>4</xdr:col>
      <xdr:colOff>1282700</xdr:colOff>
      <xdr:row>114</xdr:row>
      <xdr:rowOff>1098550</xdr:rowOff>
    </xdr:to>
    <xdr:pic>
      <xdr:nvPicPr>
        <xdr:cNvPr id="94224" name="Picture 1" descr="Гапуров Жасур1">
          <a:hlinkClick xmlns:r="http://schemas.openxmlformats.org/officeDocument/2006/relationships" r:id="rId156"/>
          <a:extLst>
            <a:ext uri="{FF2B5EF4-FFF2-40B4-BE49-F238E27FC236}">
              <a16:creationId xmlns:a16="http://schemas.microsoft.com/office/drawing/2014/main" id="{65364C3E-CD35-CA0B-2884-201E6EF9B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18395750"/>
          <a:ext cx="1263650" cy="104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38100</xdr:colOff>
      <xdr:row>115</xdr:row>
      <xdr:rowOff>57150</xdr:rowOff>
    </xdr:from>
    <xdr:to>
      <xdr:col>4</xdr:col>
      <xdr:colOff>1282700</xdr:colOff>
      <xdr:row>115</xdr:row>
      <xdr:rowOff>1098550</xdr:rowOff>
    </xdr:to>
    <xdr:pic>
      <xdr:nvPicPr>
        <xdr:cNvPr id="94225" name="Picture 1" descr="Алиев Жамшид1">
          <a:hlinkClick xmlns:r="http://schemas.openxmlformats.org/officeDocument/2006/relationships" r:id="rId158"/>
          <a:extLst>
            <a:ext uri="{FF2B5EF4-FFF2-40B4-BE49-F238E27FC236}">
              <a16:creationId xmlns:a16="http://schemas.microsoft.com/office/drawing/2014/main" id="{BBA37813-618D-93BF-3D1E-CF7A9B8D7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119494300"/>
          <a:ext cx="12446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31750</xdr:colOff>
      <xdr:row>117</xdr:row>
      <xdr:rowOff>38100</xdr:rowOff>
    </xdr:from>
    <xdr:to>
      <xdr:col>5</xdr:col>
      <xdr:colOff>0</xdr:colOff>
      <xdr:row>117</xdr:row>
      <xdr:rowOff>1104900</xdr:rowOff>
    </xdr:to>
    <xdr:pic>
      <xdr:nvPicPr>
        <xdr:cNvPr id="94226" name="Рисунок 126" descr="C:\Documents and Settings\User\Рабочий стол\RahmanovaDildoraSobitovna.jpg">
          <a:hlinkClick xmlns:r="http://schemas.openxmlformats.org/officeDocument/2006/relationships" r:id="rId160"/>
          <a:extLst>
            <a:ext uri="{FF2B5EF4-FFF2-40B4-BE49-F238E27FC236}">
              <a16:creationId xmlns:a16="http://schemas.microsoft.com/office/drawing/2014/main" id="{41F76B9D-43C8-E673-E4E6-E2471283E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121666000"/>
          <a:ext cx="126365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19050</xdr:colOff>
      <xdr:row>118</xdr:row>
      <xdr:rowOff>38100</xdr:rowOff>
    </xdr:from>
    <xdr:to>
      <xdr:col>4</xdr:col>
      <xdr:colOff>1276350</xdr:colOff>
      <xdr:row>118</xdr:row>
      <xdr:rowOff>1104900</xdr:rowOff>
    </xdr:to>
    <xdr:pic>
      <xdr:nvPicPr>
        <xdr:cNvPr id="94227" name="Picture 1" descr="dfgyhyhjyuik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264AC8F6-4D51-8150-BF8F-943D2B42D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22796300"/>
          <a:ext cx="1257300" cy="99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31750</xdr:colOff>
      <xdr:row>119</xdr:row>
      <xdr:rowOff>6350</xdr:rowOff>
    </xdr:from>
    <xdr:to>
      <xdr:col>4</xdr:col>
      <xdr:colOff>1270000</xdr:colOff>
      <xdr:row>119</xdr:row>
      <xdr:rowOff>1079500</xdr:rowOff>
    </xdr:to>
    <xdr:pic>
      <xdr:nvPicPr>
        <xdr:cNvPr id="94228" name="Рисунок 2">
          <a:extLst>
            <a:ext uri="{FF2B5EF4-FFF2-40B4-BE49-F238E27FC236}">
              <a16:creationId xmlns:a16="http://schemas.microsoft.com/office/drawing/2014/main" id="{F18EE360-7D8F-078A-E76A-0701B4029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123799600"/>
          <a:ext cx="123825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31750</xdr:colOff>
      <xdr:row>121</xdr:row>
      <xdr:rowOff>31750</xdr:rowOff>
    </xdr:from>
    <xdr:to>
      <xdr:col>4</xdr:col>
      <xdr:colOff>1276350</xdr:colOff>
      <xdr:row>121</xdr:row>
      <xdr:rowOff>1098550</xdr:rowOff>
    </xdr:to>
    <xdr:pic>
      <xdr:nvPicPr>
        <xdr:cNvPr id="94229" name="Рисунок 131" descr="ori_126">
          <a:extLst>
            <a:ext uri="{FF2B5EF4-FFF2-40B4-BE49-F238E27FC236}">
              <a16:creationId xmlns:a16="http://schemas.microsoft.com/office/drawing/2014/main" id="{E8F80F14-D7AD-6698-A126-979194A67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126079250"/>
          <a:ext cx="12446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38100</xdr:colOff>
      <xdr:row>123</xdr:row>
      <xdr:rowOff>0</xdr:rowOff>
    </xdr:from>
    <xdr:to>
      <xdr:col>4</xdr:col>
      <xdr:colOff>1282700</xdr:colOff>
      <xdr:row>124</xdr:row>
      <xdr:rowOff>25400</xdr:rowOff>
    </xdr:to>
    <xdr:pic>
      <xdr:nvPicPr>
        <xdr:cNvPr id="94230" name="Рисунок 133">
          <a:extLst>
            <a:ext uri="{FF2B5EF4-FFF2-40B4-BE49-F238E27FC236}">
              <a16:creationId xmlns:a16="http://schemas.microsoft.com/office/drawing/2014/main" id="{74AE409A-F016-B237-9910-559D57090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128263650"/>
          <a:ext cx="1244600" cy="109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38100</xdr:colOff>
      <xdr:row>125</xdr:row>
      <xdr:rowOff>25400</xdr:rowOff>
    </xdr:from>
    <xdr:to>
      <xdr:col>4</xdr:col>
      <xdr:colOff>1257300</xdr:colOff>
      <xdr:row>126</xdr:row>
      <xdr:rowOff>69850</xdr:rowOff>
    </xdr:to>
    <xdr:pic>
      <xdr:nvPicPr>
        <xdr:cNvPr id="94231" name="Рисунок 22">
          <a:hlinkClick xmlns:r="http://schemas.openxmlformats.org/officeDocument/2006/relationships" r:id="rId167"/>
          <a:extLst>
            <a:ext uri="{FF2B5EF4-FFF2-40B4-BE49-F238E27FC236}">
              <a16:creationId xmlns:a16="http://schemas.microsoft.com/office/drawing/2014/main" id="{74731F14-5D48-7A30-AC8D-DA1852BE0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130378200"/>
          <a:ext cx="1219200" cy="107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38100</xdr:colOff>
      <xdr:row>126</xdr:row>
      <xdr:rowOff>31750</xdr:rowOff>
    </xdr:from>
    <xdr:to>
      <xdr:col>4</xdr:col>
      <xdr:colOff>1263650</xdr:colOff>
      <xdr:row>127</xdr:row>
      <xdr:rowOff>158750</xdr:rowOff>
    </xdr:to>
    <xdr:pic>
      <xdr:nvPicPr>
        <xdr:cNvPr id="94232" name="Рисунок 23">
          <a:hlinkClick xmlns:r="http://schemas.openxmlformats.org/officeDocument/2006/relationships" r:id="rId169"/>
          <a:extLst>
            <a:ext uri="{FF2B5EF4-FFF2-40B4-BE49-F238E27FC236}">
              <a16:creationId xmlns:a16="http://schemas.microsoft.com/office/drawing/2014/main" id="{20D38B1B-1291-BB55-89EF-B0A16ACA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131419600"/>
          <a:ext cx="1225550" cy="107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38100</xdr:colOff>
      <xdr:row>127</xdr:row>
      <xdr:rowOff>38100</xdr:rowOff>
    </xdr:from>
    <xdr:to>
      <xdr:col>4</xdr:col>
      <xdr:colOff>1276350</xdr:colOff>
      <xdr:row>128</xdr:row>
      <xdr:rowOff>0</xdr:rowOff>
    </xdr:to>
    <xdr:pic>
      <xdr:nvPicPr>
        <xdr:cNvPr id="94233" name="Рисунок 137" descr="C:\Users\CBuser\Desktop\Шахсий йигма жилд 2025\Маъмурий хизмат\Абдувосит\_MG_6109.jpg">
          <a:extLst>
            <a:ext uri="{FF2B5EF4-FFF2-40B4-BE49-F238E27FC236}">
              <a16:creationId xmlns:a16="http://schemas.microsoft.com/office/drawing/2014/main" id="{0923CF0A-C06B-1AFC-22FC-9674D32AA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132378450"/>
          <a:ext cx="1238250" cy="116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31750</xdr:colOff>
      <xdr:row>128</xdr:row>
      <xdr:rowOff>50800</xdr:rowOff>
    </xdr:from>
    <xdr:to>
      <xdr:col>4</xdr:col>
      <xdr:colOff>1289050</xdr:colOff>
      <xdr:row>128</xdr:row>
      <xdr:rowOff>1111250</xdr:rowOff>
    </xdr:to>
    <xdr:pic>
      <xdr:nvPicPr>
        <xdr:cNvPr id="94234" name="Рисунок 1">
          <a:extLst>
            <a:ext uri="{FF2B5EF4-FFF2-40B4-BE49-F238E27FC236}">
              <a16:creationId xmlns:a16="http://schemas.microsoft.com/office/drawing/2014/main" id="{BB4F3A38-E422-9B31-F954-70840FFD5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133597650"/>
          <a:ext cx="12573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19050</xdr:colOff>
      <xdr:row>24</xdr:row>
      <xdr:rowOff>38100</xdr:rowOff>
    </xdr:from>
    <xdr:to>
      <xdr:col>4</xdr:col>
      <xdr:colOff>1257300</xdr:colOff>
      <xdr:row>24</xdr:row>
      <xdr:rowOff>1390650</xdr:rowOff>
    </xdr:to>
    <xdr:pic>
      <xdr:nvPicPr>
        <xdr:cNvPr id="94235" name="Рисунок 2">
          <a:hlinkClick xmlns:r="http://schemas.openxmlformats.org/officeDocument/2006/relationships" r:id="rId173"/>
          <a:extLst>
            <a:ext uri="{FF2B5EF4-FFF2-40B4-BE49-F238E27FC236}">
              <a16:creationId xmlns:a16="http://schemas.microsoft.com/office/drawing/2014/main" id="{3F00C735-2956-7B94-5834-DA02218C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1482050"/>
          <a:ext cx="12382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67</xdr:row>
      <xdr:rowOff>44450</xdr:rowOff>
    </xdr:from>
    <xdr:to>
      <xdr:col>5</xdr:col>
      <xdr:colOff>0</xdr:colOff>
      <xdr:row>68</xdr:row>
      <xdr:rowOff>19050</xdr:rowOff>
    </xdr:to>
    <xdr:pic>
      <xdr:nvPicPr>
        <xdr:cNvPr id="94236" name="Рисунок 269" descr="image_2023-07-04_16-12-55">
          <a:extLst>
            <a:ext uri="{FF2B5EF4-FFF2-40B4-BE49-F238E27FC236}">
              <a16:creationId xmlns:a16="http://schemas.microsoft.com/office/drawing/2014/main" id="{B4FFE43D-86D6-8E6D-F04C-4EAE149D0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68027550"/>
          <a:ext cx="127635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1257300</xdr:colOff>
      <xdr:row>86</xdr:row>
      <xdr:rowOff>6350</xdr:rowOff>
    </xdr:to>
    <xdr:pic>
      <xdr:nvPicPr>
        <xdr:cNvPr id="94237" name="Рисунок 24">
          <a:hlinkClick xmlns:r="http://schemas.openxmlformats.org/officeDocument/2006/relationships" r:id="rId176"/>
          <a:extLst>
            <a:ext uri="{FF2B5EF4-FFF2-40B4-BE49-F238E27FC236}">
              <a16:creationId xmlns:a16="http://schemas.microsoft.com/office/drawing/2014/main" id="{6EF094C3-0F03-92C2-412F-A4963F54E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87058500"/>
          <a:ext cx="1257300" cy="126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1263650</xdr:colOff>
      <xdr:row>64</xdr:row>
      <xdr:rowOff>0</xdr:rowOff>
    </xdr:to>
    <xdr:pic>
      <xdr:nvPicPr>
        <xdr:cNvPr id="94238" name="Рисунок 149" descr="C:\Users\81143\Pictures\Oybek.jpg">
          <a:extLst>
            <a:ext uri="{FF2B5EF4-FFF2-40B4-BE49-F238E27FC236}">
              <a16:creationId xmlns:a16="http://schemas.microsoft.com/office/drawing/2014/main" id="{47B6BE5E-FCDD-F40A-2F83-DBF4207C0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63493650"/>
          <a:ext cx="1263650" cy="116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12700</xdr:colOff>
      <xdr:row>122</xdr:row>
      <xdr:rowOff>19050</xdr:rowOff>
    </xdr:from>
    <xdr:to>
      <xdr:col>5</xdr:col>
      <xdr:colOff>0</xdr:colOff>
      <xdr:row>123</xdr:row>
      <xdr:rowOff>19050</xdr:rowOff>
    </xdr:to>
    <xdr:pic>
      <xdr:nvPicPr>
        <xdr:cNvPr id="94239" name="Рисунок 150" descr="C:\Users\CBuser\Desktop\A_digital_photograph_features_a_close-up,_passport.jpg">
          <a:extLst>
            <a:ext uri="{FF2B5EF4-FFF2-40B4-BE49-F238E27FC236}">
              <a16:creationId xmlns:a16="http://schemas.microsoft.com/office/drawing/2014/main" id="{1F573816-63E9-392E-F0F0-1A7765038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3350" y="127190500"/>
          <a:ext cx="1282700" cy="109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1409700</xdr:colOff>
      <xdr:row>7</xdr:row>
      <xdr:rowOff>25400</xdr:rowOff>
    </xdr:from>
    <xdr:to>
      <xdr:col>5</xdr:col>
      <xdr:colOff>6350</xdr:colOff>
      <xdr:row>8</xdr:row>
      <xdr:rowOff>31750</xdr:rowOff>
    </xdr:to>
    <xdr:pic>
      <xdr:nvPicPr>
        <xdr:cNvPr id="94240" name="Рисунок 4" descr="_MG_1164">
          <a:extLst>
            <a:ext uri="{FF2B5EF4-FFF2-40B4-BE49-F238E27FC236}">
              <a16:creationId xmlns:a16="http://schemas.microsoft.com/office/drawing/2014/main" id="{61D6932E-3BC1-8684-4AD0-427DBDFBE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2550" y="3194050"/>
          <a:ext cx="1339850" cy="104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4</xdr:col>
      <xdr:colOff>1276350</xdr:colOff>
      <xdr:row>18</xdr:row>
      <xdr:rowOff>1212850</xdr:rowOff>
    </xdr:to>
    <xdr:pic>
      <xdr:nvPicPr>
        <xdr:cNvPr id="94241" name="Picture 1" descr="Ахроров Ш">
          <a:hlinkClick xmlns:r="http://schemas.openxmlformats.org/officeDocument/2006/relationships" r:id="rId181"/>
          <a:extLst>
            <a:ext uri="{FF2B5EF4-FFF2-40B4-BE49-F238E27FC236}">
              <a16:creationId xmlns:a16="http://schemas.microsoft.com/office/drawing/2014/main" id="{57EDCAEE-72B2-7819-EBBA-274EC803E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14954250"/>
          <a:ext cx="1276350" cy="1212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4</xdr:col>
      <xdr:colOff>1276350</xdr:colOff>
      <xdr:row>18</xdr:row>
      <xdr:rowOff>1212850</xdr:rowOff>
    </xdr:to>
    <xdr:pic>
      <xdr:nvPicPr>
        <xdr:cNvPr id="94242" name="Picture 1" descr="Ахроров Ш">
          <a:hlinkClick xmlns:r="http://schemas.openxmlformats.org/officeDocument/2006/relationships" r:id="rId181"/>
          <a:extLst>
            <a:ext uri="{FF2B5EF4-FFF2-40B4-BE49-F238E27FC236}">
              <a16:creationId xmlns:a16="http://schemas.microsoft.com/office/drawing/2014/main" id="{92F64E15-08B2-E9A1-4A4C-B6C9543D4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14954250"/>
          <a:ext cx="1276350" cy="1212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31750</xdr:colOff>
      <xdr:row>48</xdr:row>
      <xdr:rowOff>31750</xdr:rowOff>
    </xdr:from>
    <xdr:to>
      <xdr:col>4</xdr:col>
      <xdr:colOff>1289050</xdr:colOff>
      <xdr:row>48</xdr:row>
      <xdr:rowOff>1111250</xdr:rowOff>
    </xdr:to>
    <xdr:pic>
      <xdr:nvPicPr>
        <xdr:cNvPr id="94243" name="Picture 1" descr="C:\NCI Bank\Ok\Temp\photo.jpg">
          <a:extLst>
            <a:ext uri="{FF2B5EF4-FFF2-40B4-BE49-F238E27FC236}">
              <a16:creationId xmlns:a16="http://schemas.microsoft.com/office/drawing/2014/main" id="{353AD3F3-211D-2297-BA8E-F287FFC58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 r:link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47244000"/>
          <a:ext cx="1257300" cy="104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5</xdr:col>
      <xdr:colOff>6350</xdr:colOff>
      <xdr:row>59</xdr:row>
      <xdr:rowOff>6350</xdr:rowOff>
    </xdr:to>
    <xdr:pic>
      <xdr:nvPicPr>
        <xdr:cNvPr id="94244" name="Picture 6">
          <a:extLst>
            <a:ext uri="{FF2B5EF4-FFF2-40B4-BE49-F238E27FC236}">
              <a16:creationId xmlns:a16="http://schemas.microsoft.com/office/drawing/2014/main" id="{B444E492-9AD5-A698-8A0A-3F57CC6A1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58312050"/>
          <a:ext cx="1301750" cy="869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1435100</xdr:colOff>
      <xdr:row>124</xdr:row>
      <xdr:rowOff>19050</xdr:rowOff>
    </xdr:from>
    <xdr:to>
      <xdr:col>4</xdr:col>
      <xdr:colOff>1282700</xdr:colOff>
      <xdr:row>125</xdr:row>
      <xdr:rowOff>82550</xdr:rowOff>
    </xdr:to>
    <xdr:pic>
      <xdr:nvPicPr>
        <xdr:cNvPr id="94245" name="Рисунок 1">
          <a:extLst>
            <a:ext uri="{FF2B5EF4-FFF2-40B4-BE49-F238E27FC236}">
              <a16:creationId xmlns:a16="http://schemas.microsoft.com/office/drawing/2014/main" id="{6F59FB16-5B19-BB35-2C2E-55077027D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7950" y="129355850"/>
          <a:ext cx="1295400" cy="107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1409700</xdr:colOff>
      <xdr:row>119</xdr:row>
      <xdr:rowOff>1117600</xdr:rowOff>
    </xdr:from>
    <xdr:to>
      <xdr:col>5</xdr:col>
      <xdr:colOff>50800</xdr:colOff>
      <xdr:row>121</xdr:row>
      <xdr:rowOff>0</xdr:rowOff>
    </xdr:to>
    <xdr:pic>
      <xdr:nvPicPr>
        <xdr:cNvPr id="94246" name="Рисунок 137">
          <a:extLst>
            <a:ext uri="{FF2B5EF4-FFF2-40B4-BE49-F238E27FC236}">
              <a16:creationId xmlns:a16="http://schemas.microsoft.com/office/drawing/2014/main" id="{A724C9A0-42CD-6B4B-1969-421AEC080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2550" y="124910850"/>
          <a:ext cx="1384300" cy="1136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270E70-CFD5-4401-ABE2-AEF11FE9087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3e0ee85-7cfb-4a08-857f-9df9a3d1646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9A795-9DD6-43BE-97FE-E71EEB598482}">
  <sheetPr>
    <pageSetUpPr fitToPage="1"/>
  </sheetPr>
  <dimension ref="A1:AQ38"/>
  <sheetViews>
    <sheetView view="pageBreakPreview" zoomScale="130" zoomScaleNormal="130" zoomScaleSheetLayoutView="130" workbookViewId="0">
      <selection activeCell="AL21" sqref="AL21"/>
    </sheetView>
  </sheetViews>
  <sheetFormatPr defaultColWidth="9.1796875" defaultRowHeight="9"/>
  <cols>
    <col min="1" max="1" width="3.1796875" style="1" customWidth="1"/>
    <col min="2" max="2" width="13.1796875" style="2" customWidth="1"/>
    <col min="3" max="3" width="3.81640625" style="1" customWidth="1"/>
    <col min="4" max="5" width="4" style="1" customWidth="1"/>
    <col min="6" max="7" width="3.26953125" style="1" customWidth="1"/>
    <col min="8" max="8" width="7.81640625" style="1" customWidth="1"/>
    <col min="9" max="9" width="6.54296875" style="1" customWidth="1"/>
    <col min="10" max="10" width="4" style="1" customWidth="1"/>
    <col min="11" max="11" width="4.7265625" style="1" customWidth="1"/>
    <col min="12" max="12" width="3.453125" style="1" customWidth="1"/>
    <col min="13" max="13" width="4.1796875" style="1" customWidth="1"/>
    <col min="14" max="16" width="3.26953125" style="1" customWidth="1"/>
    <col min="17" max="17" width="4.453125" style="1" customWidth="1"/>
    <col min="18" max="18" width="3.26953125" style="1" customWidth="1"/>
    <col min="19" max="19" width="3.54296875" style="1" bestFit="1" customWidth="1"/>
    <col min="20" max="20" width="3.26953125" style="1" customWidth="1"/>
    <col min="21" max="21" width="3.453125" style="1" customWidth="1"/>
    <col min="22" max="22" width="3.81640625" style="1" customWidth="1"/>
    <col min="23" max="23" width="4" style="1" customWidth="1"/>
    <col min="24" max="24" width="3.54296875" style="1" customWidth="1"/>
    <col min="25" max="25" width="3" style="1" customWidth="1"/>
    <col min="26" max="26" width="3.54296875" style="1" customWidth="1"/>
    <col min="27" max="28" width="3.26953125" style="1" customWidth="1"/>
    <col min="29" max="29" width="3.1796875" style="1" customWidth="1"/>
    <col min="30" max="30" width="4.1796875" style="1" customWidth="1"/>
    <col min="31" max="31" width="4" style="1" customWidth="1"/>
    <col min="32" max="40" width="4.54296875" style="1" customWidth="1"/>
    <col min="41" max="41" width="5.453125" style="6" customWidth="1"/>
    <col min="42" max="42" width="4.81640625" style="1" customWidth="1"/>
    <col min="43" max="43" width="5" style="1" customWidth="1"/>
    <col min="44" max="16384" width="9.1796875" style="1"/>
  </cols>
  <sheetData>
    <row r="1" spans="1:43" ht="16.5" customHeight="1">
      <c r="A1" s="19"/>
      <c r="B1" s="20"/>
      <c r="C1" s="20"/>
      <c r="D1" s="20"/>
      <c r="E1" s="20"/>
      <c r="F1" s="20"/>
      <c r="G1" s="20"/>
      <c r="H1" s="20"/>
      <c r="I1" s="20"/>
      <c r="J1" s="21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235" t="s">
        <v>12</v>
      </c>
      <c r="AH1" s="235"/>
      <c r="AI1" s="235"/>
      <c r="AJ1" s="235"/>
      <c r="AK1" s="235"/>
      <c r="AL1" s="235"/>
      <c r="AM1" s="235"/>
      <c r="AN1" s="235"/>
      <c r="AO1" s="235"/>
      <c r="AP1" s="235"/>
      <c r="AQ1" s="3"/>
    </row>
    <row r="2" spans="1:43" ht="16.5" customHeight="1">
      <c r="A2" s="8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3"/>
    </row>
    <row r="3" spans="1:43" ht="38.25" customHeight="1">
      <c r="A3" s="7"/>
      <c r="B3" s="245" t="s">
        <v>63</v>
      </c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  <c r="AA3" s="245"/>
      <c r="AB3" s="245"/>
      <c r="AC3" s="245"/>
      <c r="AD3" s="245"/>
      <c r="AE3" s="245"/>
      <c r="AF3" s="245"/>
      <c r="AG3" s="245"/>
      <c r="AH3" s="245"/>
      <c r="AI3" s="245"/>
      <c r="AJ3" s="245"/>
      <c r="AK3" s="245"/>
      <c r="AL3" s="245"/>
      <c r="AM3" s="245"/>
      <c r="AN3" s="245"/>
      <c r="AO3" s="245"/>
      <c r="AP3" s="245"/>
      <c r="AQ3" s="4"/>
    </row>
    <row r="4" spans="1:43" ht="10.5" customHeight="1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5"/>
    </row>
    <row r="5" spans="1:43" ht="34.5" customHeight="1">
      <c r="A5" s="244" t="s">
        <v>11</v>
      </c>
      <c r="B5" s="232" t="s">
        <v>39</v>
      </c>
      <c r="C5" s="218" t="s">
        <v>64</v>
      </c>
      <c r="D5" s="243" t="s">
        <v>13</v>
      </c>
      <c r="E5" s="243"/>
      <c r="F5" s="243"/>
      <c r="G5" s="243"/>
      <c r="H5" s="218" t="s">
        <v>38</v>
      </c>
      <c r="I5" s="243" t="s">
        <v>21</v>
      </c>
      <c r="J5" s="243"/>
      <c r="K5" s="243"/>
      <c r="L5" s="243"/>
      <c r="M5" s="218" t="s">
        <v>27</v>
      </c>
      <c r="N5" s="16"/>
      <c r="O5" s="248" t="s">
        <v>0</v>
      </c>
      <c r="P5" s="249"/>
      <c r="Q5" s="249"/>
      <c r="R5" s="249"/>
      <c r="S5" s="249"/>
      <c r="T5" s="249"/>
      <c r="U5" s="250"/>
      <c r="V5" s="218" t="s">
        <v>28</v>
      </c>
      <c r="W5" s="243" t="s">
        <v>1</v>
      </c>
      <c r="X5" s="243"/>
      <c r="Y5" s="243"/>
      <c r="Z5" s="243"/>
      <c r="AA5" s="243"/>
      <c r="AB5" s="243"/>
      <c r="AC5" s="243"/>
      <c r="AD5" s="243"/>
      <c r="AE5" s="218" t="s">
        <v>28</v>
      </c>
      <c r="AF5" s="223" t="s">
        <v>29</v>
      </c>
      <c r="AG5" s="224"/>
      <c r="AH5" s="224"/>
      <c r="AI5" s="224"/>
      <c r="AJ5" s="225"/>
      <c r="AK5" s="214" t="s">
        <v>2</v>
      </c>
      <c r="AL5" s="214" t="s">
        <v>60</v>
      </c>
      <c r="AM5" s="222" t="s">
        <v>61</v>
      </c>
      <c r="AN5" s="219" t="s">
        <v>65</v>
      </c>
      <c r="AO5" s="220"/>
      <c r="AP5" s="220"/>
      <c r="AQ5" s="221"/>
    </row>
    <row r="6" spans="1:43" ht="129.75" customHeight="1">
      <c r="A6" s="244"/>
      <c r="B6" s="232"/>
      <c r="C6" s="218"/>
      <c r="D6" s="218" t="s">
        <v>26</v>
      </c>
      <c r="E6" s="218" t="s">
        <v>14</v>
      </c>
      <c r="F6" s="218" t="s">
        <v>19</v>
      </c>
      <c r="G6" s="218" t="s">
        <v>20</v>
      </c>
      <c r="H6" s="218"/>
      <c r="I6" s="218" t="s">
        <v>26</v>
      </c>
      <c r="J6" s="218" t="s">
        <v>14</v>
      </c>
      <c r="K6" s="218" t="s">
        <v>19</v>
      </c>
      <c r="L6" s="218" t="s">
        <v>20</v>
      </c>
      <c r="M6" s="218"/>
      <c r="N6" s="236" t="s">
        <v>30</v>
      </c>
      <c r="O6" s="218" t="s">
        <v>31</v>
      </c>
      <c r="P6" s="215" t="s">
        <v>32</v>
      </c>
      <c r="Q6" s="218" t="s">
        <v>33</v>
      </c>
      <c r="R6" s="218" t="s">
        <v>34</v>
      </c>
      <c r="S6" s="239" t="s">
        <v>4</v>
      </c>
      <c r="T6" s="240"/>
      <c r="U6" s="251" t="s">
        <v>35</v>
      </c>
      <c r="V6" s="218"/>
      <c r="W6" s="232" t="s">
        <v>3</v>
      </c>
      <c r="X6" s="232"/>
      <c r="Y6" s="232"/>
      <c r="Z6" s="232"/>
      <c r="AA6" s="232"/>
      <c r="AB6" s="232" t="s">
        <v>10</v>
      </c>
      <c r="AC6" s="232"/>
      <c r="AD6" s="12" t="s">
        <v>15</v>
      </c>
      <c r="AE6" s="218"/>
      <c r="AF6" s="226"/>
      <c r="AG6" s="227"/>
      <c r="AH6" s="227"/>
      <c r="AI6" s="227"/>
      <c r="AJ6" s="228"/>
      <c r="AK6" s="214"/>
      <c r="AL6" s="214"/>
      <c r="AM6" s="222"/>
      <c r="AN6" s="213" t="s">
        <v>41</v>
      </c>
      <c r="AO6" s="218" t="s">
        <v>40</v>
      </c>
      <c r="AP6" s="218" t="s">
        <v>42</v>
      </c>
      <c r="AQ6" s="212" t="s">
        <v>25</v>
      </c>
    </row>
    <row r="7" spans="1:43" ht="21" customHeight="1">
      <c r="A7" s="244"/>
      <c r="B7" s="232"/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37"/>
      <c r="O7" s="218"/>
      <c r="P7" s="216"/>
      <c r="Q7" s="218"/>
      <c r="R7" s="218"/>
      <c r="S7" s="213" t="s">
        <v>2</v>
      </c>
      <c r="T7" s="218" t="s">
        <v>22</v>
      </c>
      <c r="U7" s="252"/>
      <c r="V7" s="218"/>
      <c r="W7" s="214" t="s">
        <v>16</v>
      </c>
      <c r="X7" s="218" t="s">
        <v>7</v>
      </c>
      <c r="Y7" s="218" t="s">
        <v>6</v>
      </c>
      <c r="Z7" s="218" t="s">
        <v>8</v>
      </c>
      <c r="AA7" s="246" t="s">
        <v>9</v>
      </c>
      <c r="AB7" s="214" t="s">
        <v>17</v>
      </c>
      <c r="AC7" s="233" t="s">
        <v>6</v>
      </c>
      <c r="AD7" s="241" t="s">
        <v>18</v>
      </c>
      <c r="AE7" s="218"/>
      <c r="AF7" s="229"/>
      <c r="AG7" s="230"/>
      <c r="AH7" s="230"/>
      <c r="AI7" s="230"/>
      <c r="AJ7" s="231"/>
      <c r="AK7" s="214"/>
      <c r="AL7" s="214"/>
      <c r="AM7" s="222"/>
      <c r="AN7" s="213"/>
      <c r="AO7" s="218"/>
      <c r="AP7" s="218"/>
      <c r="AQ7" s="212"/>
    </row>
    <row r="8" spans="1:43" ht="56.25" customHeight="1">
      <c r="A8" s="244"/>
      <c r="B8" s="232"/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38"/>
      <c r="O8" s="218"/>
      <c r="P8" s="217"/>
      <c r="Q8" s="218"/>
      <c r="R8" s="218"/>
      <c r="S8" s="213"/>
      <c r="T8" s="218"/>
      <c r="U8" s="253"/>
      <c r="V8" s="218"/>
      <c r="W8" s="214"/>
      <c r="X8" s="218"/>
      <c r="Y8" s="218"/>
      <c r="Z8" s="218"/>
      <c r="AA8" s="247"/>
      <c r="AB8" s="214"/>
      <c r="AC8" s="234"/>
      <c r="AD8" s="242"/>
      <c r="AE8" s="218"/>
      <c r="AF8" s="9" t="s">
        <v>36</v>
      </c>
      <c r="AG8" s="9" t="s">
        <v>37</v>
      </c>
      <c r="AH8" s="9" t="s">
        <v>23</v>
      </c>
      <c r="AI8" s="9" t="s">
        <v>24</v>
      </c>
      <c r="AJ8" s="9" t="s">
        <v>5</v>
      </c>
      <c r="AK8" s="214"/>
      <c r="AL8" s="214"/>
      <c r="AM8" s="222"/>
      <c r="AN8" s="213"/>
      <c r="AO8" s="218"/>
      <c r="AP8" s="218"/>
      <c r="AQ8" s="212"/>
    </row>
    <row r="9" spans="1:43" s="10" customFormat="1" ht="13.5" customHeight="1">
      <c r="A9" s="14">
        <v>1</v>
      </c>
      <c r="B9" s="14">
        <v>2</v>
      </c>
      <c r="C9" s="14">
        <v>3</v>
      </c>
      <c r="D9" s="14">
        <v>4</v>
      </c>
      <c r="E9" s="14">
        <v>5</v>
      </c>
      <c r="F9" s="14">
        <v>6</v>
      </c>
      <c r="G9" s="14">
        <v>7</v>
      </c>
      <c r="H9" s="14">
        <v>8</v>
      </c>
      <c r="I9" s="14">
        <v>9</v>
      </c>
      <c r="J9" s="14">
        <v>10</v>
      </c>
      <c r="K9" s="14">
        <v>11</v>
      </c>
      <c r="L9" s="14">
        <v>12</v>
      </c>
      <c r="M9" s="14">
        <v>13</v>
      </c>
      <c r="N9" s="14">
        <v>14</v>
      </c>
      <c r="O9" s="14">
        <v>15</v>
      </c>
      <c r="P9" s="14">
        <v>16</v>
      </c>
      <c r="Q9" s="14">
        <v>17</v>
      </c>
      <c r="R9" s="14">
        <v>18</v>
      </c>
      <c r="S9" s="14">
        <v>19</v>
      </c>
      <c r="T9" s="14">
        <v>20</v>
      </c>
      <c r="U9" s="14">
        <v>21</v>
      </c>
      <c r="V9" s="14">
        <v>22</v>
      </c>
      <c r="W9" s="14">
        <v>23</v>
      </c>
      <c r="X9" s="14">
        <v>24</v>
      </c>
      <c r="Y9" s="14">
        <v>25</v>
      </c>
      <c r="Z9" s="14">
        <v>26</v>
      </c>
      <c r="AA9" s="14">
        <v>27</v>
      </c>
      <c r="AB9" s="14">
        <v>28</v>
      </c>
      <c r="AC9" s="14">
        <v>29</v>
      </c>
      <c r="AD9" s="14">
        <v>30</v>
      </c>
      <c r="AE9" s="14">
        <v>31</v>
      </c>
      <c r="AF9" s="14">
        <v>32</v>
      </c>
      <c r="AG9" s="14">
        <v>33</v>
      </c>
      <c r="AH9" s="14">
        <v>34</v>
      </c>
      <c r="AI9" s="14">
        <v>35</v>
      </c>
      <c r="AJ9" s="14">
        <v>36</v>
      </c>
      <c r="AK9" s="14">
        <v>37</v>
      </c>
      <c r="AL9" s="14">
        <v>38</v>
      </c>
      <c r="AM9" s="14">
        <v>39</v>
      </c>
      <c r="AN9" s="14">
        <v>40</v>
      </c>
      <c r="AO9" s="15">
        <v>41</v>
      </c>
      <c r="AP9" s="15">
        <v>42</v>
      </c>
      <c r="AQ9" s="15">
        <v>43</v>
      </c>
    </row>
    <row r="10" spans="1:43" s="23" customFormat="1" ht="21">
      <c r="A10" s="22">
        <v>1</v>
      </c>
      <c r="B10" s="35" t="s">
        <v>47</v>
      </c>
      <c r="C10" s="17">
        <f t="shared" ref="C10:C23" si="0">D10+E10+F10+G10</f>
        <v>0</v>
      </c>
      <c r="D10" s="11"/>
      <c r="E10" s="11"/>
      <c r="F10" s="11"/>
      <c r="G10" s="11"/>
      <c r="H10" s="17">
        <f>I10+J10+K10+L10</f>
        <v>0</v>
      </c>
      <c r="I10" s="11"/>
      <c r="J10" s="11"/>
      <c r="K10" s="11"/>
      <c r="L10" s="11"/>
      <c r="M10" s="17">
        <f t="shared" ref="M10:M23" si="1">N10+O10+P10+Q10+R10</f>
        <v>0</v>
      </c>
      <c r="N10" s="11"/>
      <c r="O10" s="11"/>
      <c r="P10" s="11"/>
      <c r="Q10" s="11"/>
      <c r="R10" s="11"/>
      <c r="S10" s="11"/>
      <c r="T10" s="11"/>
      <c r="U10" s="11"/>
      <c r="V10" s="17">
        <f t="shared" ref="V10:V22" si="2">W10+AB10+AD10</f>
        <v>0</v>
      </c>
      <c r="W10" s="11"/>
      <c r="X10" s="11"/>
      <c r="Y10" s="11"/>
      <c r="Z10" s="11"/>
      <c r="AA10" s="11"/>
      <c r="AB10" s="11"/>
      <c r="AC10" s="11"/>
      <c r="AD10" s="11"/>
      <c r="AE10" s="17">
        <f t="shared" ref="AE10:AE22" si="3">AF10+AG10+AH10+AI10+AJ10</f>
        <v>0</v>
      </c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</row>
    <row r="11" spans="1:43" ht="10.5">
      <c r="A11" s="22">
        <v>2</v>
      </c>
      <c r="B11" s="35" t="s">
        <v>48</v>
      </c>
      <c r="C11" s="17">
        <f t="shared" si="0"/>
        <v>0</v>
      </c>
      <c r="D11" s="11"/>
      <c r="E11" s="11"/>
      <c r="F11" s="11"/>
      <c r="G11" s="11"/>
      <c r="H11" s="37">
        <f t="shared" ref="H11:H23" si="4">I11+J11+K11+L11</f>
        <v>0</v>
      </c>
      <c r="I11" s="11"/>
      <c r="J11" s="11"/>
      <c r="K11" s="11"/>
      <c r="L11" s="11"/>
      <c r="M11" s="37">
        <f t="shared" si="1"/>
        <v>0</v>
      </c>
      <c r="N11" s="11"/>
      <c r="O11" s="11"/>
      <c r="P11" s="11"/>
      <c r="Q11" s="11"/>
      <c r="R11" s="11"/>
      <c r="S11" s="11"/>
      <c r="T11" s="11"/>
      <c r="U11" s="11"/>
      <c r="V11" s="37">
        <f t="shared" si="2"/>
        <v>0</v>
      </c>
      <c r="W11" s="11"/>
      <c r="X11" s="11"/>
      <c r="Y11" s="11"/>
      <c r="Z11" s="11"/>
      <c r="AA11" s="11"/>
      <c r="AB11" s="11"/>
      <c r="AC11" s="11"/>
      <c r="AD11" s="11"/>
      <c r="AE11" s="37">
        <f t="shared" si="3"/>
        <v>0</v>
      </c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</row>
    <row r="12" spans="1:43" ht="10.5">
      <c r="A12" s="22">
        <v>3</v>
      </c>
      <c r="B12" s="34" t="s">
        <v>49</v>
      </c>
      <c r="C12" s="36">
        <f t="shared" si="0"/>
        <v>0</v>
      </c>
      <c r="D12" s="11"/>
      <c r="E12" s="11"/>
      <c r="F12" s="11"/>
      <c r="G12" s="11"/>
      <c r="H12" s="17">
        <f t="shared" si="4"/>
        <v>0</v>
      </c>
      <c r="I12" s="11"/>
      <c r="J12" s="11"/>
      <c r="K12" s="11"/>
      <c r="L12" s="11"/>
      <c r="M12" s="17">
        <f t="shared" si="1"/>
        <v>0</v>
      </c>
      <c r="N12" s="11"/>
      <c r="O12" s="11"/>
      <c r="P12" s="11"/>
      <c r="Q12" s="11"/>
      <c r="R12" s="11"/>
      <c r="S12" s="11"/>
      <c r="T12" s="11"/>
      <c r="U12" s="11"/>
      <c r="V12" s="17">
        <f t="shared" si="2"/>
        <v>0</v>
      </c>
      <c r="W12" s="11"/>
      <c r="X12" s="11"/>
      <c r="Y12" s="11"/>
      <c r="Z12" s="11"/>
      <c r="AA12" s="11"/>
      <c r="AB12" s="11"/>
      <c r="AC12" s="11"/>
      <c r="AD12" s="11"/>
      <c r="AE12" s="17">
        <f t="shared" si="3"/>
        <v>0</v>
      </c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</row>
    <row r="13" spans="1:43" ht="10.5">
      <c r="A13" s="22">
        <v>4</v>
      </c>
      <c r="B13" s="34" t="s">
        <v>50</v>
      </c>
      <c r="C13" s="36">
        <f t="shared" si="0"/>
        <v>0</v>
      </c>
      <c r="D13" s="11"/>
      <c r="E13" s="11"/>
      <c r="F13" s="11"/>
      <c r="G13" s="11"/>
      <c r="H13" s="17">
        <f t="shared" si="4"/>
        <v>0</v>
      </c>
      <c r="I13" s="11"/>
      <c r="J13" s="11"/>
      <c r="K13" s="11"/>
      <c r="L13" s="11"/>
      <c r="M13" s="17">
        <f t="shared" si="1"/>
        <v>0</v>
      </c>
      <c r="N13" s="11"/>
      <c r="O13" s="11"/>
      <c r="P13" s="11"/>
      <c r="Q13" s="11"/>
      <c r="R13" s="11"/>
      <c r="S13" s="11"/>
      <c r="T13" s="11"/>
      <c r="U13" s="11"/>
      <c r="V13" s="17">
        <f t="shared" si="2"/>
        <v>0</v>
      </c>
      <c r="W13" s="11"/>
      <c r="X13" s="11"/>
      <c r="Y13" s="11"/>
      <c r="Z13" s="11"/>
      <c r="AA13" s="11"/>
      <c r="AB13" s="11"/>
      <c r="AC13" s="11"/>
      <c r="AD13" s="11"/>
      <c r="AE13" s="17">
        <f t="shared" si="3"/>
        <v>0</v>
      </c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12.75" customHeight="1">
      <c r="A14" s="22">
        <v>5</v>
      </c>
      <c r="B14" s="35" t="s">
        <v>51</v>
      </c>
      <c r="C14" s="17">
        <f t="shared" si="0"/>
        <v>0</v>
      </c>
      <c r="D14" s="11"/>
      <c r="E14" s="11"/>
      <c r="F14" s="11"/>
      <c r="G14" s="11"/>
      <c r="H14" s="38">
        <f t="shared" si="4"/>
        <v>0</v>
      </c>
      <c r="I14" s="11"/>
      <c r="J14" s="11"/>
      <c r="K14" s="11"/>
      <c r="L14" s="11"/>
      <c r="M14" s="38">
        <f t="shared" si="1"/>
        <v>0</v>
      </c>
      <c r="N14" s="11"/>
      <c r="O14" s="11"/>
      <c r="P14" s="11"/>
      <c r="Q14" s="11"/>
      <c r="R14" s="11"/>
      <c r="S14" s="11"/>
      <c r="T14" s="11"/>
      <c r="U14" s="11"/>
      <c r="V14" s="38">
        <f t="shared" si="2"/>
        <v>0</v>
      </c>
      <c r="W14" s="11"/>
      <c r="X14" s="11"/>
      <c r="Y14" s="11"/>
      <c r="Z14" s="11"/>
      <c r="AA14" s="11"/>
      <c r="AB14" s="11"/>
      <c r="AC14" s="11"/>
      <c r="AD14" s="11"/>
      <c r="AE14" s="38">
        <f t="shared" si="3"/>
        <v>0</v>
      </c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3.25" customHeight="1">
      <c r="A15" s="22">
        <v>6</v>
      </c>
      <c r="B15" s="35" t="s">
        <v>52</v>
      </c>
      <c r="C15" s="17">
        <f t="shared" si="0"/>
        <v>0</v>
      </c>
      <c r="D15" s="11"/>
      <c r="E15" s="11"/>
      <c r="F15" s="11"/>
      <c r="G15" s="11"/>
      <c r="H15" s="17">
        <f t="shared" si="4"/>
        <v>0</v>
      </c>
      <c r="I15" s="11"/>
      <c r="J15" s="11"/>
      <c r="K15" s="11"/>
      <c r="L15" s="11"/>
      <c r="M15" s="17">
        <f t="shared" si="1"/>
        <v>0</v>
      </c>
      <c r="N15" s="11"/>
      <c r="O15" s="11"/>
      <c r="P15" s="11"/>
      <c r="Q15" s="11"/>
      <c r="R15" s="11"/>
      <c r="S15" s="11"/>
      <c r="T15" s="11"/>
      <c r="U15" s="11"/>
      <c r="V15" s="17">
        <f t="shared" si="2"/>
        <v>0</v>
      </c>
      <c r="W15" s="11"/>
      <c r="X15" s="11"/>
      <c r="Y15" s="11"/>
      <c r="Z15" s="11"/>
      <c r="AA15" s="11"/>
      <c r="AB15" s="11"/>
      <c r="AC15" s="11"/>
      <c r="AD15" s="11"/>
      <c r="AE15" s="17">
        <f t="shared" si="3"/>
        <v>0</v>
      </c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12" customHeight="1">
      <c r="A16" s="22">
        <v>7</v>
      </c>
      <c r="B16" s="34" t="s">
        <v>53</v>
      </c>
      <c r="C16" s="17">
        <f t="shared" si="0"/>
        <v>0</v>
      </c>
      <c r="D16" s="11"/>
      <c r="E16" s="11"/>
      <c r="F16" s="11"/>
      <c r="G16" s="11"/>
      <c r="H16" s="17">
        <f t="shared" si="4"/>
        <v>0</v>
      </c>
      <c r="I16" s="11"/>
      <c r="J16" s="11"/>
      <c r="K16" s="11"/>
      <c r="L16" s="11"/>
      <c r="M16" s="17">
        <f t="shared" si="1"/>
        <v>0</v>
      </c>
      <c r="N16" s="11"/>
      <c r="O16" s="11"/>
      <c r="P16" s="11"/>
      <c r="Q16" s="11"/>
      <c r="R16" s="11"/>
      <c r="S16" s="11"/>
      <c r="T16" s="11"/>
      <c r="U16" s="11"/>
      <c r="V16" s="17">
        <f t="shared" si="2"/>
        <v>0</v>
      </c>
      <c r="W16" s="11"/>
      <c r="X16" s="11"/>
      <c r="Y16" s="11"/>
      <c r="Z16" s="11"/>
      <c r="AA16" s="11"/>
      <c r="AB16" s="11"/>
      <c r="AC16" s="11"/>
      <c r="AD16" s="11"/>
      <c r="AE16" s="17">
        <f t="shared" si="3"/>
        <v>0</v>
      </c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10.5">
      <c r="A17" s="22">
        <v>8</v>
      </c>
      <c r="B17" s="34" t="s">
        <v>54</v>
      </c>
      <c r="C17" s="17">
        <f t="shared" si="0"/>
        <v>0</v>
      </c>
      <c r="D17" s="11"/>
      <c r="E17" s="11"/>
      <c r="F17" s="11"/>
      <c r="G17" s="11"/>
      <c r="H17" s="17">
        <f t="shared" si="4"/>
        <v>0</v>
      </c>
      <c r="I17" s="11"/>
      <c r="J17" s="11"/>
      <c r="K17" s="11"/>
      <c r="L17" s="11"/>
      <c r="M17" s="17">
        <f t="shared" si="1"/>
        <v>0</v>
      </c>
      <c r="N17" s="11"/>
      <c r="O17" s="11"/>
      <c r="P17" s="11"/>
      <c r="Q17" s="11"/>
      <c r="R17" s="11"/>
      <c r="S17" s="11"/>
      <c r="T17" s="11"/>
      <c r="U17" s="11"/>
      <c r="V17" s="17">
        <f t="shared" si="2"/>
        <v>0</v>
      </c>
      <c r="W17" s="11"/>
      <c r="X17" s="11"/>
      <c r="Y17" s="11"/>
      <c r="Z17" s="11"/>
      <c r="AA17" s="11"/>
      <c r="AB17" s="11"/>
      <c r="AC17" s="11"/>
      <c r="AD17" s="11"/>
      <c r="AE17" s="17">
        <f t="shared" si="3"/>
        <v>0</v>
      </c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10.5">
      <c r="A18" s="22">
        <v>9</v>
      </c>
      <c r="B18" s="34" t="s">
        <v>55</v>
      </c>
      <c r="C18" s="17">
        <f t="shared" si="0"/>
        <v>0</v>
      </c>
      <c r="D18" s="11"/>
      <c r="E18" s="11"/>
      <c r="F18" s="11"/>
      <c r="G18" s="11"/>
      <c r="H18" s="17">
        <f t="shared" si="4"/>
        <v>0</v>
      </c>
      <c r="I18" s="11"/>
      <c r="J18" s="11"/>
      <c r="K18" s="11"/>
      <c r="L18" s="11"/>
      <c r="M18" s="17">
        <f>N18+O18+P18+Q18+R18</f>
        <v>0</v>
      </c>
      <c r="N18" s="11"/>
      <c r="O18" s="11"/>
      <c r="P18" s="11"/>
      <c r="Q18" s="11"/>
      <c r="R18" s="11"/>
      <c r="S18" s="11"/>
      <c r="T18" s="11"/>
      <c r="U18" s="11"/>
      <c r="V18" s="17">
        <f t="shared" si="2"/>
        <v>0</v>
      </c>
      <c r="W18" s="11"/>
      <c r="X18" s="11"/>
      <c r="Y18" s="11"/>
      <c r="Z18" s="11"/>
      <c r="AA18" s="11"/>
      <c r="AB18" s="11"/>
      <c r="AC18" s="11"/>
      <c r="AD18" s="11"/>
      <c r="AE18" s="17">
        <f t="shared" si="3"/>
        <v>0</v>
      </c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0.5">
      <c r="A19" s="22">
        <v>10</v>
      </c>
      <c r="B19" s="34" t="s">
        <v>56</v>
      </c>
      <c r="C19" s="17">
        <f t="shared" si="0"/>
        <v>0</v>
      </c>
      <c r="D19" s="11"/>
      <c r="E19" s="11"/>
      <c r="F19" s="11"/>
      <c r="G19" s="11"/>
      <c r="H19" s="17">
        <f t="shared" si="4"/>
        <v>0</v>
      </c>
      <c r="I19" s="11"/>
      <c r="J19" s="11"/>
      <c r="K19" s="11"/>
      <c r="L19" s="11"/>
      <c r="M19" s="17">
        <f t="shared" si="1"/>
        <v>0</v>
      </c>
      <c r="N19" s="11"/>
      <c r="O19" s="11"/>
      <c r="P19" s="11"/>
      <c r="Q19" s="11"/>
      <c r="R19" s="11"/>
      <c r="S19" s="11"/>
      <c r="T19" s="11"/>
      <c r="U19" s="11"/>
      <c r="V19" s="17">
        <f t="shared" si="2"/>
        <v>0</v>
      </c>
      <c r="W19" s="11"/>
      <c r="X19" s="11"/>
      <c r="Y19" s="11"/>
      <c r="Z19" s="11"/>
      <c r="AA19" s="11"/>
      <c r="AB19" s="11"/>
      <c r="AC19" s="11"/>
      <c r="AD19" s="11"/>
      <c r="AE19" s="17">
        <f t="shared" si="3"/>
        <v>0</v>
      </c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0.5">
      <c r="A20" s="22">
        <v>11</v>
      </c>
      <c r="B20" s="34" t="s">
        <v>57</v>
      </c>
      <c r="C20" s="17">
        <f t="shared" si="0"/>
        <v>0</v>
      </c>
      <c r="D20" s="11"/>
      <c r="E20" s="11"/>
      <c r="F20" s="11"/>
      <c r="G20" s="11"/>
      <c r="H20" s="17">
        <f t="shared" si="4"/>
        <v>0</v>
      </c>
      <c r="I20" s="11"/>
      <c r="J20" s="11"/>
      <c r="K20" s="11"/>
      <c r="L20" s="11"/>
      <c r="M20" s="17">
        <f t="shared" si="1"/>
        <v>0</v>
      </c>
      <c r="N20" s="11"/>
      <c r="O20" s="11"/>
      <c r="P20" s="11"/>
      <c r="Q20" s="11"/>
      <c r="R20" s="11"/>
      <c r="S20" s="11"/>
      <c r="T20" s="11"/>
      <c r="U20" s="11"/>
      <c r="V20" s="17">
        <f t="shared" si="2"/>
        <v>0</v>
      </c>
      <c r="W20" s="11"/>
      <c r="X20" s="11"/>
      <c r="Y20" s="11"/>
      <c r="Z20" s="11"/>
      <c r="AA20" s="11"/>
      <c r="AB20" s="11"/>
      <c r="AC20" s="11"/>
      <c r="AD20" s="11"/>
      <c r="AE20" s="17">
        <f t="shared" si="3"/>
        <v>0</v>
      </c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spans="1:43" ht="10.5">
      <c r="A21" s="22">
        <v>12</v>
      </c>
      <c r="B21" s="34" t="s">
        <v>58</v>
      </c>
      <c r="C21" s="17">
        <f t="shared" si="0"/>
        <v>0</v>
      </c>
      <c r="D21" s="11"/>
      <c r="E21" s="11"/>
      <c r="F21" s="11"/>
      <c r="G21" s="11"/>
      <c r="H21" s="17">
        <f t="shared" si="4"/>
        <v>0</v>
      </c>
      <c r="I21" s="11"/>
      <c r="J21" s="11"/>
      <c r="K21" s="11"/>
      <c r="L21" s="11"/>
      <c r="M21" s="17">
        <f t="shared" si="1"/>
        <v>0</v>
      </c>
      <c r="N21" s="11"/>
      <c r="O21" s="11"/>
      <c r="P21" s="11"/>
      <c r="Q21" s="11"/>
      <c r="R21" s="11"/>
      <c r="S21" s="11"/>
      <c r="T21" s="11"/>
      <c r="U21" s="11"/>
      <c r="V21" s="17">
        <f t="shared" si="2"/>
        <v>0</v>
      </c>
      <c r="W21" s="11"/>
      <c r="X21" s="11"/>
      <c r="Y21" s="11"/>
      <c r="Z21" s="11"/>
      <c r="AA21" s="11"/>
      <c r="AB21" s="11"/>
      <c r="AC21" s="11"/>
      <c r="AD21" s="11"/>
      <c r="AE21" s="17">
        <f t="shared" si="3"/>
        <v>0</v>
      </c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</row>
    <row r="22" spans="1:43" ht="10.5">
      <c r="A22" s="22">
        <v>13</v>
      </c>
      <c r="B22" s="34" t="s">
        <v>62</v>
      </c>
      <c r="C22" s="17">
        <f t="shared" si="0"/>
        <v>0</v>
      </c>
      <c r="D22" s="11"/>
      <c r="E22" s="11"/>
      <c r="F22" s="11"/>
      <c r="G22" s="11"/>
      <c r="H22" s="17">
        <f t="shared" si="4"/>
        <v>0</v>
      </c>
      <c r="I22" s="11"/>
      <c r="J22" s="11"/>
      <c r="K22" s="11"/>
      <c r="L22" s="11"/>
      <c r="M22" s="17">
        <f t="shared" si="1"/>
        <v>0</v>
      </c>
      <c r="N22" s="11"/>
      <c r="O22" s="11"/>
      <c r="P22" s="11"/>
      <c r="Q22" s="11"/>
      <c r="R22" s="11"/>
      <c r="S22" s="11"/>
      <c r="T22" s="11"/>
      <c r="U22" s="11"/>
      <c r="V22" s="17">
        <f t="shared" si="2"/>
        <v>0</v>
      </c>
      <c r="W22" s="11"/>
      <c r="X22" s="11"/>
      <c r="Y22" s="11"/>
      <c r="Z22" s="11"/>
      <c r="AA22" s="11"/>
      <c r="AB22" s="11"/>
      <c r="AC22" s="11"/>
      <c r="AD22" s="11"/>
      <c r="AE22" s="17">
        <f t="shared" si="3"/>
        <v>0</v>
      </c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</row>
    <row r="23" spans="1:43" ht="10.5">
      <c r="A23" s="22">
        <v>14</v>
      </c>
      <c r="B23" s="34" t="s">
        <v>59</v>
      </c>
      <c r="C23" s="17">
        <f t="shared" si="0"/>
        <v>0</v>
      </c>
      <c r="D23" s="11"/>
      <c r="E23" s="11"/>
      <c r="F23" s="11"/>
      <c r="G23" s="11"/>
      <c r="H23" s="17">
        <f t="shared" si="4"/>
        <v>0</v>
      </c>
      <c r="I23" s="11"/>
      <c r="J23" s="11"/>
      <c r="K23" s="11"/>
      <c r="L23" s="11"/>
      <c r="M23" s="17">
        <f t="shared" si="1"/>
        <v>0</v>
      </c>
      <c r="N23" s="11"/>
      <c r="O23" s="11"/>
      <c r="P23" s="11"/>
      <c r="Q23" s="11"/>
      <c r="R23" s="11"/>
      <c r="S23" s="11"/>
      <c r="T23" s="11"/>
      <c r="U23" s="11"/>
      <c r="V23" s="17">
        <f>X23+Z23+AB23+AD23</f>
        <v>0</v>
      </c>
      <c r="W23" s="11"/>
      <c r="X23" s="11"/>
      <c r="Y23" s="11"/>
      <c r="Z23" s="11"/>
      <c r="AA23" s="11"/>
      <c r="AB23" s="11"/>
      <c r="AC23" s="11"/>
      <c r="AD23" s="11"/>
      <c r="AE23" s="17">
        <f>AF23+AG23+AH23+AI23+AJ23</f>
        <v>0</v>
      </c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</row>
    <row r="24" spans="1:43" ht="10.5">
      <c r="A24" s="11"/>
      <c r="B24" s="24" t="s">
        <v>43</v>
      </c>
      <c r="C24" s="28">
        <f t="shared" ref="C24:H24" si="5">SUM(C10:C23)</f>
        <v>0</v>
      </c>
      <c r="D24" s="26">
        <f t="shared" si="5"/>
        <v>0</v>
      </c>
      <c r="E24" s="26">
        <f t="shared" si="5"/>
        <v>0</v>
      </c>
      <c r="F24" s="26">
        <f t="shared" si="5"/>
        <v>0</v>
      </c>
      <c r="G24" s="26">
        <f t="shared" si="5"/>
        <v>0</v>
      </c>
      <c r="H24" s="28">
        <f t="shared" si="5"/>
        <v>0</v>
      </c>
      <c r="I24" s="26">
        <f t="shared" ref="I24:AQ24" si="6">SUM(I10:I23)</f>
        <v>0</v>
      </c>
      <c r="J24" s="26">
        <f t="shared" si="6"/>
        <v>0</v>
      </c>
      <c r="K24" s="26">
        <f t="shared" si="6"/>
        <v>0</v>
      </c>
      <c r="L24" s="26">
        <f t="shared" si="6"/>
        <v>0</v>
      </c>
      <c r="M24" s="28">
        <f>SUM(M10:M23)</f>
        <v>0</v>
      </c>
      <c r="N24" s="26">
        <f t="shared" si="6"/>
        <v>0</v>
      </c>
      <c r="O24" s="26">
        <f t="shared" si="6"/>
        <v>0</v>
      </c>
      <c r="P24" s="26">
        <f t="shared" si="6"/>
        <v>0</v>
      </c>
      <c r="Q24" s="26">
        <f t="shared" si="6"/>
        <v>0</v>
      </c>
      <c r="R24" s="26">
        <f t="shared" si="6"/>
        <v>0</v>
      </c>
      <c r="S24" s="26">
        <f t="shared" si="6"/>
        <v>0</v>
      </c>
      <c r="T24" s="26">
        <f t="shared" si="6"/>
        <v>0</v>
      </c>
      <c r="U24" s="26">
        <v>42</v>
      </c>
      <c r="V24" s="28">
        <f t="shared" si="6"/>
        <v>0</v>
      </c>
      <c r="W24" s="26">
        <f t="shared" si="6"/>
        <v>0</v>
      </c>
      <c r="X24" s="26">
        <f t="shared" si="6"/>
        <v>0</v>
      </c>
      <c r="Y24" s="26">
        <f t="shared" si="6"/>
        <v>0</v>
      </c>
      <c r="Z24" s="26">
        <f t="shared" si="6"/>
        <v>0</v>
      </c>
      <c r="AA24" s="26">
        <f t="shared" si="6"/>
        <v>0</v>
      </c>
      <c r="AB24" s="26">
        <f t="shared" si="6"/>
        <v>0</v>
      </c>
      <c r="AC24" s="26">
        <f t="shared" si="6"/>
        <v>0</v>
      </c>
      <c r="AD24" s="26">
        <f t="shared" si="6"/>
        <v>0</v>
      </c>
      <c r="AE24" s="28">
        <f t="shared" si="6"/>
        <v>0</v>
      </c>
      <c r="AF24" s="26">
        <f t="shared" si="6"/>
        <v>0</v>
      </c>
      <c r="AG24" s="26">
        <f t="shared" si="6"/>
        <v>0</v>
      </c>
      <c r="AH24" s="26">
        <f t="shared" si="6"/>
        <v>0</v>
      </c>
      <c r="AI24" s="26">
        <f t="shared" si="6"/>
        <v>0</v>
      </c>
      <c r="AJ24" s="26">
        <f t="shared" si="6"/>
        <v>0</v>
      </c>
      <c r="AK24" s="26">
        <f t="shared" si="6"/>
        <v>0</v>
      </c>
      <c r="AL24" s="26">
        <f t="shared" si="6"/>
        <v>0</v>
      </c>
      <c r="AM24" s="26">
        <f t="shared" si="6"/>
        <v>0</v>
      </c>
      <c r="AN24" s="26">
        <f t="shared" si="6"/>
        <v>0</v>
      </c>
      <c r="AO24" s="26">
        <f t="shared" si="6"/>
        <v>0</v>
      </c>
      <c r="AP24" s="26">
        <f t="shared" si="6"/>
        <v>0</v>
      </c>
      <c r="AQ24" s="26">
        <f t="shared" si="6"/>
        <v>0</v>
      </c>
    </row>
    <row r="25" spans="1:43" ht="10.5">
      <c r="B25" s="13" t="s">
        <v>44</v>
      </c>
      <c r="C25" s="11">
        <f>D25+E25+F25+G25</f>
        <v>0</v>
      </c>
      <c r="D25" s="11"/>
      <c r="E25" s="11"/>
      <c r="F25" s="11"/>
      <c r="G25" s="11"/>
      <c r="H25" s="11">
        <f>I25+J25+K25+L25</f>
        <v>0</v>
      </c>
      <c r="I25" s="39"/>
      <c r="J25" s="39"/>
      <c r="K25" s="39"/>
      <c r="L25" s="40"/>
      <c r="M25" s="11">
        <f>N25+O25+P25+Q25+R25</f>
        <v>0</v>
      </c>
      <c r="N25" s="40"/>
      <c r="O25" s="40"/>
      <c r="P25" s="40"/>
      <c r="Q25" s="40"/>
      <c r="R25" s="40"/>
      <c r="S25" s="40"/>
      <c r="T25" s="40"/>
      <c r="U25" s="40"/>
      <c r="V25" s="11">
        <f>X25+Z25+AB25+AD25</f>
        <v>0</v>
      </c>
      <c r="W25" s="40"/>
      <c r="X25" s="40"/>
      <c r="Y25" s="40"/>
      <c r="Z25" s="40"/>
      <c r="AA25" s="40"/>
      <c r="AB25" s="40"/>
      <c r="AC25" s="40"/>
      <c r="AD25" s="40"/>
      <c r="AE25" s="11">
        <f>AF25+AG25+AH25+AI25+AJ25</f>
        <v>0</v>
      </c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</row>
    <row r="26" spans="1:43" ht="10.5">
      <c r="B26" s="25" t="s">
        <v>45</v>
      </c>
      <c r="C26" s="27">
        <f>SUM(C24:C25)</f>
        <v>0</v>
      </c>
      <c r="D26" s="27">
        <f>SUM(D24:D25)</f>
        <v>0</v>
      </c>
      <c r="E26" s="27">
        <f t="shared" ref="E26:AP26" si="7">SUM(E24:E25)</f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v>41</v>
      </c>
      <c r="V26" s="27">
        <f t="shared" si="7"/>
        <v>0</v>
      </c>
      <c r="W26" s="27">
        <f t="shared" si="7"/>
        <v>0</v>
      </c>
      <c r="X26" s="27">
        <f t="shared" si="7"/>
        <v>0</v>
      </c>
      <c r="Y26" s="27">
        <f t="shared" si="7"/>
        <v>0</v>
      </c>
      <c r="Z26" s="27">
        <f t="shared" si="7"/>
        <v>0</v>
      </c>
      <c r="AA26" s="27">
        <f t="shared" si="7"/>
        <v>0</v>
      </c>
      <c r="AB26" s="27">
        <f t="shared" si="7"/>
        <v>0</v>
      </c>
      <c r="AC26" s="27">
        <f t="shared" si="7"/>
        <v>0</v>
      </c>
      <c r="AD26" s="27">
        <f t="shared" si="7"/>
        <v>0</v>
      </c>
      <c r="AE26" s="27">
        <f t="shared" si="7"/>
        <v>0</v>
      </c>
      <c r="AF26" s="27">
        <f t="shared" si="7"/>
        <v>0</v>
      </c>
      <c r="AG26" s="27">
        <f t="shared" si="7"/>
        <v>0</v>
      </c>
      <c r="AH26" s="27">
        <f t="shared" si="7"/>
        <v>0</v>
      </c>
      <c r="AI26" s="27">
        <f t="shared" si="7"/>
        <v>0</v>
      </c>
      <c r="AJ26" s="27">
        <f t="shared" si="7"/>
        <v>0</v>
      </c>
      <c r="AK26" s="27">
        <f t="shared" si="7"/>
        <v>0</v>
      </c>
      <c r="AL26" s="27">
        <f t="shared" si="7"/>
        <v>0</v>
      </c>
      <c r="AM26" s="27">
        <f t="shared" si="7"/>
        <v>0</v>
      </c>
      <c r="AN26" s="27">
        <f t="shared" si="7"/>
        <v>0</v>
      </c>
      <c r="AO26" s="27">
        <f t="shared" si="7"/>
        <v>0</v>
      </c>
      <c r="AP26" s="27">
        <f t="shared" si="7"/>
        <v>0</v>
      </c>
      <c r="AQ26" s="27">
        <f>SUM(AQ24:AQ25)</f>
        <v>0</v>
      </c>
    </row>
    <row r="27" spans="1:43">
      <c r="D27" s="29" t="e">
        <f>D26/C26</f>
        <v>#DIV/0!</v>
      </c>
      <c r="E27" s="29" t="e">
        <f>E26/C26</f>
        <v>#DIV/0!</v>
      </c>
      <c r="F27" s="254" t="e">
        <f>(F26+G26)/C26</f>
        <v>#DIV/0!</v>
      </c>
      <c r="G27" s="254"/>
      <c r="H27" s="29" t="e">
        <f>H26/C26</f>
        <v>#DIV/0!</v>
      </c>
      <c r="I27" s="29" t="e">
        <f>I26/H26</f>
        <v>#DIV/0!</v>
      </c>
      <c r="J27" s="29" t="e">
        <f>J26/H26</f>
        <v>#DIV/0!</v>
      </c>
      <c r="K27" s="254" t="e">
        <f>(K26+L26)/H26</f>
        <v>#DIV/0!</v>
      </c>
      <c r="L27" s="254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1"/>
      <c r="AP27" s="30"/>
      <c r="AQ27" s="30"/>
    </row>
    <row r="28" spans="1:43">
      <c r="B28" s="2" t="s">
        <v>46</v>
      </c>
      <c r="D28" s="29" t="e">
        <f>D25/C25</f>
        <v>#DIV/0!</v>
      </c>
      <c r="E28" s="29" t="e">
        <f>E25/C25</f>
        <v>#DIV/0!</v>
      </c>
      <c r="F28" s="255" t="e">
        <f>(F25+G25)/C25</f>
        <v>#DIV/0!</v>
      </c>
      <c r="G28" s="255"/>
      <c r="H28" s="29" t="e">
        <f>H25/C25</f>
        <v>#DIV/0!</v>
      </c>
      <c r="I28" s="29" t="e">
        <f>I25/H25</f>
        <v>#DIV/0!</v>
      </c>
      <c r="J28" s="29" t="e">
        <f>J25/H25</f>
        <v>#DIV/0!</v>
      </c>
      <c r="K28" s="255" t="e">
        <f>(K25+L25)/H25</f>
        <v>#DIV/0!</v>
      </c>
      <c r="L28" s="255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1"/>
      <c r="AP28" s="30"/>
      <c r="AQ28" s="30"/>
    </row>
    <row r="29" spans="1:43">
      <c r="H29" s="1">
        <f>C26-H26</f>
        <v>0</v>
      </c>
      <c r="I29" s="1">
        <f>D26-I26</f>
        <v>0</v>
      </c>
      <c r="J29" s="1">
        <f>E26-J26</f>
        <v>0</v>
      </c>
      <c r="K29" s="256">
        <f>F26+G26-K26-L26</f>
        <v>0</v>
      </c>
      <c r="L29" s="256"/>
    </row>
    <row r="30" spans="1:43">
      <c r="H30" s="29" t="e">
        <f>H29/C26</f>
        <v>#DIV/0!</v>
      </c>
      <c r="I30" s="29" t="e">
        <f>I29/C26</f>
        <v>#DIV/0!</v>
      </c>
      <c r="J30" s="29" t="e">
        <f>J29/C26</f>
        <v>#DIV/0!</v>
      </c>
      <c r="K30" s="29" t="e">
        <f>K29/C26</f>
        <v>#DIV/0!</v>
      </c>
    </row>
    <row r="32" spans="1:43">
      <c r="H32" s="1">
        <f>C25-H25</f>
        <v>0</v>
      </c>
      <c r="I32" s="32">
        <f>D25-I25</f>
        <v>0</v>
      </c>
      <c r="J32" s="32">
        <f>E25-J25</f>
        <v>0</v>
      </c>
      <c r="K32" s="210">
        <f>G25-L25</f>
        <v>0</v>
      </c>
      <c r="L32" s="210"/>
    </row>
    <row r="33" spans="6:12">
      <c r="H33" s="29" t="e">
        <f>H32/C25</f>
        <v>#DIV/0!</v>
      </c>
      <c r="I33" s="29" t="e">
        <f>I32/C25</f>
        <v>#DIV/0!</v>
      </c>
      <c r="J33" s="29" t="e">
        <f>J32/C25</f>
        <v>#DIV/0!</v>
      </c>
      <c r="K33" s="211" t="e">
        <f>K32/C25</f>
        <v>#DIV/0!</v>
      </c>
      <c r="L33" s="211"/>
    </row>
    <row r="38" spans="6:12">
      <c r="F38" s="1">
        <v>368</v>
      </c>
      <c r="G38" s="1">
        <v>69</v>
      </c>
      <c r="H38" s="33">
        <f>G38/F38</f>
        <v>0.1875</v>
      </c>
    </row>
  </sheetData>
  <mergeCells count="56">
    <mergeCell ref="J6:J8"/>
    <mergeCell ref="F27:G27"/>
    <mergeCell ref="K27:L27"/>
    <mergeCell ref="F28:G28"/>
    <mergeCell ref="K28:L28"/>
    <mergeCell ref="K29:L29"/>
    <mergeCell ref="A5:A8"/>
    <mergeCell ref="H5:H8"/>
    <mergeCell ref="R6:R8"/>
    <mergeCell ref="L6:L8"/>
    <mergeCell ref="Q6:Q8"/>
    <mergeCell ref="B5:B8"/>
    <mergeCell ref="O6:O8"/>
    <mergeCell ref="I5:L5"/>
    <mergeCell ref="D6:D8"/>
    <mergeCell ref="E6:E8"/>
    <mergeCell ref="C5:C8"/>
    <mergeCell ref="M5:M8"/>
    <mergeCell ref="O5:U5"/>
    <mergeCell ref="U6:U8"/>
    <mergeCell ref="D5:G5"/>
    <mergeCell ref="I6:I8"/>
    <mergeCell ref="AG1:AP1"/>
    <mergeCell ref="AP6:AP8"/>
    <mergeCell ref="F6:F8"/>
    <mergeCell ref="G6:G8"/>
    <mergeCell ref="W7:W8"/>
    <mergeCell ref="N6:N8"/>
    <mergeCell ref="S6:T6"/>
    <mergeCell ref="AD7:AD8"/>
    <mergeCell ref="W5:AD5"/>
    <mergeCell ref="X7:X8"/>
    <mergeCell ref="B3:AP3"/>
    <mergeCell ref="AL5:AL8"/>
    <mergeCell ref="W6:AA6"/>
    <mergeCell ref="V5:V8"/>
    <mergeCell ref="AA7:AA8"/>
    <mergeCell ref="Z7:Z8"/>
    <mergeCell ref="AN5:AQ5"/>
    <mergeCell ref="AM5:AM8"/>
    <mergeCell ref="AK5:AK8"/>
    <mergeCell ref="AF5:AJ7"/>
    <mergeCell ref="AB6:AC6"/>
    <mergeCell ref="AC7:AC8"/>
    <mergeCell ref="AO6:AO8"/>
    <mergeCell ref="AE5:AE8"/>
    <mergeCell ref="K32:L32"/>
    <mergeCell ref="K33:L33"/>
    <mergeCell ref="AQ6:AQ8"/>
    <mergeCell ref="AN6:AN8"/>
    <mergeCell ref="S7:S8"/>
    <mergeCell ref="AB7:AB8"/>
    <mergeCell ref="P6:P8"/>
    <mergeCell ref="K6:K8"/>
    <mergeCell ref="T7:T8"/>
    <mergeCell ref="Y7:Y8"/>
  </mergeCells>
  <phoneticPr fontId="8" type="noConversion"/>
  <printOptions horizontalCentered="1"/>
  <pageMargins left="0.39370078740157483" right="0.27559055118110237" top="0.78740157480314965" bottom="0.59055118110236227" header="0.31496062992125984" footer="0.31496062992125984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2AE0-BE27-46AC-8E41-623E3A35F3C9}">
  <dimension ref="A1:BP129"/>
  <sheetViews>
    <sheetView view="pageBreakPreview" zoomScaleNormal="90" zoomScaleSheetLayoutView="100" workbookViewId="0">
      <pane xSplit="5" ySplit="6" topLeftCell="F129" activePane="bottomRight" state="frozen"/>
      <selection pane="topRight" activeCell="F1" sqref="F1"/>
      <selection pane="bottomLeft" activeCell="A7" sqref="A7"/>
      <selection pane="bottomRight" activeCell="A7" sqref="A7:A129"/>
    </sheetView>
  </sheetViews>
  <sheetFormatPr defaultRowHeight="14.5"/>
  <cols>
    <col min="1" max="1" width="6.54296875" customWidth="1"/>
    <col min="2" max="2" width="23.453125" customWidth="1"/>
    <col min="3" max="3" width="23.7265625" customWidth="1"/>
    <col min="4" max="4" width="20.7265625" style="62" customWidth="1"/>
    <col min="5" max="5" width="18.54296875" customWidth="1"/>
    <col min="6" max="6" width="19.54296875" style="62" customWidth="1"/>
    <col min="7" max="7" width="20.7265625" style="62" customWidth="1"/>
    <col min="8" max="8" width="13.81640625" style="62" customWidth="1"/>
    <col min="9" max="10" width="10.81640625" customWidth="1"/>
    <col min="11" max="12" width="12" customWidth="1"/>
    <col min="13" max="13" width="22.26953125" style="62" customWidth="1"/>
    <col min="14" max="14" width="16" style="62" customWidth="1"/>
    <col min="15" max="15" width="13.7265625" customWidth="1"/>
    <col min="16" max="16" width="11.81640625" style="62" customWidth="1"/>
    <col min="17" max="17" width="18.453125" customWidth="1"/>
    <col min="18" max="18" width="18.7265625" customWidth="1"/>
    <col min="19" max="19" width="20.7265625" customWidth="1"/>
    <col min="20" max="20" width="21" customWidth="1"/>
    <col min="21" max="21" width="20.7265625" customWidth="1"/>
    <col min="22" max="22" width="20.7265625" style="62" customWidth="1"/>
    <col min="23" max="23" width="20.7265625" customWidth="1"/>
    <col min="24" max="24" width="22.26953125" customWidth="1"/>
    <col min="25" max="25" width="22.453125" customWidth="1"/>
    <col min="26" max="26" width="25" style="62" customWidth="1"/>
    <col min="27" max="28" width="24.26953125" style="62" customWidth="1"/>
    <col min="29" max="29" width="23.81640625" customWidth="1"/>
    <col min="30" max="31" width="24.26953125" customWidth="1"/>
    <col min="32" max="32" width="16.81640625" customWidth="1"/>
    <col min="33" max="34" width="13" customWidth="1"/>
    <col min="35" max="35" width="14.7265625" customWidth="1"/>
    <col min="36" max="36" width="24.26953125" style="62" customWidth="1"/>
    <col min="37" max="37" width="15" style="62" customWidth="1"/>
    <col min="38" max="38" width="22" style="62" customWidth="1"/>
    <col min="39" max="39" width="15.26953125" style="62" customWidth="1"/>
    <col min="40" max="40" width="22" style="62" customWidth="1"/>
    <col min="41" max="41" width="13.7265625" style="62" customWidth="1"/>
    <col min="42" max="42" width="19" style="62" customWidth="1"/>
    <col min="43" max="43" width="13.54296875" style="62" customWidth="1"/>
    <col min="44" max="46" width="22" style="62" customWidth="1"/>
    <col min="47" max="47" width="11.54296875" style="62" customWidth="1"/>
    <col min="48" max="48" width="26.453125" customWidth="1"/>
    <col min="49" max="53" width="22" customWidth="1"/>
    <col min="54" max="54" width="22" style="62" customWidth="1"/>
    <col min="55" max="55" width="22" customWidth="1"/>
    <col min="56" max="56" width="23.54296875" customWidth="1"/>
    <col min="57" max="57" width="7.453125" customWidth="1"/>
    <col min="58" max="58" width="17.7265625" customWidth="1"/>
    <col min="59" max="59" width="16" style="62" customWidth="1"/>
    <col min="60" max="60" width="16.26953125" style="62" customWidth="1"/>
    <col min="61" max="61" width="15.54296875" style="62" customWidth="1"/>
    <col min="62" max="62" width="10" style="62" customWidth="1"/>
    <col min="63" max="66" width="14" style="62" customWidth="1"/>
    <col min="67" max="67" width="20.54296875" style="62" customWidth="1"/>
    <col min="68" max="68" width="15.81640625" customWidth="1"/>
  </cols>
  <sheetData>
    <row r="1" spans="1:68" ht="15" customHeight="1">
      <c r="B1" s="209" t="s">
        <v>667</v>
      </c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68"/>
      <c r="W1" s="51"/>
      <c r="X1" s="51"/>
      <c r="Y1" s="51"/>
      <c r="Z1" s="68"/>
      <c r="AA1" s="68"/>
      <c r="AB1" s="68"/>
      <c r="AC1" s="51"/>
      <c r="AD1" s="51"/>
      <c r="AE1" s="51"/>
      <c r="AF1" s="51"/>
      <c r="AG1" s="51"/>
      <c r="AH1" s="51"/>
      <c r="AI1" s="51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51"/>
      <c r="AW1" s="51"/>
      <c r="AX1" s="51"/>
      <c r="AY1" s="51"/>
      <c r="AZ1" s="51"/>
      <c r="BA1" s="51"/>
      <c r="BB1" s="68"/>
      <c r="BC1" s="51"/>
      <c r="BD1" s="51"/>
      <c r="BE1" s="51"/>
      <c r="BF1" s="51"/>
      <c r="BG1" s="68"/>
      <c r="BH1" s="68"/>
      <c r="BI1" s="68"/>
      <c r="BJ1" s="68"/>
      <c r="BK1" s="68"/>
      <c r="BL1" s="68"/>
      <c r="BM1" s="68"/>
      <c r="BN1" s="68"/>
      <c r="BO1" s="68"/>
      <c r="BP1" s="51"/>
    </row>
    <row r="2" spans="1:68" ht="38.25" customHeight="1"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68"/>
      <c r="W2" s="51"/>
      <c r="X2" s="51"/>
      <c r="Y2" s="51"/>
      <c r="Z2" s="68"/>
      <c r="AA2" s="68"/>
      <c r="AB2" s="68"/>
      <c r="AC2" s="51"/>
      <c r="AD2" s="51"/>
      <c r="AE2" s="51"/>
      <c r="AF2" s="51"/>
      <c r="AG2" s="51"/>
      <c r="AH2" s="51"/>
      <c r="AI2" s="51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51"/>
      <c r="AW2" s="51"/>
      <c r="AX2" s="51"/>
      <c r="AY2" s="51"/>
      <c r="AZ2" s="51"/>
      <c r="BA2" s="51"/>
      <c r="BB2" s="68"/>
      <c r="BC2" s="51"/>
      <c r="BD2" s="51"/>
      <c r="BE2" s="51"/>
      <c r="BF2" s="51"/>
      <c r="BG2" s="68"/>
      <c r="BH2" s="68"/>
      <c r="BI2" s="68"/>
      <c r="BJ2" s="68"/>
      <c r="BK2" s="68"/>
      <c r="BL2" s="68"/>
      <c r="BM2" s="68"/>
      <c r="BN2" s="68"/>
      <c r="BO2" s="68"/>
      <c r="BP2" s="51"/>
    </row>
    <row r="3" spans="1:68" ht="21.75" customHeight="1">
      <c r="B3" s="53">
        <v>46054</v>
      </c>
      <c r="C3" s="54" t="s">
        <v>128</v>
      </c>
      <c r="D3" s="52"/>
      <c r="E3" s="52"/>
      <c r="F3" s="58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1"/>
      <c r="S3" s="51"/>
      <c r="T3" s="51"/>
      <c r="U3" s="51"/>
      <c r="V3" s="68"/>
      <c r="W3" s="51"/>
      <c r="X3" s="51"/>
      <c r="Y3" s="51"/>
      <c r="Z3" s="68"/>
      <c r="AA3" s="68"/>
      <c r="AB3" s="68"/>
      <c r="AC3" s="51"/>
      <c r="AD3" s="51"/>
      <c r="AE3" s="51"/>
      <c r="AF3" s="51"/>
      <c r="AG3" s="51"/>
      <c r="AH3" s="51"/>
      <c r="AI3" s="51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51"/>
      <c r="AW3" s="51"/>
      <c r="AX3" s="51"/>
      <c r="AY3" s="51"/>
      <c r="AZ3" s="51"/>
      <c r="BA3" s="51"/>
      <c r="BB3" s="68"/>
      <c r="BC3" s="51"/>
      <c r="BD3" s="51"/>
      <c r="BE3" s="51"/>
      <c r="BF3" s="51"/>
      <c r="BG3" s="68"/>
      <c r="BH3" s="68"/>
      <c r="BI3" s="68"/>
      <c r="BJ3" s="68"/>
      <c r="BK3" s="68"/>
      <c r="BL3" s="68"/>
      <c r="BM3" s="68"/>
      <c r="BN3" s="68"/>
      <c r="BO3" s="68"/>
      <c r="BP3" s="51"/>
    </row>
    <row r="4" spans="1:68" ht="27.75" customHeight="1">
      <c r="A4" s="193" t="s">
        <v>71</v>
      </c>
      <c r="B4" s="202" t="s">
        <v>77</v>
      </c>
      <c r="C4" s="202" t="s">
        <v>89</v>
      </c>
      <c r="D4" s="202" t="s">
        <v>116</v>
      </c>
      <c r="E4" s="202" t="s">
        <v>87</v>
      </c>
      <c r="F4" s="202" t="s">
        <v>382</v>
      </c>
      <c r="G4" s="194" t="s">
        <v>90</v>
      </c>
      <c r="H4" s="194" t="s">
        <v>91</v>
      </c>
      <c r="I4" s="194" t="s">
        <v>67</v>
      </c>
      <c r="J4" s="194" t="s">
        <v>92</v>
      </c>
      <c r="K4" s="199" t="s">
        <v>66</v>
      </c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200" t="s">
        <v>80</v>
      </c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7" t="s">
        <v>75</v>
      </c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3" t="s">
        <v>82</v>
      </c>
      <c r="AV4" s="203"/>
      <c r="AW4" s="204" t="s">
        <v>127</v>
      </c>
      <c r="AX4" s="205"/>
      <c r="AY4" s="205"/>
      <c r="AZ4" s="205"/>
      <c r="BA4" s="205"/>
      <c r="BB4" s="205"/>
      <c r="BC4" s="188"/>
      <c r="BD4" s="188"/>
      <c r="BE4" s="188"/>
      <c r="BF4" s="188"/>
      <c r="BG4" s="188"/>
      <c r="BH4" s="188"/>
      <c r="BI4" s="188"/>
      <c r="BJ4" s="188"/>
      <c r="BK4" s="188"/>
      <c r="BL4" s="188"/>
      <c r="BM4" s="188"/>
      <c r="BN4" s="188"/>
      <c r="BO4" s="188"/>
      <c r="BP4" s="188"/>
    </row>
    <row r="5" spans="1:68" ht="24.75" customHeight="1">
      <c r="A5" s="193"/>
      <c r="B5" s="202"/>
      <c r="C5" s="202"/>
      <c r="D5" s="202"/>
      <c r="E5" s="202"/>
      <c r="F5" s="202"/>
      <c r="G5" s="194"/>
      <c r="H5" s="194"/>
      <c r="I5" s="194"/>
      <c r="J5" s="194"/>
      <c r="K5" s="195" t="s">
        <v>93</v>
      </c>
      <c r="L5" s="195" t="s">
        <v>94</v>
      </c>
      <c r="M5" s="199" t="s">
        <v>79</v>
      </c>
      <c r="N5" s="199" t="s">
        <v>69</v>
      </c>
      <c r="O5" s="199" t="s">
        <v>70</v>
      </c>
      <c r="P5" s="195" t="s">
        <v>68</v>
      </c>
      <c r="Q5" s="195" t="s">
        <v>76</v>
      </c>
      <c r="R5" s="195" t="s">
        <v>118</v>
      </c>
      <c r="S5" s="199" t="s">
        <v>86</v>
      </c>
      <c r="T5" s="199"/>
      <c r="U5" s="199" t="s">
        <v>125</v>
      </c>
      <c r="V5" s="194" t="s">
        <v>96</v>
      </c>
      <c r="W5" s="194" t="s">
        <v>126</v>
      </c>
      <c r="X5" s="194" t="s">
        <v>74</v>
      </c>
      <c r="Y5" s="194"/>
      <c r="Z5" s="200" t="s">
        <v>73</v>
      </c>
      <c r="AA5" s="200"/>
      <c r="AB5" s="200"/>
      <c r="AC5" s="200" t="s">
        <v>72</v>
      </c>
      <c r="AD5" s="200"/>
      <c r="AE5" s="200"/>
      <c r="AF5" s="201" t="s">
        <v>103</v>
      </c>
      <c r="AG5" s="200" t="s">
        <v>81</v>
      </c>
      <c r="AH5" s="200"/>
      <c r="AI5" s="200"/>
      <c r="AJ5" s="206" t="s">
        <v>104</v>
      </c>
      <c r="AK5" s="75" t="s">
        <v>85</v>
      </c>
      <c r="AL5" s="208" t="s">
        <v>108</v>
      </c>
      <c r="AM5" s="73" t="s">
        <v>85</v>
      </c>
      <c r="AN5" s="208" t="s">
        <v>109</v>
      </c>
      <c r="AO5" s="73" t="s">
        <v>85</v>
      </c>
      <c r="AP5" s="208" t="s">
        <v>110</v>
      </c>
      <c r="AQ5" s="73" t="s">
        <v>85</v>
      </c>
      <c r="AR5" s="208" t="s">
        <v>106</v>
      </c>
      <c r="AS5" s="208" t="s">
        <v>78</v>
      </c>
      <c r="AT5" s="208" t="s">
        <v>107</v>
      </c>
      <c r="AU5" s="203"/>
      <c r="AV5" s="203"/>
      <c r="AW5" s="205"/>
      <c r="AX5" s="205"/>
      <c r="AY5" s="205"/>
      <c r="AZ5" s="205"/>
      <c r="BA5" s="205"/>
      <c r="BB5" s="205"/>
      <c r="BC5" s="188"/>
      <c r="BD5" s="188"/>
      <c r="BE5" s="188"/>
      <c r="BF5" s="188"/>
      <c r="BG5" s="188"/>
      <c r="BH5" s="188"/>
      <c r="BI5" s="188"/>
      <c r="BJ5" s="188"/>
      <c r="BK5" s="188"/>
      <c r="BL5" s="188"/>
      <c r="BM5" s="188"/>
      <c r="BN5" s="188"/>
      <c r="BO5" s="189"/>
      <c r="BP5" s="189"/>
    </row>
    <row r="6" spans="1:68" ht="61.5" customHeight="1">
      <c r="A6" s="193"/>
      <c r="B6" s="202"/>
      <c r="C6" s="202"/>
      <c r="D6" s="202"/>
      <c r="E6" s="202"/>
      <c r="F6" s="202"/>
      <c r="G6" s="194"/>
      <c r="H6" s="194"/>
      <c r="I6" s="194"/>
      <c r="J6" s="194"/>
      <c r="K6" s="195"/>
      <c r="L6" s="195"/>
      <c r="M6" s="199"/>
      <c r="N6" s="199"/>
      <c r="O6" s="199"/>
      <c r="P6" s="195"/>
      <c r="Q6" s="195"/>
      <c r="R6" s="195"/>
      <c r="S6" s="48" t="s">
        <v>117</v>
      </c>
      <c r="T6" s="48" t="s">
        <v>95</v>
      </c>
      <c r="U6" s="199"/>
      <c r="V6" s="194"/>
      <c r="W6" s="194"/>
      <c r="X6" s="47" t="s">
        <v>97</v>
      </c>
      <c r="Y6" s="47" t="s">
        <v>98</v>
      </c>
      <c r="Z6" s="47" t="s">
        <v>97</v>
      </c>
      <c r="AA6" s="47" t="s">
        <v>98</v>
      </c>
      <c r="AB6" s="47" t="s">
        <v>99</v>
      </c>
      <c r="AC6" s="47" t="s">
        <v>97</v>
      </c>
      <c r="AD6" s="47" t="s">
        <v>98</v>
      </c>
      <c r="AE6" s="47" t="s">
        <v>99</v>
      </c>
      <c r="AF6" s="201"/>
      <c r="AG6" s="44" t="s">
        <v>100</v>
      </c>
      <c r="AH6" s="45" t="s">
        <v>101</v>
      </c>
      <c r="AI6" s="47" t="s">
        <v>102</v>
      </c>
      <c r="AJ6" s="207"/>
      <c r="AK6" s="46" t="s">
        <v>105</v>
      </c>
      <c r="AL6" s="208"/>
      <c r="AM6" s="46" t="s">
        <v>105</v>
      </c>
      <c r="AN6" s="208"/>
      <c r="AO6" s="74" t="s">
        <v>105</v>
      </c>
      <c r="AP6" s="208"/>
      <c r="AQ6" s="74" t="s">
        <v>105</v>
      </c>
      <c r="AR6" s="208"/>
      <c r="AS6" s="208"/>
      <c r="AT6" s="208"/>
      <c r="AU6" s="43" t="s">
        <v>83</v>
      </c>
      <c r="AV6" s="43" t="s">
        <v>84</v>
      </c>
      <c r="AW6" s="41" t="s">
        <v>111</v>
      </c>
      <c r="AX6" s="41" t="s">
        <v>112</v>
      </c>
      <c r="AY6" s="41" t="s">
        <v>113</v>
      </c>
      <c r="AZ6" s="41" t="s">
        <v>114</v>
      </c>
      <c r="BA6" s="41" t="s">
        <v>115</v>
      </c>
      <c r="BB6" s="41" t="s">
        <v>88</v>
      </c>
      <c r="BC6" s="48"/>
      <c r="BD6" s="48"/>
      <c r="BE6" s="48"/>
      <c r="BF6" s="42"/>
      <c r="BG6" s="48"/>
      <c r="BH6" s="48"/>
      <c r="BI6" s="48"/>
      <c r="BJ6" s="48"/>
      <c r="BK6" s="42"/>
      <c r="BL6" s="48"/>
      <c r="BM6" s="48"/>
      <c r="BN6" s="48"/>
      <c r="BO6" s="189"/>
      <c r="BP6" s="189"/>
    </row>
    <row r="7" spans="1:68" s="141" customFormat="1" ht="61.5" customHeight="1">
      <c r="A7" s="177">
        <v>1</v>
      </c>
      <c r="B7" s="190" t="s">
        <v>246</v>
      </c>
      <c r="C7" s="196"/>
      <c r="D7" s="177" t="s">
        <v>179</v>
      </c>
      <c r="E7" s="177"/>
      <c r="F7" s="177"/>
      <c r="G7" s="178"/>
      <c r="H7" s="178"/>
      <c r="I7" s="178"/>
      <c r="J7" s="178"/>
      <c r="K7" s="178"/>
      <c r="L7" s="178"/>
      <c r="M7" s="134" t="s">
        <v>3441</v>
      </c>
      <c r="N7" s="177"/>
      <c r="O7" s="177"/>
      <c r="P7" s="178"/>
      <c r="Q7" s="178"/>
      <c r="R7" s="178"/>
      <c r="S7" s="178"/>
      <c r="T7" s="178"/>
      <c r="U7" s="177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33"/>
      <c r="AG7" s="179"/>
      <c r="AH7" s="180"/>
      <c r="AI7" s="178"/>
      <c r="AJ7" s="181"/>
      <c r="AK7" s="182"/>
      <c r="AL7" s="178"/>
      <c r="AM7" s="182"/>
      <c r="AN7" s="178"/>
      <c r="AO7" s="133"/>
      <c r="AP7" s="178"/>
      <c r="AQ7" s="133"/>
      <c r="AR7" s="178"/>
      <c r="AS7" s="178"/>
      <c r="AT7" s="178"/>
      <c r="AU7" s="178"/>
      <c r="AV7" s="178"/>
      <c r="AW7" s="183"/>
      <c r="AX7" s="183"/>
      <c r="AY7" s="183"/>
      <c r="AZ7" s="183"/>
      <c r="BA7" s="183"/>
      <c r="BB7" s="183"/>
      <c r="BC7" s="178"/>
      <c r="BD7" s="178"/>
      <c r="BE7" s="178"/>
      <c r="BF7" s="184"/>
      <c r="BG7" s="178"/>
      <c r="BH7" s="178"/>
      <c r="BI7" s="178"/>
      <c r="BJ7" s="178"/>
      <c r="BK7" s="184"/>
      <c r="BL7" s="178"/>
      <c r="BM7" s="178"/>
      <c r="BN7" s="178"/>
      <c r="BO7" s="185"/>
      <c r="BP7" s="185"/>
    </row>
    <row r="8" spans="1:68" ht="81.75" customHeight="1">
      <c r="A8" s="50">
        <v>2</v>
      </c>
      <c r="B8" s="192"/>
      <c r="C8" s="197"/>
      <c r="D8" s="56" t="s">
        <v>131</v>
      </c>
      <c r="E8" s="49"/>
      <c r="F8" s="61">
        <v>33608</v>
      </c>
      <c r="G8" s="56" t="s">
        <v>325</v>
      </c>
      <c r="H8" s="57">
        <f ca="1">DATEDIF(F8,TODAY(),"y")</f>
        <v>34</v>
      </c>
      <c r="I8" s="56" t="s">
        <v>119</v>
      </c>
      <c r="J8" s="56" t="s">
        <v>120</v>
      </c>
      <c r="K8" s="56">
        <v>1</v>
      </c>
      <c r="L8" s="56">
        <v>1</v>
      </c>
      <c r="M8" s="56" t="s">
        <v>2545</v>
      </c>
      <c r="N8" s="56" t="s">
        <v>606</v>
      </c>
      <c r="O8" s="61">
        <v>43999</v>
      </c>
      <c r="P8" s="56">
        <v>16</v>
      </c>
      <c r="Q8" s="56" t="s">
        <v>121</v>
      </c>
      <c r="R8" s="56" t="s">
        <v>384</v>
      </c>
      <c r="S8" s="56" t="s">
        <v>121</v>
      </c>
      <c r="T8" s="56"/>
      <c r="U8" s="56"/>
      <c r="V8" s="56" t="s">
        <v>469</v>
      </c>
      <c r="W8" s="56" t="s">
        <v>8</v>
      </c>
      <c r="X8" s="56"/>
      <c r="Y8" s="56"/>
      <c r="Z8" s="56" t="s">
        <v>389</v>
      </c>
      <c r="AA8" s="56" t="s">
        <v>390</v>
      </c>
      <c r="AB8" s="56" t="s">
        <v>969</v>
      </c>
      <c r="AC8" s="56"/>
      <c r="AD8" s="56"/>
      <c r="AE8" s="56"/>
      <c r="AF8" s="56">
        <v>1</v>
      </c>
      <c r="AG8" s="56">
        <v>0</v>
      </c>
      <c r="AH8" s="56">
        <v>0</v>
      </c>
      <c r="AI8" s="56">
        <v>0</v>
      </c>
      <c r="AJ8" s="56" t="s">
        <v>699</v>
      </c>
      <c r="AK8" s="61">
        <v>40664</v>
      </c>
      <c r="AL8" s="56" t="s">
        <v>700</v>
      </c>
      <c r="AM8" s="61">
        <v>41460</v>
      </c>
      <c r="AN8" s="56" t="s">
        <v>701</v>
      </c>
      <c r="AO8" s="61">
        <v>41460</v>
      </c>
      <c r="AP8" s="61" t="s">
        <v>576</v>
      </c>
      <c r="AQ8" s="61">
        <v>43999</v>
      </c>
      <c r="AR8" s="61">
        <v>43119</v>
      </c>
      <c r="AS8" s="56" t="s">
        <v>613</v>
      </c>
      <c r="AT8" s="61">
        <v>43119</v>
      </c>
      <c r="AU8" s="56" t="s">
        <v>123</v>
      </c>
      <c r="AV8" s="56"/>
      <c r="AW8" s="56"/>
      <c r="AX8" s="56"/>
      <c r="AY8" s="56"/>
      <c r="AZ8" s="56"/>
      <c r="BA8" s="56" t="s">
        <v>701</v>
      </c>
      <c r="BB8" s="56"/>
      <c r="BC8" s="56"/>
      <c r="BD8" s="57"/>
      <c r="BE8" s="70"/>
      <c r="BF8" s="71"/>
      <c r="BG8" s="61"/>
      <c r="BH8" s="61"/>
      <c r="BI8" s="56"/>
      <c r="BJ8" s="56"/>
      <c r="BK8" s="56"/>
      <c r="BL8" s="61"/>
      <c r="BM8" s="61"/>
      <c r="BN8" s="56"/>
      <c r="BO8" s="69"/>
      <c r="BP8" s="69"/>
    </row>
    <row r="9" spans="1:68" ht="66.75" customHeight="1">
      <c r="A9" s="50">
        <v>3</v>
      </c>
      <c r="B9" s="192"/>
      <c r="C9" s="197"/>
      <c r="D9" s="56" t="s">
        <v>129</v>
      </c>
      <c r="E9" s="49"/>
      <c r="F9" s="61">
        <v>28953</v>
      </c>
      <c r="G9" s="56" t="s">
        <v>329</v>
      </c>
      <c r="H9" s="57">
        <f t="shared" ref="H9:H70" ca="1" si="0">DATEDIF(F9,TODAY(),"y")</f>
        <v>47</v>
      </c>
      <c r="I9" s="56" t="s">
        <v>119</v>
      </c>
      <c r="J9" s="56" t="s">
        <v>120</v>
      </c>
      <c r="K9" s="56">
        <v>1</v>
      </c>
      <c r="L9" s="56">
        <v>1</v>
      </c>
      <c r="M9" s="56" t="s">
        <v>267</v>
      </c>
      <c r="N9" s="56" t="s">
        <v>590</v>
      </c>
      <c r="O9" s="61">
        <v>43140</v>
      </c>
      <c r="P9" s="56">
        <v>16</v>
      </c>
      <c r="Q9" s="56" t="s">
        <v>121</v>
      </c>
      <c r="R9" s="56" t="s">
        <v>384</v>
      </c>
      <c r="S9" s="56" t="s">
        <v>121</v>
      </c>
      <c r="T9" s="56"/>
      <c r="U9" s="56"/>
      <c r="V9" s="56" t="s">
        <v>469</v>
      </c>
      <c r="W9" s="56" t="s">
        <v>72</v>
      </c>
      <c r="X9" s="56"/>
      <c r="Y9" s="56"/>
      <c r="Z9" s="56" t="s">
        <v>385</v>
      </c>
      <c r="AA9" s="56" t="s">
        <v>387</v>
      </c>
      <c r="AB9" s="56" t="s">
        <v>967</v>
      </c>
      <c r="AC9" s="56" t="s">
        <v>386</v>
      </c>
      <c r="AD9" s="56" t="s">
        <v>388</v>
      </c>
      <c r="AE9" s="56" t="s">
        <v>968</v>
      </c>
      <c r="AF9" s="56">
        <v>1</v>
      </c>
      <c r="AG9" s="56">
        <v>0</v>
      </c>
      <c r="AH9" s="56">
        <v>0</v>
      </c>
      <c r="AI9" s="56">
        <v>0</v>
      </c>
      <c r="AJ9" s="56" t="s">
        <v>532</v>
      </c>
      <c r="AK9" s="61">
        <v>37985</v>
      </c>
      <c r="AL9" s="56" t="s">
        <v>532</v>
      </c>
      <c r="AM9" s="61">
        <v>37985</v>
      </c>
      <c r="AN9" s="56" t="s">
        <v>532</v>
      </c>
      <c r="AO9" s="61">
        <v>37985</v>
      </c>
      <c r="AP9" s="56" t="s">
        <v>574</v>
      </c>
      <c r="AQ9" s="61">
        <v>43140</v>
      </c>
      <c r="AR9" s="61">
        <v>37985</v>
      </c>
      <c r="AS9" s="56">
        <v>480</v>
      </c>
      <c r="AT9" s="61">
        <v>37985</v>
      </c>
      <c r="AU9" s="56" t="s">
        <v>123</v>
      </c>
      <c r="AV9" s="56"/>
      <c r="AW9" s="56"/>
      <c r="AX9" s="56"/>
      <c r="AY9" s="56"/>
      <c r="AZ9" s="56"/>
      <c r="BA9" s="56" t="s">
        <v>532</v>
      </c>
      <c r="BB9" s="56"/>
      <c r="BC9" s="56"/>
      <c r="BD9" s="56"/>
      <c r="BE9" s="70"/>
      <c r="BF9" s="71"/>
      <c r="BG9" s="61"/>
      <c r="BH9" s="61"/>
      <c r="BI9" s="56"/>
      <c r="BJ9" s="56"/>
      <c r="BK9" s="56"/>
      <c r="BL9" s="56"/>
      <c r="BM9" s="56"/>
      <c r="BN9" s="56"/>
      <c r="BO9" s="69"/>
      <c r="BP9" s="69"/>
    </row>
    <row r="10" spans="1:68" ht="93" customHeight="1">
      <c r="A10" s="50">
        <v>4</v>
      </c>
      <c r="B10" s="191"/>
      <c r="C10" s="198"/>
      <c r="D10" s="56" t="s">
        <v>130</v>
      </c>
      <c r="E10" s="49"/>
      <c r="F10" s="61">
        <v>31070</v>
      </c>
      <c r="G10" s="56" t="s">
        <v>330</v>
      </c>
      <c r="H10" s="57">
        <f t="shared" ca="1" si="0"/>
        <v>41</v>
      </c>
      <c r="I10" s="56" t="s">
        <v>119</v>
      </c>
      <c r="J10" s="56" t="s">
        <v>120</v>
      </c>
      <c r="K10" s="56">
        <v>1</v>
      </c>
      <c r="L10" s="56">
        <v>1</v>
      </c>
      <c r="M10" s="56" t="s">
        <v>268</v>
      </c>
      <c r="N10" s="56" t="s">
        <v>607</v>
      </c>
      <c r="O10" s="61">
        <v>43584</v>
      </c>
      <c r="P10" s="56">
        <v>16</v>
      </c>
      <c r="Q10" s="56" t="s">
        <v>121</v>
      </c>
      <c r="R10" s="56" t="s">
        <v>384</v>
      </c>
      <c r="S10" s="56" t="s">
        <v>121</v>
      </c>
      <c r="T10" s="56"/>
      <c r="U10" s="56"/>
      <c r="V10" s="56" t="s">
        <v>469</v>
      </c>
      <c r="W10" s="56" t="s">
        <v>8</v>
      </c>
      <c r="X10" s="56"/>
      <c r="Y10" s="56"/>
      <c r="Z10" s="56" t="s">
        <v>393</v>
      </c>
      <c r="AA10" s="56" t="s">
        <v>527</v>
      </c>
      <c r="AB10" s="56" t="s">
        <v>970</v>
      </c>
      <c r="AC10" s="56"/>
      <c r="AD10" s="56"/>
      <c r="AE10" s="56"/>
      <c r="AF10" s="56">
        <v>1</v>
      </c>
      <c r="AG10" s="56">
        <v>0</v>
      </c>
      <c r="AH10" s="56">
        <v>0</v>
      </c>
      <c r="AI10" s="56">
        <v>0</v>
      </c>
      <c r="AJ10" s="56" t="s">
        <v>533</v>
      </c>
      <c r="AK10" s="61">
        <v>38202</v>
      </c>
      <c r="AL10" s="56" t="s">
        <v>533</v>
      </c>
      <c r="AM10" s="61">
        <v>38202</v>
      </c>
      <c r="AN10" s="56" t="s">
        <v>534</v>
      </c>
      <c r="AO10" s="61">
        <v>40459</v>
      </c>
      <c r="AP10" s="61" t="s">
        <v>575</v>
      </c>
      <c r="AQ10" s="61">
        <v>43584</v>
      </c>
      <c r="AR10" s="61">
        <v>40459</v>
      </c>
      <c r="AS10" s="56">
        <v>34</v>
      </c>
      <c r="AT10" s="61">
        <v>40459</v>
      </c>
      <c r="AU10" s="56" t="s">
        <v>123</v>
      </c>
      <c r="AV10" s="56"/>
      <c r="AW10" s="56"/>
      <c r="AX10" s="56"/>
      <c r="AY10" s="56"/>
      <c r="AZ10" s="56"/>
      <c r="BA10" s="56" t="s">
        <v>534</v>
      </c>
      <c r="BB10" s="56"/>
      <c r="BC10" s="56"/>
      <c r="BD10" s="56"/>
      <c r="BE10" s="70"/>
      <c r="BF10" s="71"/>
      <c r="BG10" s="61"/>
      <c r="BH10" s="61"/>
      <c r="BI10" s="56"/>
      <c r="BJ10" s="56"/>
      <c r="BK10" s="56"/>
      <c r="BL10" s="61"/>
      <c r="BM10" s="61"/>
      <c r="BN10" s="56"/>
      <c r="BO10" s="69"/>
      <c r="BP10" s="69"/>
    </row>
    <row r="11" spans="1:68" ht="81" customHeight="1">
      <c r="A11" s="50">
        <v>5</v>
      </c>
      <c r="B11" s="190" t="s">
        <v>247</v>
      </c>
      <c r="C11" s="190"/>
      <c r="D11" s="56" t="s">
        <v>132</v>
      </c>
      <c r="E11" s="49"/>
      <c r="F11" s="61">
        <v>29677</v>
      </c>
      <c r="G11" s="56" t="s">
        <v>331</v>
      </c>
      <c r="H11" s="57">
        <f t="shared" ca="1" si="0"/>
        <v>45</v>
      </c>
      <c r="I11" s="56" t="s">
        <v>119</v>
      </c>
      <c r="J11" s="56" t="s">
        <v>120</v>
      </c>
      <c r="K11" s="56">
        <v>1</v>
      </c>
      <c r="L11" s="56">
        <v>1</v>
      </c>
      <c r="M11" s="56" t="s">
        <v>269</v>
      </c>
      <c r="N11" s="56" t="s">
        <v>579</v>
      </c>
      <c r="O11" s="61">
        <v>41803</v>
      </c>
      <c r="P11" s="56">
        <v>12</v>
      </c>
      <c r="Q11" s="56" t="s">
        <v>121</v>
      </c>
      <c r="R11" s="56" t="s">
        <v>384</v>
      </c>
      <c r="S11" s="56" t="s">
        <v>121</v>
      </c>
      <c r="T11" s="56"/>
      <c r="U11" s="56"/>
      <c r="V11" s="56" t="s">
        <v>469</v>
      </c>
      <c r="W11" s="56" t="s">
        <v>8</v>
      </c>
      <c r="X11" s="56"/>
      <c r="Y11" s="56"/>
      <c r="Z11" s="56" t="s">
        <v>391</v>
      </c>
      <c r="AA11" s="56" t="s">
        <v>392</v>
      </c>
      <c r="AB11" s="56" t="s">
        <v>913</v>
      </c>
      <c r="AC11" s="56"/>
      <c r="AD11" s="56"/>
      <c r="AE11" s="56"/>
      <c r="AF11" s="56">
        <v>1</v>
      </c>
      <c r="AG11" s="56">
        <v>0</v>
      </c>
      <c r="AH11" s="56">
        <v>0</v>
      </c>
      <c r="AI11" s="56">
        <v>0</v>
      </c>
      <c r="AJ11" s="61" t="s">
        <v>580</v>
      </c>
      <c r="AK11" s="61">
        <v>38713</v>
      </c>
      <c r="AL11" s="56" t="s">
        <v>535</v>
      </c>
      <c r="AM11" s="61">
        <v>38958</v>
      </c>
      <c r="AN11" s="56" t="s">
        <v>536</v>
      </c>
      <c r="AO11" s="61">
        <v>41803</v>
      </c>
      <c r="AP11" s="56" t="s">
        <v>578</v>
      </c>
      <c r="AQ11" s="61">
        <v>41803</v>
      </c>
      <c r="AR11" s="61">
        <v>41803</v>
      </c>
      <c r="AS11" s="56" t="s">
        <v>579</v>
      </c>
      <c r="AT11" s="61">
        <v>41803</v>
      </c>
      <c r="AU11" s="56" t="s">
        <v>123</v>
      </c>
      <c r="AV11" s="56"/>
      <c r="AW11" s="56"/>
      <c r="AX11" s="56"/>
      <c r="AY11" s="56"/>
      <c r="AZ11" s="56"/>
      <c r="BA11" s="56" t="s">
        <v>536</v>
      </c>
      <c r="BB11" s="56"/>
      <c r="BC11" s="56"/>
      <c r="BD11" s="56"/>
      <c r="BE11" s="70"/>
      <c r="BF11" s="71"/>
      <c r="BG11" s="61"/>
      <c r="BH11" s="61"/>
      <c r="BI11" s="56"/>
      <c r="BJ11" s="56"/>
      <c r="BK11" s="56"/>
      <c r="BL11" s="61"/>
      <c r="BM11" s="61"/>
      <c r="BN11" s="56"/>
      <c r="BO11" s="69"/>
      <c r="BP11" s="69"/>
    </row>
    <row r="12" spans="1:68" ht="69" customHeight="1">
      <c r="A12" s="50">
        <v>6</v>
      </c>
      <c r="B12" s="192"/>
      <c r="C12" s="192"/>
      <c r="D12" s="56" t="s">
        <v>133</v>
      </c>
      <c r="E12" s="49"/>
      <c r="F12" s="61">
        <v>31899</v>
      </c>
      <c r="G12" s="56" t="s">
        <v>332</v>
      </c>
      <c r="H12" s="57">
        <f t="shared" ca="1" si="0"/>
        <v>39</v>
      </c>
      <c r="I12" s="56" t="s">
        <v>119</v>
      </c>
      <c r="J12" s="56" t="s">
        <v>124</v>
      </c>
      <c r="K12" s="56">
        <v>1</v>
      </c>
      <c r="L12" s="56">
        <v>1</v>
      </c>
      <c r="M12" s="56" t="s">
        <v>270</v>
      </c>
      <c r="N12" s="56" t="s">
        <v>608</v>
      </c>
      <c r="O12" s="61">
        <v>43118</v>
      </c>
      <c r="P12" s="56">
        <v>12</v>
      </c>
      <c r="Q12" s="56" t="s">
        <v>121</v>
      </c>
      <c r="R12" s="56" t="s">
        <v>384</v>
      </c>
      <c r="S12" s="56" t="s">
        <v>121</v>
      </c>
      <c r="T12" s="56"/>
      <c r="U12" s="56"/>
      <c r="V12" s="56" t="s">
        <v>469</v>
      </c>
      <c r="W12" s="56" t="s">
        <v>8</v>
      </c>
      <c r="X12" s="56"/>
      <c r="Y12" s="56"/>
      <c r="Z12" s="56" t="s">
        <v>395</v>
      </c>
      <c r="AA12" s="56" t="s">
        <v>396</v>
      </c>
      <c r="AB12" s="56" t="s">
        <v>914</v>
      </c>
      <c r="AC12" s="56"/>
      <c r="AD12" s="56"/>
      <c r="AE12" s="56"/>
      <c r="AF12" s="56">
        <v>1</v>
      </c>
      <c r="AG12" s="56">
        <v>0</v>
      </c>
      <c r="AH12" s="56">
        <v>0</v>
      </c>
      <c r="AI12" s="56">
        <v>0</v>
      </c>
      <c r="AJ12" s="56" t="s">
        <v>581</v>
      </c>
      <c r="AK12" s="61">
        <v>40634</v>
      </c>
      <c r="AL12" s="56" t="s">
        <v>581</v>
      </c>
      <c r="AM12" s="61">
        <v>40634</v>
      </c>
      <c r="AN12" s="56" t="s">
        <v>537</v>
      </c>
      <c r="AO12" s="61">
        <v>40634</v>
      </c>
      <c r="AP12" s="56" t="s">
        <v>583</v>
      </c>
      <c r="AQ12" s="61">
        <v>42873</v>
      </c>
      <c r="AR12" s="61">
        <v>40634</v>
      </c>
      <c r="AS12" s="56" t="s">
        <v>582</v>
      </c>
      <c r="AT12" s="61">
        <v>40632</v>
      </c>
      <c r="AU12" s="56" t="s">
        <v>123</v>
      </c>
      <c r="AV12" s="56"/>
      <c r="AW12" s="56"/>
      <c r="AX12" s="56"/>
      <c r="AY12" s="56"/>
      <c r="AZ12" s="56"/>
      <c r="BA12" s="56" t="s">
        <v>537</v>
      </c>
      <c r="BB12" s="56"/>
      <c r="BC12" s="56"/>
      <c r="BD12" s="56"/>
      <c r="BE12" s="70"/>
      <c r="BF12" s="71"/>
      <c r="BG12" s="61"/>
      <c r="BH12" s="61"/>
      <c r="BI12" s="56"/>
      <c r="BJ12" s="56"/>
      <c r="BK12" s="56"/>
      <c r="BL12" s="56"/>
      <c r="BM12" s="56"/>
      <c r="BN12" s="56"/>
      <c r="BO12" s="69"/>
      <c r="BP12" s="69"/>
    </row>
    <row r="13" spans="1:68" s="141" customFormat="1" ht="55.5" customHeight="1">
      <c r="A13" s="133">
        <v>7</v>
      </c>
      <c r="B13" s="192"/>
      <c r="C13" s="192"/>
      <c r="D13" s="133" t="s">
        <v>179</v>
      </c>
      <c r="E13" s="135"/>
      <c r="F13" s="136"/>
      <c r="G13" s="134"/>
      <c r="H13" s="137"/>
      <c r="I13" s="134"/>
      <c r="J13" s="134"/>
      <c r="K13" s="134"/>
      <c r="L13" s="134"/>
      <c r="M13" s="134"/>
      <c r="N13" s="134"/>
      <c r="O13" s="136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6"/>
      <c r="AL13" s="134"/>
      <c r="AM13" s="136"/>
      <c r="AN13" s="134"/>
      <c r="AO13" s="136"/>
      <c r="AP13" s="134"/>
      <c r="AQ13" s="136"/>
      <c r="AR13" s="136"/>
      <c r="AS13" s="136"/>
      <c r="AT13" s="136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8"/>
      <c r="BF13" s="139"/>
      <c r="BG13" s="136"/>
      <c r="BH13" s="136"/>
      <c r="BI13" s="134"/>
      <c r="BJ13" s="134"/>
      <c r="BK13" s="134"/>
      <c r="BL13" s="136"/>
      <c r="BM13" s="136"/>
      <c r="BN13" s="134"/>
      <c r="BO13" s="140"/>
      <c r="BP13" s="140"/>
    </row>
    <row r="14" spans="1:68" ht="96" customHeight="1">
      <c r="A14" s="50">
        <v>8</v>
      </c>
      <c r="B14" s="192"/>
      <c r="C14" s="192"/>
      <c r="D14" s="56" t="s">
        <v>135</v>
      </c>
      <c r="E14" s="49"/>
      <c r="F14" s="61">
        <v>27798</v>
      </c>
      <c r="G14" s="56" t="s">
        <v>325</v>
      </c>
      <c r="H14" s="57">
        <f t="shared" ca="1" si="0"/>
        <v>50</v>
      </c>
      <c r="I14" s="56" t="s">
        <v>119</v>
      </c>
      <c r="J14" s="56" t="s">
        <v>124</v>
      </c>
      <c r="K14" s="56">
        <v>1</v>
      </c>
      <c r="L14" s="56">
        <v>1</v>
      </c>
      <c r="M14" s="56" t="s">
        <v>272</v>
      </c>
      <c r="N14" s="56" t="s">
        <v>610</v>
      </c>
      <c r="O14" s="61">
        <v>43189</v>
      </c>
      <c r="P14" s="56">
        <v>12</v>
      </c>
      <c r="Q14" s="56" t="s">
        <v>121</v>
      </c>
      <c r="R14" s="56" t="s">
        <v>384</v>
      </c>
      <c r="S14" s="56" t="s">
        <v>121</v>
      </c>
      <c r="T14" s="56"/>
      <c r="U14" s="56"/>
      <c r="V14" s="56" t="s">
        <v>469</v>
      </c>
      <c r="W14" s="56" t="s">
        <v>8</v>
      </c>
      <c r="X14" s="56"/>
      <c r="Y14" s="56"/>
      <c r="Z14" s="56" t="s">
        <v>391</v>
      </c>
      <c r="AA14" s="56" t="s">
        <v>398</v>
      </c>
      <c r="AB14" s="56" t="s">
        <v>971</v>
      </c>
      <c r="AC14" s="56"/>
      <c r="AD14" s="56"/>
      <c r="AE14" s="56"/>
      <c r="AF14" s="56">
        <v>1</v>
      </c>
      <c r="AG14" s="56">
        <v>0</v>
      </c>
      <c r="AH14" s="56">
        <v>0</v>
      </c>
      <c r="AI14" s="56">
        <v>0</v>
      </c>
      <c r="AJ14" s="56" t="s">
        <v>585</v>
      </c>
      <c r="AK14" s="61">
        <v>33939</v>
      </c>
      <c r="AL14" s="56" t="s">
        <v>538</v>
      </c>
      <c r="AM14" s="61">
        <v>34926</v>
      </c>
      <c r="AN14" s="56" t="s">
        <v>539</v>
      </c>
      <c r="AO14" s="61">
        <v>36809</v>
      </c>
      <c r="AP14" s="56" t="s">
        <v>586</v>
      </c>
      <c r="AQ14" s="61">
        <v>43189</v>
      </c>
      <c r="AR14" s="61">
        <v>36809</v>
      </c>
      <c r="AS14" s="56">
        <v>292</v>
      </c>
      <c r="AT14" s="61">
        <v>36809</v>
      </c>
      <c r="AU14" s="56" t="s">
        <v>123</v>
      </c>
      <c r="AV14" s="56"/>
      <c r="AW14" s="56"/>
      <c r="AX14" s="56"/>
      <c r="AY14" s="56"/>
      <c r="AZ14" s="56"/>
      <c r="BA14" s="56" t="s">
        <v>539</v>
      </c>
      <c r="BB14" s="56"/>
      <c r="BC14" s="56"/>
      <c r="BD14" s="56"/>
      <c r="BE14" s="70"/>
      <c r="BF14" s="71"/>
      <c r="BG14" s="61"/>
      <c r="BH14" s="61"/>
      <c r="BI14" s="56"/>
      <c r="BJ14" s="56"/>
      <c r="BK14" s="56"/>
      <c r="BL14" s="61"/>
      <c r="BM14" s="61"/>
      <c r="BN14" s="56"/>
      <c r="BO14" s="69"/>
      <c r="BP14" s="69"/>
    </row>
    <row r="15" spans="1:68" ht="99" customHeight="1">
      <c r="A15" s="50">
        <v>9</v>
      </c>
      <c r="B15" s="191"/>
      <c r="C15" s="191"/>
      <c r="D15" s="56" t="s">
        <v>136</v>
      </c>
      <c r="E15" s="49"/>
      <c r="F15" s="61">
        <v>34121</v>
      </c>
      <c r="G15" s="56" t="s">
        <v>333</v>
      </c>
      <c r="H15" s="57">
        <f t="shared" ca="1" si="0"/>
        <v>32</v>
      </c>
      <c r="I15" s="56" t="s">
        <v>119</v>
      </c>
      <c r="J15" s="56" t="s">
        <v>120</v>
      </c>
      <c r="K15" s="56">
        <v>1</v>
      </c>
      <c r="L15" s="56">
        <v>1</v>
      </c>
      <c r="M15" s="56" t="s">
        <v>272</v>
      </c>
      <c r="N15" s="56" t="s">
        <v>577</v>
      </c>
      <c r="O15" s="61">
        <v>45985</v>
      </c>
      <c r="P15" s="56">
        <v>12</v>
      </c>
      <c r="Q15" s="56" t="s">
        <v>121</v>
      </c>
      <c r="R15" s="56" t="s">
        <v>384</v>
      </c>
      <c r="S15" s="56" t="s">
        <v>121</v>
      </c>
      <c r="T15" s="56"/>
      <c r="U15" s="56"/>
      <c r="V15" s="56" t="s">
        <v>469</v>
      </c>
      <c r="W15" s="56" t="s">
        <v>8</v>
      </c>
      <c r="X15" s="56"/>
      <c r="Y15" s="56"/>
      <c r="Z15" s="56" t="s">
        <v>391</v>
      </c>
      <c r="AA15" s="56" t="s">
        <v>397</v>
      </c>
      <c r="AB15" s="56" t="s">
        <v>972</v>
      </c>
      <c r="AC15" s="56"/>
      <c r="AD15" s="56"/>
      <c r="AE15" s="56"/>
      <c r="AF15" s="56">
        <v>1</v>
      </c>
      <c r="AG15" s="56">
        <v>0</v>
      </c>
      <c r="AH15" s="56">
        <v>0</v>
      </c>
      <c r="AI15" s="56">
        <v>0</v>
      </c>
      <c r="AJ15" s="56" t="s">
        <v>540</v>
      </c>
      <c r="AK15" s="61">
        <v>43355</v>
      </c>
      <c r="AL15" s="56" t="s">
        <v>540</v>
      </c>
      <c r="AM15" s="61">
        <v>43355</v>
      </c>
      <c r="AN15" s="56" t="s">
        <v>541</v>
      </c>
      <c r="AO15" s="61">
        <v>45985</v>
      </c>
      <c r="AP15" s="56" t="s">
        <v>541</v>
      </c>
      <c r="AQ15" s="61">
        <v>45985</v>
      </c>
      <c r="AR15" s="61">
        <v>45985</v>
      </c>
      <c r="AS15" s="56" t="s">
        <v>577</v>
      </c>
      <c r="AT15" s="61">
        <v>45985</v>
      </c>
      <c r="AU15" s="56" t="s">
        <v>123</v>
      </c>
      <c r="AV15" s="56"/>
      <c r="AW15" s="56" t="s">
        <v>541</v>
      </c>
      <c r="AX15" s="56"/>
      <c r="AY15" s="56"/>
      <c r="AZ15" s="56"/>
      <c r="BA15" s="56"/>
      <c r="BB15" s="56"/>
      <c r="BC15" s="56"/>
      <c r="BD15" s="56"/>
      <c r="BE15" s="70"/>
      <c r="BF15" s="71"/>
      <c r="BG15" s="61"/>
      <c r="BH15" s="61"/>
      <c r="BI15" s="56"/>
      <c r="BJ15" s="56"/>
      <c r="BK15" s="56"/>
      <c r="BL15" s="56"/>
      <c r="BM15" s="56"/>
      <c r="BN15" s="56"/>
      <c r="BO15" s="69"/>
      <c r="BP15" s="69"/>
    </row>
    <row r="16" spans="1:68" ht="89.25" customHeight="1">
      <c r="A16" s="50">
        <v>10</v>
      </c>
      <c r="B16" s="190" t="s">
        <v>248</v>
      </c>
      <c r="C16" s="190"/>
      <c r="D16" s="56" t="s">
        <v>137</v>
      </c>
      <c r="E16" s="49"/>
      <c r="F16" s="61">
        <v>29423</v>
      </c>
      <c r="G16" s="56" t="s">
        <v>334</v>
      </c>
      <c r="H16" s="57">
        <f t="shared" ca="1" si="0"/>
        <v>45</v>
      </c>
      <c r="I16" s="56" t="s">
        <v>119</v>
      </c>
      <c r="J16" s="56" t="s">
        <v>120</v>
      </c>
      <c r="K16" s="56">
        <v>1</v>
      </c>
      <c r="L16" s="56">
        <v>1</v>
      </c>
      <c r="M16" s="56" t="s">
        <v>273</v>
      </c>
      <c r="N16" s="56" t="s">
        <v>611</v>
      </c>
      <c r="O16" s="61">
        <v>44189</v>
      </c>
      <c r="P16" s="56">
        <v>14</v>
      </c>
      <c r="Q16" s="56" t="s">
        <v>121</v>
      </c>
      <c r="R16" s="56" t="s">
        <v>384</v>
      </c>
      <c r="S16" s="56" t="s">
        <v>121</v>
      </c>
      <c r="T16" s="56"/>
      <c r="U16" s="56"/>
      <c r="V16" s="56" t="s">
        <v>469</v>
      </c>
      <c r="W16" s="56" t="s">
        <v>72</v>
      </c>
      <c r="X16" s="56"/>
      <c r="Y16" s="56"/>
      <c r="Z16" s="56" t="s">
        <v>528</v>
      </c>
      <c r="AA16" s="56" t="s">
        <v>529</v>
      </c>
      <c r="AB16" s="56" t="s">
        <v>915</v>
      </c>
      <c r="AC16" s="56" t="s">
        <v>399</v>
      </c>
      <c r="AD16" s="56" t="s">
        <v>529</v>
      </c>
      <c r="AE16" s="56" t="s">
        <v>973</v>
      </c>
      <c r="AF16" s="56">
        <v>1</v>
      </c>
      <c r="AG16" s="56">
        <v>0</v>
      </c>
      <c r="AH16" s="56">
        <v>0</v>
      </c>
      <c r="AI16" s="56">
        <v>0</v>
      </c>
      <c r="AJ16" s="56" t="s">
        <v>787</v>
      </c>
      <c r="AK16" s="61">
        <v>37539</v>
      </c>
      <c r="AL16" s="56" t="s">
        <v>788</v>
      </c>
      <c r="AM16" s="61">
        <v>37882</v>
      </c>
      <c r="AN16" s="56" t="s">
        <v>789</v>
      </c>
      <c r="AO16" s="61">
        <v>44189</v>
      </c>
      <c r="AP16" s="56" t="s">
        <v>789</v>
      </c>
      <c r="AQ16" s="61">
        <v>44189</v>
      </c>
      <c r="AR16" s="61">
        <v>44189</v>
      </c>
      <c r="AS16" s="56" t="s">
        <v>611</v>
      </c>
      <c r="AT16" s="61">
        <v>44189</v>
      </c>
      <c r="AU16" s="56" t="s">
        <v>123</v>
      </c>
      <c r="AV16" s="56"/>
      <c r="AW16" s="56"/>
      <c r="AX16" s="56"/>
      <c r="AY16" s="56"/>
      <c r="AZ16" s="56" t="s">
        <v>789</v>
      </c>
      <c r="BA16" s="56"/>
      <c r="BB16" s="56"/>
      <c r="BC16" s="56"/>
      <c r="BD16" s="56"/>
      <c r="BE16" s="70"/>
      <c r="BF16" s="71"/>
      <c r="BG16" s="61"/>
      <c r="BH16" s="61"/>
      <c r="BI16" s="56"/>
      <c r="BJ16" s="56"/>
      <c r="BK16" s="56"/>
      <c r="BL16" s="61"/>
      <c r="BM16" s="61"/>
      <c r="BN16" s="56"/>
      <c r="BO16" s="69"/>
      <c r="BP16" s="69"/>
    </row>
    <row r="17" spans="1:68" ht="99.75" customHeight="1">
      <c r="A17" s="50">
        <v>11</v>
      </c>
      <c r="B17" s="192"/>
      <c r="C17" s="192"/>
      <c r="D17" s="56" t="s">
        <v>138</v>
      </c>
      <c r="E17" s="49"/>
      <c r="F17" s="61">
        <v>23387</v>
      </c>
      <c r="G17" s="56" t="s">
        <v>335</v>
      </c>
      <c r="H17" s="57">
        <f t="shared" ca="1" si="0"/>
        <v>62</v>
      </c>
      <c r="I17" s="56" t="s">
        <v>119</v>
      </c>
      <c r="J17" s="56" t="s">
        <v>120</v>
      </c>
      <c r="K17" s="56">
        <v>1</v>
      </c>
      <c r="L17" s="56">
        <v>1</v>
      </c>
      <c r="M17" s="56" t="s">
        <v>272</v>
      </c>
      <c r="N17" s="56" t="s">
        <v>612</v>
      </c>
      <c r="O17" s="61">
        <v>43118</v>
      </c>
      <c r="P17" s="56">
        <v>12</v>
      </c>
      <c r="Q17" s="56" t="s">
        <v>121</v>
      </c>
      <c r="R17" s="56" t="s">
        <v>384</v>
      </c>
      <c r="S17" s="56" t="s">
        <v>121</v>
      </c>
      <c r="T17" s="56"/>
      <c r="U17" s="56"/>
      <c r="V17" s="56" t="s">
        <v>469</v>
      </c>
      <c r="W17" s="56" t="s">
        <v>8</v>
      </c>
      <c r="X17" s="56"/>
      <c r="Y17" s="56"/>
      <c r="Z17" s="56" t="s">
        <v>399</v>
      </c>
      <c r="AA17" s="56" t="s">
        <v>398</v>
      </c>
      <c r="AB17" s="56" t="s">
        <v>916</v>
      </c>
      <c r="AC17" s="56"/>
      <c r="AD17" s="56"/>
      <c r="AE17" s="56"/>
      <c r="AF17" s="56">
        <v>1</v>
      </c>
      <c r="AG17" s="56">
        <v>0</v>
      </c>
      <c r="AH17" s="56">
        <v>0</v>
      </c>
      <c r="AI17" s="56">
        <v>0</v>
      </c>
      <c r="AJ17" s="56" t="s">
        <v>588</v>
      </c>
      <c r="AK17" s="61">
        <v>32020</v>
      </c>
      <c r="AL17" s="56" t="s">
        <v>542</v>
      </c>
      <c r="AM17" s="61">
        <v>35919</v>
      </c>
      <c r="AN17" s="56" t="s">
        <v>543</v>
      </c>
      <c r="AO17" s="61">
        <v>36346</v>
      </c>
      <c r="AP17" s="61" t="s">
        <v>587</v>
      </c>
      <c r="AQ17" s="61">
        <v>43118</v>
      </c>
      <c r="AR17" s="61">
        <v>36346</v>
      </c>
      <c r="AS17" s="56">
        <v>189</v>
      </c>
      <c r="AT17" s="61">
        <v>36346</v>
      </c>
      <c r="AU17" s="56" t="s">
        <v>123</v>
      </c>
      <c r="AV17" s="56"/>
      <c r="AW17" s="56"/>
      <c r="AX17" s="56"/>
      <c r="AY17" s="56"/>
      <c r="AZ17" s="56"/>
      <c r="BA17" s="56" t="s">
        <v>543</v>
      </c>
      <c r="BB17" s="56">
        <v>1</v>
      </c>
      <c r="BC17" s="56"/>
      <c r="BD17" s="56"/>
      <c r="BE17" s="70"/>
      <c r="BF17" s="71"/>
      <c r="BG17" s="61"/>
      <c r="BH17" s="61"/>
      <c r="BI17" s="56"/>
      <c r="BJ17" s="56"/>
      <c r="BK17" s="56"/>
      <c r="BL17" s="61"/>
      <c r="BM17" s="61"/>
      <c r="BN17" s="56"/>
      <c r="BO17" s="69"/>
      <c r="BP17" s="69"/>
    </row>
    <row r="18" spans="1:68" ht="98.25" customHeight="1">
      <c r="A18" s="50">
        <v>12</v>
      </c>
      <c r="B18" s="192"/>
      <c r="C18" s="192"/>
      <c r="D18" s="56" t="s">
        <v>139</v>
      </c>
      <c r="E18" s="49"/>
      <c r="F18" s="61">
        <v>29996</v>
      </c>
      <c r="G18" s="56" t="s">
        <v>336</v>
      </c>
      <c r="H18" s="57">
        <f t="shared" ca="1" si="0"/>
        <v>44</v>
      </c>
      <c r="I18" s="56" t="s">
        <v>119</v>
      </c>
      <c r="J18" s="56" t="s">
        <v>124</v>
      </c>
      <c r="K18" s="56">
        <v>1</v>
      </c>
      <c r="L18" s="56">
        <v>1</v>
      </c>
      <c r="M18" s="56" t="s">
        <v>272</v>
      </c>
      <c r="N18" s="56" t="s">
        <v>613</v>
      </c>
      <c r="O18" s="61">
        <v>43118</v>
      </c>
      <c r="P18" s="56">
        <v>12</v>
      </c>
      <c r="Q18" s="56" t="s">
        <v>121</v>
      </c>
      <c r="R18" s="56" t="s">
        <v>384</v>
      </c>
      <c r="S18" s="56" t="s">
        <v>121</v>
      </c>
      <c r="T18" s="56"/>
      <c r="U18" s="56"/>
      <c r="V18" s="56" t="s">
        <v>469</v>
      </c>
      <c r="W18" s="56" t="s">
        <v>8</v>
      </c>
      <c r="X18" s="56"/>
      <c r="Y18" s="56"/>
      <c r="Z18" s="56" t="s">
        <v>391</v>
      </c>
      <c r="AA18" s="56" t="s">
        <v>400</v>
      </c>
      <c r="AB18" s="56" t="s">
        <v>917</v>
      </c>
      <c r="AC18" s="56"/>
      <c r="AD18" s="56"/>
      <c r="AE18" s="56"/>
      <c r="AF18" s="56">
        <v>1</v>
      </c>
      <c r="AG18" s="56">
        <v>0</v>
      </c>
      <c r="AH18" s="56">
        <v>0</v>
      </c>
      <c r="AI18" s="56">
        <v>0</v>
      </c>
      <c r="AJ18" s="56" t="s">
        <v>544</v>
      </c>
      <c r="AK18" s="61">
        <v>37867</v>
      </c>
      <c r="AL18" s="56" t="s">
        <v>544</v>
      </c>
      <c r="AM18" s="61">
        <v>37867</v>
      </c>
      <c r="AN18" s="56" t="s">
        <v>544</v>
      </c>
      <c r="AO18" s="61">
        <v>37867</v>
      </c>
      <c r="AP18" s="61" t="s">
        <v>587</v>
      </c>
      <c r="AQ18" s="61">
        <v>43118</v>
      </c>
      <c r="AR18" s="61">
        <v>37867</v>
      </c>
      <c r="AS18" s="56">
        <v>317</v>
      </c>
      <c r="AT18" s="61">
        <v>37867</v>
      </c>
      <c r="AU18" s="56" t="s">
        <v>123</v>
      </c>
      <c r="AV18" s="56"/>
      <c r="AW18" s="56"/>
      <c r="AX18" s="56"/>
      <c r="AY18" s="56"/>
      <c r="AZ18" s="56"/>
      <c r="BA18" s="56" t="s">
        <v>544</v>
      </c>
      <c r="BB18" s="56"/>
      <c r="BC18" s="56"/>
      <c r="BD18" s="56"/>
      <c r="BE18" s="70"/>
      <c r="BF18" s="71"/>
      <c r="BG18" s="61"/>
      <c r="BH18" s="61"/>
      <c r="BI18" s="56"/>
      <c r="BJ18" s="56"/>
      <c r="BK18" s="56"/>
      <c r="BL18" s="61"/>
      <c r="BM18" s="61"/>
      <c r="BN18" s="56"/>
      <c r="BO18" s="69"/>
      <c r="BP18" s="69"/>
    </row>
    <row r="19" spans="1:68" ht="96" customHeight="1">
      <c r="A19" s="50">
        <v>18</v>
      </c>
      <c r="B19" s="192"/>
      <c r="C19" s="192"/>
      <c r="D19" s="56" t="s">
        <v>144</v>
      </c>
      <c r="E19" s="49"/>
      <c r="F19" s="61">
        <v>30707</v>
      </c>
      <c r="G19" s="56" t="s">
        <v>341</v>
      </c>
      <c r="H19" s="57">
        <f ca="1">DATEDIF(F19,TODAY(),"y")</f>
        <v>42</v>
      </c>
      <c r="I19" s="56" t="s">
        <v>119</v>
      </c>
      <c r="J19" s="56" t="s">
        <v>120</v>
      </c>
      <c r="K19" s="56">
        <v>1</v>
      </c>
      <c r="L19" s="56">
        <v>1</v>
      </c>
      <c r="M19" s="56" t="s">
        <v>272</v>
      </c>
      <c r="N19" s="56" t="s">
        <v>607</v>
      </c>
      <c r="O19" s="61">
        <v>45736</v>
      </c>
      <c r="P19" s="56">
        <v>12</v>
      </c>
      <c r="Q19" s="56" t="s">
        <v>121</v>
      </c>
      <c r="R19" s="56" t="s">
        <v>384</v>
      </c>
      <c r="S19" s="56" t="s">
        <v>121</v>
      </c>
      <c r="T19" s="56"/>
      <c r="U19" s="56"/>
      <c r="V19" s="56" t="s">
        <v>469</v>
      </c>
      <c r="W19" s="56" t="s">
        <v>8</v>
      </c>
      <c r="X19" s="56"/>
      <c r="Y19" s="56"/>
      <c r="Z19" s="56" t="s">
        <v>600</v>
      </c>
      <c r="AA19" s="56" t="s">
        <v>601</v>
      </c>
      <c r="AB19" s="56" t="s">
        <v>602</v>
      </c>
      <c r="AC19" s="56"/>
      <c r="AD19" s="56"/>
      <c r="AE19" s="56"/>
      <c r="AF19" s="56">
        <v>1</v>
      </c>
      <c r="AG19" s="56">
        <v>0</v>
      </c>
      <c r="AH19" s="56">
        <v>0</v>
      </c>
      <c r="AI19" s="56">
        <v>0</v>
      </c>
      <c r="AJ19" s="56" t="s">
        <v>595</v>
      </c>
      <c r="AK19" s="61">
        <v>38597</v>
      </c>
      <c r="AL19" s="56" t="s">
        <v>546</v>
      </c>
      <c r="AM19" s="61">
        <v>42684</v>
      </c>
      <c r="AN19" s="56" t="s">
        <v>546</v>
      </c>
      <c r="AO19" s="61">
        <v>42684</v>
      </c>
      <c r="AP19" s="56" t="s">
        <v>593</v>
      </c>
      <c r="AQ19" s="61">
        <v>45736</v>
      </c>
      <c r="AR19" s="61">
        <v>42684</v>
      </c>
      <c r="AS19" s="56" t="s">
        <v>594</v>
      </c>
      <c r="AT19" s="61">
        <v>42684</v>
      </c>
      <c r="AU19" s="56" t="s">
        <v>123</v>
      </c>
      <c r="AV19" s="56"/>
      <c r="AW19" s="56"/>
      <c r="AX19" s="56"/>
      <c r="AY19" s="56"/>
      <c r="AZ19" s="56" t="s">
        <v>546</v>
      </c>
      <c r="BA19" s="56"/>
      <c r="BB19" s="56"/>
      <c r="BC19" s="56"/>
      <c r="BD19" s="56"/>
      <c r="BE19" s="70"/>
      <c r="BF19" s="71"/>
      <c r="BG19" s="61"/>
      <c r="BH19" s="61"/>
      <c r="BI19" s="56"/>
      <c r="BJ19" s="56"/>
      <c r="BK19" s="56"/>
      <c r="BL19" s="56"/>
      <c r="BM19" s="56"/>
      <c r="BN19" s="56"/>
      <c r="BO19" s="69"/>
      <c r="BP19" s="69"/>
    </row>
    <row r="20" spans="1:68" ht="93.75" customHeight="1">
      <c r="A20" s="50">
        <v>14</v>
      </c>
      <c r="B20" s="192"/>
      <c r="C20" s="192"/>
      <c r="D20" s="56" t="s">
        <v>140</v>
      </c>
      <c r="E20" s="49"/>
      <c r="F20" s="61">
        <v>33212</v>
      </c>
      <c r="G20" s="56" t="s">
        <v>337</v>
      </c>
      <c r="H20" s="57">
        <f t="shared" ca="1" si="0"/>
        <v>35</v>
      </c>
      <c r="I20" s="56" t="s">
        <v>119</v>
      </c>
      <c r="J20" s="56" t="s">
        <v>124</v>
      </c>
      <c r="K20" s="56">
        <v>1</v>
      </c>
      <c r="L20" s="56">
        <v>1</v>
      </c>
      <c r="M20" s="56" t="s">
        <v>274</v>
      </c>
      <c r="N20" s="56" t="s">
        <v>604</v>
      </c>
      <c r="O20" s="61">
        <v>43424</v>
      </c>
      <c r="P20" s="56">
        <v>11</v>
      </c>
      <c r="Q20" s="56" t="s">
        <v>121</v>
      </c>
      <c r="R20" s="56" t="s">
        <v>384</v>
      </c>
      <c r="S20" s="56" t="s">
        <v>121</v>
      </c>
      <c r="T20" s="56"/>
      <c r="U20" s="56"/>
      <c r="V20" s="56" t="s">
        <v>469</v>
      </c>
      <c r="W20" s="56" t="s">
        <v>8</v>
      </c>
      <c r="X20" s="56"/>
      <c r="Y20" s="56"/>
      <c r="Z20" s="56" t="s">
        <v>401</v>
      </c>
      <c r="AA20" s="56" t="s">
        <v>402</v>
      </c>
      <c r="AB20" s="61">
        <v>41792</v>
      </c>
      <c r="AC20" s="56"/>
      <c r="AD20" s="56"/>
      <c r="AE20" s="56"/>
      <c r="AF20" s="56">
        <v>1</v>
      </c>
      <c r="AG20" s="56">
        <v>0</v>
      </c>
      <c r="AH20" s="56">
        <v>0</v>
      </c>
      <c r="AI20" s="56">
        <v>0</v>
      </c>
      <c r="AJ20" s="56" t="s">
        <v>790</v>
      </c>
      <c r="AK20" s="61">
        <v>42948</v>
      </c>
      <c r="AL20" s="56" t="s">
        <v>791</v>
      </c>
      <c r="AM20" s="61">
        <v>43424</v>
      </c>
      <c r="AN20" s="56" t="s">
        <v>791</v>
      </c>
      <c r="AO20" s="61">
        <v>43424</v>
      </c>
      <c r="AP20" s="56" t="s">
        <v>791</v>
      </c>
      <c r="AQ20" s="61">
        <v>43424</v>
      </c>
      <c r="AR20" s="61">
        <v>43424</v>
      </c>
      <c r="AS20" s="56" t="s">
        <v>604</v>
      </c>
      <c r="AT20" s="61">
        <v>43424</v>
      </c>
      <c r="AU20" s="56" t="s">
        <v>123</v>
      </c>
      <c r="AV20" s="56"/>
      <c r="AW20" s="56"/>
      <c r="AX20" s="56"/>
      <c r="AY20" s="56"/>
      <c r="AZ20" s="56" t="s">
        <v>791</v>
      </c>
      <c r="BA20" s="56"/>
      <c r="BB20" s="56"/>
      <c r="BC20" s="56"/>
      <c r="BD20" s="56"/>
      <c r="BE20" s="70"/>
      <c r="BF20" s="71"/>
      <c r="BG20" s="61"/>
      <c r="BH20" s="61"/>
      <c r="BI20" s="56"/>
      <c r="BJ20" s="56"/>
      <c r="BK20" s="56"/>
      <c r="BL20" s="61"/>
      <c r="BM20" s="61"/>
      <c r="BN20" s="56"/>
      <c r="BO20" s="69"/>
      <c r="BP20" s="69"/>
    </row>
    <row r="21" spans="1:68" ht="93.75" customHeight="1">
      <c r="A21" s="50">
        <v>15</v>
      </c>
      <c r="B21" s="191"/>
      <c r="C21" s="191"/>
      <c r="D21" s="56" t="s">
        <v>141</v>
      </c>
      <c r="E21" s="49"/>
      <c r="F21" s="61">
        <v>31378</v>
      </c>
      <c r="G21" s="56" t="s">
        <v>338</v>
      </c>
      <c r="H21" s="57">
        <f t="shared" ca="1" si="0"/>
        <v>40</v>
      </c>
      <c r="I21" s="56" t="s">
        <v>119</v>
      </c>
      <c r="J21" s="56" t="s">
        <v>124</v>
      </c>
      <c r="K21" s="56">
        <v>1</v>
      </c>
      <c r="L21" s="56">
        <v>1</v>
      </c>
      <c r="M21" s="56" t="s">
        <v>275</v>
      </c>
      <c r="N21" s="56" t="s">
        <v>609</v>
      </c>
      <c r="O21" s="61">
        <v>43118</v>
      </c>
      <c r="P21" s="56">
        <v>6</v>
      </c>
      <c r="Q21" s="56" t="s">
        <v>121</v>
      </c>
      <c r="R21" s="56" t="s">
        <v>384</v>
      </c>
      <c r="S21" s="56" t="s">
        <v>121</v>
      </c>
      <c r="T21" s="56"/>
      <c r="U21" s="56"/>
      <c r="V21" s="56" t="s">
        <v>470</v>
      </c>
      <c r="W21" s="56" t="s">
        <v>467</v>
      </c>
      <c r="X21" s="56" t="s">
        <v>403</v>
      </c>
      <c r="Y21" s="56" t="s">
        <v>404</v>
      </c>
      <c r="Z21" s="56"/>
      <c r="AA21" s="56"/>
      <c r="AB21" s="56"/>
      <c r="AC21" s="56"/>
      <c r="AD21" s="56"/>
      <c r="AE21" s="56"/>
      <c r="AF21" s="56">
        <v>1</v>
      </c>
      <c r="AG21" s="56">
        <v>0</v>
      </c>
      <c r="AH21" s="56">
        <v>0</v>
      </c>
      <c r="AI21" s="56">
        <v>0</v>
      </c>
      <c r="AJ21" s="56" t="s">
        <v>545</v>
      </c>
      <c r="AK21" s="61">
        <v>38316</v>
      </c>
      <c r="AL21" s="56" t="s">
        <v>545</v>
      </c>
      <c r="AM21" s="61">
        <v>38316</v>
      </c>
      <c r="AN21" s="56" t="s">
        <v>545</v>
      </c>
      <c r="AO21" s="61">
        <v>38316</v>
      </c>
      <c r="AP21" s="61" t="s">
        <v>587</v>
      </c>
      <c r="AQ21" s="61">
        <v>43118</v>
      </c>
      <c r="AR21" s="61">
        <v>43073</v>
      </c>
      <c r="AS21" s="56" t="s">
        <v>590</v>
      </c>
      <c r="AT21" s="61">
        <v>43073</v>
      </c>
      <c r="AU21" s="56" t="s">
        <v>123</v>
      </c>
      <c r="AV21" s="56"/>
      <c r="AW21" s="56"/>
      <c r="AX21" s="56"/>
      <c r="AY21" s="56"/>
      <c r="AZ21" s="56"/>
      <c r="BA21" s="56" t="s">
        <v>545</v>
      </c>
      <c r="BB21" s="56"/>
      <c r="BC21" s="56"/>
      <c r="BD21" s="56"/>
      <c r="BE21" s="70"/>
      <c r="BF21" s="71"/>
      <c r="BG21" s="61"/>
      <c r="BH21" s="61"/>
      <c r="BI21" s="56"/>
      <c r="BJ21" s="56"/>
      <c r="BK21" s="56"/>
      <c r="BL21" s="61"/>
      <c r="BM21" s="61"/>
      <c r="BN21" s="56"/>
      <c r="BO21" s="69"/>
      <c r="BP21" s="69"/>
    </row>
    <row r="22" spans="1:68" ht="99.75" customHeight="1">
      <c r="A22" s="50">
        <v>16</v>
      </c>
      <c r="B22" s="190" t="s">
        <v>249</v>
      </c>
      <c r="C22" s="190"/>
      <c r="D22" s="56" t="s">
        <v>142</v>
      </c>
      <c r="E22" s="49"/>
      <c r="F22" s="61">
        <v>34637</v>
      </c>
      <c r="G22" s="56" t="s">
        <v>339</v>
      </c>
      <c r="H22" s="57">
        <f t="shared" ca="1" si="0"/>
        <v>31</v>
      </c>
      <c r="I22" s="56" t="s">
        <v>119</v>
      </c>
      <c r="J22" s="56" t="s">
        <v>120</v>
      </c>
      <c r="K22" s="56">
        <v>1</v>
      </c>
      <c r="L22" s="56">
        <v>1</v>
      </c>
      <c r="M22" s="56" t="s">
        <v>276</v>
      </c>
      <c r="N22" s="56" t="s">
        <v>607</v>
      </c>
      <c r="O22" s="61">
        <v>45736</v>
      </c>
      <c r="P22" s="56">
        <v>13</v>
      </c>
      <c r="Q22" s="56" t="s">
        <v>121</v>
      </c>
      <c r="R22" s="56" t="s">
        <v>384</v>
      </c>
      <c r="S22" s="56" t="s">
        <v>121</v>
      </c>
      <c r="T22" s="56"/>
      <c r="U22" s="56"/>
      <c r="V22" s="56" t="s">
        <v>469</v>
      </c>
      <c r="W22" s="56" t="s">
        <v>8</v>
      </c>
      <c r="X22" s="56"/>
      <c r="Y22" s="56"/>
      <c r="Z22" s="56" t="s">
        <v>405</v>
      </c>
      <c r="AA22" s="56" t="s">
        <v>406</v>
      </c>
      <c r="AB22" s="56" t="s">
        <v>974</v>
      </c>
      <c r="AC22" s="56" t="s">
        <v>523</v>
      </c>
      <c r="AD22" s="132"/>
      <c r="AE22" s="132"/>
      <c r="AF22" s="56">
        <v>1</v>
      </c>
      <c r="AG22" s="56">
        <v>0</v>
      </c>
      <c r="AH22" s="56">
        <v>0</v>
      </c>
      <c r="AI22" s="56">
        <v>0</v>
      </c>
      <c r="AJ22" s="56" t="s">
        <v>591</v>
      </c>
      <c r="AK22" s="61">
        <v>42937</v>
      </c>
      <c r="AL22" s="56" t="s">
        <v>591</v>
      </c>
      <c r="AM22" s="61">
        <v>42937</v>
      </c>
      <c r="AN22" s="56" t="s">
        <v>591</v>
      </c>
      <c r="AO22" s="61">
        <v>42937</v>
      </c>
      <c r="AP22" s="56" t="s">
        <v>593</v>
      </c>
      <c r="AQ22" s="61">
        <v>45736</v>
      </c>
      <c r="AR22" s="61">
        <v>42937</v>
      </c>
      <c r="AS22" s="56" t="s">
        <v>592</v>
      </c>
      <c r="AT22" s="61">
        <v>42937</v>
      </c>
      <c r="AU22" s="56" t="s">
        <v>123</v>
      </c>
      <c r="AV22" s="56"/>
      <c r="AW22" s="56"/>
      <c r="AX22" s="56"/>
      <c r="AY22" s="56"/>
      <c r="AZ22" s="56" t="s">
        <v>591</v>
      </c>
      <c r="BA22" s="56"/>
      <c r="BB22" s="56"/>
      <c r="BC22" s="56"/>
      <c r="BD22" s="56"/>
      <c r="BE22" s="70"/>
      <c r="BF22" s="71"/>
      <c r="BG22" s="61"/>
      <c r="BH22" s="61"/>
      <c r="BI22" s="56"/>
      <c r="BJ22" s="56"/>
      <c r="BK22" s="56"/>
      <c r="BL22" s="61"/>
      <c r="BM22" s="61"/>
      <c r="BN22" s="56"/>
      <c r="BO22" s="69"/>
      <c r="BP22" s="69"/>
    </row>
    <row r="23" spans="1:68" ht="102.75" customHeight="1">
      <c r="A23" s="50">
        <v>17</v>
      </c>
      <c r="B23" s="192"/>
      <c r="C23" s="192"/>
      <c r="D23" s="56" t="s">
        <v>143</v>
      </c>
      <c r="E23" s="49"/>
      <c r="F23" s="61">
        <v>31371</v>
      </c>
      <c r="G23" s="56" t="s">
        <v>340</v>
      </c>
      <c r="H23" s="57">
        <f t="shared" ca="1" si="0"/>
        <v>40</v>
      </c>
      <c r="I23" s="56" t="s">
        <v>119</v>
      </c>
      <c r="J23" s="56" t="s">
        <v>120</v>
      </c>
      <c r="K23" s="56">
        <v>1</v>
      </c>
      <c r="L23" s="56">
        <v>1</v>
      </c>
      <c r="M23" s="56" t="s">
        <v>272</v>
      </c>
      <c r="N23" s="56" t="s">
        <v>607</v>
      </c>
      <c r="O23" s="61">
        <v>45736</v>
      </c>
      <c r="P23" s="56">
        <v>12</v>
      </c>
      <c r="Q23" s="56" t="s">
        <v>121</v>
      </c>
      <c r="R23" s="56" t="s">
        <v>384</v>
      </c>
      <c r="S23" s="56" t="s">
        <v>121</v>
      </c>
      <c r="T23" s="56"/>
      <c r="U23" s="56"/>
      <c r="V23" s="56" t="s">
        <v>469</v>
      </c>
      <c r="W23" s="56" t="s">
        <v>8</v>
      </c>
      <c r="X23" s="56"/>
      <c r="Y23" s="56"/>
      <c r="Z23" s="56" t="s">
        <v>603</v>
      </c>
      <c r="AA23" s="56" t="s">
        <v>407</v>
      </c>
      <c r="AB23" s="56" t="s">
        <v>975</v>
      </c>
      <c r="AC23" s="56"/>
      <c r="AD23" s="56"/>
      <c r="AE23" s="56"/>
      <c r="AF23" s="56">
        <v>1</v>
      </c>
      <c r="AG23" s="56">
        <v>0</v>
      </c>
      <c r="AH23" s="56">
        <v>0</v>
      </c>
      <c r="AI23" s="56">
        <v>0</v>
      </c>
      <c r="AJ23" s="56" t="s">
        <v>702</v>
      </c>
      <c r="AK23" s="61">
        <v>39603</v>
      </c>
      <c r="AL23" s="56" t="s">
        <v>703</v>
      </c>
      <c r="AM23" s="61">
        <v>39603</v>
      </c>
      <c r="AN23" s="56" t="s">
        <v>704</v>
      </c>
      <c r="AO23" s="61">
        <v>43815</v>
      </c>
      <c r="AP23" s="56" t="s">
        <v>593</v>
      </c>
      <c r="AQ23" s="61">
        <v>45736</v>
      </c>
      <c r="AR23" s="61">
        <v>43815</v>
      </c>
      <c r="AS23" s="56" t="s">
        <v>629</v>
      </c>
      <c r="AT23" s="61">
        <v>43815</v>
      </c>
      <c r="AU23" s="56" t="s">
        <v>123</v>
      </c>
      <c r="AV23" s="56"/>
      <c r="AW23" s="56"/>
      <c r="AX23" s="56"/>
      <c r="AY23" s="56"/>
      <c r="AZ23" s="56" t="s">
        <v>704</v>
      </c>
      <c r="BA23" s="56"/>
      <c r="BB23" s="56"/>
      <c r="BC23" s="56"/>
      <c r="BD23" s="56"/>
      <c r="BE23" s="70"/>
      <c r="BF23" s="71"/>
      <c r="BG23" s="61"/>
      <c r="BH23" s="61"/>
      <c r="BI23" s="56"/>
      <c r="BJ23" s="56"/>
      <c r="BK23" s="56"/>
      <c r="BL23" s="61"/>
      <c r="BM23" s="61"/>
      <c r="BN23" s="56"/>
      <c r="BO23" s="69"/>
      <c r="BP23" s="69"/>
    </row>
    <row r="24" spans="1:68" s="141" customFormat="1" ht="26.25" customHeight="1">
      <c r="A24" s="133">
        <v>18</v>
      </c>
      <c r="B24" s="191"/>
      <c r="C24" s="191"/>
      <c r="D24" s="133" t="s">
        <v>179</v>
      </c>
      <c r="E24" s="135"/>
      <c r="F24" s="136"/>
      <c r="G24" s="134"/>
      <c r="H24" s="137"/>
      <c r="I24" s="134"/>
      <c r="J24" s="134"/>
      <c r="K24" s="134"/>
      <c r="L24" s="134"/>
      <c r="M24" s="134"/>
      <c r="N24" s="134"/>
      <c r="O24" s="136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6"/>
      <c r="AL24" s="134"/>
      <c r="AM24" s="136"/>
      <c r="AN24" s="134"/>
      <c r="AO24" s="136"/>
      <c r="AP24" s="134"/>
      <c r="AQ24" s="136"/>
      <c r="AR24" s="136"/>
      <c r="AS24" s="134"/>
      <c r="AT24" s="136"/>
      <c r="AU24" s="134"/>
      <c r="AV24" s="134"/>
      <c r="AW24" s="134"/>
      <c r="AX24" s="134"/>
      <c r="AY24" s="134"/>
      <c r="AZ24" s="134"/>
      <c r="BA24" s="134"/>
      <c r="BB24" s="134"/>
      <c r="BC24" s="134"/>
      <c r="BD24" s="134"/>
      <c r="BE24" s="138"/>
      <c r="BF24" s="139"/>
      <c r="BG24" s="136"/>
      <c r="BH24" s="136"/>
      <c r="BI24" s="134"/>
      <c r="BJ24" s="134"/>
      <c r="BK24" s="134"/>
      <c r="BL24" s="134"/>
      <c r="BM24" s="134"/>
      <c r="BN24" s="134"/>
      <c r="BO24" s="140"/>
      <c r="BP24" s="140"/>
    </row>
    <row r="25" spans="1:68" ht="110.25" customHeight="1">
      <c r="A25" s="50">
        <v>19</v>
      </c>
      <c r="B25" s="190" t="s">
        <v>250</v>
      </c>
      <c r="C25" s="55" t="s">
        <v>250</v>
      </c>
      <c r="D25" s="56" t="s">
        <v>145</v>
      </c>
      <c r="E25" s="49"/>
      <c r="F25" s="61">
        <v>32724</v>
      </c>
      <c r="G25" s="56" t="s">
        <v>342</v>
      </c>
      <c r="H25" s="57">
        <f t="shared" ca="1" si="0"/>
        <v>36</v>
      </c>
      <c r="I25" s="56" t="s">
        <v>119</v>
      </c>
      <c r="J25" s="56" t="s">
        <v>120</v>
      </c>
      <c r="K25" s="56">
        <v>1</v>
      </c>
      <c r="L25" s="56">
        <v>1</v>
      </c>
      <c r="M25" s="56" t="s">
        <v>277</v>
      </c>
      <c r="N25" s="56" t="s">
        <v>584</v>
      </c>
      <c r="O25" s="61">
        <v>44798</v>
      </c>
      <c r="P25" s="56">
        <v>15</v>
      </c>
      <c r="Q25" s="56" t="s">
        <v>121</v>
      </c>
      <c r="R25" s="56" t="s">
        <v>384</v>
      </c>
      <c r="S25" s="56" t="s">
        <v>121</v>
      </c>
      <c r="T25" s="56"/>
      <c r="U25" s="56"/>
      <c r="V25" s="56" t="s">
        <v>469</v>
      </c>
      <c r="W25" s="56" t="s">
        <v>72</v>
      </c>
      <c r="X25" s="56"/>
      <c r="Y25" s="56"/>
      <c r="Z25" s="56" t="s">
        <v>408</v>
      </c>
      <c r="AA25" s="56" t="s">
        <v>409</v>
      </c>
      <c r="AB25" s="56" t="s">
        <v>918</v>
      </c>
      <c r="AC25" s="56" t="s">
        <v>523</v>
      </c>
      <c r="AD25" s="56" t="s">
        <v>531</v>
      </c>
      <c r="AE25" s="56" t="s">
        <v>990</v>
      </c>
      <c r="AF25" s="56">
        <v>1</v>
      </c>
      <c r="AG25" s="56">
        <v>0</v>
      </c>
      <c r="AH25" s="56">
        <v>0</v>
      </c>
      <c r="AI25" s="56">
        <v>0</v>
      </c>
      <c r="AJ25" s="56" t="s">
        <v>547</v>
      </c>
      <c r="AK25" s="61">
        <v>40374</v>
      </c>
      <c r="AL25" s="56" t="s">
        <v>547</v>
      </c>
      <c r="AM25" s="61">
        <v>40374</v>
      </c>
      <c r="AN25" s="56" t="s">
        <v>548</v>
      </c>
      <c r="AO25" s="61">
        <v>41946</v>
      </c>
      <c r="AP25" s="56" t="s">
        <v>605</v>
      </c>
      <c r="AQ25" s="61">
        <v>44798</v>
      </c>
      <c r="AR25" s="61">
        <v>41946</v>
      </c>
      <c r="AS25" s="56" t="s">
        <v>604</v>
      </c>
      <c r="AT25" s="61">
        <v>41946</v>
      </c>
      <c r="AU25" s="56" t="s">
        <v>123</v>
      </c>
      <c r="AV25" s="56"/>
      <c r="AW25" s="56"/>
      <c r="AX25" s="56"/>
      <c r="AY25" s="56"/>
      <c r="AZ25" s="56"/>
      <c r="BA25" s="56" t="s">
        <v>548</v>
      </c>
      <c r="BB25" s="56"/>
      <c r="BC25" s="56"/>
      <c r="BD25" s="56"/>
      <c r="BE25" s="70"/>
      <c r="BF25" s="71"/>
      <c r="BG25" s="61"/>
      <c r="BH25" s="61"/>
      <c r="BI25" s="56"/>
      <c r="BJ25" s="56"/>
      <c r="BK25" s="56"/>
      <c r="BL25" s="61"/>
      <c r="BM25" s="61"/>
      <c r="BN25" s="56"/>
      <c r="BO25" s="69"/>
      <c r="BP25" s="69"/>
    </row>
    <row r="26" spans="1:68" ht="93" customHeight="1">
      <c r="A26" s="50">
        <v>20</v>
      </c>
      <c r="B26" s="192"/>
      <c r="C26" s="190" t="s">
        <v>251</v>
      </c>
      <c r="D26" s="56" t="s">
        <v>146</v>
      </c>
      <c r="E26" s="49"/>
      <c r="F26" s="61">
        <v>27095</v>
      </c>
      <c r="G26" s="56" t="s">
        <v>49</v>
      </c>
      <c r="H26" s="57">
        <f t="shared" ca="1" si="0"/>
        <v>52</v>
      </c>
      <c r="I26" s="56" t="s">
        <v>119</v>
      </c>
      <c r="J26" s="56" t="s">
        <v>120</v>
      </c>
      <c r="K26" s="56">
        <v>1</v>
      </c>
      <c r="L26" s="56">
        <v>1</v>
      </c>
      <c r="M26" s="56" t="s">
        <v>278</v>
      </c>
      <c r="N26" s="56" t="s">
        <v>616</v>
      </c>
      <c r="O26" s="61">
        <v>44841</v>
      </c>
      <c r="P26" s="56">
        <v>14</v>
      </c>
      <c r="Q26" s="56" t="s">
        <v>121</v>
      </c>
      <c r="R26" s="56" t="s">
        <v>384</v>
      </c>
      <c r="S26" s="56" t="s">
        <v>121</v>
      </c>
      <c r="T26" s="56"/>
      <c r="U26" s="56"/>
      <c r="V26" s="56" t="s">
        <v>469</v>
      </c>
      <c r="W26" s="56" t="s">
        <v>8</v>
      </c>
      <c r="X26" s="56"/>
      <c r="Y26" s="56"/>
      <c r="Z26" s="56" t="s">
        <v>412</v>
      </c>
      <c r="AA26" s="56" t="s">
        <v>411</v>
      </c>
      <c r="AB26" s="56" t="s">
        <v>919</v>
      </c>
      <c r="AC26" s="56"/>
      <c r="AD26" s="56"/>
      <c r="AE26" s="56"/>
      <c r="AF26" s="56">
        <v>1</v>
      </c>
      <c r="AG26" s="56">
        <v>0</v>
      </c>
      <c r="AH26" s="56">
        <v>0</v>
      </c>
      <c r="AI26" s="56">
        <v>0</v>
      </c>
      <c r="AJ26" s="56" t="s">
        <v>792</v>
      </c>
      <c r="AK26" s="61">
        <v>35355</v>
      </c>
      <c r="AL26" s="56" t="s">
        <v>793</v>
      </c>
      <c r="AM26" s="61">
        <v>35355</v>
      </c>
      <c r="AN26" s="56" t="s">
        <v>794</v>
      </c>
      <c r="AO26" s="61">
        <v>44841</v>
      </c>
      <c r="AP26" s="56" t="s">
        <v>794</v>
      </c>
      <c r="AQ26" s="61">
        <v>44841</v>
      </c>
      <c r="AR26" s="61">
        <v>44841</v>
      </c>
      <c r="AS26" s="56" t="s">
        <v>616</v>
      </c>
      <c r="AT26" s="61">
        <v>44841</v>
      </c>
      <c r="AU26" s="56" t="s">
        <v>123</v>
      </c>
      <c r="AV26" s="56"/>
      <c r="AW26" s="56"/>
      <c r="AX26" s="56"/>
      <c r="AY26" s="56" t="s">
        <v>794</v>
      </c>
      <c r="AZ26" s="56"/>
      <c r="BA26" s="56"/>
      <c r="BB26" s="56"/>
      <c r="BC26" s="56"/>
      <c r="BD26" s="56"/>
      <c r="BE26" s="70"/>
      <c r="BF26" s="71"/>
      <c r="BG26" s="61"/>
      <c r="BH26" s="61"/>
      <c r="BI26" s="56"/>
      <c r="BJ26" s="56"/>
      <c r="BK26" s="56"/>
      <c r="BL26" s="61"/>
      <c r="BM26" s="61"/>
      <c r="BN26" s="56"/>
      <c r="BO26" s="69"/>
      <c r="BP26" s="69"/>
    </row>
    <row r="27" spans="1:68" ht="91.5" customHeight="1">
      <c r="A27" s="50">
        <v>21</v>
      </c>
      <c r="B27" s="192"/>
      <c r="C27" s="191"/>
      <c r="D27" s="56" t="s">
        <v>147</v>
      </c>
      <c r="E27" s="49"/>
      <c r="F27" s="61">
        <v>34258</v>
      </c>
      <c r="G27" s="56" t="s">
        <v>343</v>
      </c>
      <c r="H27" s="57">
        <f t="shared" ca="1" si="0"/>
        <v>32</v>
      </c>
      <c r="I27" s="56" t="s">
        <v>119</v>
      </c>
      <c r="J27" s="56" t="s">
        <v>120</v>
      </c>
      <c r="K27" s="56">
        <v>1</v>
      </c>
      <c r="L27" s="56">
        <v>1</v>
      </c>
      <c r="M27" s="56" t="s">
        <v>272</v>
      </c>
      <c r="N27" s="56" t="s">
        <v>613</v>
      </c>
      <c r="O27" s="61">
        <v>44613</v>
      </c>
      <c r="P27" s="56">
        <v>12</v>
      </c>
      <c r="Q27" s="56" t="s">
        <v>121</v>
      </c>
      <c r="R27" s="56" t="s">
        <v>384</v>
      </c>
      <c r="S27" s="56" t="s">
        <v>121</v>
      </c>
      <c r="T27" s="56"/>
      <c r="U27" s="56"/>
      <c r="V27" s="56" t="s">
        <v>469</v>
      </c>
      <c r="W27" s="56" t="s">
        <v>8</v>
      </c>
      <c r="X27" s="56"/>
      <c r="Y27" s="56"/>
      <c r="Z27" s="56" t="s">
        <v>599</v>
      </c>
      <c r="AA27" s="56" t="s">
        <v>394</v>
      </c>
      <c r="AB27" s="56" t="s">
        <v>976</v>
      </c>
      <c r="AC27" s="56"/>
      <c r="AD27" s="56"/>
      <c r="AE27" s="56"/>
      <c r="AF27" s="56">
        <v>1</v>
      </c>
      <c r="AG27" s="56">
        <v>0</v>
      </c>
      <c r="AH27" s="56">
        <v>0</v>
      </c>
      <c r="AI27" s="56">
        <v>0</v>
      </c>
      <c r="AJ27" s="56" t="s">
        <v>598</v>
      </c>
      <c r="AK27" s="61">
        <v>43525</v>
      </c>
      <c r="AL27" s="56" t="s">
        <v>549</v>
      </c>
      <c r="AM27" s="61">
        <v>43801</v>
      </c>
      <c r="AN27" s="56" t="s">
        <v>550</v>
      </c>
      <c r="AO27" s="61">
        <v>44355</v>
      </c>
      <c r="AP27" s="56" t="s">
        <v>597</v>
      </c>
      <c r="AQ27" s="61">
        <v>44613</v>
      </c>
      <c r="AR27" s="61">
        <v>44355</v>
      </c>
      <c r="AS27" s="56" t="s">
        <v>596</v>
      </c>
      <c r="AT27" s="61">
        <v>44355</v>
      </c>
      <c r="AU27" s="56" t="s">
        <v>123</v>
      </c>
      <c r="AV27" s="56"/>
      <c r="AW27" s="56"/>
      <c r="AX27" s="56"/>
      <c r="AY27" s="56" t="s">
        <v>550</v>
      </c>
      <c r="AZ27" s="56"/>
      <c r="BA27" s="56"/>
      <c r="BB27" s="56"/>
      <c r="BC27" s="56"/>
      <c r="BD27" s="56"/>
      <c r="BE27" s="70"/>
      <c r="BF27" s="71"/>
      <c r="BG27" s="61"/>
      <c r="BH27" s="61"/>
      <c r="BI27" s="56"/>
      <c r="BJ27" s="56"/>
      <c r="BK27" s="56"/>
      <c r="BL27" s="56"/>
      <c r="BM27" s="56"/>
      <c r="BN27" s="56"/>
      <c r="BO27" s="69"/>
      <c r="BP27" s="69"/>
    </row>
    <row r="28" spans="1:68" ht="89.25" customHeight="1">
      <c r="A28" s="50">
        <v>22</v>
      </c>
      <c r="B28" s="192"/>
      <c r="C28" s="190" t="s">
        <v>252</v>
      </c>
      <c r="D28" s="56" t="s">
        <v>148</v>
      </c>
      <c r="E28" s="49"/>
      <c r="F28" s="61">
        <v>28844</v>
      </c>
      <c r="G28" s="56" t="s">
        <v>344</v>
      </c>
      <c r="H28" s="57">
        <f t="shared" ca="1" si="0"/>
        <v>47</v>
      </c>
      <c r="I28" s="56" t="s">
        <v>119</v>
      </c>
      <c r="J28" s="56" t="s">
        <v>120</v>
      </c>
      <c r="K28" s="56">
        <v>1</v>
      </c>
      <c r="L28" s="56">
        <v>1</v>
      </c>
      <c r="M28" s="56" t="s">
        <v>279</v>
      </c>
      <c r="N28" s="56" t="s">
        <v>617</v>
      </c>
      <c r="O28" s="61">
        <v>43140</v>
      </c>
      <c r="P28" s="56">
        <v>14</v>
      </c>
      <c r="Q28" s="56" t="s">
        <v>121</v>
      </c>
      <c r="R28" s="56" t="s">
        <v>384</v>
      </c>
      <c r="S28" s="56" t="s">
        <v>121</v>
      </c>
      <c r="T28" s="56"/>
      <c r="U28" s="56"/>
      <c r="V28" s="56" t="s">
        <v>469</v>
      </c>
      <c r="W28" s="56" t="s">
        <v>8</v>
      </c>
      <c r="X28" s="56"/>
      <c r="Y28" s="56"/>
      <c r="Z28" s="56" t="s">
        <v>413</v>
      </c>
      <c r="AA28" s="56" t="s">
        <v>397</v>
      </c>
      <c r="AB28" s="56" t="s">
        <v>920</v>
      </c>
      <c r="AC28" s="56"/>
      <c r="AD28" s="56"/>
      <c r="AE28" s="56"/>
      <c r="AF28" s="56">
        <v>1</v>
      </c>
      <c r="AG28" s="56">
        <v>0</v>
      </c>
      <c r="AH28" s="56">
        <v>0</v>
      </c>
      <c r="AI28" s="56">
        <v>0</v>
      </c>
      <c r="AJ28" s="56" t="s">
        <v>551</v>
      </c>
      <c r="AK28" s="61">
        <v>35619</v>
      </c>
      <c r="AL28" s="56" t="s">
        <v>551</v>
      </c>
      <c r="AM28" s="61">
        <v>35619</v>
      </c>
      <c r="AN28" s="56" t="s">
        <v>551</v>
      </c>
      <c r="AO28" s="61">
        <v>35619</v>
      </c>
      <c r="AP28" s="56" t="s">
        <v>574</v>
      </c>
      <c r="AQ28" s="61">
        <v>43140</v>
      </c>
      <c r="AR28" s="61">
        <v>36952</v>
      </c>
      <c r="AS28" s="56">
        <v>66</v>
      </c>
      <c r="AT28" s="61">
        <v>36952</v>
      </c>
      <c r="AU28" s="56" t="s">
        <v>123</v>
      </c>
      <c r="AV28" s="56"/>
      <c r="AW28" s="56"/>
      <c r="AX28" s="56"/>
      <c r="AY28" s="56"/>
      <c r="AZ28" s="56"/>
      <c r="BA28" s="56" t="s">
        <v>551</v>
      </c>
      <c r="BB28" s="56"/>
      <c r="BC28" s="56"/>
      <c r="BD28" s="56"/>
      <c r="BE28" s="70"/>
      <c r="BF28" s="71"/>
      <c r="BG28" s="61"/>
      <c r="BH28" s="61"/>
      <c r="BI28" s="56"/>
      <c r="BJ28" s="56"/>
      <c r="BK28" s="56"/>
      <c r="BL28" s="61"/>
      <c r="BM28" s="61"/>
      <c r="BN28" s="56"/>
      <c r="BO28" s="69"/>
      <c r="BP28" s="69"/>
    </row>
    <row r="29" spans="1:68" ht="93" customHeight="1">
      <c r="A29" s="50">
        <v>23</v>
      </c>
      <c r="B29" s="191"/>
      <c r="C29" s="191"/>
      <c r="D29" s="56" t="s">
        <v>149</v>
      </c>
      <c r="E29" s="49"/>
      <c r="F29" s="61">
        <v>25432</v>
      </c>
      <c r="G29" s="56" t="s">
        <v>344</v>
      </c>
      <c r="H29" s="57">
        <f t="shared" ca="1" si="0"/>
        <v>56</v>
      </c>
      <c r="I29" s="56" t="s">
        <v>119</v>
      </c>
      <c r="J29" s="56" t="s">
        <v>120</v>
      </c>
      <c r="K29" s="56">
        <v>1</v>
      </c>
      <c r="L29" s="56">
        <v>1</v>
      </c>
      <c r="M29" s="56" t="s">
        <v>280</v>
      </c>
      <c r="N29" s="56" t="s">
        <v>618</v>
      </c>
      <c r="O29" s="61">
        <v>43118</v>
      </c>
      <c r="P29" s="56">
        <v>12</v>
      </c>
      <c r="Q29" s="56" t="s">
        <v>121</v>
      </c>
      <c r="R29" s="56" t="s">
        <v>384</v>
      </c>
      <c r="S29" s="56" t="s">
        <v>121</v>
      </c>
      <c r="T29" s="56"/>
      <c r="U29" s="56"/>
      <c r="V29" s="56" t="s">
        <v>469</v>
      </c>
      <c r="W29" s="56" t="s">
        <v>8</v>
      </c>
      <c r="X29" s="56"/>
      <c r="Y29" s="56"/>
      <c r="Z29" s="56" t="s">
        <v>414</v>
      </c>
      <c r="AA29" s="56" t="s">
        <v>415</v>
      </c>
      <c r="AB29" s="56" t="s">
        <v>921</v>
      </c>
      <c r="AC29" s="56"/>
      <c r="AD29" s="56"/>
      <c r="AE29" s="56"/>
      <c r="AF29" s="56">
        <v>1</v>
      </c>
      <c r="AG29" s="56">
        <v>0</v>
      </c>
      <c r="AH29" s="56">
        <v>0</v>
      </c>
      <c r="AI29" s="56">
        <v>0</v>
      </c>
      <c r="AJ29" s="56" t="s">
        <v>646</v>
      </c>
      <c r="AK29" s="61">
        <v>33086</v>
      </c>
      <c r="AL29" s="56" t="s">
        <v>552</v>
      </c>
      <c r="AM29" s="61">
        <v>34073</v>
      </c>
      <c r="AN29" s="56" t="s">
        <v>553</v>
      </c>
      <c r="AO29" s="61">
        <v>34537</v>
      </c>
      <c r="AP29" s="61" t="s">
        <v>587</v>
      </c>
      <c r="AQ29" s="61">
        <v>43118</v>
      </c>
      <c r="AR29" s="61">
        <v>34750</v>
      </c>
      <c r="AS29" s="56">
        <v>29</v>
      </c>
      <c r="AT29" s="61">
        <v>34750</v>
      </c>
      <c r="AU29" s="56" t="s">
        <v>123</v>
      </c>
      <c r="AV29" s="56"/>
      <c r="AW29" s="56"/>
      <c r="AX29" s="56"/>
      <c r="AY29" s="56"/>
      <c r="AZ29" s="56"/>
      <c r="BA29" s="56" t="s">
        <v>553</v>
      </c>
      <c r="BB29" s="56"/>
      <c r="BC29" s="56"/>
      <c r="BD29" s="56"/>
      <c r="BE29" s="70"/>
      <c r="BF29" s="71"/>
      <c r="BG29" s="61"/>
      <c r="BH29" s="61"/>
      <c r="BI29" s="56"/>
      <c r="BJ29" s="56"/>
      <c r="BK29" s="56"/>
      <c r="BL29" s="61"/>
      <c r="BM29" s="61"/>
      <c r="BN29" s="56"/>
      <c r="BO29" s="69"/>
      <c r="BP29" s="69"/>
    </row>
    <row r="30" spans="1:68" ht="92.25" customHeight="1">
      <c r="A30" s="50">
        <v>24</v>
      </c>
      <c r="B30" s="190" t="s">
        <v>253</v>
      </c>
      <c r="C30" s="190"/>
      <c r="D30" s="56" t="s">
        <v>150</v>
      </c>
      <c r="E30" s="49"/>
      <c r="F30" s="61">
        <v>29556</v>
      </c>
      <c r="G30" s="56" t="s">
        <v>345</v>
      </c>
      <c r="H30" s="57">
        <f t="shared" ca="1" si="0"/>
        <v>45</v>
      </c>
      <c r="I30" s="56" t="s">
        <v>119</v>
      </c>
      <c r="J30" s="56" t="s">
        <v>120</v>
      </c>
      <c r="K30" s="56">
        <v>1</v>
      </c>
      <c r="L30" s="56">
        <v>1</v>
      </c>
      <c r="M30" s="56" t="s">
        <v>281</v>
      </c>
      <c r="N30" s="56" t="s">
        <v>619</v>
      </c>
      <c r="O30" s="61">
        <v>43336</v>
      </c>
      <c r="P30" s="56">
        <v>15</v>
      </c>
      <c r="Q30" s="56" t="s">
        <v>121</v>
      </c>
      <c r="R30" s="56" t="s">
        <v>384</v>
      </c>
      <c r="S30" s="56" t="s">
        <v>121</v>
      </c>
      <c r="T30" s="56"/>
      <c r="U30" s="56"/>
      <c r="V30" s="56" t="s">
        <v>469</v>
      </c>
      <c r="W30" s="56" t="s">
        <v>8</v>
      </c>
      <c r="X30" s="56"/>
      <c r="Y30" s="56"/>
      <c r="Z30" s="56" t="s">
        <v>395</v>
      </c>
      <c r="AA30" s="56" t="s">
        <v>406</v>
      </c>
      <c r="AB30" s="56" t="s">
        <v>922</v>
      </c>
      <c r="AC30" s="56"/>
      <c r="AD30" s="56"/>
      <c r="AE30" s="56"/>
      <c r="AF30" s="56">
        <v>1</v>
      </c>
      <c r="AG30" s="56">
        <v>0</v>
      </c>
      <c r="AH30" s="56">
        <v>0</v>
      </c>
      <c r="AI30" s="56">
        <v>0</v>
      </c>
      <c r="AJ30" s="56" t="s">
        <v>648</v>
      </c>
      <c r="AK30" s="61">
        <v>37505</v>
      </c>
      <c r="AL30" s="56" t="s">
        <v>648</v>
      </c>
      <c r="AM30" s="61">
        <v>37505</v>
      </c>
      <c r="AN30" s="56" t="s">
        <v>648</v>
      </c>
      <c r="AO30" s="61">
        <v>37505</v>
      </c>
      <c r="AP30" s="56" t="s">
        <v>647</v>
      </c>
      <c r="AQ30" s="61">
        <v>43336</v>
      </c>
      <c r="AR30" s="61">
        <v>37505</v>
      </c>
      <c r="AS30" s="56">
        <v>309</v>
      </c>
      <c r="AT30" s="61">
        <v>37505</v>
      </c>
      <c r="AU30" s="56" t="s">
        <v>123</v>
      </c>
      <c r="AV30" s="56"/>
      <c r="AW30" s="56"/>
      <c r="AX30" s="56"/>
      <c r="AY30" s="56"/>
      <c r="AZ30" s="56"/>
      <c r="BA30" s="56" t="s">
        <v>648</v>
      </c>
      <c r="BB30" s="56"/>
      <c r="BC30" s="56"/>
      <c r="BD30" s="56"/>
      <c r="BE30" s="70"/>
      <c r="BF30" s="71"/>
      <c r="BG30" s="61"/>
      <c r="BH30" s="61"/>
      <c r="BI30" s="56"/>
      <c r="BJ30" s="56"/>
      <c r="BK30" s="56"/>
      <c r="BL30" s="56"/>
      <c r="BM30" s="56"/>
      <c r="BN30" s="56"/>
      <c r="BO30" s="69"/>
      <c r="BP30" s="69"/>
    </row>
    <row r="31" spans="1:68" ht="90.75" customHeight="1">
      <c r="A31" s="50">
        <v>25</v>
      </c>
      <c r="B31" s="192"/>
      <c r="C31" s="192"/>
      <c r="D31" s="56" t="s">
        <v>154</v>
      </c>
      <c r="E31" s="49"/>
      <c r="F31" s="61">
        <v>31723</v>
      </c>
      <c r="G31" s="56" t="s">
        <v>54</v>
      </c>
      <c r="H31" s="57">
        <f t="shared" ca="1" si="0"/>
        <v>39</v>
      </c>
      <c r="I31" s="56" t="s">
        <v>119</v>
      </c>
      <c r="J31" s="56" t="s">
        <v>120</v>
      </c>
      <c r="K31" s="56">
        <v>1</v>
      </c>
      <c r="L31" s="56">
        <v>1</v>
      </c>
      <c r="M31" s="56" t="s">
        <v>282</v>
      </c>
      <c r="N31" s="56" t="s">
        <v>620</v>
      </c>
      <c r="O31" s="61">
        <v>45876</v>
      </c>
      <c r="P31" s="56">
        <v>15</v>
      </c>
      <c r="Q31" s="56" t="s">
        <v>121</v>
      </c>
      <c r="R31" s="56" t="s">
        <v>384</v>
      </c>
      <c r="S31" s="56" t="s">
        <v>121</v>
      </c>
      <c r="T31" s="56"/>
      <c r="U31" s="56"/>
      <c r="V31" s="56" t="s">
        <v>469</v>
      </c>
      <c r="W31" s="56" t="s">
        <v>8</v>
      </c>
      <c r="X31" s="56"/>
      <c r="Y31" s="56"/>
      <c r="Z31" s="56" t="s">
        <v>395</v>
      </c>
      <c r="AA31" s="56" t="s">
        <v>416</v>
      </c>
      <c r="AB31" s="56" t="s">
        <v>923</v>
      </c>
      <c r="AC31" s="56"/>
      <c r="AD31" s="56"/>
      <c r="AE31" s="56"/>
      <c r="AF31" s="56">
        <v>1</v>
      </c>
      <c r="AG31" s="56">
        <v>0</v>
      </c>
      <c r="AH31" s="56">
        <v>0</v>
      </c>
      <c r="AI31" s="56">
        <v>0</v>
      </c>
      <c r="AJ31" s="56" t="s">
        <v>795</v>
      </c>
      <c r="AK31" s="61">
        <v>39286</v>
      </c>
      <c r="AL31" s="56" t="s">
        <v>796</v>
      </c>
      <c r="AM31" s="61">
        <v>40168</v>
      </c>
      <c r="AN31" s="56" t="s">
        <v>797</v>
      </c>
      <c r="AO31" s="61">
        <v>43367</v>
      </c>
      <c r="AP31" s="56" t="s">
        <v>798</v>
      </c>
      <c r="AQ31" s="61">
        <v>45876</v>
      </c>
      <c r="AR31" s="61">
        <v>43367</v>
      </c>
      <c r="AS31" s="56" t="s">
        <v>799</v>
      </c>
      <c r="AT31" s="61">
        <v>43367</v>
      </c>
      <c r="AU31" s="56" t="s">
        <v>123</v>
      </c>
      <c r="AV31" s="56"/>
      <c r="AW31" s="56"/>
      <c r="AX31" s="56"/>
      <c r="AY31" s="56"/>
      <c r="AZ31" s="56" t="s">
        <v>797</v>
      </c>
      <c r="BA31" s="56"/>
      <c r="BB31" s="56"/>
      <c r="BC31" s="56"/>
      <c r="BD31" s="56"/>
      <c r="BE31" s="70"/>
      <c r="BF31" s="71"/>
      <c r="BG31" s="61"/>
      <c r="BH31" s="61"/>
      <c r="BI31" s="56"/>
      <c r="BJ31" s="56"/>
      <c r="BK31" s="56"/>
      <c r="BL31" s="61"/>
      <c r="BM31" s="61"/>
      <c r="BN31" s="56"/>
      <c r="BO31" s="69"/>
      <c r="BP31" s="69"/>
    </row>
    <row r="32" spans="1:68" ht="80.25" customHeight="1">
      <c r="A32" s="50">
        <v>26</v>
      </c>
      <c r="B32" s="192"/>
      <c r="C32" s="192"/>
      <c r="D32" s="56" t="s">
        <v>151</v>
      </c>
      <c r="E32" s="49"/>
      <c r="F32" s="61">
        <v>28720</v>
      </c>
      <c r="G32" s="56" t="s">
        <v>325</v>
      </c>
      <c r="H32" s="57">
        <f t="shared" ca="1" si="0"/>
        <v>47</v>
      </c>
      <c r="I32" s="56" t="s">
        <v>119</v>
      </c>
      <c r="J32" s="56" t="s">
        <v>124</v>
      </c>
      <c r="K32" s="56">
        <v>1</v>
      </c>
      <c r="L32" s="56">
        <v>1</v>
      </c>
      <c r="M32" s="56" t="s">
        <v>280</v>
      </c>
      <c r="N32" s="56" t="s">
        <v>614</v>
      </c>
      <c r="O32" s="61">
        <v>44656</v>
      </c>
      <c r="P32" s="56">
        <v>12</v>
      </c>
      <c r="Q32" s="56" t="s">
        <v>121</v>
      </c>
      <c r="R32" s="56" t="s">
        <v>384</v>
      </c>
      <c r="S32" s="56" t="s">
        <v>121</v>
      </c>
      <c r="T32" s="56"/>
      <c r="U32" s="56"/>
      <c r="V32" s="56" t="s">
        <v>469</v>
      </c>
      <c r="W32" s="56" t="s">
        <v>8</v>
      </c>
      <c r="X32" s="56"/>
      <c r="Y32" s="56"/>
      <c r="Z32" s="56" t="s">
        <v>417</v>
      </c>
      <c r="AA32" s="56" t="s">
        <v>418</v>
      </c>
      <c r="AB32" s="56" t="s">
        <v>924</v>
      </c>
      <c r="AC32" s="56"/>
      <c r="AD32" s="56"/>
      <c r="AE32" s="56"/>
      <c r="AF32" s="56">
        <v>1</v>
      </c>
      <c r="AG32" s="56">
        <v>0</v>
      </c>
      <c r="AH32" s="56">
        <v>0</v>
      </c>
      <c r="AI32" s="56">
        <v>0</v>
      </c>
      <c r="AJ32" s="56" t="s">
        <v>649</v>
      </c>
      <c r="AK32" s="61">
        <v>34750</v>
      </c>
      <c r="AL32" s="56" t="s">
        <v>650</v>
      </c>
      <c r="AM32" s="61">
        <v>35181</v>
      </c>
      <c r="AN32" s="56" t="s">
        <v>650</v>
      </c>
      <c r="AO32" s="61">
        <v>35181</v>
      </c>
      <c r="AP32" s="56" t="s">
        <v>651</v>
      </c>
      <c r="AQ32" s="61">
        <v>44656</v>
      </c>
      <c r="AR32" s="61">
        <v>35184</v>
      </c>
      <c r="AS32" s="56">
        <v>54</v>
      </c>
      <c r="AT32" s="61">
        <v>35181</v>
      </c>
      <c r="AU32" s="56" t="s">
        <v>123</v>
      </c>
      <c r="AV32" s="56"/>
      <c r="AW32" s="56"/>
      <c r="AX32" s="56"/>
      <c r="AY32" s="56"/>
      <c r="AZ32" s="56"/>
      <c r="BA32" s="56" t="s">
        <v>650</v>
      </c>
      <c r="BB32" s="56"/>
      <c r="BC32" s="56"/>
      <c r="BD32" s="56"/>
      <c r="BE32" s="70"/>
      <c r="BF32" s="71"/>
      <c r="BG32" s="61"/>
      <c r="BH32" s="61"/>
      <c r="BI32" s="56"/>
      <c r="BJ32" s="56"/>
      <c r="BK32" s="56"/>
      <c r="BL32" s="56"/>
      <c r="BM32" s="56"/>
      <c r="BN32" s="56"/>
      <c r="BO32" s="69"/>
      <c r="BP32" s="69"/>
    </row>
    <row r="33" spans="1:68" ht="74.25" customHeight="1">
      <c r="A33" s="50">
        <v>27</v>
      </c>
      <c r="B33" s="192"/>
      <c r="C33" s="192"/>
      <c r="D33" s="56" t="s">
        <v>152</v>
      </c>
      <c r="E33" s="49"/>
      <c r="F33" s="61">
        <v>27881</v>
      </c>
      <c r="G33" s="56" t="s">
        <v>325</v>
      </c>
      <c r="H33" s="57">
        <f t="shared" ca="1" si="0"/>
        <v>50</v>
      </c>
      <c r="I33" s="56" t="s">
        <v>119</v>
      </c>
      <c r="J33" s="56" t="s">
        <v>124</v>
      </c>
      <c r="K33" s="56">
        <v>1</v>
      </c>
      <c r="L33" s="56">
        <v>1</v>
      </c>
      <c r="M33" s="56" t="s">
        <v>280</v>
      </c>
      <c r="N33" s="56" t="s">
        <v>614</v>
      </c>
      <c r="O33" s="61">
        <v>45742</v>
      </c>
      <c r="P33" s="56">
        <v>12</v>
      </c>
      <c r="Q33" s="56" t="s">
        <v>121</v>
      </c>
      <c r="R33" s="56" t="s">
        <v>384</v>
      </c>
      <c r="S33" s="56" t="s">
        <v>121</v>
      </c>
      <c r="T33" s="56"/>
      <c r="U33" s="56"/>
      <c r="V33" s="56" t="s">
        <v>469</v>
      </c>
      <c r="W33" s="56" t="s">
        <v>8</v>
      </c>
      <c r="X33" s="56"/>
      <c r="Y33" s="56"/>
      <c r="Z33" s="56" t="s">
        <v>395</v>
      </c>
      <c r="AA33" s="56" t="s">
        <v>419</v>
      </c>
      <c r="AB33" s="56" t="s">
        <v>925</v>
      </c>
      <c r="AC33" s="56"/>
      <c r="AD33" s="56"/>
      <c r="AE33" s="56"/>
      <c r="AF33" s="56">
        <v>1</v>
      </c>
      <c r="AG33" s="56">
        <v>0</v>
      </c>
      <c r="AH33" s="56">
        <v>0</v>
      </c>
      <c r="AI33" s="56">
        <v>0</v>
      </c>
      <c r="AJ33" s="56" t="s">
        <v>655</v>
      </c>
      <c r="AK33" s="61">
        <v>34436</v>
      </c>
      <c r="AL33" s="56" t="s">
        <v>554</v>
      </c>
      <c r="AM33" s="61">
        <v>35157</v>
      </c>
      <c r="AN33" s="56" t="s">
        <v>554</v>
      </c>
      <c r="AO33" s="61">
        <v>35157</v>
      </c>
      <c r="AP33" s="56" t="s">
        <v>566</v>
      </c>
      <c r="AQ33" s="61">
        <v>45742</v>
      </c>
      <c r="AR33" s="61">
        <v>35157</v>
      </c>
      <c r="AS33" s="56">
        <v>56</v>
      </c>
      <c r="AT33" s="61">
        <v>35160</v>
      </c>
      <c r="AU33" s="56" t="s">
        <v>123</v>
      </c>
      <c r="AV33" s="56"/>
      <c r="AW33" s="56"/>
      <c r="AX33" s="56"/>
      <c r="AY33" s="56"/>
      <c r="AZ33" s="56"/>
      <c r="BA33" s="56" t="s">
        <v>554</v>
      </c>
      <c r="BB33" s="56"/>
      <c r="BC33" s="56"/>
      <c r="BD33" s="56"/>
      <c r="BE33" s="70"/>
      <c r="BF33" s="71"/>
      <c r="BG33" s="61"/>
      <c r="BH33" s="61"/>
      <c r="BI33" s="56"/>
      <c r="BJ33" s="56"/>
      <c r="BK33" s="56"/>
      <c r="BL33" s="61"/>
      <c r="BM33" s="61"/>
      <c r="BN33" s="56"/>
      <c r="BO33" s="69"/>
      <c r="BP33" s="69"/>
    </row>
    <row r="34" spans="1:68" ht="86.25" customHeight="1">
      <c r="A34" s="50">
        <v>28</v>
      </c>
      <c r="B34" s="191"/>
      <c r="C34" s="191"/>
      <c r="D34" s="56" t="s">
        <v>153</v>
      </c>
      <c r="E34" s="49"/>
      <c r="F34" s="61">
        <v>23637</v>
      </c>
      <c r="G34" s="56" t="s">
        <v>346</v>
      </c>
      <c r="H34" s="57">
        <f t="shared" ca="1" si="0"/>
        <v>61</v>
      </c>
      <c r="I34" s="56" t="s">
        <v>119</v>
      </c>
      <c r="J34" s="56" t="s">
        <v>124</v>
      </c>
      <c r="K34" s="56">
        <v>1</v>
      </c>
      <c r="L34" s="56">
        <v>1</v>
      </c>
      <c r="M34" s="56" t="s">
        <v>280</v>
      </c>
      <c r="N34" s="56" t="s">
        <v>608</v>
      </c>
      <c r="O34" s="61">
        <v>43118</v>
      </c>
      <c r="P34" s="56">
        <v>12</v>
      </c>
      <c r="Q34" s="56" t="s">
        <v>121</v>
      </c>
      <c r="R34" s="56" t="s">
        <v>384</v>
      </c>
      <c r="S34" s="56" t="s">
        <v>121</v>
      </c>
      <c r="T34" s="56"/>
      <c r="U34" s="56"/>
      <c r="V34" s="56" t="s">
        <v>470</v>
      </c>
      <c r="W34" s="56" t="s">
        <v>470</v>
      </c>
      <c r="X34" s="56" t="s">
        <v>420</v>
      </c>
      <c r="Y34" s="56" t="s">
        <v>421</v>
      </c>
      <c r="Z34" s="56"/>
      <c r="AA34" s="56"/>
      <c r="AB34" s="56"/>
      <c r="AC34" s="56"/>
      <c r="AD34" s="56"/>
      <c r="AE34" s="56"/>
      <c r="AF34" s="56">
        <v>1</v>
      </c>
      <c r="AG34" s="56">
        <v>0</v>
      </c>
      <c r="AH34" s="56">
        <v>0</v>
      </c>
      <c r="AI34" s="56">
        <v>0</v>
      </c>
      <c r="AJ34" s="56" t="s">
        <v>652</v>
      </c>
      <c r="AK34" s="61">
        <v>29962</v>
      </c>
      <c r="AL34" s="56" t="s">
        <v>555</v>
      </c>
      <c r="AM34" s="61">
        <v>30223</v>
      </c>
      <c r="AN34" s="56" t="s">
        <v>555</v>
      </c>
      <c r="AO34" s="61">
        <v>30223</v>
      </c>
      <c r="AP34" s="56" t="s">
        <v>587</v>
      </c>
      <c r="AQ34" s="61">
        <v>43118</v>
      </c>
      <c r="AR34" s="61">
        <v>30223</v>
      </c>
      <c r="AS34" s="56">
        <v>112</v>
      </c>
      <c r="AT34" s="61">
        <v>30223</v>
      </c>
      <c r="AU34" s="56" t="s">
        <v>123</v>
      </c>
      <c r="AV34" s="56"/>
      <c r="AW34" s="56"/>
      <c r="AX34" s="56"/>
      <c r="AY34" s="56"/>
      <c r="AZ34" s="56"/>
      <c r="BA34" s="56" t="s">
        <v>555</v>
      </c>
      <c r="BB34" s="56">
        <v>1</v>
      </c>
      <c r="BC34" s="56"/>
      <c r="BD34" s="56"/>
      <c r="BE34" s="70"/>
      <c r="BF34" s="71"/>
      <c r="BG34" s="61"/>
      <c r="BH34" s="61"/>
      <c r="BI34" s="56"/>
      <c r="BJ34" s="56"/>
      <c r="BK34" s="56"/>
      <c r="BL34" s="61"/>
      <c r="BM34" s="61"/>
      <c r="BN34" s="56"/>
      <c r="BO34" s="69"/>
      <c r="BP34" s="69"/>
    </row>
    <row r="35" spans="1:68" ht="92.25" customHeight="1">
      <c r="A35" s="50">
        <v>29</v>
      </c>
      <c r="B35" s="190" t="s">
        <v>254</v>
      </c>
      <c r="C35" s="190"/>
      <c r="D35" s="56" t="s">
        <v>155</v>
      </c>
      <c r="E35" s="49"/>
      <c r="F35" s="61">
        <v>32409</v>
      </c>
      <c r="G35" s="56" t="s">
        <v>343</v>
      </c>
      <c r="H35" s="57">
        <f t="shared" ca="1" si="0"/>
        <v>37</v>
      </c>
      <c r="I35" s="56" t="s">
        <v>119</v>
      </c>
      <c r="J35" s="56" t="s">
        <v>120</v>
      </c>
      <c r="K35" s="56">
        <v>1</v>
      </c>
      <c r="L35" s="56">
        <v>1</v>
      </c>
      <c r="M35" s="56" t="s">
        <v>279</v>
      </c>
      <c r="N35" s="56" t="s">
        <v>621</v>
      </c>
      <c r="O35" s="61">
        <v>43800</v>
      </c>
      <c r="P35" s="56">
        <v>14</v>
      </c>
      <c r="Q35" s="56" t="s">
        <v>121</v>
      </c>
      <c r="R35" s="56" t="s">
        <v>384</v>
      </c>
      <c r="S35" s="56" t="s">
        <v>121</v>
      </c>
      <c r="T35" s="56"/>
      <c r="U35" s="56"/>
      <c r="V35" s="56" t="s">
        <v>469</v>
      </c>
      <c r="W35" s="56" t="s">
        <v>8</v>
      </c>
      <c r="X35" s="56"/>
      <c r="Y35" s="56"/>
      <c r="Z35" s="56" t="s">
        <v>425</v>
      </c>
      <c r="AA35" s="56" t="s">
        <v>422</v>
      </c>
      <c r="AB35" s="56" t="s">
        <v>926</v>
      </c>
      <c r="AC35" s="56"/>
      <c r="AD35" s="56"/>
      <c r="AE35" s="56"/>
      <c r="AF35" s="56">
        <v>1</v>
      </c>
      <c r="AG35" s="56">
        <v>0</v>
      </c>
      <c r="AH35" s="56">
        <v>0</v>
      </c>
      <c r="AI35" s="56">
        <v>0</v>
      </c>
      <c r="AJ35" s="56" t="s">
        <v>657</v>
      </c>
      <c r="AK35" s="61">
        <v>41204</v>
      </c>
      <c r="AL35" s="56" t="s">
        <v>657</v>
      </c>
      <c r="AM35" s="61">
        <v>42192</v>
      </c>
      <c r="AN35" s="56" t="s">
        <v>657</v>
      </c>
      <c r="AO35" s="61">
        <v>42192</v>
      </c>
      <c r="AP35" s="56" t="s">
        <v>659</v>
      </c>
      <c r="AQ35" s="61">
        <v>43800</v>
      </c>
      <c r="AR35" s="61">
        <v>42192</v>
      </c>
      <c r="AS35" s="56" t="s">
        <v>658</v>
      </c>
      <c r="AT35" s="61">
        <v>42192</v>
      </c>
      <c r="AU35" s="56" t="s">
        <v>123</v>
      </c>
      <c r="AV35" s="56"/>
      <c r="AW35" s="56"/>
      <c r="AX35" s="56"/>
      <c r="AY35" s="56"/>
      <c r="AZ35" s="56"/>
      <c r="BA35" s="56" t="s">
        <v>657</v>
      </c>
      <c r="BB35" s="56"/>
      <c r="BC35" s="56"/>
      <c r="BD35" s="56"/>
      <c r="BE35" s="70"/>
      <c r="BF35" s="71"/>
      <c r="BG35" s="61"/>
      <c r="BH35" s="61"/>
      <c r="BI35" s="56"/>
      <c r="BJ35" s="56"/>
      <c r="BK35" s="56"/>
      <c r="BL35" s="56"/>
      <c r="BM35" s="56"/>
      <c r="BN35" s="56"/>
      <c r="BO35" s="69"/>
      <c r="BP35" s="69"/>
    </row>
    <row r="36" spans="1:68" ht="78" customHeight="1">
      <c r="A36" s="50">
        <v>30</v>
      </c>
      <c r="B36" s="192"/>
      <c r="C36" s="192"/>
      <c r="D36" s="56" t="s">
        <v>156</v>
      </c>
      <c r="E36" s="49"/>
      <c r="F36" s="61">
        <v>32365</v>
      </c>
      <c r="G36" s="56" t="s">
        <v>347</v>
      </c>
      <c r="H36" s="57">
        <f t="shared" ca="1" si="0"/>
        <v>37</v>
      </c>
      <c r="I36" s="56" t="s">
        <v>119</v>
      </c>
      <c r="J36" s="56" t="s">
        <v>120</v>
      </c>
      <c r="K36" s="56">
        <v>1</v>
      </c>
      <c r="L36" s="56">
        <v>1</v>
      </c>
      <c r="M36" s="56" t="s">
        <v>272</v>
      </c>
      <c r="N36" s="56" t="s">
        <v>622</v>
      </c>
      <c r="O36" s="61">
        <v>44282</v>
      </c>
      <c r="P36" s="56">
        <v>12</v>
      </c>
      <c r="Q36" s="56" t="s">
        <v>121</v>
      </c>
      <c r="R36" s="56" t="s">
        <v>384</v>
      </c>
      <c r="S36" s="56" t="s">
        <v>121</v>
      </c>
      <c r="T36" s="56"/>
      <c r="U36" s="56"/>
      <c r="V36" s="56" t="s">
        <v>469</v>
      </c>
      <c r="W36" s="56" t="s">
        <v>8</v>
      </c>
      <c r="X36" s="56"/>
      <c r="Y36" s="56"/>
      <c r="Z36" s="56" t="s">
        <v>426</v>
      </c>
      <c r="AA36" s="56" t="s">
        <v>423</v>
      </c>
      <c r="AB36" s="56" t="s">
        <v>992</v>
      </c>
      <c r="AC36" s="56"/>
      <c r="AD36" s="56"/>
      <c r="AE36" s="56"/>
      <c r="AF36" s="56">
        <v>1</v>
      </c>
      <c r="AG36" s="56">
        <v>0</v>
      </c>
      <c r="AH36" s="56">
        <v>0</v>
      </c>
      <c r="AI36" s="56">
        <v>0</v>
      </c>
      <c r="AJ36" s="56" t="s">
        <v>774</v>
      </c>
      <c r="AK36" s="61">
        <v>40360</v>
      </c>
      <c r="AL36" s="56" t="s">
        <v>775</v>
      </c>
      <c r="AM36" s="61">
        <v>42296</v>
      </c>
      <c r="AN36" s="56" t="s">
        <v>776</v>
      </c>
      <c r="AO36" s="61">
        <v>44282</v>
      </c>
      <c r="AP36" s="56" t="s">
        <v>776</v>
      </c>
      <c r="AQ36" s="61">
        <v>44282</v>
      </c>
      <c r="AR36" s="61">
        <v>44282</v>
      </c>
      <c r="AS36" s="56" t="s">
        <v>622</v>
      </c>
      <c r="AT36" s="61">
        <v>44282</v>
      </c>
      <c r="AU36" s="56" t="s">
        <v>123</v>
      </c>
      <c r="AV36" s="56"/>
      <c r="AW36" s="56"/>
      <c r="AX36" s="56"/>
      <c r="AY36" s="56" t="s">
        <v>776</v>
      </c>
      <c r="AZ36" s="56"/>
      <c r="BA36" s="56"/>
      <c r="BB36" s="56"/>
      <c r="BC36" s="56"/>
      <c r="BD36" s="56"/>
      <c r="BE36" s="70"/>
      <c r="BF36" s="71"/>
      <c r="BG36" s="61"/>
      <c r="BH36" s="61"/>
      <c r="BI36" s="56"/>
      <c r="BJ36" s="56"/>
      <c r="BK36" s="56"/>
      <c r="BL36" s="61"/>
      <c r="BM36" s="61"/>
      <c r="BN36" s="56"/>
      <c r="BO36" s="69"/>
      <c r="BP36" s="69"/>
    </row>
    <row r="37" spans="1:68" ht="72.75" customHeight="1">
      <c r="A37" s="50">
        <v>31</v>
      </c>
      <c r="B37" s="191"/>
      <c r="C37" s="191"/>
      <c r="D37" s="56" t="s">
        <v>157</v>
      </c>
      <c r="E37" s="49"/>
      <c r="F37" s="61">
        <v>33719</v>
      </c>
      <c r="G37" s="56" t="s">
        <v>348</v>
      </c>
      <c r="H37" s="57">
        <f t="shared" ca="1" si="0"/>
        <v>34</v>
      </c>
      <c r="I37" s="56" t="s">
        <v>119</v>
      </c>
      <c r="J37" s="56" t="s">
        <v>120</v>
      </c>
      <c r="K37" s="56">
        <v>1</v>
      </c>
      <c r="L37" s="56">
        <v>1</v>
      </c>
      <c r="M37" s="56" t="s">
        <v>272</v>
      </c>
      <c r="N37" s="56" t="s">
        <v>622</v>
      </c>
      <c r="O37" s="61">
        <v>45446</v>
      </c>
      <c r="P37" s="56">
        <v>12</v>
      </c>
      <c r="Q37" s="56" t="s">
        <v>121</v>
      </c>
      <c r="R37" s="56" t="s">
        <v>384</v>
      </c>
      <c r="S37" s="56" t="s">
        <v>121</v>
      </c>
      <c r="T37" s="56"/>
      <c r="U37" s="56"/>
      <c r="V37" s="56" t="s">
        <v>469</v>
      </c>
      <c r="W37" s="56" t="s">
        <v>8</v>
      </c>
      <c r="X37" s="56"/>
      <c r="Y37" s="56"/>
      <c r="Z37" s="56" t="s">
        <v>427</v>
      </c>
      <c r="AA37" s="56" t="s">
        <v>424</v>
      </c>
      <c r="AB37" s="56" t="s">
        <v>927</v>
      </c>
      <c r="AC37" s="56"/>
      <c r="AD37" s="56"/>
      <c r="AE37" s="56"/>
      <c r="AF37" s="56">
        <v>1</v>
      </c>
      <c r="AG37" s="56">
        <v>0</v>
      </c>
      <c r="AH37" s="56">
        <v>0</v>
      </c>
      <c r="AI37" s="56">
        <v>0</v>
      </c>
      <c r="AJ37" s="56" t="s">
        <v>660</v>
      </c>
      <c r="AK37" s="61">
        <v>42297</v>
      </c>
      <c r="AL37" s="56" t="s">
        <v>556</v>
      </c>
      <c r="AM37" s="61">
        <v>42297</v>
      </c>
      <c r="AN37" s="56" t="s">
        <v>661</v>
      </c>
      <c r="AO37" s="61">
        <v>45446</v>
      </c>
      <c r="AP37" s="56" t="s">
        <v>661</v>
      </c>
      <c r="AQ37" s="61">
        <v>45446</v>
      </c>
      <c r="AR37" s="61">
        <v>45446</v>
      </c>
      <c r="AS37" s="56" t="s">
        <v>622</v>
      </c>
      <c r="AT37" s="61">
        <v>45446</v>
      </c>
      <c r="AU37" s="56" t="s">
        <v>123</v>
      </c>
      <c r="AV37" s="56"/>
      <c r="AW37" s="56"/>
      <c r="AX37" s="56" t="s">
        <v>661</v>
      </c>
      <c r="AY37" s="56"/>
      <c r="AZ37" s="56"/>
      <c r="BA37" s="56"/>
      <c r="BB37" s="56"/>
      <c r="BC37" s="56"/>
      <c r="BD37" s="56"/>
      <c r="BE37" s="70"/>
      <c r="BF37" s="71"/>
      <c r="BG37" s="61"/>
      <c r="BH37" s="61"/>
      <c r="BI37" s="56"/>
      <c r="BJ37" s="56"/>
      <c r="BK37" s="56"/>
      <c r="BL37" s="56"/>
      <c r="BM37" s="56"/>
      <c r="BN37" s="56"/>
      <c r="BO37" s="69"/>
      <c r="BP37" s="69"/>
    </row>
    <row r="38" spans="1:68" ht="83.25" customHeight="1">
      <c r="A38" s="50">
        <v>32</v>
      </c>
      <c r="B38" s="190" t="s">
        <v>255</v>
      </c>
      <c r="C38" s="190"/>
      <c r="D38" s="56" t="s">
        <v>158</v>
      </c>
      <c r="E38" s="49"/>
      <c r="F38" s="61">
        <v>31962</v>
      </c>
      <c r="G38" s="56" t="s">
        <v>349</v>
      </c>
      <c r="H38" s="57">
        <f t="shared" ca="1" si="0"/>
        <v>38</v>
      </c>
      <c r="I38" s="56" t="s">
        <v>119</v>
      </c>
      <c r="J38" s="56" t="s">
        <v>120</v>
      </c>
      <c r="K38" s="56">
        <v>1</v>
      </c>
      <c r="L38" s="56">
        <v>1</v>
      </c>
      <c r="M38" s="56" t="s">
        <v>279</v>
      </c>
      <c r="N38" s="56" t="s">
        <v>623</v>
      </c>
      <c r="O38" s="61">
        <v>43329</v>
      </c>
      <c r="P38" s="56">
        <v>14</v>
      </c>
      <c r="Q38" s="56" t="s">
        <v>121</v>
      </c>
      <c r="R38" s="56" t="s">
        <v>384</v>
      </c>
      <c r="S38" s="56" t="s">
        <v>121</v>
      </c>
      <c r="T38" s="56"/>
      <c r="U38" s="56"/>
      <c r="V38" s="56" t="s">
        <v>469</v>
      </c>
      <c r="W38" s="56" t="s">
        <v>72</v>
      </c>
      <c r="X38" s="56"/>
      <c r="Y38" s="56"/>
      <c r="Z38" s="56" t="s">
        <v>430</v>
      </c>
      <c r="AA38" s="56" t="s">
        <v>431</v>
      </c>
      <c r="AB38" s="56" t="s">
        <v>928</v>
      </c>
      <c r="AC38" s="56" t="s">
        <v>429</v>
      </c>
      <c r="AD38" s="56" t="s">
        <v>432</v>
      </c>
      <c r="AE38" s="56" t="s">
        <v>930</v>
      </c>
      <c r="AF38" s="56">
        <v>1</v>
      </c>
      <c r="AG38" s="56">
        <v>0</v>
      </c>
      <c r="AH38" s="56">
        <v>0</v>
      </c>
      <c r="AI38" s="56">
        <v>0</v>
      </c>
      <c r="AJ38" s="56" t="s">
        <v>662</v>
      </c>
      <c r="AK38" s="61">
        <v>40282</v>
      </c>
      <c r="AL38" s="56" t="s">
        <v>557</v>
      </c>
      <c r="AM38" s="61">
        <v>40665</v>
      </c>
      <c r="AN38" s="56" t="s">
        <v>558</v>
      </c>
      <c r="AO38" s="61">
        <v>42410</v>
      </c>
      <c r="AP38" s="56" t="s">
        <v>664</v>
      </c>
      <c r="AQ38" s="61">
        <v>43329</v>
      </c>
      <c r="AR38" s="61">
        <v>42410</v>
      </c>
      <c r="AS38" s="56" t="s">
        <v>663</v>
      </c>
      <c r="AT38" s="61">
        <v>42410</v>
      </c>
      <c r="AU38" s="56" t="s">
        <v>123</v>
      </c>
      <c r="AV38" s="56"/>
      <c r="AW38" s="56"/>
      <c r="AX38" s="56"/>
      <c r="AY38" s="56"/>
      <c r="AZ38" s="56" t="s">
        <v>558</v>
      </c>
      <c r="BA38" s="56"/>
      <c r="BB38" s="56"/>
      <c r="BC38" s="56"/>
      <c r="BD38" s="56"/>
      <c r="BE38" s="70"/>
      <c r="BF38" s="71"/>
      <c r="BG38" s="61"/>
      <c r="BH38" s="61"/>
      <c r="BI38" s="56"/>
      <c r="BJ38" s="56"/>
      <c r="BK38" s="56"/>
      <c r="BL38" s="61"/>
      <c r="BM38" s="61"/>
      <c r="BN38" s="56"/>
      <c r="BO38" s="69"/>
      <c r="BP38" s="69"/>
    </row>
    <row r="39" spans="1:68" ht="89.25" customHeight="1">
      <c r="A39" s="50">
        <v>33</v>
      </c>
      <c r="B39" s="192"/>
      <c r="C39" s="192"/>
      <c r="D39" s="56" t="s">
        <v>159</v>
      </c>
      <c r="E39" s="49"/>
      <c r="F39" s="61">
        <v>32714</v>
      </c>
      <c r="G39" s="56" t="s">
        <v>350</v>
      </c>
      <c r="H39" s="57">
        <f t="shared" ca="1" si="0"/>
        <v>36</v>
      </c>
      <c r="I39" s="56" t="s">
        <v>119</v>
      </c>
      <c r="J39" s="56" t="s">
        <v>120</v>
      </c>
      <c r="K39" s="56">
        <v>1</v>
      </c>
      <c r="L39" s="56">
        <v>1</v>
      </c>
      <c r="M39" s="56" t="s">
        <v>280</v>
      </c>
      <c r="N39" s="56" t="s">
        <v>609</v>
      </c>
      <c r="O39" s="61">
        <v>44267</v>
      </c>
      <c r="P39" s="56">
        <v>12</v>
      </c>
      <c r="Q39" s="56" t="s">
        <v>121</v>
      </c>
      <c r="R39" s="56" t="s">
        <v>384</v>
      </c>
      <c r="S39" s="56" t="s">
        <v>121</v>
      </c>
      <c r="T39" s="56"/>
      <c r="U39" s="56"/>
      <c r="V39" s="56" t="s">
        <v>469</v>
      </c>
      <c r="W39" s="56" t="s">
        <v>72</v>
      </c>
      <c r="X39" s="56"/>
      <c r="Y39" s="56"/>
      <c r="Z39" s="56" t="s">
        <v>433</v>
      </c>
      <c r="AA39" s="56" t="s">
        <v>434</v>
      </c>
      <c r="AB39" s="56" t="s">
        <v>929</v>
      </c>
      <c r="AC39" s="56" t="s">
        <v>429</v>
      </c>
      <c r="AD39" s="56" t="s">
        <v>434</v>
      </c>
      <c r="AE39" s="56" t="s">
        <v>931</v>
      </c>
      <c r="AF39" s="56">
        <v>1</v>
      </c>
      <c r="AG39" s="56">
        <v>0</v>
      </c>
      <c r="AH39" s="56">
        <v>0</v>
      </c>
      <c r="AI39" s="56">
        <v>0</v>
      </c>
      <c r="AJ39" s="56" t="s">
        <v>800</v>
      </c>
      <c r="AK39" s="61">
        <v>41061</v>
      </c>
      <c r="AL39" s="56" t="s">
        <v>801</v>
      </c>
      <c r="AM39" s="61">
        <v>42563</v>
      </c>
      <c r="AN39" s="56" t="s">
        <v>802</v>
      </c>
      <c r="AO39" s="61">
        <v>43480</v>
      </c>
      <c r="AP39" s="56" t="s">
        <v>803</v>
      </c>
      <c r="AQ39" s="61">
        <v>44267</v>
      </c>
      <c r="AR39" s="61">
        <v>43480</v>
      </c>
      <c r="AS39" s="56" t="s">
        <v>618</v>
      </c>
      <c r="AT39" s="61">
        <v>43480</v>
      </c>
      <c r="AU39" s="56" t="s">
        <v>123</v>
      </c>
      <c r="AV39" s="56"/>
      <c r="AW39" s="56"/>
      <c r="AX39" s="56"/>
      <c r="AY39" s="56"/>
      <c r="AZ39" s="56" t="s">
        <v>802</v>
      </c>
      <c r="BA39" s="56"/>
      <c r="BB39" s="56"/>
      <c r="BC39" s="56"/>
      <c r="BD39" s="56"/>
      <c r="BE39" s="70"/>
      <c r="BF39" s="71"/>
      <c r="BG39" s="61"/>
      <c r="BH39" s="61"/>
      <c r="BI39" s="56"/>
      <c r="BJ39" s="56"/>
      <c r="BK39" s="56"/>
      <c r="BL39" s="61"/>
      <c r="BM39" s="61"/>
      <c r="BN39" s="56"/>
      <c r="BO39" s="69"/>
      <c r="BP39" s="69"/>
    </row>
    <row r="40" spans="1:68" ht="92.25" customHeight="1">
      <c r="A40" s="50">
        <v>34</v>
      </c>
      <c r="B40" s="192"/>
      <c r="C40" s="192"/>
      <c r="D40" s="56" t="s">
        <v>160</v>
      </c>
      <c r="E40" s="49"/>
      <c r="F40" s="61">
        <v>34087</v>
      </c>
      <c r="G40" s="56" t="s">
        <v>351</v>
      </c>
      <c r="H40" s="57">
        <f t="shared" ca="1" si="0"/>
        <v>33</v>
      </c>
      <c r="I40" s="56" t="s">
        <v>119</v>
      </c>
      <c r="J40" s="56" t="s">
        <v>120</v>
      </c>
      <c r="K40" s="56">
        <v>1</v>
      </c>
      <c r="L40" s="56">
        <v>1</v>
      </c>
      <c r="M40" s="56" t="s">
        <v>280</v>
      </c>
      <c r="N40" s="56" t="s">
        <v>614</v>
      </c>
      <c r="O40" s="61">
        <v>45742</v>
      </c>
      <c r="P40" s="56">
        <v>12</v>
      </c>
      <c r="Q40" s="56" t="s">
        <v>121</v>
      </c>
      <c r="R40" s="56" t="s">
        <v>384</v>
      </c>
      <c r="S40" s="56" t="s">
        <v>121</v>
      </c>
      <c r="T40" s="56"/>
      <c r="U40" s="56"/>
      <c r="V40" s="56" t="s">
        <v>469</v>
      </c>
      <c r="W40" s="56" t="s">
        <v>8</v>
      </c>
      <c r="X40" s="56"/>
      <c r="Y40" s="56"/>
      <c r="Z40" s="56" t="s">
        <v>435</v>
      </c>
      <c r="AA40" s="56" t="s">
        <v>428</v>
      </c>
      <c r="AB40" s="56" t="s">
        <v>932</v>
      </c>
      <c r="AC40" s="56"/>
      <c r="AD40" s="56"/>
      <c r="AE40" s="56"/>
      <c r="AF40" s="56">
        <v>1</v>
      </c>
      <c r="AG40" s="56">
        <v>0</v>
      </c>
      <c r="AH40" s="56">
        <v>0</v>
      </c>
      <c r="AI40" s="56">
        <v>0</v>
      </c>
      <c r="AJ40" s="56" t="s">
        <v>653</v>
      </c>
      <c r="AK40" s="61">
        <v>42244</v>
      </c>
      <c r="AL40" s="56" t="s">
        <v>653</v>
      </c>
      <c r="AM40" s="61">
        <v>42244</v>
      </c>
      <c r="AN40" s="56" t="s">
        <v>559</v>
      </c>
      <c r="AO40" s="61">
        <v>43189</v>
      </c>
      <c r="AP40" s="61" t="s">
        <v>654</v>
      </c>
      <c r="AQ40" s="61">
        <v>45742</v>
      </c>
      <c r="AR40" s="61">
        <v>43189</v>
      </c>
      <c r="AS40" s="56" t="s">
        <v>611</v>
      </c>
      <c r="AT40" s="61">
        <v>43189</v>
      </c>
      <c r="AU40" s="56" t="s">
        <v>123</v>
      </c>
      <c r="AV40" s="56"/>
      <c r="AW40" s="56"/>
      <c r="AX40" s="56"/>
      <c r="AY40" s="56"/>
      <c r="AZ40" s="56" t="s">
        <v>559</v>
      </c>
      <c r="BA40" s="56"/>
      <c r="BB40" s="56"/>
      <c r="BC40" s="56"/>
      <c r="BD40" s="56"/>
      <c r="BE40" s="70"/>
      <c r="BF40" s="71"/>
      <c r="BG40" s="61"/>
      <c r="BH40" s="61"/>
      <c r="BI40" s="56"/>
      <c r="BJ40" s="56"/>
      <c r="BK40" s="56"/>
      <c r="BL40" s="61"/>
      <c r="BM40" s="61"/>
      <c r="BN40" s="56"/>
      <c r="BO40" s="69"/>
      <c r="BP40" s="69"/>
    </row>
    <row r="41" spans="1:68" ht="86.25" customHeight="1">
      <c r="A41" s="50">
        <v>35</v>
      </c>
      <c r="B41" s="192"/>
      <c r="C41" s="192"/>
      <c r="D41" s="56" t="s">
        <v>162</v>
      </c>
      <c r="E41" s="49"/>
      <c r="F41" s="61">
        <v>34964</v>
      </c>
      <c r="G41" s="56" t="s">
        <v>325</v>
      </c>
      <c r="H41" s="57">
        <f t="shared" ca="1" si="0"/>
        <v>30</v>
      </c>
      <c r="I41" s="56" t="s">
        <v>119</v>
      </c>
      <c r="J41" s="56" t="s">
        <v>120</v>
      </c>
      <c r="K41" s="56">
        <v>1</v>
      </c>
      <c r="L41" s="56">
        <v>1</v>
      </c>
      <c r="M41" s="56" t="s">
        <v>280</v>
      </c>
      <c r="N41" s="56" t="s">
        <v>609</v>
      </c>
      <c r="O41" s="61">
        <v>44267</v>
      </c>
      <c r="P41" s="56">
        <v>12</v>
      </c>
      <c r="Q41" s="56" t="s">
        <v>121</v>
      </c>
      <c r="R41" s="56" t="s">
        <v>384</v>
      </c>
      <c r="S41" s="56" t="s">
        <v>121</v>
      </c>
      <c r="T41" s="56"/>
      <c r="U41" s="56"/>
      <c r="V41" s="56" t="s">
        <v>469</v>
      </c>
      <c r="W41" s="56" t="s">
        <v>8</v>
      </c>
      <c r="X41" s="56"/>
      <c r="Y41" s="56"/>
      <c r="Z41" s="56" t="s">
        <v>436</v>
      </c>
      <c r="AA41" s="56" t="s">
        <v>406</v>
      </c>
      <c r="AB41" s="56" t="s">
        <v>933</v>
      </c>
      <c r="AC41" s="56"/>
      <c r="AD41" s="56"/>
      <c r="AE41" s="56"/>
      <c r="AF41" s="56">
        <v>1</v>
      </c>
      <c r="AG41" s="56">
        <v>0</v>
      </c>
      <c r="AH41" s="56">
        <v>0</v>
      </c>
      <c r="AI41" s="56">
        <v>0</v>
      </c>
      <c r="AJ41" s="56" t="s">
        <v>804</v>
      </c>
      <c r="AK41" s="61">
        <v>41743</v>
      </c>
      <c r="AL41" s="56" t="s">
        <v>805</v>
      </c>
      <c r="AM41" s="61">
        <v>43446</v>
      </c>
      <c r="AN41" s="56" t="s">
        <v>805</v>
      </c>
      <c r="AO41" s="61">
        <v>43446</v>
      </c>
      <c r="AP41" s="56" t="s">
        <v>803</v>
      </c>
      <c r="AQ41" s="61">
        <v>44267</v>
      </c>
      <c r="AR41" s="61">
        <v>43446</v>
      </c>
      <c r="AS41" s="56" t="s">
        <v>806</v>
      </c>
      <c r="AT41" s="61">
        <v>43446</v>
      </c>
      <c r="AU41" s="56" t="s">
        <v>123</v>
      </c>
      <c r="AV41" s="56"/>
      <c r="AW41" s="56"/>
      <c r="AX41" s="56"/>
      <c r="AY41" s="56"/>
      <c r="AZ41" s="56" t="s">
        <v>805</v>
      </c>
      <c r="BA41" s="56"/>
      <c r="BB41" s="56"/>
      <c r="BC41" s="56"/>
      <c r="BD41" s="56"/>
      <c r="BE41" s="70"/>
      <c r="BF41" s="71"/>
      <c r="BG41" s="61"/>
      <c r="BH41" s="61"/>
      <c r="BI41" s="56"/>
      <c r="BJ41" s="56"/>
      <c r="BK41" s="56"/>
      <c r="BL41" s="56"/>
      <c r="BM41" s="56"/>
      <c r="BN41" s="56"/>
      <c r="BO41" s="69"/>
      <c r="BP41" s="69"/>
    </row>
    <row r="42" spans="1:68" ht="77.25" customHeight="1">
      <c r="A42" s="50">
        <v>36</v>
      </c>
      <c r="B42" s="191"/>
      <c r="C42" s="191"/>
      <c r="D42" s="56" t="s">
        <v>161</v>
      </c>
      <c r="E42" s="49"/>
      <c r="F42" s="61">
        <v>31663</v>
      </c>
      <c r="G42" s="56" t="s">
        <v>352</v>
      </c>
      <c r="H42" s="57">
        <f t="shared" ca="1" si="0"/>
        <v>39</v>
      </c>
      <c r="I42" s="56" t="s">
        <v>119</v>
      </c>
      <c r="J42" s="56" t="s">
        <v>124</v>
      </c>
      <c r="K42" s="56">
        <v>1</v>
      </c>
      <c r="L42" s="56">
        <v>1</v>
      </c>
      <c r="M42" s="56" t="s">
        <v>283</v>
      </c>
      <c r="N42" s="56" t="s">
        <v>613</v>
      </c>
      <c r="O42" s="61">
        <v>45092</v>
      </c>
      <c r="P42" s="56">
        <v>11</v>
      </c>
      <c r="Q42" s="56" t="s">
        <v>121</v>
      </c>
      <c r="R42" s="56" t="s">
        <v>384</v>
      </c>
      <c r="S42" s="56" t="s">
        <v>121</v>
      </c>
      <c r="T42" s="56"/>
      <c r="U42" s="56"/>
      <c r="V42" s="56" t="s">
        <v>469</v>
      </c>
      <c r="W42" s="56" t="s">
        <v>72</v>
      </c>
      <c r="X42" s="56"/>
      <c r="Y42" s="56"/>
      <c r="Z42" s="56" t="s">
        <v>437</v>
      </c>
      <c r="AA42" s="56" t="s">
        <v>439</v>
      </c>
      <c r="AB42" s="56" t="s">
        <v>934</v>
      </c>
      <c r="AC42" s="56" t="s">
        <v>437</v>
      </c>
      <c r="AD42" s="56" t="s">
        <v>438</v>
      </c>
      <c r="AE42" s="56" t="s">
        <v>935</v>
      </c>
      <c r="AF42" s="56">
        <v>1</v>
      </c>
      <c r="AG42" s="56">
        <v>0</v>
      </c>
      <c r="AH42" s="56">
        <v>0</v>
      </c>
      <c r="AI42" s="56">
        <v>0</v>
      </c>
      <c r="AJ42" s="56" t="s">
        <v>807</v>
      </c>
      <c r="AK42" s="61">
        <v>39673</v>
      </c>
      <c r="AL42" s="56" t="s">
        <v>807</v>
      </c>
      <c r="AM42" s="61">
        <v>39673</v>
      </c>
      <c r="AN42" s="56" t="s">
        <v>807</v>
      </c>
      <c r="AO42" s="61">
        <v>39673</v>
      </c>
      <c r="AP42" s="56" t="s">
        <v>808</v>
      </c>
      <c r="AQ42" s="61">
        <v>45092</v>
      </c>
      <c r="AR42" s="61">
        <v>39672</v>
      </c>
      <c r="AS42" s="56">
        <v>230</v>
      </c>
      <c r="AT42" s="61">
        <v>39672</v>
      </c>
      <c r="AU42" s="56" t="s">
        <v>123</v>
      </c>
      <c r="AV42" s="56"/>
      <c r="AW42" s="56"/>
      <c r="AX42" s="56"/>
      <c r="AY42" s="56"/>
      <c r="AZ42" s="56"/>
      <c r="BA42" s="56" t="s">
        <v>807</v>
      </c>
      <c r="BB42" s="56"/>
      <c r="BC42" s="56"/>
      <c r="BD42" s="56"/>
      <c r="BE42" s="70"/>
      <c r="BF42" s="71"/>
      <c r="BG42" s="61"/>
      <c r="BH42" s="61"/>
      <c r="BI42" s="56"/>
      <c r="BJ42" s="56"/>
      <c r="BK42" s="56"/>
      <c r="BL42" s="61"/>
      <c r="BM42" s="61"/>
      <c r="BN42" s="56"/>
      <c r="BO42" s="69"/>
      <c r="BP42" s="69"/>
    </row>
    <row r="43" spans="1:68" ht="80.25" customHeight="1">
      <c r="A43" s="50">
        <v>37</v>
      </c>
      <c r="B43" s="190" t="s">
        <v>256</v>
      </c>
      <c r="C43" s="190" t="s">
        <v>257</v>
      </c>
      <c r="D43" s="56" t="s">
        <v>163</v>
      </c>
      <c r="E43" s="49"/>
      <c r="F43" s="61">
        <v>24409</v>
      </c>
      <c r="G43" s="56" t="s">
        <v>353</v>
      </c>
      <c r="H43" s="57">
        <f t="shared" ca="1" si="0"/>
        <v>59</v>
      </c>
      <c r="I43" s="56" t="s">
        <v>119</v>
      </c>
      <c r="J43" s="56" t="s">
        <v>120</v>
      </c>
      <c r="K43" s="56">
        <v>1</v>
      </c>
      <c r="L43" s="56">
        <v>1</v>
      </c>
      <c r="M43" s="56" t="s">
        <v>278</v>
      </c>
      <c r="N43" s="56" t="s">
        <v>596</v>
      </c>
      <c r="O43" s="61">
        <v>43656</v>
      </c>
      <c r="P43" s="56">
        <v>14</v>
      </c>
      <c r="Q43" s="56" t="s">
        <v>121</v>
      </c>
      <c r="R43" s="56" t="s">
        <v>384</v>
      </c>
      <c r="S43" s="56" t="s">
        <v>121</v>
      </c>
      <c r="T43" s="56"/>
      <c r="U43" s="56"/>
      <c r="V43" s="56" t="s">
        <v>469</v>
      </c>
      <c r="W43" s="56" t="s">
        <v>8</v>
      </c>
      <c r="X43" s="56"/>
      <c r="Y43" s="56"/>
      <c r="Z43" s="56" t="s">
        <v>436</v>
      </c>
      <c r="AA43" s="56" t="s">
        <v>440</v>
      </c>
      <c r="AB43" s="56" t="s">
        <v>941</v>
      </c>
      <c r="AC43" s="56"/>
      <c r="AD43" s="56"/>
      <c r="AE43" s="56"/>
      <c r="AF43" s="56">
        <v>1</v>
      </c>
      <c r="AG43" s="56">
        <v>0</v>
      </c>
      <c r="AH43" s="56">
        <v>0</v>
      </c>
      <c r="AI43" s="56">
        <v>0</v>
      </c>
      <c r="AJ43" s="56" t="s">
        <v>809</v>
      </c>
      <c r="AK43" s="61">
        <v>30317</v>
      </c>
      <c r="AL43" s="56" t="s">
        <v>810</v>
      </c>
      <c r="AM43" s="61">
        <v>34731</v>
      </c>
      <c r="AN43" s="56" t="s">
        <v>811</v>
      </c>
      <c r="AO43" s="61">
        <v>35912</v>
      </c>
      <c r="AP43" s="56" t="s">
        <v>812</v>
      </c>
      <c r="AQ43" s="61">
        <v>43656</v>
      </c>
      <c r="AR43" s="61">
        <v>43656</v>
      </c>
      <c r="AS43" s="56" t="s">
        <v>596</v>
      </c>
      <c r="AT43" s="61">
        <v>43656</v>
      </c>
      <c r="AU43" s="56" t="s">
        <v>123</v>
      </c>
      <c r="AV43" s="56"/>
      <c r="AW43" s="56"/>
      <c r="AX43" s="56"/>
      <c r="AY43" s="56"/>
      <c r="AZ43" s="56"/>
      <c r="BA43" s="56" t="s">
        <v>811</v>
      </c>
      <c r="BB43" s="56"/>
      <c r="BC43" s="56"/>
      <c r="BD43" s="56"/>
      <c r="BE43" s="70"/>
      <c r="BF43" s="71"/>
      <c r="BG43" s="61"/>
      <c r="BH43" s="61"/>
      <c r="BI43" s="56"/>
      <c r="BJ43" s="56"/>
      <c r="BK43" s="56"/>
      <c r="BL43" s="61"/>
      <c r="BM43" s="61"/>
      <c r="BN43" s="56"/>
      <c r="BO43" s="69"/>
      <c r="BP43" s="69"/>
    </row>
    <row r="44" spans="1:68" s="141" customFormat="1" ht="34.5" customHeight="1">
      <c r="A44" s="133">
        <v>38</v>
      </c>
      <c r="B44" s="192"/>
      <c r="C44" s="192"/>
      <c r="D44" s="133" t="s">
        <v>179</v>
      </c>
      <c r="E44" s="135"/>
      <c r="F44" s="136"/>
      <c r="G44" s="134"/>
      <c r="H44" s="137"/>
      <c r="I44" s="134"/>
      <c r="J44" s="134"/>
      <c r="K44" s="134"/>
      <c r="L44" s="134"/>
      <c r="M44" s="134" t="s">
        <v>280</v>
      </c>
      <c r="N44" s="134"/>
      <c r="O44" s="136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6"/>
      <c r="AL44" s="134"/>
      <c r="AM44" s="136"/>
      <c r="AN44" s="134"/>
      <c r="AO44" s="136"/>
      <c r="AP44" s="134"/>
      <c r="AQ44" s="136"/>
      <c r="AR44" s="136"/>
      <c r="AS44" s="134"/>
      <c r="AT44" s="136"/>
      <c r="AU44" s="134"/>
      <c r="AV44" s="134"/>
      <c r="AW44" s="134"/>
      <c r="AX44" s="134"/>
      <c r="AY44" s="134"/>
      <c r="AZ44" s="134"/>
      <c r="BA44" s="134"/>
      <c r="BB44" s="134"/>
      <c r="BC44" s="134"/>
      <c r="BD44" s="134"/>
      <c r="BE44" s="138"/>
      <c r="BF44" s="139"/>
      <c r="BG44" s="136"/>
      <c r="BH44" s="136"/>
      <c r="BI44" s="134"/>
      <c r="BJ44" s="134"/>
      <c r="BK44" s="134"/>
      <c r="BL44" s="134"/>
      <c r="BM44" s="134"/>
      <c r="BN44" s="134"/>
      <c r="BO44" s="140"/>
      <c r="BP44" s="140"/>
    </row>
    <row r="45" spans="1:68" ht="84.75" customHeight="1">
      <c r="A45" s="50">
        <v>39</v>
      </c>
      <c r="B45" s="192"/>
      <c r="C45" s="192"/>
      <c r="D45" s="56" t="s">
        <v>165</v>
      </c>
      <c r="E45" s="49"/>
      <c r="F45" s="61">
        <v>30323</v>
      </c>
      <c r="G45" s="56" t="s">
        <v>355</v>
      </c>
      <c r="H45" s="57">
        <f t="shared" ca="1" si="0"/>
        <v>43</v>
      </c>
      <c r="I45" s="56" t="s">
        <v>119</v>
      </c>
      <c r="J45" s="56" t="s">
        <v>120</v>
      </c>
      <c r="K45" s="56">
        <v>1</v>
      </c>
      <c r="L45" s="56">
        <v>1</v>
      </c>
      <c r="M45" s="56" t="s">
        <v>280</v>
      </c>
      <c r="N45" s="56" t="s">
        <v>613</v>
      </c>
      <c r="O45" s="61">
        <v>43118</v>
      </c>
      <c r="P45" s="56">
        <v>12</v>
      </c>
      <c r="Q45" s="56" t="s">
        <v>121</v>
      </c>
      <c r="R45" s="56" t="s">
        <v>384</v>
      </c>
      <c r="S45" s="56" t="s">
        <v>121</v>
      </c>
      <c r="T45" s="56"/>
      <c r="U45" s="56"/>
      <c r="V45" s="56" t="s">
        <v>469</v>
      </c>
      <c r="W45" s="56" t="s">
        <v>8</v>
      </c>
      <c r="X45" s="56"/>
      <c r="Y45" s="56"/>
      <c r="Z45" s="56" t="s">
        <v>436</v>
      </c>
      <c r="AA45" s="56" t="s">
        <v>442</v>
      </c>
      <c r="AB45" s="56" t="s">
        <v>939</v>
      </c>
      <c r="AC45" s="56"/>
      <c r="AD45" s="56"/>
      <c r="AE45" s="56"/>
      <c r="AF45" s="56">
        <v>1</v>
      </c>
      <c r="AG45" s="56">
        <v>0</v>
      </c>
      <c r="AH45" s="56">
        <v>0</v>
      </c>
      <c r="AI45" s="56">
        <v>0</v>
      </c>
      <c r="AJ45" s="56" t="s">
        <v>783</v>
      </c>
      <c r="AK45" s="61">
        <v>38089</v>
      </c>
      <c r="AL45" s="56" t="s">
        <v>783</v>
      </c>
      <c r="AM45" s="61">
        <v>38089</v>
      </c>
      <c r="AN45" s="56" t="s">
        <v>784</v>
      </c>
      <c r="AO45" s="61">
        <v>43119</v>
      </c>
      <c r="AP45" s="56" t="s">
        <v>784</v>
      </c>
      <c r="AQ45" s="61">
        <v>43119</v>
      </c>
      <c r="AR45" s="61">
        <v>43119</v>
      </c>
      <c r="AS45" s="56" t="s">
        <v>613</v>
      </c>
      <c r="AT45" s="61">
        <v>43118</v>
      </c>
      <c r="AU45" s="56" t="s">
        <v>123</v>
      </c>
      <c r="AV45" s="56"/>
      <c r="AW45" s="56"/>
      <c r="AX45" s="56"/>
      <c r="AY45" s="56"/>
      <c r="AZ45" s="56" t="s">
        <v>784</v>
      </c>
      <c r="BA45" s="56"/>
      <c r="BB45" s="56"/>
      <c r="BC45" s="56"/>
      <c r="BD45" s="56"/>
      <c r="BE45" s="70"/>
      <c r="BF45" s="71"/>
      <c r="BG45" s="61"/>
      <c r="BH45" s="61"/>
      <c r="BI45" s="56"/>
      <c r="BJ45" s="56"/>
      <c r="BK45" s="56"/>
      <c r="BL45" s="61"/>
      <c r="BM45" s="61"/>
      <c r="BN45" s="56"/>
      <c r="BO45" s="69"/>
      <c r="BP45" s="69"/>
    </row>
    <row r="46" spans="1:68" ht="88.5" customHeight="1">
      <c r="A46" s="50">
        <v>40</v>
      </c>
      <c r="B46" s="192"/>
      <c r="C46" s="192"/>
      <c r="D46" s="56" t="s">
        <v>166</v>
      </c>
      <c r="E46" s="49"/>
      <c r="F46" s="61">
        <v>31317</v>
      </c>
      <c r="G46" s="56" t="s">
        <v>356</v>
      </c>
      <c r="H46" s="57">
        <f t="shared" ca="1" si="0"/>
        <v>40</v>
      </c>
      <c r="I46" s="56" t="s">
        <v>119</v>
      </c>
      <c r="J46" s="56" t="s">
        <v>120</v>
      </c>
      <c r="K46" s="56">
        <v>1</v>
      </c>
      <c r="L46" s="56">
        <v>1</v>
      </c>
      <c r="M46" s="56" t="s">
        <v>280</v>
      </c>
      <c r="N46" s="56" t="s">
        <v>613</v>
      </c>
      <c r="O46" s="61">
        <v>44613</v>
      </c>
      <c r="P46" s="56">
        <v>12</v>
      </c>
      <c r="Q46" s="56" t="s">
        <v>121</v>
      </c>
      <c r="R46" s="56" t="s">
        <v>384</v>
      </c>
      <c r="S46" s="56" t="s">
        <v>121</v>
      </c>
      <c r="T46" s="56"/>
      <c r="U46" s="56"/>
      <c r="V46" s="56" t="s">
        <v>469</v>
      </c>
      <c r="W46" s="56" t="s">
        <v>72</v>
      </c>
      <c r="X46" s="56"/>
      <c r="Y46" s="56"/>
      <c r="Z46" s="56" t="s">
        <v>393</v>
      </c>
      <c r="AA46" s="56" t="s">
        <v>443</v>
      </c>
      <c r="AB46" s="56" t="s">
        <v>993</v>
      </c>
      <c r="AC46" s="56" t="s">
        <v>523</v>
      </c>
      <c r="AD46" s="56" t="s">
        <v>531</v>
      </c>
      <c r="AE46" s="56" t="s">
        <v>1000</v>
      </c>
      <c r="AF46" s="56">
        <v>1</v>
      </c>
      <c r="AG46" s="56">
        <v>0</v>
      </c>
      <c r="AH46" s="56">
        <v>0</v>
      </c>
      <c r="AI46" s="56">
        <v>0</v>
      </c>
      <c r="AJ46" s="56" t="s">
        <v>779</v>
      </c>
      <c r="AK46" s="61">
        <v>40826</v>
      </c>
      <c r="AL46" s="56" t="s">
        <v>779</v>
      </c>
      <c r="AM46" s="61">
        <v>40826</v>
      </c>
      <c r="AN46" s="56" t="s">
        <v>780</v>
      </c>
      <c r="AO46" s="61">
        <v>41296</v>
      </c>
      <c r="AP46" s="56" t="s">
        <v>782</v>
      </c>
      <c r="AQ46" s="61">
        <v>44613</v>
      </c>
      <c r="AR46" s="61">
        <v>41296</v>
      </c>
      <c r="AS46" s="56" t="s">
        <v>781</v>
      </c>
      <c r="AT46" s="61">
        <v>41296</v>
      </c>
      <c r="AU46" s="56" t="s">
        <v>123</v>
      </c>
      <c r="AV46" s="56"/>
      <c r="AW46" s="56"/>
      <c r="AX46" s="56"/>
      <c r="AY46" s="56"/>
      <c r="AZ46" s="56"/>
      <c r="BA46" s="56" t="s">
        <v>780</v>
      </c>
      <c r="BB46" s="56"/>
      <c r="BC46" s="56"/>
      <c r="BD46" s="56"/>
      <c r="BE46" s="70"/>
      <c r="BF46" s="71"/>
      <c r="BG46" s="61"/>
      <c r="BH46" s="61"/>
      <c r="BI46" s="56"/>
      <c r="BJ46" s="56"/>
      <c r="BK46" s="56"/>
      <c r="BL46" s="56"/>
      <c r="BM46" s="56"/>
      <c r="BN46" s="56"/>
      <c r="BO46" s="69"/>
      <c r="BP46" s="69"/>
    </row>
    <row r="47" spans="1:68" ht="94.5" customHeight="1">
      <c r="A47" s="50">
        <v>41</v>
      </c>
      <c r="B47" s="192"/>
      <c r="C47" s="192"/>
      <c r="D47" s="56" t="s">
        <v>167</v>
      </c>
      <c r="E47" s="49"/>
      <c r="F47" s="61">
        <v>31303</v>
      </c>
      <c r="G47" s="56" t="s">
        <v>357</v>
      </c>
      <c r="H47" s="57">
        <f t="shared" ca="1" si="0"/>
        <v>40</v>
      </c>
      <c r="I47" s="56" t="s">
        <v>119</v>
      </c>
      <c r="J47" s="56" t="s">
        <v>120</v>
      </c>
      <c r="K47" s="56">
        <v>1</v>
      </c>
      <c r="L47" s="56">
        <v>1</v>
      </c>
      <c r="M47" s="56" t="s">
        <v>280</v>
      </c>
      <c r="N47" s="56" t="s">
        <v>625</v>
      </c>
      <c r="O47" s="61">
        <v>43745</v>
      </c>
      <c r="P47" s="56">
        <v>12</v>
      </c>
      <c r="Q47" s="56" t="s">
        <v>121</v>
      </c>
      <c r="R47" s="56" t="s">
        <v>384</v>
      </c>
      <c r="S47" s="56" t="s">
        <v>121</v>
      </c>
      <c r="T47" s="56"/>
      <c r="U47" s="56"/>
      <c r="V47" s="56" t="s">
        <v>469</v>
      </c>
      <c r="W47" s="56" t="s">
        <v>8</v>
      </c>
      <c r="X47" s="56"/>
      <c r="Y47" s="56"/>
      <c r="Z47" s="56" t="s">
        <v>908</v>
      </c>
      <c r="AA47" s="56" t="s">
        <v>444</v>
      </c>
      <c r="AB47" s="56" t="s">
        <v>938</v>
      </c>
      <c r="AC47" s="56"/>
      <c r="AD47" s="56"/>
      <c r="AE47" s="56"/>
      <c r="AF47" s="56">
        <v>1</v>
      </c>
      <c r="AG47" s="56">
        <v>0</v>
      </c>
      <c r="AH47" s="56">
        <v>0</v>
      </c>
      <c r="AI47" s="56">
        <v>0</v>
      </c>
      <c r="AJ47" s="56" t="s">
        <v>853</v>
      </c>
      <c r="AK47" s="61">
        <v>37470</v>
      </c>
      <c r="AL47" s="56" t="s">
        <v>854</v>
      </c>
      <c r="AM47" s="61">
        <v>40430</v>
      </c>
      <c r="AN47" s="56" t="s">
        <v>855</v>
      </c>
      <c r="AO47" s="61">
        <v>43745</v>
      </c>
      <c r="AP47" s="56" t="s">
        <v>855</v>
      </c>
      <c r="AQ47" s="61">
        <v>43745</v>
      </c>
      <c r="AR47" s="61">
        <v>43745</v>
      </c>
      <c r="AS47" s="56" t="s">
        <v>625</v>
      </c>
      <c r="AT47" s="61">
        <v>43745</v>
      </c>
      <c r="AU47" s="56" t="s">
        <v>123</v>
      </c>
      <c r="AV47" s="56"/>
      <c r="AW47" s="56"/>
      <c r="AX47" s="56"/>
      <c r="AY47" s="56"/>
      <c r="AZ47" s="56" t="s">
        <v>855</v>
      </c>
      <c r="BA47" s="56"/>
      <c r="BB47" s="56"/>
      <c r="BC47" s="56"/>
      <c r="BD47" s="56"/>
      <c r="BE47" s="70"/>
      <c r="BF47" s="71"/>
      <c r="BG47" s="61"/>
      <c r="BH47" s="61"/>
      <c r="BI47" s="56"/>
      <c r="BJ47" s="56"/>
      <c r="BK47" s="56"/>
      <c r="BL47" s="56"/>
      <c r="BM47" s="56"/>
      <c r="BN47" s="56"/>
      <c r="BO47" s="69"/>
      <c r="BP47" s="69"/>
    </row>
    <row r="48" spans="1:68" ht="78.75" customHeight="1">
      <c r="A48" s="50">
        <v>42</v>
      </c>
      <c r="B48" s="192"/>
      <c r="C48" s="191"/>
      <c r="D48" s="56" t="s">
        <v>168</v>
      </c>
      <c r="E48" s="49"/>
      <c r="F48" s="61">
        <v>30040</v>
      </c>
      <c r="G48" s="56" t="s">
        <v>358</v>
      </c>
      <c r="H48" s="57">
        <f t="shared" ca="1" si="0"/>
        <v>44</v>
      </c>
      <c r="I48" s="56" t="s">
        <v>119</v>
      </c>
      <c r="J48" s="56" t="s">
        <v>120</v>
      </c>
      <c r="K48" s="56">
        <v>1</v>
      </c>
      <c r="L48" s="56">
        <v>1</v>
      </c>
      <c r="M48" s="56" t="s">
        <v>280</v>
      </c>
      <c r="N48" s="56" t="s">
        <v>606</v>
      </c>
      <c r="O48" s="61">
        <v>43999</v>
      </c>
      <c r="P48" s="56">
        <v>12</v>
      </c>
      <c r="Q48" s="56" t="s">
        <v>121</v>
      </c>
      <c r="R48" s="56" t="s">
        <v>384</v>
      </c>
      <c r="S48" s="56" t="s">
        <v>121</v>
      </c>
      <c r="T48" s="56"/>
      <c r="U48" s="56"/>
      <c r="V48" s="56" t="s">
        <v>469</v>
      </c>
      <c r="W48" s="56" t="s">
        <v>8</v>
      </c>
      <c r="X48" s="56"/>
      <c r="Y48" s="56"/>
      <c r="Z48" s="56" t="s">
        <v>436</v>
      </c>
      <c r="AA48" s="56" t="s">
        <v>442</v>
      </c>
      <c r="AB48" s="56" t="s">
        <v>937</v>
      </c>
      <c r="AC48" s="56"/>
      <c r="AD48" s="56"/>
      <c r="AE48" s="56"/>
      <c r="AF48" s="56">
        <v>1</v>
      </c>
      <c r="AG48" s="56">
        <v>0</v>
      </c>
      <c r="AH48" s="56">
        <v>0</v>
      </c>
      <c r="AI48" s="56">
        <v>0</v>
      </c>
      <c r="AJ48" s="56" t="s">
        <v>856</v>
      </c>
      <c r="AK48" s="61">
        <v>38005</v>
      </c>
      <c r="AL48" s="56" t="s">
        <v>857</v>
      </c>
      <c r="AM48" s="61">
        <v>38005</v>
      </c>
      <c r="AN48" s="56" t="s">
        <v>576</v>
      </c>
      <c r="AO48" s="61">
        <v>43999</v>
      </c>
      <c r="AP48" s="56" t="s">
        <v>576</v>
      </c>
      <c r="AQ48" s="61">
        <v>43999</v>
      </c>
      <c r="AR48" s="61">
        <v>43999</v>
      </c>
      <c r="AS48" s="56" t="s">
        <v>606</v>
      </c>
      <c r="AT48" s="61">
        <v>43999</v>
      </c>
      <c r="AU48" s="56" t="s">
        <v>123</v>
      </c>
      <c r="AV48" s="56"/>
      <c r="AW48" s="56"/>
      <c r="AX48" s="56"/>
      <c r="AY48" s="56"/>
      <c r="AZ48" s="56" t="s">
        <v>576</v>
      </c>
      <c r="BA48" s="56"/>
      <c r="BB48" s="56"/>
      <c r="BC48" s="56"/>
      <c r="BD48" s="56"/>
      <c r="BE48" s="70"/>
      <c r="BF48" s="71"/>
      <c r="BG48" s="61"/>
      <c r="BH48" s="61"/>
      <c r="BI48" s="56"/>
      <c r="BJ48" s="56"/>
      <c r="BK48" s="56"/>
      <c r="BL48" s="61"/>
      <c r="BM48" s="56"/>
      <c r="BN48" s="56"/>
      <c r="BO48" s="69"/>
      <c r="BP48" s="69"/>
    </row>
    <row r="49" spans="1:68" ht="84.75" customHeight="1">
      <c r="A49" s="50">
        <v>38</v>
      </c>
      <c r="B49" s="192"/>
      <c r="C49" s="190" t="s">
        <v>258</v>
      </c>
      <c r="D49" s="56" t="s">
        <v>164</v>
      </c>
      <c r="E49" s="49"/>
      <c r="F49" s="61">
        <v>34188</v>
      </c>
      <c r="G49" s="56" t="s">
        <v>354</v>
      </c>
      <c r="H49" s="57">
        <f ca="1">DATEDIF(F49,TODAY(),"y")</f>
        <v>32</v>
      </c>
      <c r="I49" s="56" t="s">
        <v>119</v>
      </c>
      <c r="J49" s="56" t="s">
        <v>120</v>
      </c>
      <c r="K49" s="56">
        <v>1</v>
      </c>
      <c r="L49" s="56">
        <v>1</v>
      </c>
      <c r="M49" s="56" t="s">
        <v>2544</v>
      </c>
      <c r="N49" s="56" t="s">
        <v>624</v>
      </c>
      <c r="O49" s="61">
        <v>43192</v>
      </c>
      <c r="P49" s="56">
        <v>12</v>
      </c>
      <c r="Q49" s="56" t="s">
        <v>121</v>
      </c>
      <c r="R49" s="56" t="s">
        <v>384</v>
      </c>
      <c r="S49" s="56" t="s">
        <v>121</v>
      </c>
      <c r="T49" s="56"/>
      <c r="U49" s="56"/>
      <c r="V49" s="56" t="s">
        <v>469</v>
      </c>
      <c r="W49" s="56" t="s">
        <v>72</v>
      </c>
      <c r="X49" s="56"/>
      <c r="Y49" s="56"/>
      <c r="Z49" s="56" t="s">
        <v>436</v>
      </c>
      <c r="AA49" s="56" t="s">
        <v>441</v>
      </c>
      <c r="AB49" s="56" t="s">
        <v>940</v>
      </c>
      <c r="AC49" s="56" t="s">
        <v>523</v>
      </c>
      <c r="AD49" s="56" t="s">
        <v>524</v>
      </c>
      <c r="AE49" s="56" t="s">
        <v>1001</v>
      </c>
      <c r="AF49" s="56">
        <v>1</v>
      </c>
      <c r="AG49" s="56">
        <v>0</v>
      </c>
      <c r="AH49" s="56">
        <v>0</v>
      </c>
      <c r="AI49" s="56">
        <v>0</v>
      </c>
      <c r="AJ49" s="56" t="s">
        <v>785</v>
      </c>
      <c r="AK49" s="61">
        <v>42760</v>
      </c>
      <c r="AL49" s="56" t="s">
        <v>785</v>
      </c>
      <c r="AM49" s="61">
        <v>42760</v>
      </c>
      <c r="AN49" s="56" t="s">
        <v>786</v>
      </c>
      <c r="AO49" s="61">
        <v>43192</v>
      </c>
      <c r="AP49" s="56" t="s">
        <v>786</v>
      </c>
      <c r="AQ49" s="61">
        <v>43192</v>
      </c>
      <c r="AR49" s="61">
        <v>43192</v>
      </c>
      <c r="AS49" s="56" t="s">
        <v>624</v>
      </c>
      <c r="AT49" s="61">
        <v>43192</v>
      </c>
      <c r="AU49" s="56" t="s">
        <v>123</v>
      </c>
      <c r="AV49" s="56"/>
      <c r="AW49" s="56"/>
      <c r="AX49" s="56"/>
      <c r="AY49" s="56"/>
      <c r="AZ49" s="56" t="s">
        <v>786</v>
      </c>
      <c r="BA49" s="56"/>
      <c r="BB49" s="56"/>
      <c r="BC49" s="56"/>
      <c r="BD49" s="56"/>
      <c r="BE49" s="70"/>
      <c r="BF49" s="71"/>
      <c r="BG49" s="61"/>
      <c r="BH49" s="61"/>
      <c r="BI49" s="56"/>
      <c r="BJ49" s="56"/>
      <c r="BK49" s="56"/>
      <c r="BL49" s="56"/>
      <c r="BM49" s="56"/>
      <c r="BN49" s="56"/>
      <c r="BO49" s="69"/>
      <c r="BP49" s="69"/>
    </row>
    <row r="50" spans="1:68" ht="81.75" customHeight="1">
      <c r="A50" s="50">
        <v>44</v>
      </c>
      <c r="B50" s="192"/>
      <c r="C50" s="192"/>
      <c r="D50" s="56" t="s">
        <v>170</v>
      </c>
      <c r="E50" s="49"/>
      <c r="F50" s="61">
        <v>34391</v>
      </c>
      <c r="G50" s="56" t="s">
        <v>359</v>
      </c>
      <c r="H50" s="57">
        <f t="shared" ca="1" si="0"/>
        <v>32</v>
      </c>
      <c r="I50" s="56" t="s">
        <v>119</v>
      </c>
      <c r="J50" s="56" t="s">
        <v>120</v>
      </c>
      <c r="K50" s="56">
        <v>1</v>
      </c>
      <c r="L50" s="56">
        <v>1</v>
      </c>
      <c r="M50" s="56" t="s">
        <v>280</v>
      </c>
      <c r="N50" s="56" t="s">
        <v>589</v>
      </c>
      <c r="O50" s="61">
        <v>45316</v>
      </c>
      <c r="P50" s="56">
        <v>12</v>
      </c>
      <c r="Q50" s="56" t="s">
        <v>121</v>
      </c>
      <c r="R50" s="56" t="s">
        <v>384</v>
      </c>
      <c r="S50" s="56" t="s">
        <v>121</v>
      </c>
      <c r="T50" s="56"/>
      <c r="U50" s="56"/>
      <c r="V50" s="56" t="s">
        <v>469</v>
      </c>
      <c r="W50" s="56" t="s">
        <v>72</v>
      </c>
      <c r="X50" s="56"/>
      <c r="Y50" s="56"/>
      <c r="Z50" s="56" t="s">
        <v>447</v>
      </c>
      <c r="AA50" s="56" t="s">
        <v>449</v>
      </c>
      <c r="AB50" s="56" t="s">
        <v>936</v>
      </c>
      <c r="AC50" s="56" t="s">
        <v>410</v>
      </c>
      <c r="AD50" s="56" t="s">
        <v>448</v>
      </c>
      <c r="AE50" s="56" t="s">
        <v>977</v>
      </c>
      <c r="AF50" s="56">
        <v>1</v>
      </c>
      <c r="AG50" s="56">
        <v>0</v>
      </c>
      <c r="AH50" s="56">
        <v>0</v>
      </c>
      <c r="AI50" s="56">
        <v>0</v>
      </c>
      <c r="AJ50" s="56" t="s">
        <v>707</v>
      </c>
      <c r="AK50" s="61">
        <v>42720</v>
      </c>
      <c r="AL50" s="56" t="s">
        <v>708</v>
      </c>
      <c r="AM50" s="61">
        <v>43405</v>
      </c>
      <c r="AN50" s="56" t="s">
        <v>709</v>
      </c>
      <c r="AO50" s="61">
        <v>45316</v>
      </c>
      <c r="AP50" s="56" t="s">
        <v>709</v>
      </c>
      <c r="AQ50" s="61">
        <v>45316</v>
      </c>
      <c r="AR50" s="61">
        <v>45316</v>
      </c>
      <c r="AS50" s="56" t="s">
        <v>589</v>
      </c>
      <c r="AT50" s="61">
        <v>45316</v>
      </c>
      <c r="AU50" s="56" t="s">
        <v>123</v>
      </c>
      <c r="AV50" s="56"/>
      <c r="AW50" s="56"/>
      <c r="AX50" s="56" t="s">
        <v>709</v>
      </c>
      <c r="AY50" s="56"/>
      <c r="AZ50" s="56"/>
      <c r="BA50" s="56"/>
      <c r="BB50" s="56"/>
      <c r="BC50" s="56"/>
      <c r="BD50" s="56"/>
      <c r="BE50" s="70"/>
      <c r="BF50" s="71"/>
      <c r="BG50" s="61"/>
      <c r="BH50" s="61"/>
      <c r="BI50" s="56"/>
      <c r="BJ50" s="56"/>
      <c r="BK50" s="56"/>
      <c r="BL50" s="56"/>
      <c r="BM50" s="56"/>
      <c r="BN50" s="56"/>
      <c r="BO50" s="69"/>
      <c r="BP50" s="69"/>
    </row>
    <row r="51" spans="1:68" ht="87.75" customHeight="1">
      <c r="A51" s="50">
        <v>45</v>
      </c>
      <c r="B51" s="192"/>
      <c r="C51" s="192"/>
      <c r="D51" s="56" t="s">
        <v>171</v>
      </c>
      <c r="E51" s="49"/>
      <c r="F51" s="61">
        <v>32949</v>
      </c>
      <c r="G51" s="56" t="s">
        <v>360</v>
      </c>
      <c r="H51" s="57">
        <f t="shared" ca="1" si="0"/>
        <v>36</v>
      </c>
      <c r="I51" s="56" t="s">
        <v>119</v>
      </c>
      <c r="J51" s="56" t="s">
        <v>120</v>
      </c>
      <c r="K51" s="56">
        <v>1</v>
      </c>
      <c r="L51" s="56">
        <v>1</v>
      </c>
      <c r="M51" s="56" t="s">
        <v>280</v>
      </c>
      <c r="N51" s="56" t="s">
        <v>617</v>
      </c>
      <c r="O51" s="61">
        <v>44459</v>
      </c>
      <c r="P51" s="56">
        <v>12</v>
      </c>
      <c r="Q51" s="56" t="s">
        <v>121</v>
      </c>
      <c r="R51" s="56" t="s">
        <v>384</v>
      </c>
      <c r="S51" s="56" t="s">
        <v>121</v>
      </c>
      <c r="T51" s="56"/>
      <c r="U51" s="56"/>
      <c r="V51" s="56" t="s">
        <v>469</v>
      </c>
      <c r="W51" s="56" t="s">
        <v>72</v>
      </c>
      <c r="X51" s="56"/>
      <c r="Y51" s="56"/>
      <c r="Z51" s="56" t="s">
        <v>450</v>
      </c>
      <c r="AA51" s="56" t="s">
        <v>394</v>
      </c>
      <c r="AB51" s="56" t="s">
        <v>998</v>
      </c>
      <c r="AC51" s="56" t="s">
        <v>523</v>
      </c>
      <c r="AD51" s="56" t="s">
        <v>530</v>
      </c>
      <c r="AE51" s="56" t="s">
        <v>978</v>
      </c>
      <c r="AF51" s="56">
        <v>1</v>
      </c>
      <c r="AG51" s="56">
        <v>0</v>
      </c>
      <c r="AH51" s="56">
        <v>0</v>
      </c>
      <c r="AI51" s="56">
        <v>0</v>
      </c>
      <c r="AJ51" s="56" t="s">
        <v>705</v>
      </c>
      <c r="AK51" s="61">
        <v>42423</v>
      </c>
      <c r="AL51" s="56" t="s">
        <v>705</v>
      </c>
      <c r="AM51" s="61">
        <v>42423</v>
      </c>
      <c r="AN51" s="56" t="s">
        <v>705</v>
      </c>
      <c r="AO51" s="61">
        <v>42423</v>
      </c>
      <c r="AP51" s="56" t="s">
        <v>706</v>
      </c>
      <c r="AQ51" s="61">
        <v>44459</v>
      </c>
      <c r="AR51" s="61">
        <v>42423</v>
      </c>
      <c r="AS51" s="56" t="s">
        <v>627</v>
      </c>
      <c r="AT51" s="61">
        <v>42423</v>
      </c>
      <c r="AU51" s="56" t="s">
        <v>123</v>
      </c>
      <c r="AV51" s="56"/>
      <c r="AW51" s="56"/>
      <c r="AX51" s="56"/>
      <c r="AY51" s="56"/>
      <c r="AZ51" s="56" t="s">
        <v>705</v>
      </c>
      <c r="BA51" s="56"/>
      <c r="BB51" s="56"/>
      <c r="BC51" s="56"/>
      <c r="BD51" s="56"/>
      <c r="BE51" s="70"/>
      <c r="BF51" s="71"/>
      <c r="BG51" s="61"/>
      <c r="BH51" s="61"/>
      <c r="BI51" s="56"/>
      <c r="BJ51" s="56"/>
      <c r="BK51" s="56"/>
      <c r="BL51" s="61"/>
      <c r="BM51" s="61"/>
      <c r="BN51" s="56"/>
      <c r="BO51" s="69"/>
      <c r="BP51" s="69"/>
    </row>
    <row r="52" spans="1:68" ht="81" customHeight="1">
      <c r="A52" s="50">
        <v>46</v>
      </c>
      <c r="B52" s="192"/>
      <c r="C52" s="192"/>
      <c r="D52" s="56" t="s">
        <v>172</v>
      </c>
      <c r="E52" s="49"/>
      <c r="F52" s="61">
        <v>34551</v>
      </c>
      <c r="G52" s="56" t="s">
        <v>361</v>
      </c>
      <c r="H52" s="57">
        <f t="shared" ca="1" si="0"/>
        <v>31</v>
      </c>
      <c r="I52" s="56" t="s">
        <v>119</v>
      </c>
      <c r="J52" s="56" t="s">
        <v>120</v>
      </c>
      <c r="K52" s="56">
        <v>1</v>
      </c>
      <c r="L52" s="56">
        <v>1</v>
      </c>
      <c r="M52" s="56" t="s">
        <v>280</v>
      </c>
      <c r="N52" s="56" t="s">
        <v>622</v>
      </c>
      <c r="O52" s="61">
        <v>44282</v>
      </c>
      <c r="P52" s="56">
        <v>12</v>
      </c>
      <c r="Q52" s="56" t="s">
        <v>121</v>
      </c>
      <c r="R52" s="56" t="s">
        <v>384</v>
      </c>
      <c r="S52" s="56" t="s">
        <v>121</v>
      </c>
      <c r="T52" s="56"/>
      <c r="U52" s="56"/>
      <c r="V52" s="56" t="s">
        <v>469</v>
      </c>
      <c r="W52" s="56" t="s">
        <v>8</v>
      </c>
      <c r="X52" s="56"/>
      <c r="Y52" s="56"/>
      <c r="Z52" s="56" t="s">
        <v>451</v>
      </c>
      <c r="AA52" s="56" t="s">
        <v>445</v>
      </c>
      <c r="AB52" s="56" t="s">
        <v>994</v>
      </c>
      <c r="AC52" s="56"/>
      <c r="AD52" s="56"/>
      <c r="AE52" s="56"/>
      <c r="AF52" s="56">
        <v>1</v>
      </c>
      <c r="AG52" s="56">
        <v>0</v>
      </c>
      <c r="AH52" s="56">
        <v>0</v>
      </c>
      <c r="AI52" s="56">
        <v>0</v>
      </c>
      <c r="AJ52" s="56" t="s">
        <v>995</v>
      </c>
      <c r="AK52" s="61">
        <v>41760</v>
      </c>
      <c r="AL52" s="56" t="s">
        <v>996</v>
      </c>
      <c r="AM52" s="61">
        <v>43767</v>
      </c>
      <c r="AN52" s="56" t="s">
        <v>996</v>
      </c>
      <c r="AO52" s="61">
        <v>43767</v>
      </c>
      <c r="AP52" s="56" t="s">
        <v>997</v>
      </c>
      <c r="AQ52" s="61">
        <v>43976</v>
      </c>
      <c r="AR52" s="61">
        <v>43767</v>
      </c>
      <c r="AS52" s="56" t="s">
        <v>611</v>
      </c>
      <c r="AT52" s="61">
        <v>43767</v>
      </c>
      <c r="AU52" s="56" t="s">
        <v>123</v>
      </c>
      <c r="AV52" s="56"/>
      <c r="AW52" s="56"/>
      <c r="AX52" s="56"/>
      <c r="AY52" s="56"/>
      <c r="AZ52" s="56"/>
      <c r="BA52" s="56"/>
      <c r="BB52" s="56"/>
      <c r="BC52" s="56"/>
      <c r="BD52" s="56"/>
      <c r="BE52" s="70"/>
      <c r="BF52" s="71"/>
      <c r="BG52" s="61"/>
      <c r="BH52" s="61"/>
      <c r="BI52" s="56"/>
      <c r="BJ52" s="56"/>
      <c r="BK52" s="56"/>
      <c r="BL52" s="56"/>
      <c r="BM52" s="56"/>
      <c r="BN52" s="56"/>
      <c r="BO52" s="69"/>
      <c r="BP52" s="69"/>
    </row>
    <row r="53" spans="1:68" ht="87.75" customHeight="1">
      <c r="A53" s="50">
        <v>47</v>
      </c>
      <c r="B53" s="191"/>
      <c r="C53" s="191"/>
      <c r="D53" s="56" t="s">
        <v>173</v>
      </c>
      <c r="E53" s="49"/>
      <c r="F53" s="61">
        <v>33024</v>
      </c>
      <c r="G53" s="56" t="s">
        <v>362</v>
      </c>
      <c r="H53" s="57">
        <f t="shared" ca="1" si="0"/>
        <v>35</v>
      </c>
      <c r="I53" s="56" t="s">
        <v>119</v>
      </c>
      <c r="J53" s="56" t="s">
        <v>124</v>
      </c>
      <c r="K53" s="56">
        <v>1</v>
      </c>
      <c r="L53" s="56">
        <v>1</v>
      </c>
      <c r="M53" s="56" t="s">
        <v>284</v>
      </c>
      <c r="N53" s="56" t="s">
        <v>626</v>
      </c>
      <c r="O53" s="61">
        <v>45264</v>
      </c>
      <c r="P53" s="56">
        <v>11</v>
      </c>
      <c r="Q53" s="56" t="s">
        <v>121</v>
      </c>
      <c r="R53" s="56" t="s">
        <v>122</v>
      </c>
      <c r="S53" s="56"/>
      <c r="T53" s="56" t="s">
        <v>383</v>
      </c>
      <c r="U53" s="56"/>
      <c r="V53" s="56" t="s">
        <v>469</v>
      </c>
      <c r="W53" s="56" t="s">
        <v>8</v>
      </c>
      <c r="X53" s="56"/>
      <c r="Y53" s="56"/>
      <c r="Z53" s="56" t="s">
        <v>898</v>
      </c>
      <c r="AA53" s="56" t="s">
        <v>899</v>
      </c>
      <c r="AB53" s="56" t="s">
        <v>979</v>
      </c>
      <c r="AC53" s="56"/>
      <c r="AD53" s="56"/>
      <c r="AE53" s="56"/>
      <c r="AF53" s="56">
        <v>1</v>
      </c>
      <c r="AG53" s="56">
        <v>0</v>
      </c>
      <c r="AH53" s="56">
        <v>0</v>
      </c>
      <c r="AI53" s="56">
        <v>0</v>
      </c>
      <c r="AJ53" s="56" t="s">
        <v>777</v>
      </c>
      <c r="AK53" s="61">
        <v>43311</v>
      </c>
      <c r="AL53" s="56" t="s">
        <v>777</v>
      </c>
      <c r="AM53" s="61">
        <v>43311</v>
      </c>
      <c r="AN53" s="56" t="s">
        <v>777</v>
      </c>
      <c r="AO53" s="61">
        <v>43311</v>
      </c>
      <c r="AP53" s="56" t="s">
        <v>778</v>
      </c>
      <c r="AQ53" s="61">
        <v>45264</v>
      </c>
      <c r="AR53" s="61">
        <v>43311</v>
      </c>
      <c r="AS53" s="56" t="s">
        <v>752</v>
      </c>
      <c r="AT53" s="61">
        <v>43311</v>
      </c>
      <c r="AU53" s="56" t="s">
        <v>123</v>
      </c>
      <c r="AV53" s="56"/>
      <c r="AW53" s="56"/>
      <c r="AX53" s="56"/>
      <c r="AY53" s="56"/>
      <c r="AZ53" s="56"/>
      <c r="BA53" s="56"/>
      <c r="BB53" s="56"/>
      <c r="BC53" s="56"/>
      <c r="BD53" s="56"/>
      <c r="BE53" s="70"/>
      <c r="BF53" s="71"/>
      <c r="BG53" s="61"/>
      <c r="BH53" s="61"/>
      <c r="BI53" s="56"/>
      <c r="BJ53" s="56"/>
      <c r="BK53" s="56"/>
      <c r="BL53" s="56"/>
      <c r="BM53" s="56"/>
      <c r="BN53" s="56"/>
      <c r="BO53" s="69"/>
      <c r="BP53" s="69"/>
    </row>
    <row r="54" spans="1:68" ht="86.25" customHeight="1">
      <c r="A54" s="50">
        <v>48</v>
      </c>
      <c r="B54" s="190" t="s">
        <v>259</v>
      </c>
      <c r="C54" s="190"/>
      <c r="D54" s="56" t="s">
        <v>174</v>
      </c>
      <c r="E54" s="49"/>
      <c r="F54" s="61">
        <v>25069</v>
      </c>
      <c r="G54" s="56" t="s">
        <v>363</v>
      </c>
      <c r="H54" s="57">
        <f t="shared" ca="1" si="0"/>
        <v>57</v>
      </c>
      <c r="I54" s="56" t="s">
        <v>119</v>
      </c>
      <c r="J54" s="56" t="s">
        <v>120</v>
      </c>
      <c r="K54" s="56">
        <v>1</v>
      </c>
      <c r="L54" s="56">
        <v>1</v>
      </c>
      <c r="M54" s="56" t="s">
        <v>285</v>
      </c>
      <c r="N54" s="56" t="s">
        <v>627</v>
      </c>
      <c r="O54" s="61">
        <v>44354</v>
      </c>
      <c r="P54" s="56">
        <v>13</v>
      </c>
      <c r="Q54" s="56" t="s">
        <v>121</v>
      </c>
      <c r="R54" s="56" t="s">
        <v>384</v>
      </c>
      <c r="S54" s="56" t="s">
        <v>121</v>
      </c>
      <c r="T54" s="56"/>
      <c r="U54" s="56"/>
      <c r="V54" s="56" t="s">
        <v>469</v>
      </c>
      <c r="W54" s="56" t="s">
        <v>8</v>
      </c>
      <c r="X54" s="56"/>
      <c r="Y54" s="56"/>
      <c r="Z54" s="56" t="s">
        <v>900</v>
      </c>
      <c r="AA54" s="56" t="s">
        <v>452</v>
      </c>
      <c r="AB54" s="56" t="s">
        <v>980</v>
      </c>
      <c r="AC54" s="56"/>
      <c r="AD54" s="56"/>
      <c r="AE54" s="56"/>
      <c r="AF54" s="56">
        <v>1</v>
      </c>
      <c r="AG54" s="56">
        <v>0</v>
      </c>
      <c r="AH54" s="56">
        <v>0</v>
      </c>
      <c r="AI54" s="56">
        <v>0</v>
      </c>
      <c r="AJ54" s="56" t="s">
        <v>850</v>
      </c>
      <c r="AK54" s="61">
        <v>32881</v>
      </c>
      <c r="AL54" s="56" t="s">
        <v>851</v>
      </c>
      <c r="AM54" s="61">
        <v>35220</v>
      </c>
      <c r="AN54" s="56" t="s">
        <v>851</v>
      </c>
      <c r="AO54" s="61">
        <v>35220</v>
      </c>
      <c r="AP54" s="56" t="s">
        <v>852</v>
      </c>
      <c r="AQ54" s="61">
        <v>44354</v>
      </c>
      <c r="AR54" s="61">
        <v>35220</v>
      </c>
      <c r="AS54" s="56">
        <v>67</v>
      </c>
      <c r="AT54" s="61">
        <v>35220</v>
      </c>
      <c r="AU54" s="56" t="s">
        <v>572</v>
      </c>
      <c r="AV54" s="56" t="s">
        <v>1003</v>
      </c>
      <c r="AW54" s="56"/>
      <c r="AX54" s="56"/>
      <c r="AY54" s="56"/>
      <c r="AZ54" s="56"/>
      <c r="BA54" s="56" t="s">
        <v>851</v>
      </c>
      <c r="BB54" s="56"/>
      <c r="BC54" s="56"/>
      <c r="BD54" s="56"/>
      <c r="BE54" s="70"/>
      <c r="BF54" s="71"/>
      <c r="BG54" s="61"/>
      <c r="BH54" s="61"/>
      <c r="BI54" s="56"/>
      <c r="BJ54" s="56"/>
      <c r="BK54" s="56"/>
      <c r="BL54" s="61"/>
      <c r="BM54" s="61"/>
      <c r="BN54" s="56"/>
      <c r="BO54" s="69"/>
      <c r="BP54" s="69"/>
    </row>
    <row r="55" spans="1:68" ht="88.5" customHeight="1">
      <c r="A55" s="50">
        <v>49</v>
      </c>
      <c r="B55" s="191"/>
      <c r="C55" s="191"/>
      <c r="D55" s="56" t="s">
        <v>175</v>
      </c>
      <c r="E55" s="49"/>
      <c r="F55" s="61">
        <v>26038</v>
      </c>
      <c r="G55" s="56" t="s">
        <v>325</v>
      </c>
      <c r="H55" s="57">
        <f t="shared" ca="1" si="0"/>
        <v>55</v>
      </c>
      <c r="I55" s="56" t="s">
        <v>119</v>
      </c>
      <c r="J55" s="56" t="s">
        <v>120</v>
      </c>
      <c r="K55" s="56">
        <v>1</v>
      </c>
      <c r="L55" s="56">
        <v>1</v>
      </c>
      <c r="M55" s="56" t="s">
        <v>286</v>
      </c>
      <c r="N55" s="56" t="s">
        <v>616</v>
      </c>
      <c r="O55" s="61">
        <v>40756</v>
      </c>
      <c r="P55" s="56">
        <v>12</v>
      </c>
      <c r="Q55" s="56" t="s">
        <v>121</v>
      </c>
      <c r="R55" s="56" t="s">
        <v>384</v>
      </c>
      <c r="S55" s="56" t="s">
        <v>121</v>
      </c>
      <c r="T55" s="56"/>
      <c r="U55" s="56"/>
      <c r="V55" s="56" t="s">
        <v>469</v>
      </c>
      <c r="W55" s="56" t="s">
        <v>8</v>
      </c>
      <c r="X55" s="56"/>
      <c r="Y55" s="56"/>
      <c r="Z55" s="56" t="s">
        <v>901</v>
      </c>
      <c r="AA55" s="56" t="s">
        <v>902</v>
      </c>
      <c r="AB55" s="56" t="s">
        <v>981</v>
      </c>
      <c r="AC55" s="56"/>
      <c r="AD55" s="56"/>
      <c r="AE55" s="56"/>
      <c r="AF55" s="56">
        <v>1</v>
      </c>
      <c r="AG55" s="56">
        <v>0</v>
      </c>
      <c r="AH55" s="56">
        <v>0</v>
      </c>
      <c r="AI55" s="56">
        <v>0</v>
      </c>
      <c r="AJ55" s="56" t="s">
        <v>847</v>
      </c>
      <c r="AK55" s="61">
        <v>32388</v>
      </c>
      <c r="AL55" s="56" t="s">
        <v>848</v>
      </c>
      <c r="AM55" s="61">
        <v>35471</v>
      </c>
      <c r="AN55" s="56" t="s">
        <v>848</v>
      </c>
      <c r="AO55" s="61">
        <v>35471</v>
      </c>
      <c r="AP55" s="56" t="s">
        <v>849</v>
      </c>
      <c r="AQ55" s="61">
        <v>40756</v>
      </c>
      <c r="AR55" s="61">
        <v>35471</v>
      </c>
      <c r="AS55" s="56">
        <v>22</v>
      </c>
      <c r="AT55" s="61">
        <v>35472</v>
      </c>
      <c r="AU55" s="56" t="s">
        <v>123</v>
      </c>
      <c r="AV55" s="56"/>
      <c r="AW55" s="56"/>
      <c r="AX55" s="56"/>
      <c r="AY55" s="56"/>
      <c r="AZ55" s="56"/>
      <c r="BA55" s="56" t="s">
        <v>848</v>
      </c>
      <c r="BB55" s="56"/>
      <c r="BC55" s="56"/>
      <c r="BD55" s="56"/>
      <c r="BE55" s="70"/>
      <c r="BF55" s="71"/>
      <c r="BG55" s="61"/>
      <c r="BH55" s="61"/>
      <c r="BI55" s="56"/>
      <c r="BJ55" s="56"/>
      <c r="BK55" s="56"/>
      <c r="BL55" s="56"/>
      <c r="BM55" s="56"/>
      <c r="BN55" s="56"/>
      <c r="BO55" s="69"/>
      <c r="BP55" s="69"/>
    </row>
    <row r="56" spans="1:68" ht="95.25" customHeight="1">
      <c r="A56" s="50">
        <v>50</v>
      </c>
      <c r="B56" s="190" t="s">
        <v>260</v>
      </c>
      <c r="C56" s="190"/>
      <c r="D56" s="56" t="s">
        <v>176</v>
      </c>
      <c r="E56" s="49"/>
      <c r="F56" s="61">
        <v>31484</v>
      </c>
      <c r="G56" s="56" t="s">
        <v>364</v>
      </c>
      <c r="H56" s="57">
        <f t="shared" ca="1" si="0"/>
        <v>40</v>
      </c>
      <c r="I56" s="56" t="s">
        <v>119</v>
      </c>
      <c r="J56" s="56" t="s">
        <v>120</v>
      </c>
      <c r="K56" s="56">
        <v>1</v>
      </c>
      <c r="L56" s="56">
        <v>1</v>
      </c>
      <c r="M56" s="56" t="s">
        <v>287</v>
      </c>
      <c r="N56" s="61" t="s">
        <v>625</v>
      </c>
      <c r="O56" s="61">
        <v>44139</v>
      </c>
      <c r="P56" s="56">
        <v>15</v>
      </c>
      <c r="Q56" s="56" t="s">
        <v>121</v>
      </c>
      <c r="R56" s="56" t="s">
        <v>384</v>
      </c>
      <c r="S56" s="56" t="s">
        <v>121</v>
      </c>
      <c r="T56" s="56"/>
      <c r="U56" s="56"/>
      <c r="V56" s="56" t="s">
        <v>469</v>
      </c>
      <c r="W56" s="56" t="s">
        <v>8</v>
      </c>
      <c r="X56" s="56"/>
      <c r="Y56" s="56"/>
      <c r="Z56" s="56" t="s">
        <v>903</v>
      </c>
      <c r="AA56" s="56" t="s">
        <v>904</v>
      </c>
      <c r="AB56" s="56" t="s">
        <v>982</v>
      </c>
      <c r="AC56" s="56"/>
      <c r="AD56" s="56"/>
      <c r="AE56" s="56"/>
      <c r="AF56" s="56">
        <v>1</v>
      </c>
      <c r="AG56" s="56">
        <v>0</v>
      </c>
      <c r="AH56" s="56">
        <v>0</v>
      </c>
      <c r="AI56" s="56">
        <v>0</v>
      </c>
      <c r="AJ56" s="56" t="s">
        <v>749</v>
      </c>
      <c r="AK56" s="61">
        <v>39377</v>
      </c>
      <c r="AL56" s="56" t="s">
        <v>749</v>
      </c>
      <c r="AM56" s="61">
        <v>39377</v>
      </c>
      <c r="AN56" s="56" t="s">
        <v>750</v>
      </c>
      <c r="AO56" s="61">
        <v>39471</v>
      </c>
      <c r="AP56" s="56" t="s">
        <v>574</v>
      </c>
      <c r="AQ56" s="61">
        <v>43140</v>
      </c>
      <c r="AR56" s="61">
        <v>39471</v>
      </c>
      <c r="AS56" s="56">
        <v>26</v>
      </c>
      <c r="AT56" s="61">
        <v>39469</v>
      </c>
      <c r="AU56" s="56" t="s">
        <v>123</v>
      </c>
      <c r="AV56" s="56"/>
      <c r="AW56" s="56"/>
      <c r="AX56" s="56"/>
      <c r="AY56" s="56"/>
      <c r="AZ56" s="56"/>
      <c r="BA56" s="56" t="s">
        <v>750</v>
      </c>
      <c r="BB56" s="56"/>
      <c r="BC56" s="56"/>
      <c r="BD56" s="56"/>
      <c r="BE56" s="70"/>
      <c r="BF56" s="71"/>
      <c r="BG56" s="61"/>
      <c r="BH56" s="61"/>
      <c r="BI56" s="56"/>
      <c r="BJ56" s="56"/>
      <c r="BK56" s="56"/>
      <c r="BL56" s="61"/>
      <c r="BM56" s="61"/>
      <c r="BN56" s="56"/>
      <c r="BO56" s="69"/>
      <c r="BP56" s="69"/>
    </row>
    <row r="57" spans="1:68" ht="90.75" customHeight="1">
      <c r="A57" s="50">
        <v>51</v>
      </c>
      <c r="B57" s="192"/>
      <c r="C57" s="192"/>
      <c r="D57" s="56" t="s">
        <v>177</v>
      </c>
      <c r="E57" s="49"/>
      <c r="F57" s="61">
        <v>31317</v>
      </c>
      <c r="G57" s="56" t="s">
        <v>365</v>
      </c>
      <c r="H57" s="57">
        <f t="shared" ca="1" si="0"/>
        <v>40</v>
      </c>
      <c r="I57" s="56" t="s">
        <v>119</v>
      </c>
      <c r="J57" s="56" t="s">
        <v>120</v>
      </c>
      <c r="K57" s="56">
        <v>1</v>
      </c>
      <c r="L57" s="56">
        <v>1</v>
      </c>
      <c r="M57" s="56" t="s">
        <v>282</v>
      </c>
      <c r="N57" s="56" t="s">
        <v>618</v>
      </c>
      <c r="O57" s="61">
        <v>43118</v>
      </c>
      <c r="P57" s="56">
        <v>15</v>
      </c>
      <c r="Q57" s="56" t="s">
        <v>121</v>
      </c>
      <c r="R57" s="56" t="s">
        <v>384</v>
      </c>
      <c r="S57" s="56" t="s">
        <v>121</v>
      </c>
      <c r="T57" s="56"/>
      <c r="U57" s="56"/>
      <c r="V57" s="56" t="s">
        <v>469</v>
      </c>
      <c r="W57" s="56" t="s">
        <v>72</v>
      </c>
      <c r="X57" s="56"/>
      <c r="Y57" s="56"/>
      <c r="Z57" s="56" t="s">
        <v>905</v>
      </c>
      <c r="AA57" s="56" t="s">
        <v>897</v>
      </c>
      <c r="AB57" s="56" t="s">
        <v>983</v>
      </c>
      <c r="AC57" s="56" t="s">
        <v>895</v>
      </c>
      <c r="AD57" s="56" t="s">
        <v>896</v>
      </c>
      <c r="AE57" s="56" t="s">
        <v>984</v>
      </c>
      <c r="AF57" s="56">
        <v>1</v>
      </c>
      <c r="AG57" s="56">
        <v>0</v>
      </c>
      <c r="AH57" s="56">
        <v>0</v>
      </c>
      <c r="AI57" s="56">
        <v>0</v>
      </c>
      <c r="AJ57" s="56" t="s">
        <v>751</v>
      </c>
      <c r="AK57" s="61">
        <v>40427</v>
      </c>
      <c r="AL57" s="56" t="s">
        <v>751</v>
      </c>
      <c r="AM57" s="61">
        <v>40427</v>
      </c>
      <c r="AN57" s="56" t="s">
        <v>751</v>
      </c>
      <c r="AO57" s="61">
        <v>40427</v>
      </c>
      <c r="AP57" s="56" t="s">
        <v>753</v>
      </c>
      <c r="AQ57" s="61">
        <v>43208</v>
      </c>
      <c r="AR57" s="61">
        <v>40427</v>
      </c>
      <c r="AS57" s="56" t="s">
        <v>752</v>
      </c>
      <c r="AT57" s="61">
        <v>40427</v>
      </c>
      <c r="AU57" s="56" t="s">
        <v>123</v>
      </c>
      <c r="AV57" s="56"/>
      <c r="AW57" s="56"/>
      <c r="AX57" s="56"/>
      <c r="AY57" s="56"/>
      <c r="AZ57" s="56"/>
      <c r="BA57" s="56" t="s">
        <v>751</v>
      </c>
      <c r="BB57" s="56"/>
      <c r="BC57" s="56"/>
      <c r="BD57" s="56"/>
      <c r="BE57" s="70"/>
      <c r="BF57" s="71"/>
      <c r="BG57" s="61"/>
      <c r="BH57" s="61"/>
      <c r="BI57" s="56"/>
      <c r="BJ57" s="56"/>
      <c r="BK57" s="56"/>
      <c r="BL57" s="56"/>
      <c r="BM57" s="56"/>
      <c r="BN57" s="56"/>
      <c r="BO57" s="69"/>
      <c r="BP57" s="69"/>
    </row>
    <row r="58" spans="1:68" ht="92.25" customHeight="1">
      <c r="A58" s="50">
        <v>52</v>
      </c>
      <c r="B58" s="192"/>
      <c r="C58" s="192"/>
      <c r="D58" s="56" t="s">
        <v>178</v>
      </c>
      <c r="E58" s="49"/>
      <c r="F58" s="61">
        <v>31412</v>
      </c>
      <c r="G58" s="56" t="s">
        <v>366</v>
      </c>
      <c r="H58" s="57">
        <f t="shared" ca="1" si="0"/>
        <v>40</v>
      </c>
      <c r="I58" s="56" t="s">
        <v>119</v>
      </c>
      <c r="J58" s="56" t="s">
        <v>120</v>
      </c>
      <c r="K58" s="56">
        <v>1</v>
      </c>
      <c r="L58" s="56">
        <v>1</v>
      </c>
      <c r="M58" s="56" t="s">
        <v>288</v>
      </c>
      <c r="N58" s="56" t="s">
        <v>628</v>
      </c>
      <c r="O58" s="61">
        <v>43350</v>
      </c>
      <c r="P58" s="56">
        <v>12</v>
      </c>
      <c r="Q58" s="56" t="s">
        <v>121</v>
      </c>
      <c r="R58" s="56" t="s">
        <v>384</v>
      </c>
      <c r="S58" s="56" t="s">
        <v>121</v>
      </c>
      <c r="T58" s="56"/>
      <c r="U58" s="56"/>
      <c r="V58" s="56" t="s">
        <v>469</v>
      </c>
      <c r="W58" s="56" t="s">
        <v>8</v>
      </c>
      <c r="X58" s="56"/>
      <c r="Y58" s="56"/>
      <c r="Z58" s="56" t="s">
        <v>906</v>
      </c>
      <c r="AA58" s="56" t="s">
        <v>907</v>
      </c>
      <c r="AB58" s="56" t="s">
        <v>985</v>
      </c>
      <c r="AC58" s="56"/>
      <c r="AD58" s="56"/>
      <c r="AE58" s="56"/>
      <c r="AF58" s="56">
        <v>1</v>
      </c>
      <c r="AG58" s="56">
        <v>0</v>
      </c>
      <c r="AH58" s="56">
        <v>0</v>
      </c>
      <c r="AI58" s="56">
        <v>0</v>
      </c>
      <c r="AJ58" s="56" t="s">
        <v>754</v>
      </c>
      <c r="AK58" s="61">
        <v>39357</v>
      </c>
      <c r="AL58" s="56" t="s">
        <v>754</v>
      </c>
      <c r="AM58" s="61">
        <v>39357</v>
      </c>
      <c r="AN58" s="56" t="s">
        <v>755</v>
      </c>
      <c r="AO58" s="61">
        <v>43350</v>
      </c>
      <c r="AP58" s="56" t="s">
        <v>755</v>
      </c>
      <c r="AQ58" s="61">
        <v>43350</v>
      </c>
      <c r="AR58" s="61">
        <v>43350</v>
      </c>
      <c r="AS58" s="56" t="s">
        <v>628</v>
      </c>
      <c r="AT58" s="61">
        <v>43350</v>
      </c>
      <c r="AU58" s="56" t="s">
        <v>123</v>
      </c>
      <c r="AV58" s="56"/>
      <c r="AW58" s="56"/>
      <c r="AX58" s="56"/>
      <c r="AY58" s="56"/>
      <c r="AZ58" s="56" t="s">
        <v>755</v>
      </c>
      <c r="BA58" s="56"/>
      <c r="BB58" s="56"/>
      <c r="BC58" s="56"/>
      <c r="BD58" s="56"/>
      <c r="BE58" s="70"/>
      <c r="BF58" s="71"/>
      <c r="BG58" s="61"/>
      <c r="BH58" s="61"/>
      <c r="BI58" s="56"/>
      <c r="BJ58" s="56"/>
      <c r="BK58" s="56"/>
      <c r="BL58" s="56"/>
      <c r="BM58" s="56"/>
      <c r="BN58" s="56"/>
      <c r="BO58" s="69"/>
      <c r="BP58" s="69"/>
    </row>
    <row r="59" spans="1:68" ht="68.25" customHeight="1">
      <c r="A59" s="50">
        <v>53</v>
      </c>
      <c r="B59" s="192"/>
      <c r="C59" s="192"/>
      <c r="D59" s="56" t="s">
        <v>2398</v>
      </c>
      <c r="E59" s="49"/>
      <c r="F59" s="61">
        <v>35739</v>
      </c>
      <c r="G59" s="56" t="s">
        <v>2546</v>
      </c>
      <c r="H59" s="57">
        <f t="shared" ca="1" si="0"/>
        <v>28</v>
      </c>
      <c r="I59" s="56" t="s">
        <v>119</v>
      </c>
      <c r="J59" s="56" t="s">
        <v>120</v>
      </c>
      <c r="K59" s="56">
        <v>1</v>
      </c>
      <c r="L59" s="56">
        <v>1</v>
      </c>
      <c r="M59" s="56" t="s">
        <v>288</v>
      </c>
      <c r="N59" s="56" t="s">
        <v>614</v>
      </c>
      <c r="O59" s="108" t="s">
        <v>2547</v>
      </c>
      <c r="P59" s="56">
        <v>12</v>
      </c>
      <c r="Q59" s="56" t="s">
        <v>121</v>
      </c>
      <c r="R59" s="56" t="s">
        <v>384</v>
      </c>
      <c r="S59" s="56" t="s">
        <v>121</v>
      </c>
      <c r="T59" s="56"/>
      <c r="U59" s="56"/>
      <c r="V59" s="56" t="s">
        <v>469</v>
      </c>
      <c r="W59" s="56" t="s">
        <v>8</v>
      </c>
      <c r="X59" s="56"/>
      <c r="Y59" s="56"/>
      <c r="Z59" s="56" t="s">
        <v>2549</v>
      </c>
      <c r="AA59" s="56" t="s">
        <v>2550</v>
      </c>
      <c r="AB59" s="132"/>
      <c r="AC59" s="56" t="s">
        <v>523</v>
      </c>
      <c r="AD59" s="56" t="s">
        <v>2548</v>
      </c>
      <c r="AE59" s="132"/>
      <c r="AF59" s="56">
        <v>1</v>
      </c>
      <c r="AG59" s="56">
        <v>0</v>
      </c>
      <c r="AH59" s="56">
        <v>0</v>
      </c>
      <c r="AI59" s="56">
        <v>0</v>
      </c>
      <c r="AJ59" s="56" t="s">
        <v>3447</v>
      </c>
      <c r="AK59" s="61">
        <v>44573</v>
      </c>
      <c r="AL59" s="56" t="s">
        <v>3447</v>
      </c>
      <c r="AM59" s="61">
        <v>44573</v>
      </c>
      <c r="AN59" s="56" t="s">
        <v>3448</v>
      </c>
      <c r="AO59" s="61">
        <v>46113</v>
      </c>
      <c r="AP59" s="56" t="s">
        <v>3448</v>
      </c>
      <c r="AQ59" s="61">
        <v>46113</v>
      </c>
      <c r="AR59" s="61">
        <v>46113</v>
      </c>
      <c r="AS59" s="56" t="s">
        <v>614</v>
      </c>
      <c r="AT59" s="61">
        <v>46112</v>
      </c>
      <c r="AU59" s="56" t="s">
        <v>123</v>
      </c>
      <c r="AV59" s="56"/>
      <c r="AW59" s="56" t="s">
        <v>3448</v>
      </c>
      <c r="AX59" s="56"/>
      <c r="AY59" s="56"/>
      <c r="AZ59" s="56"/>
      <c r="BA59" s="56"/>
      <c r="BB59" s="56"/>
      <c r="BC59" s="56"/>
      <c r="BD59" s="187"/>
      <c r="BE59" s="70"/>
      <c r="BF59" s="71"/>
      <c r="BG59" s="61"/>
      <c r="BH59" s="61"/>
      <c r="BI59" s="56"/>
      <c r="BJ59" s="56"/>
      <c r="BK59" s="56"/>
      <c r="BL59" s="56"/>
      <c r="BM59" s="56"/>
      <c r="BN59" s="56"/>
      <c r="BO59" s="69"/>
      <c r="BP59" s="69"/>
    </row>
    <row r="60" spans="1:68" ht="88.5" customHeight="1">
      <c r="A60" s="50">
        <v>54</v>
      </c>
      <c r="B60" s="192"/>
      <c r="C60" s="192"/>
      <c r="D60" s="56" t="s">
        <v>180</v>
      </c>
      <c r="E60" s="49"/>
      <c r="F60" s="61">
        <v>34054</v>
      </c>
      <c r="G60" s="56" t="s">
        <v>367</v>
      </c>
      <c r="H60" s="57">
        <f t="shared" ca="1" si="0"/>
        <v>33</v>
      </c>
      <c r="I60" s="56" t="s">
        <v>119</v>
      </c>
      <c r="J60" s="56" t="s">
        <v>120</v>
      </c>
      <c r="K60" s="56">
        <v>1</v>
      </c>
      <c r="L60" s="56">
        <v>1</v>
      </c>
      <c r="M60" s="56" t="s">
        <v>288</v>
      </c>
      <c r="N60" s="56" t="s">
        <v>629</v>
      </c>
      <c r="O60" s="61">
        <v>45917</v>
      </c>
      <c r="P60" s="56">
        <v>12</v>
      </c>
      <c r="Q60" s="56" t="s">
        <v>121</v>
      </c>
      <c r="R60" s="56" t="s">
        <v>384</v>
      </c>
      <c r="S60" s="56" t="s">
        <v>121</v>
      </c>
      <c r="T60" s="56"/>
      <c r="U60" s="56"/>
      <c r="V60" s="56" t="s">
        <v>469</v>
      </c>
      <c r="W60" s="56" t="s">
        <v>8</v>
      </c>
      <c r="X60" s="56"/>
      <c r="Y60" s="56"/>
      <c r="Z60" s="56" t="s">
        <v>511</v>
      </c>
      <c r="AA60" s="56" t="s">
        <v>453</v>
      </c>
      <c r="AB60" s="56" t="s">
        <v>986</v>
      </c>
      <c r="AC60" s="56"/>
      <c r="AD60" s="56"/>
      <c r="AE60" s="56"/>
      <c r="AF60" s="56">
        <v>1</v>
      </c>
      <c r="AG60" s="56">
        <v>0</v>
      </c>
      <c r="AH60" s="56">
        <v>0</v>
      </c>
      <c r="AI60" s="56">
        <v>0</v>
      </c>
      <c r="AJ60" s="56" t="s">
        <v>756</v>
      </c>
      <c r="AK60" s="61">
        <v>42835</v>
      </c>
      <c r="AL60" s="56" t="s">
        <v>757</v>
      </c>
      <c r="AM60" s="61">
        <v>43262</v>
      </c>
      <c r="AN60" s="56" t="s">
        <v>757</v>
      </c>
      <c r="AO60" s="61">
        <v>43262</v>
      </c>
      <c r="AP60" s="56" t="s">
        <v>759</v>
      </c>
      <c r="AQ60" s="61">
        <v>45917</v>
      </c>
      <c r="AR60" s="61">
        <v>43262</v>
      </c>
      <c r="AS60" s="56" t="s">
        <v>758</v>
      </c>
      <c r="AT60" s="61">
        <v>43262</v>
      </c>
      <c r="AU60" s="56" t="s">
        <v>123</v>
      </c>
      <c r="AV60" s="56"/>
      <c r="AW60" s="56"/>
      <c r="AX60" s="56"/>
      <c r="AY60" s="56"/>
      <c r="AZ60" s="56" t="s">
        <v>757</v>
      </c>
      <c r="BA60" s="56"/>
      <c r="BB60" s="56"/>
      <c r="BC60" s="56"/>
      <c r="BD60" s="56"/>
      <c r="BE60" s="70"/>
      <c r="BF60" s="71"/>
      <c r="BG60" s="61"/>
      <c r="BH60" s="61"/>
      <c r="BI60" s="56"/>
      <c r="BJ60" s="56"/>
      <c r="BK60" s="56"/>
      <c r="BL60" s="56"/>
      <c r="BM60" s="56"/>
      <c r="BN60" s="56"/>
      <c r="BO60" s="69"/>
      <c r="BP60" s="69"/>
    </row>
    <row r="61" spans="1:68" ht="85.5" customHeight="1">
      <c r="A61" s="50">
        <v>55</v>
      </c>
      <c r="B61" s="191"/>
      <c r="C61" s="191"/>
      <c r="D61" s="56" t="s">
        <v>181</v>
      </c>
      <c r="E61" s="49"/>
      <c r="F61" s="61">
        <v>35454</v>
      </c>
      <c r="G61" s="56" t="s">
        <v>368</v>
      </c>
      <c r="H61" s="57">
        <f t="shared" ca="1" si="0"/>
        <v>29</v>
      </c>
      <c r="I61" s="56" t="s">
        <v>119</v>
      </c>
      <c r="J61" s="56" t="s">
        <v>120</v>
      </c>
      <c r="K61" s="56">
        <v>1</v>
      </c>
      <c r="L61" s="56">
        <v>1</v>
      </c>
      <c r="M61" s="56" t="s">
        <v>288</v>
      </c>
      <c r="N61" s="56" t="s">
        <v>613</v>
      </c>
      <c r="O61" s="61">
        <v>45092</v>
      </c>
      <c r="P61" s="56">
        <v>12</v>
      </c>
      <c r="Q61" s="56" t="s">
        <v>121</v>
      </c>
      <c r="R61" s="56" t="s">
        <v>384</v>
      </c>
      <c r="S61" s="56" t="s">
        <v>121</v>
      </c>
      <c r="T61" s="56"/>
      <c r="U61" s="56"/>
      <c r="V61" s="56" t="s">
        <v>469</v>
      </c>
      <c r="W61" s="56" t="s">
        <v>72</v>
      </c>
      <c r="X61" s="56"/>
      <c r="Y61" s="56"/>
      <c r="Z61" s="56" t="s">
        <v>512</v>
      </c>
      <c r="AA61" s="56" t="s">
        <v>406</v>
      </c>
      <c r="AB61" s="56" t="s">
        <v>987</v>
      </c>
      <c r="AC61" s="56"/>
      <c r="AD61" s="56"/>
      <c r="AE61" s="56"/>
      <c r="AF61" s="56">
        <v>1</v>
      </c>
      <c r="AG61" s="56">
        <v>0</v>
      </c>
      <c r="AH61" s="56">
        <v>1</v>
      </c>
      <c r="AI61" s="56">
        <v>0</v>
      </c>
      <c r="AJ61" s="56" t="s">
        <v>858</v>
      </c>
      <c r="AK61" s="61">
        <v>44218</v>
      </c>
      <c r="AL61" s="56" t="s">
        <v>858</v>
      </c>
      <c r="AM61" s="61">
        <v>44218</v>
      </c>
      <c r="AN61" s="56" t="s">
        <v>858</v>
      </c>
      <c r="AO61" s="61">
        <v>44218</v>
      </c>
      <c r="AP61" s="56" t="s">
        <v>859</v>
      </c>
      <c r="AQ61" s="61">
        <v>45092</v>
      </c>
      <c r="AR61" s="61">
        <v>44218</v>
      </c>
      <c r="AS61" s="56" t="s">
        <v>608</v>
      </c>
      <c r="AT61" s="61">
        <v>44218</v>
      </c>
      <c r="AU61" s="56" t="s">
        <v>123</v>
      </c>
      <c r="AV61" s="56"/>
      <c r="AW61" s="56"/>
      <c r="AX61" s="56"/>
      <c r="AY61" s="56"/>
      <c r="AZ61" s="56" t="s">
        <v>858</v>
      </c>
      <c r="BA61" s="56"/>
      <c r="BB61" s="56"/>
      <c r="BC61" s="56"/>
      <c r="BD61" s="56"/>
      <c r="BE61" s="70"/>
      <c r="BF61" s="71"/>
      <c r="BG61" s="61"/>
      <c r="BH61" s="61"/>
      <c r="BI61" s="56"/>
      <c r="BJ61" s="56"/>
      <c r="BK61" s="56"/>
      <c r="BL61" s="61"/>
      <c r="BM61" s="61"/>
      <c r="BN61" s="56"/>
      <c r="BO61" s="69"/>
      <c r="BP61" s="69"/>
    </row>
    <row r="62" spans="1:68" ht="78.75" customHeight="1">
      <c r="A62" s="50">
        <v>56</v>
      </c>
      <c r="B62" s="190" t="s">
        <v>261</v>
      </c>
      <c r="C62" s="190"/>
      <c r="D62" s="56" t="s">
        <v>183</v>
      </c>
      <c r="E62" s="49"/>
      <c r="F62" s="61">
        <v>31281</v>
      </c>
      <c r="G62" s="56" t="s">
        <v>369</v>
      </c>
      <c r="H62" s="57">
        <f t="shared" ca="1" si="0"/>
        <v>40</v>
      </c>
      <c r="I62" s="56" t="s">
        <v>119</v>
      </c>
      <c r="J62" s="56" t="s">
        <v>120</v>
      </c>
      <c r="K62" s="56">
        <v>1</v>
      </c>
      <c r="L62" s="56">
        <v>1</v>
      </c>
      <c r="M62" s="56" t="s">
        <v>289</v>
      </c>
      <c r="N62" s="56" t="s">
        <v>627</v>
      </c>
      <c r="O62" s="61">
        <v>44686</v>
      </c>
      <c r="P62" s="56">
        <v>14</v>
      </c>
      <c r="Q62" s="56" t="s">
        <v>121</v>
      </c>
      <c r="R62" s="56" t="s">
        <v>384</v>
      </c>
      <c r="S62" s="56" t="s">
        <v>121</v>
      </c>
      <c r="T62" s="56"/>
      <c r="U62" s="56"/>
      <c r="V62" s="56" t="s">
        <v>469</v>
      </c>
      <c r="W62" s="56" t="s">
        <v>72</v>
      </c>
      <c r="X62" s="56"/>
      <c r="Y62" s="56"/>
      <c r="Z62" s="56" t="s">
        <v>513</v>
      </c>
      <c r="AA62" s="56" t="s">
        <v>406</v>
      </c>
      <c r="AB62" s="56" t="s">
        <v>964</v>
      </c>
      <c r="AC62" s="56" t="s">
        <v>523</v>
      </c>
      <c r="AD62" s="56" t="s">
        <v>524</v>
      </c>
      <c r="AE62" s="56" t="s">
        <v>991</v>
      </c>
      <c r="AF62" s="56">
        <v>1</v>
      </c>
      <c r="AG62" s="56">
        <v>0</v>
      </c>
      <c r="AH62" s="56">
        <v>0</v>
      </c>
      <c r="AI62" s="56">
        <v>0</v>
      </c>
      <c r="AJ62" s="56" t="s">
        <v>740</v>
      </c>
      <c r="AK62" s="61">
        <v>38029</v>
      </c>
      <c r="AL62" s="56" t="s">
        <v>741</v>
      </c>
      <c r="AM62" s="61">
        <v>41526</v>
      </c>
      <c r="AN62" s="56" t="s">
        <v>742</v>
      </c>
      <c r="AO62" s="61">
        <v>41674</v>
      </c>
      <c r="AP62" s="56" t="s">
        <v>743</v>
      </c>
      <c r="AQ62" s="61">
        <v>44778</v>
      </c>
      <c r="AR62" s="61">
        <v>43301</v>
      </c>
      <c r="AS62" s="56" t="s">
        <v>640</v>
      </c>
      <c r="AT62" s="61">
        <v>43301</v>
      </c>
      <c r="AU62" s="56" t="s">
        <v>123</v>
      </c>
      <c r="AV62" s="56"/>
      <c r="AW62" s="56"/>
      <c r="AX62" s="56"/>
      <c r="AY62" s="56"/>
      <c r="AZ62" s="56" t="s">
        <v>742</v>
      </c>
      <c r="BA62" s="56"/>
      <c r="BB62" s="56"/>
      <c r="BC62" s="56"/>
      <c r="BD62" s="56"/>
      <c r="BE62" s="70"/>
      <c r="BF62" s="71"/>
      <c r="BG62" s="61"/>
      <c r="BH62" s="61"/>
      <c r="BI62" s="56"/>
      <c r="BJ62" s="56"/>
      <c r="BK62" s="56"/>
      <c r="BL62" s="61"/>
      <c r="BM62" s="61"/>
      <c r="BN62" s="56"/>
      <c r="BO62" s="69"/>
      <c r="BP62" s="69"/>
    </row>
    <row r="63" spans="1:68" ht="87.75" customHeight="1">
      <c r="A63" s="50">
        <v>57</v>
      </c>
      <c r="B63" s="192"/>
      <c r="C63" s="192"/>
      <c r="D63" s="56" t="s">
        <v>182</v>
      </c>
      <c r="E63" s="49"/>
      <c r="F63" s="61">
        <v>36734</v>
      </c>
      <c r="G63" s="56" t="s">
        <v>370</v>
      </c>
      <c r="H63" s="57">
        <f t="shared" ca="1" si="0"/>
        <v>25</v>
      </c>
      <c r="I63" s="56" t="s">
        <v>119</v>
      </c>
      <c r="J63" s="56" t="s">
        <v>120</v>
      </c>
      <c r="K63" s="56">
        <v>1</v>
      </c>
      <c r="L63" s="56">
        <v>1</v>
      </c>
      <c r="M63" s="56" t="s">
        <v>290</v>
      </c>
      <c r="N63" s="56" t="s">
        <v>611</v>
      </c>
      <c r="O63" s="61">
        <v>45905</v>
      </c>
      <c r="P63" s="56">
        <v>12</v>
      </c>
      <c r="Q63" s="56" t="s">
        <v>121</v>
      </c>
      <c r="R63" s="56" t="s">
        <v>384</v>
      </c>
      <c r="S63" s="56" t="s">
        <v>121</v>
      </c>
      <c r="T63" s="56"/>
      <c r="U63" s="56"/>
      <c r="V63" s="56" t="s">
        <v>469</v>
      </c>
      <c r="W63" s="56" t="s">
        <v>8</v>
      </c>
      <c r="X63" s="56"/>
      <c r="Y63" s="56"/>
      <c r="Z63" s="56" t="s">
        <v>514</v>
      </c>
      <c r="AA63" s="56" t="s">
        <v>441</v>
      </c>
      <c r="AB63" s="56" t="s">
        <v>962</v>
      </c>
      <c r="AC63" s="56"/>
      <c r="AD63" s="56"/>
      <c r="AE63" s="56"/>
      <c r="AF63" s="56">
        <v>1</v>
      </c>
      <c r="AG63" s="56">
        <v>0</v>
      </c>
      <c r="AH63" s="56">
        <v>0</v>
      </c>
      <c r="AI63" s="56">
        <v>0</v>
      </c>
      <c r="AJ63" s="56" t="s">
        <v>861</v>
      </c>
      <c r="AK63" s="61">
        <v>44774</v>
      </c>
      <c r="AL63" s="56" t="s">
        <v>861</v>
      </c>
      <c r="AM63" s="61">
        <v>44774</v>
      </c>
      <c r="AN63" s="56" t="s">
        <v>860</v>
      </c>
      <c r="AO63" s="61">
        <v>45905</v>
      </c>
      <c r="AP63" s="56" t="s">
        <v>860</v>
      </c>
      <c r="AQ63" s="61">
        <v>45905</v>
      </c>
      <c r="AR63" s="61">
        <v>45905</v>
      </c>
      <c r="AS63" s="56" t="s">
        <v>611</v>
      </c>
      <c r="AT63" s="61">
        <v>45905</v>
      </c>
      <c r="AU63" s="56" t="s">
        <v>123</v>
      </c>
      <c r="AV63" s="56"/>
      <c r="AW63" s="56" t="s">
        <v>909</v>
      </c>
      <c r="AX63" s="56"/>
      <c r="AY63" s="56"/>
      <c r="AZ63" s="56"/>
      <c r="BA63" s="56"/>
      <c r="BB63" s="56"/>
      <c r="BC63" s="56"/>
      <c r="BD63" s="56"/>
      <c r="BE63" s="70"/>
      <c r="BF63" s="71"/>
      <c r="BG63" s="61"/>
      <c r="BH63" s="61"/>
      <c r="BI63" s="56"/>
      <c r="BJ63" s="56"/>
      <c r="BK63" s="56"/>
      <c r="BL63" s="56"/>
      <c r="BM63" s="56"/>
      <c r="BN63" s="56"/>
      <c r="BO63" s="69"/>
      <c r="BP63" s="69"/>
    </row>
    <row r="64" spans="1:68" ht="92.25" customHeight="1">
      <c r="A64" s="50">
        <v>58</v>
      </c>
      <c r="B64" s="191"/>
      <c r="C64" s="191"/>
      <c r="D64" s="56" t="s">
        <v>525</v>
      </c>
      <c r="E64" s="49"/>
      <c r="F64" s="61">
        <v>35735</v>
      </c>
      <c r="G64" s="56" t="s">
        <v>526</v>
      </c>
      <c r="H64" s="57">
        <f t="shared" ca="1" si="0"/>
        <v>28</v>
      </c>
      <c r="I64" s="56" t="s">
        <v>119</v>
      </c>
      <c r="J64" s="56" t="s">
        <v>120</v>
      </c>
      <c r="K64" s="56">
        <v>1</v>
      </c>
      <c r="L64" s="56">
        <v>1</v>
      </c>
      <c r="M64" s="56" t="s">
        <v>290</v>
      </c>
      <c r="N64" s="56" t="s">
        <v>618</v>
      </c>
      <c r="O64" s="61">
        <v>46043</v>
      </c>
      <c r="P64" s="56">
        <v>12</v>
      </c>
      <c r="Q64" s="56" t="s">
        <v>121</v>
      </c>
      <c r="R64" s="56" t="s">
        <v>384</v>
      </c>
      <c r="S64" s="56" t="s">
        <v>121</v>
      </c>
      <c r="T64" s="56"/>
      <c r="U64" s="56"/>
      <c r="V64" s="56" t="s">
        <v>469</v>
      </c>
      <c r="W64" s="56" t="s">
        <v>8</v>
      </c>
      <c r="X64" s="56"/>
      <c r="Y64" s="56"/>
      <c r="Z64" s="56" t="s">
        <v>515</v>
      </c>
      <c r="AA64" s="56" t="s">
        <v>445</v>
      </c>
      <c r="AB64" s="56" t="s">
        <v>963</v>
      </c>
      <c r="AC64" s="56"/>
      <c r="AD64" s="56"/>
      <c r="AE64" s="56"/>
      <c r="AF64" s="56">
        <v>1</v>
      </c>
      <c r="AG64" s="56">
        <v>0</v>
      </c>
      <c r="AH64" s="56">
        <v>0</v>
      </c>
      <c r="AI64" s="56">
        <v>0</v>
      </c>
      <c r="AJ64" s="56" t="s">
        <v>862</v>
      </c>
      <c r="AK64" s="61">
        <v>44672</v>
      </c>
      <c r="AL64" s="56" t="s">
        <v>862</v>
      </c>
      <c r="AM64" s="61">
        <v>44672</v>
      </c>
      <c r="AN64" s="56" t="s">
        <v>560</v>
      </c>
      <c r="AO64" s="61">
        <v>46043</v>
      </c>
      <c r="AP64" s="56" t="s">
        <v>560</v>
      </c>
      <c r="AQ64" s="61">
        <v>46043</v>
      </c>
      <c r="AR64" s="61">
        <v>46043</v>
      </c>
      <c r="AS64" s="56" t="s">
        <v>618</v>
      </c>
      <c r="AT64" s="61">
        <v>46043</v>
      </c>
      <c r="AU64" s="56" t="s">
        <v>123</v>
      </c>
      <c r="AV64" s="56"/>
      <c r="AW64" s="56" t="s">
        <v>910</v>
      </c>
      <c r="AX64" s="56"/>
      <c r="AY64" s="56"/>
      <c r="AZ64" s="56"/>
      <c r="BA64" s="56"/>
      <c r="BB64" s="56"/>
      <c r="BC64" s="56"/>
      <c r="BD64" s="56"/>
      <c r="BE64" s="70"/>
      <c r="BF64" s="56"/>
      <c r="BG64" s="61"/>
      <c r="BH64" s="61"/>
      <c r="BI64" s="56"/>
      <c r="BJ64" s="56"/>
      <c r="BK64" s="56"/>
      <c r="BL64" s="56"/>
      <c r="BM64" s="56"/>
      <c r="BN64" s="56"/>
      <c r="BO64" s="69"/>
      <c r="BP64" s="69"/>
    </row>
    <row r="65" spans="1:68" ht="90" customHeight="1">
      <c r="A65" s="50">
        <v>59</v>
      </c>
      <c r="B65" s="190" t="s">
        <v>262</v>
      </c>
      <c r="C65" s="190"/>
      <c r="D65" s="56" t="s">
        <v>184</v>
      </c>
      <c r="E65" s="49"/>
      <c r="F65" s="61">
        <v>30462</v>
      </c>
      <c r="G65" s="56" t="s">
        <v>371</v>
      </c>
      <c r="H65" s="57">
        <f t="shared" ca="1" si="0"/>
        <v>42</v>
      </c>
      <c r="I65" s="56" t="s">
        <v>119</v>
      </c>
      <c r="J65" s="56" t="s">
        <v>120</v>
      </c>
      <c r="K65" s="56">
        <v>1</v>
      </c>
      <c r="L65" s="56">
        <v>1</v>
      </c>
      <c r="M65" s="56" t="s">
        <v>279</v>
      </c>
      <c r="N65" s="56" t="s">
        <v>577</v>
      </c>
      <c r="O65" s="61">
        <v>43209</v>
      </c>
      <c r="P65" s="56">
        <v>14</v>
      </c>
      <c r="Q65" s="56" t="s">
        <v>121</v>
      </c>
      <c r="R65" s="56" t="s">
        <v>384</v>
      </c>
      <c r="S65" s="56" t="s">
        <v>121</v>
      </c>
      <c r="T65" s="56"/>
      <c r="U65" s="56"/>
      <c r="V65" s="56" t="s">
        <v>469</v>
      </c>
      <c r="W65" s="56" t="s">
        <v>8</v>
      </c>
      <c r="X65" s="56"/>
      <c r="Y65" s="56"/>
      <c r="Z65" s="56" t="s">
        <v>515</v>
      </c>
      <c r="AA65" s="56" t="s">
        <v>516</v>
      </c>
      <c r="AB65" s="56" t="s">
        <v>961</v>
      </c>
      <c r="AC65" s="56"/>
      <c r="AD65" s="56"/>
      <c r="AE65" s="56"/>
      <c r="AF65" s="56">
        <v>1</v>
      </c>
      <c r="AG65" s="56">
        <v>0</v>
      </c>
      <c r="AH65" s="56">
        <v>0</v>
      </c>
      <c r="AI65" s="56">
        <v>0</v>
      </c>
      <c r="AJ65" s="56" t="s">
        <v>863</v>
      </c>
      <c r="AK65" s="61">
        <v>40148</v>
      </c>
      <c r="AL65" s="56" t="s">
        <v>863</v>
      </c>
      <c r="AM65" s="61">
        <v>40148</v>
      </c>
      <c r="AN65" s="56" t="s">
        <v>864</v>
      </c>
      <c r="AO65" s="61">
        <v>41549</v>
      </c>
      <c r="AP65" s="56" t="s">
        <v>865</v>
      </c>
      <c r="AQ65" s="61">
        <v>43209</v>
      </c>
      <c r="AR65" s="61">
        <v>41549</v>
      </c>
      <c r="AS65" s="56" t="s">
        <v>806</v>
      </c>
      <c r="AT65" s="61">
        <v>41549</v>
      </c>
      <c r="AU65" s="56" t="s">
        <v>123</v>
      </c>
      <c r="AV65" s="56"/>
      <c r="AW65" s="56"/>
      <c r="AX65" s="56"/>
      <c r="AY65" s="56"/>
      <c r="AZ65" s="56"/>
      <c r="BA65" s="56" t="s">
        <v>864</v>
      </c>
      <c r="BB65" s="56"/>
      <c r="BC65" s="56"/>
      <c r="BD65" s="56"/>
      <c r="BE65" s="70"/>
      <c r="BF65" s="71"/>
      <c r="BG65" s="61"/>
      <c r="BH65" s="61"/>
      <c r="BI65" s="56"/>
      <c r="BJ65" s="56"/>
      <c r="BK65" s="56"/>
      <c r="BL65" s="61"/>
      <c r="BM65" s="61"/>
      <c r="BN65" s="56"/>
      <c r="BO65" s="69"/>
      <c r="BP65" s="69"/>
    </row>
    <row r="66" spans="1:68" ht="84.75" customHeight="1">
      <c r="A66" s="50">
        <v>60</v>
      </c>
      <c r="B66" s="192"/>
      <c r="C66" s="192"/>
      <c r="D66" s="56" t="s">
        <v>372</v>
      </c>
      <c r="E66" s="49"/>
      <c r="F66" s="61">
        <v>33827</v>
      </c>
      <c r="G66" s="56" t="s">
        <v>350</v>
      </c>
      <c r="H66" s="57">
        <f t="shared" ca="1" si="0"/>
        <v>33</v>
      </c>
      <c r="I66" s="56" t="s">
        <v>119</v>
      </c>
      <c r="J66" s="56" t="s">
        <v>120</v>
      </c>
      <c r="K66" s="56">
        <v>1</v>
      </c>
      <c r="L66" s="56">
        <v>1</v>
      </c>
      <c r="M66" s="56" t="s">
        <v>291</v>
      </c>
      <c r="N66" s="56" t="s">
        <v>622</v>
      </c>
      <c r="O66" s="61">
        <v>44631</v>
      </c>
      <c r="P66" s="56">
        <v>13</v>
      </c>
      <c r="Q66" s="56" t="s">
        <v>121</v>
      </c>
      <c r="R66" s="56" t="s">
        <v>384</v>
      </c>
      <c r="S66" s="56" t="s">
        <v>121</v>
      </c>
      <c r="T66" s="56"/>
      <c r="U66" s="56"/>
      <c r="V66" s="56" t="s">
        <v>469</v>
      </c>
      <c r="W66" s="56" t="s">
        <v>8</v>
      </c>
      <c r="X66" s="56"/>
      <c r="Y66" s="56"/>
      <c r="Z66" s="56" t="s">
        <v>517</v>
      </c>
      <c r="AA66" s="56" t="s">
        <v>441</v>
      </c>
      <c r="AB66" s="56" t="s">
        <v>960</v>
      </c>
      <c r="AC66" s="56"/>
      <c r="AD66" s="56"/>
      <c r="AE66" s="56"/>
      <c r="AF66" s="56">
        <v>1</v>
      </c>
      <c r="AG66" s="56">
        <v>0</v>
      </c>
      <c r="AH66" s="56">
        <v>0</v>
      </c>
      <c r="AI66" s="56">
        <v>0</v>
      </c>
      <c r="AJ66" s="56" t="s">
        <v>665</v>
      </c>
      <c r="AK66" s="61">
        <v>41990</v>
      </c>
      <c r="AL66" s="56" t="s">
        <v>665</v>
      </c>
      <c r="AM66" s="61">
        <v>41990</v>
      </c>
      <c r="AN66" s="56" t="s">
        <v>561</v>
      </c>
      <c r="AO66" s="61">
        <v>43301</v>
      </c>
      <c r="AP66" s="56" t="s">
        <v>666</v>
      </c>
      <c r="AQ66" s="61">
        <v>44631</v>
      </c>
      <c r="AR66" s="61">
        <v>43301</v>
      </c>
      <c r="AS66" s="56" t="s">
        <v>640</v>
      </c>
      <c r="AT66" s="61">
        <v>43301</v>
      </c>
      <c r="AU66" s="56" t="s">
        <v>123</v>
      </c>
      <c r="AV66" s="56"/>
      <c r="AW66" s="56"/>
      <c r="AX66" s="56"/>
      <c r="AY66" s="56"/>
      <c r="AZ66" s="56" t="s">
        <v>561</v>
      </c>
      <c r="BA66" s="56"/>
      <c r="BB66" s="56"/>
      <c r="BC66" s="56"/>
      <c r="BD66" s="56"/>
      <c r="BE66" s="70"/>
      <c r="BF66" s="71"/>
      <c r="BG66" s="61"/>
      <c r="BH66" s="61"/>
      <c r="BI66" s="56"/>
      <c r="BJ66" s="56"/>
      <c r="BK66" s="56"/>
      <c r="BL66" s="61"/>
      <c r="BM66" s="61"/>
      <c r="BN66" s="56"/>
      <c r="BO66" s="69"/>
      <c r="BP66" s="69"/>
    </row>
    <row r="67" spans="1:68" ht="87" customHeight="1">
      <c r="A67" s="50">
        <v>61</v>
      </c>
      <c r="B67" s="192"/>
      <c r="C67" s="192"/>
      <c r="D67" s="56" t="s">
        <v>185</v>
      </c>
      <c r="E67" s="49"/>
      <c r="F67" s="61">
        <v>28042</v>
      </c>
      <c r="G67" s="56" t="s">
        <v>373</v>
      </c>
      <c r="H67" s="57">
        <f t="shared" ca="1" si="0"/>
        <v>49</v>
      </c>
      <c r="I67" s="56" t="s">
        <v>119</v>
      </c>
      <c r="J67" s="56" t="s">
        <v>120</v>
      </c>
      <c r="K67" s="56">
        <v>1</v>
      </c>
      <c r="L67" s="56">
        <v>1</v>
      </c>
      <c r="M67" s="56" t="s">
        <v>272</v>
      </c>
      <c r="N67" s="56" t="s">
        <v>630</v>
      </c>
      <c r="O67" s="61">
        <v>46009</v>
      </c>
      <c r="P67" s="56">
        <v>12</v>
      </c>
      <c r="Q67" s="56" t="s">
        <v>121</v>
      </c>
      <c r="R67" s="56" t="s">
        <v>384</v>
      </c>
      <c r="S67" s="56" t="s">
        <v>121</v>
      </c>
      <c r="T67" s="56"/>
      <c r="U67" s="56"/>
      <c r="V67" s="56" t="s">
        <v>469</v>
      </c>
      <c r="W67" s="56" t="s">
        <v>8</v>
      </c>
      <c r="X67" s="56"/>
      <c r="Y67" s="56"/>
      <c r="Z67" s="56" t="s">
        <v>512</v>
      </c>
      <c r="AA67" s="56" t="s">
        <v>507</v>
      </c>
      <c r="AB67" s="56" t="s">
        <v>965</v>
      </c>
      <c r="AC67" s="56"/>
      <c r="AD67" s="56"/>
      <c r="AE67" s="56"/>
      <c r="AF67" s="56">
        <v>1</v>
      </c>
      <c r="AG67" s="56">
        <v>0</v>
      </c>
      <c r="AH67" s="56">
        <v>0</v>
      </c>
      <c r="AI67" s="56">
        <v>0</v>
      </c>
      <c r="AJ67" s="56" t="s">
        <v>746</v>
      </c>
      <c r="AK67" s="61">
        <v>36010</v>
      </c>
      <c r="AL67" s="56" t="s">
        <v>746</v>
      </c>
      <c r="AM67" s="61">
        <v>36010</v>
      </c>
      <c r="AN67" s="56" t="s">
        <v>747</v>
      </c>
      <c r="AO67" s="61">
        <v>37749</v>
      </c>
      <c r="AP67" s="56" t="s">
        <v>748</v>
      </c>
      <c r="AQ67" s="61">
        <v>46009</v>
      </c>
      <c r="AR67" s="61">
        <v>37749</v>
      </c>
      <c r="AS67" s="56">
        <v>167</v>
      </c>
      <c r="AT67" s="61">
        <v>37749</v>
      </c>
      <c r="AU67" s="56" t="s">
        <v>123</v>
      </c>
      <c r="AV67" s="56"/>
      <c r="AW67" s="56"/>
      <c r="AX67" s="56"/>
      <c r="AY67" s="56"/>
      <c r="AZ67" s="56"/>
      <c r="BA67" s="56" t="s">
        <v>747</v>
      </c>
      <c r="BB67" s="56"/>
      <c r="BC67" s="56"/>
      <c r="BD67" s="56"/>
      <c r="BE67" s="70"/>
      <c r="BF67" s="71"/>
      <c r="BG67" s="61"/>
      <c r="BH67" s="61"/>
      <c r="BI67" s="56"/>
      <c r="BJ67" s="56"/>
      <c r="BK67" s="56"/>
      <c r="BL67" s="56"/>
      <c r="BM67" s="56"/>
      <c r="BN67" s="56"/>
      <c r="BO67" s="69"/>
      <c r="BP67" s="69"/>
    </row>
    <row r="68" spans="1:68" ht="93.75" customHeight="1">
      <c r="A68" s="50">
        <v>62</v>
      </c>
      <c r="B68" s="192"/>
      <c r="C68" s="192"/>
      <c r="D68" s="56" t="s">
        <v>186</v>
      </c>
      <c r="E68" s="49"/>
      <c r="F68" s="61">
        <v>36022</v>
      </c>
      <c r="G68" s="56" t="s">
        <v>374</v>
      </c>
      <c r="H68" s="57">
        <f t="shared" ca="1" si="0"/>
        <v>27</v>
      </c>
      <c r="I68" s="56" t="s">
        <v>119</v>
      </c>
      <c r="J68" s="56" t="s">
        <v>120</v>
      </c>
      <c r="K68" s="56">
        <v>1</v>
      </c>
      <c r="L68" s="56">
        <v>1</v>
      </c>
      <c r="M68" s="56" t="s">
        <v>272</v>
      </c>
      <c r="N68" s="56" t="s">
        <v>631</v>
      </c>
      <c r="O68" s="61">
        <v>45964</v>
      </c>
      <c r="P68" s="56">
        <v>12</v>
      </c>
      <c r="Q68" s="56" t="s">
        <v>121</v>
      </c>
      <c r="R68" s="56" t="s">
        <v>384</v>
      </c>
      <c r="S68" s="56" t="s">
        <v>121</v>
      </c>
      <c r="T68" s="56"/>
      <c r="U68" s="56"/>
      <c r="V68" s="56" t="s">
        <v>469</v>
      </c>
      <c r="W68" s="56" t="s">
        <v>8</v>
      </c>
      <c r="X68" s="56"/>
      <c r="Y68" s="56"/>
      <c r="Z68" s="56" t="s">
        <v>512</v>
      </c>
      <c r="AA68" s="56" t="s">
        <v>958</v>
      </c>
      <c r="AB68" s="56" t="s">
        <v>959</v>
      </c>
      <c r="AC68" s="56"/>
      <c r="AD68" s="56"/>
      <c r="AE68" s="56"/>
      <c r="AF68" s="56">
        <v>1</v>
      </c>
      <c r="AG68" s="56">
        <v>0</v>
      </c>
      <c r="AH68" s="56">
        <v>0</v>
      </c>
      <c r="AI68" s="56">
        <v>0</v>
      </c>
      <c r="AJ68" s="56" t="s">
        <v>562</v>
      </c>
      <c r="AK68" s="61">
        <v>45369</v>
      </c>
      <c r="AL68" s="56" t="s">
        <v>562</v>
      </c>
      <c r="AM68" s="61">
        <v>45369</v>
      </c>
      <c r="AN68" s="56" t="s">
        <v>866</v>
      </c>
      <c r="AO68" s="61">
        <v>45964</v>
      </c>
      <c r="AP68" s="56" t="s">
        <v>866</v>
      </c>
      <c r="AQ68" s="61">
        <v>45964</v>
      </c>
      <c r="AR68" s="61">
        <v>45964</v>
      </c>
      <c r="AS68" s="56" t="s">
        <v>631</v>
      </c>
      <c r="AT68" s="61">
        <v>45964</v>
      </c>
      <c r="AU68" s="56" t="s">
        <v>123</v>
      </c>
      <c r="AV68" s="56"/>
      <c r="AW68" s="56" t="s">
        <v>866</v>
      </c>
      <c r="AX68" s="56"/>
      <c r="AY68" s="56"/>
      <c r="AZ68" s="56"/>
      <c r="BA68" s="56"/>
      <c r="BB68" s="56"/>
      <c r="BC68" s="56"/>
      <c r="BD68" s="56"/>
      <c r="BE68" s="70"/>
      <c r="BF68" s="71"/>
      <c r="BG68" s="61"/>
      <c r="BH68" s="61"/>
      <c r="BI68" s="56"/>
      <c r="BJ68" s="56"/>
      <c r="BK68" s="56"/>
      <c r="BL68" s="56"/>
      <c r="BM68" s="56"/>
      <c r="BN68" s="56"/>
      <c r="BO68" s="69"/>
      <c r="BP68" s="69"/>
    </row>
    <row r="69" spans="1:68" ht="84" customHeight="1">
      <c r="A69" s="50">
        <v>63</v>
      </c>
      <c r="B69" s="191"/>
      <c r="C69" s="191"/>
      <c r="D69" s="56" t="s">
        <v>187</v>
      </c>
      <c r="E69" s="49"/>
      <c r="F69" s="61">
        <v>32496</v>
      </c>
      <c r="G69" s="56" t="s">
        <v>374</v>
      </c>
      <c r="H69" s="57">
        <f t="shared" ca="1" si="0"/>
        <v>37</v>
      </c>
      <c r="I69" s="56" t="s">
        <v>119</v>
      </c>
      <c r="J69" s="56" t="s">
        <v>124</v>
      </c>
      <c r="K69" s="56">
        <v>1</v>
      </c>
      <c r="L69" s="56">
        <v>1</v>
      </c>
      <c r="M69" s="56" t="s">
        <v>272</v>
      </c>
      <c r="N69" s="56" t="s">
        <v>596</v>
      </c>
      <c r="O69" s="61">
        <v>45777</v>
      </c>
      <c r="P69" s="56">
        <v>12</v>
      </c>
      <c r="Q69" s="56" t="s">
        <v>121</v>
      </c>
      <c r="R69" s="56" t="s">
        <v>384</v>
      </c>
      <c r="S69" s="56" t="s">
        <v>121</v>
      </c>
      <c r="T69" s="56"/>
      <c r="U69" s="56"/>
      <c r="V69" s="56" t="s">
        <v>469</v>
      </c>
      <c r="W69" s="56" t="s">
        <v>72</v>
      </c>
      <c r="X69" s="56"/>
      <c r="Y69" s="56"/>
      <c r="Z69" s="56" t="s">
        <v>519</v>
      </c>
      <c r="AA69" s="56" t="s">
        <v>521</v>
      </c>
      <c r="AB69" s="56" t="s">
        <v>956</v>
      </c>
      <c r="AC69" s="56" t="s">
        <v>518</v>
      </c>
      <c r="AD69" s="56" t="s">
        <v>520</v>
      </c>
      <c r="AE69" s="56" t="s">
        <v>957</v>
      </c>
      <c r="AF69" s="56">
        <v>1</v>
      </c>
      <c r="AG69" s="56">
        <v>0</v>
      </c>
      <c r="AH69" s="56">
        <v>0</v>
      </c>
      <c r="AI69" s="56">
        <v>0</v>
      </c>
      <c r="AJ69" s="56" t="s">
        <v>710</v>
      </c>
      <c r="AK69" s="61">
        <v>39266</v>
      </c>
      <c r="AL69" s="56" t="s">
        <v>711</v>
      </c>
      <c r="AM69" s="61">
        <v>40770</v>
      </c>
      <c r="AN69" s="56" t="s">
        <v>712</v>
      </c>
      <c r="AO69" s="61">
        <v>45777</v>
      </c>
      <c r="AP69" s="56" t="s">
        <v>712</v>
      </c>
      <c r="AQ69" s="61">
        <v>45777</v>
      </c>
      <c r="AR69" s="61">
        <v>45777</v>
      </c>
      <c r="AS69" s="56" t="s">
        <v>596</v>
      </c>
      <c r="AT69" s="61">
        <v>45777</v>
      </c>
      <c r="AU69" s="56" t="s">
        <v>123</v>
      </c>
      <c r="AV69" s="56"/>
      <c r="AW69" s="56" t="s">
        <v>712</v>
      </c>
      <c r="AX69" s="56"/>
      <c r="AY69" s="56"/>
      <c r="AZ69" s="56"/>
      <c r="BA69" s="56"/>
      <c r="BB69" s="56"/>
      <c r="BC69" s="56"/>
      <c r="BD69" s="56"/>
      <c r="BE69" s="70"/>
      <c r="BF69" s="71"/>
      <c r="BG69" s="61"/>
      <c r="BH69" s="61"/>
      <c r="BI69" s="56"/>
      <c r="BJ69" s="56"/>
      <c r="BK69" s="56"/>
      <c r="BL69" s="56"/>
      <c r="BM69" s="56"/>
      <c r="BN69" s="56"/>
      <c r="BO69" s="69"/>
      <c r="BP69" s="69"/>
    </row>
    <row r="70" spans="1:68" ht="84" customHeight="1">
      <c r="A70" s="50">
        <v>64</v>
      </c>
      <c r="B70" s="190" t="s">
        <v>263</v>
      </c>
      <c r="C70" s="190"/>
      <c r="D70" s="56" t="s">
        <v>188</v>
      </c>
      <c r="E70" s="49"/>
      <c r="F70" s="61">
        <v>32745</v>
      </c>
      <c r="G70" s="56" t="s">
        <v>368</v>
      </c>
      <c r="H70" s="57">
        <f t="shared" ca="1" si="0"/>
        <v>36</v>
      </c>
      <c r="I70" s="56" t="s">
        <v>119</v>
      </c>
      <c r="J70" s="56" t="s">
        <v>120</v>
      </c>
      <c r="K70" s="56">
        <v>1</v>
      </c>
      <c r="L70" s="56">
        <v>1</v>
      </c>
      <c r="M70" s="56" t="s">
        <v>285</v>
      </c>
      <c r="N70" s="56" t="s">
        <v>632</v>
      </c>
      <c r="O70" s="61">
        <v>45996</v>
      </c>
      <c r="P70" s="56">
        <v>13</v>
      </c>
      <c r="Q70" s="56" t="s">
        <v>121</v>
      </c>
      <c r="R70" s="56" t="s">
        <v>384</v>
      </c>
      <c r="S70" s="56" t="s">
        <v>121</v>
      </c>
      <c r="T70" s="56"/>
      <c r="U70" s="56"/>
      <c r="V70" s="56" t="s">
        <v>469</v>
      </c>
      <c r="W70" s="56" t="s">
        <v>8</v>
      </c>
      <c r="X70" s="56"/>
      <c r="Y70" s="56"/>
      <c r="Z70" s="56" t="s">
        <v>395</v>
      </c>
      <c r="AA70" s="56" t="s">
        <v>441</v>
      </c>
      <c r="AB70" s="56" t="s">
        <v>954</v>
      </c>
      <c r="AC70" s="56"/>
      <c r="AD70" s="56"/>
      <c r="AE70" s="56"/>
      <c r="AF70" s="56">
        <v>1</v>
      </c>
      <c r="AG70" s="56">
        <v>0</v>
      </c>
      <c r="AH70" s="56">
        <v>0</v>
      </c>
      <c r="AI70" s="56">
        <v>0</v>
      </c>
      <c r="AJ70" s="56" t="s">
        <v>744</v>
      </c>
      <c r="AK70" s="61">
        <v>40750</v>
      </c>
      <c r="AL70" s="56" t="s">
        <v>744</v>
      </c>
      <c r="AM70" s="61">
        <v>40750</v>
      </c>
      <c r="AN70" s="56" t="s">
        <v>744</v>
      </c>
      <c r="AO70" s="61">
        <v>40750</v>
      </c>
      <c r="AP70" s="56" t="s">
        <v>745</v>
      </c>
      <c r="AQ70" s="61">
        <v>45996</v>
      </c>
      <c r="AR70" s="61">
        <v>40750</v>
      </c>
      <c r="AS70" s="56" t="s">
        <v>616</v>
      </c>
      <c r="AT70" s="61">
        <v>40750</v>
      </c>
      <c r="AU70" s="56" t="s">
        <v>123</v>
      </c>
      <c r="AV70" s="56"/>
      <c r="AW70" s="56"/>
      <c r="AX70" s="56"/>
      <c r="AY70" s="56"/>
      <c r="AZ70" s="56"/>
      <c r="BA70" s="56" t="s">
        <v>744</v>
      </c>
      <c r="BB70" s="56"/>
      <c r="BC70" s="56"/>
      <c r="BD70" s="56"/>
      <c r="BE70" s="70"/>
      <c r="BF70" s="71"/>
      <c r="BG70" s="61"/>
      <c r="BH70" s="61"/>
      <c r="BI70" s="56"/>
      <c r="BJ70" s="56"/>
      <c r="BK70" s="56"/>
      <c r="BL70" s="61"/>
      <c r="BM70" s="61"/>
      <c r="BN70" s="56"/>
      <c r="BO70" s="69"/>
      <c r="BP70" s="69"/>
    </row>
    <row r="71" spans="1:68" s="67" customFormat="1" ht="21.75" customHeight="1">
      <c r="A71" s="63">
        <v>65</v>
      </c>
      <c r="B71" s="191"/>
      <c r="C71" s="191"/>
      <c r="D71" s="64" t="s">
        <v>179</v>
      </c>
      <c r="E71" s="65"/>
      <c r="F71" s="64"/>
      <c r="G71" s="56"/>
      <c r="H71" s="66"/>
      <c r="I71" s="64"/>
      <c r="J71" s="64"/>
      <c r="K71" s="64">
        <v>1</v>
      </c>
      <c r="L71" s="64"/>
      <c r="M71" s="64" t="s">
        <v>272</v>
      </c>
      <c r="N71" s="64"/>
      <c r="O71" s="64"/>
      <c r="P71" s="64">
        <v>12</v>
      </c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</row>
    <row r="72" spans="1:68" ht="87.75" customHeight="1">
      <c r="A72" s="50">
        <v>66</v>
      </c>
      <c r="B72" s="190" t="s">
        <v>264</v>
      </c>
      <c r="C72" s="190" t="s">
        <v>264</v>
      </c>
      <c r="D72" s="56" t="s">
        <v>189</v>
      </c>
      <c r="E72" s="49"/>
      <c r="F72" s="61">
        <v>26141</v>
      </c>
      <c r="G72" s="56" t="s">
        <v>325</v>
      </c>
      <c r="H72" s="57">
        <f t="shared" ref="H72:H129" ca="1" si="1">DATEDIF(F72,TODAY(),"y")</f>
        <v>54</v>
      </c>
      <c r="I72" s="56" t="s">
        <v>119</v>
      </c>
      <c r="J72" s="56" t="s">
        <v>120</v>
      </c>
      <c r="K72" s="56">
        <v>1</v>
      </c>
      <c r="L72" s="56">
        <v>1</v>
      </c>
      <c r="M72" s="56" t="s">
        <v>292</v>
      </c>
      <c r="N72" s="56">
        <v>1</v>
      </c>
      <c r="O72" s="61">
        <v>38720</v>
      </c>
      <c r="P72" s="56">
        <v>15</v>
      </c>
      <c r="Q72" s="56" t="s">
        <v>121</v>
      </c>
      <c r="R72" s="56" t="s">
        <v>384</v>
      </c>
      <c r="S72" s="56" t="s">
        <v>121</v>
      </c>
      <c r="T72" s="56"/>
      <c r="U72" s="56"/>
      <c r="V72" s="56" t="s">
        <v>469</v>
      </c>
      <c r="W72" s="56" t="s">
        <v>8</v>
      </c>
      <c r="X72" s="56"/>
      <c r="Y72" s="56"/>
      <c r="Z72" s="56" t="s">
        <v>395</v>
      </c>
      <c r="AA72" s="56" t="s">
        <v>953</v>
      </c>
      <c r="AB72" s="56" t="s">
        <v>955</v>
      </c>
      <c r="AC72" s="56"/>
      <c r="AD72" s="56"/>
      <c r="AE72" s="56"/>
      <c r="AF72" s="56">
        <v>1</v>
      </c>
      <c r="AG72" s="56">
        <v>0</v>
      </c>
      <c r="AH72" s="56">
        <v>0</v>
      </c>
      <c r="AI72" s="56">
        <v>0</v>
      </c>
      <c r="AJ72" s="56" t="s">
        <v>732</v>
      </c>
      <c r="AK72" s="61">
        <v>34198</v>
      </c>
      <c r="AL72" s="56" t="s">
        <v>733</v>
      </c>
      <c r="AM72" s="61">
        <v>35977</v>
      </c>
      <c r="AN72" s="56" t="s">
        <v>733</v>
      </c>
      <c r="AO72" s="61">
        <v>35977</v>
      </c>
      <c r="AP72" s="56" t="s">
        <v>734</v>
      </c>
      <c r="AQ72" s="61">
        <v>38720</v>
      </c>
      <c r="AR72" s="61">
        <v>38516</v>
      </c>
      <c r="AS72" s="56">
        <v>183</v>
      </c>
      <c r="AT72" s="61">
        <v>38512</v>
      </c>
      <c r="AU72" s="56" t="s">
        <v>123</v>
      </c>
      <c r="AV72" s="56"/>
      <c r="AW72" s="56"/>
      <c r="AX72" s="56"/>
      <c r="AY72" s="56"/>
      <c r="AZ72" s="56"/>
      <c r="BA72" s="56" t="s">
        <v>733</v>
      </c>
      <c r="BB72" s="56"/>
      <c r="BC72" s="56"/>
      <c r="BD72" s="56"/>
      <c r="BE72" s="70"/>
      <c r="BF72" s="71"/>
      <c r="BG72" s="56"/>
      <c r="BH72" s="56"/>
      <c r="BI72" s="56"/>
      <c r="BJ72" s="56"/>
      <c r="BK72" s="56"/>
      <c r="BL72" s="61"/>
      <c r="BM72" s="61"/>
      <c r="BN72" s="56"/>
      <c r="BO72" s="69"/>
      <c r="BP72" s="69"/>
    </row>
    <row r="73" spans="1:68" ht="81.75" customHeight="1">
      <c r="A73" s="50">
        <v>67</v>
      </c>
      <c r="B73" s="192"/>
      <c r="C73" s="191"/>
      <c r="D73" s="56" t="s">
        <v>190</v>
      </c>
      <c r="E73" s="49"/>
      <c r="F73" s="61">
        <v>29504</v>
      </c>
      <c r="G73" s="56" t="s">
        <v>375</v>
      </c>
      <c r="H73" s="57">
        <f t="shared" ca="1" si="1"/>
        <v>45</v>
      </c>
      <c r="I73" s="56" t="s">
        <v>119</v>
      </c>
      <c r="J73" s="56" t="s">
        <v>120</v>
      </c>
      <c r="K73" s="56">
        <v>1</v>
      </c>
      <c r="L73" s="56">
        <v>1</v>
      </c>
      <c r="M73" s="56" t="s">
        <v>293</v>
      </c>
      <c r="N73" s="56" t="s">
        <v>629</v>
      </c>
      <c r="O73" s="61">
        <v>42586</v>
      </c>
      <c r="P73" s="56">
        <v>14</v>
      </c>
      <c r="Q73" s="56" t="s">
        <v>121</v>
      </c>
      <c r="R73" s="56" t="s">
        <v>384</v>
      </c>
      <c r="S73" s="56" t="s">
        <v>121</v>
      </c>
      <c r="T73" s="56"/>
      <c r="U73" s="56"/>
      <c r="V73" s="56" t="s">
        <v>469</v>
      </c>
      <c r="W73" s="56" t="s">
        <v>8</v>
      </c>
      <c r="X73" s="56"/>
      <c r="Y73" s="56"/>
      <c r="Z73" s="56" t="s">
        <v>522</v>
      </c>
      <c r="AA73" s="56" t="s">
        <v>951</v>
      </c>
      <c r="AB73" s="56" t="s">
        <v>952</v>
      </c>
      <c r="AC73" s="56"/>
      <c r="AD73" s="56"/>
      <c r="AE73" s="56"/>
      <c r="AF73" s="56">
        <v>1</v>
      </c>
      <c r="AG73" s="56">
        <v>0</v>
      </c>
      <c r="AH73" s="56">
        <v>0</v>
      </c>
      <c r="AI73" s="56">
        <v>0</v>
      </c>
      <c r="AJ73" s="56" t="s">
        <v>735</v>
      </c>
      <c r="AK73" s="61">
        <v>38293</v>
      </c>
      <c r="AL73" s="56" t="s">
        <v>736</v>
      </c>
      <c r="AM73" s="61">
        <v>38880</v>
      </c>
      <c r="AN73" s="56" t="s">
        <v>736</v>
      </c>
      <c r="AO73" s="61">
        <v>38880</v>
      </c>
      <c r="AP73" s="56" t="s">
        <v>737</v>
      </c>
      <c r="AQ73" s="61">
        <v>42590</v>
      </c>
      <c r="AR73" s="61">
        <v>38880</v>
      </c>
      <c r="AS73" s="56">
        <v>210</v>
      </c>
      <c r="AT73" s="61">
        <v>38877</v>
      </c>
      <c r="AU73" s="56" t="s">
        <v>123</v>
      </c>
      <c r="AV73" s="56"/>
      <c r="AW73" s="56"/>
      <c r="AX73" s="56"/>
      <c r="AY73" s="56"/>
      <c r="AZ73" s="56"/>
      <c r="BA73" s="56" t="s">
        <v>736</v>
      </c>
      <c r="BB73" s="56"/>
      <c r="BC73" s="56"/>
      <c r="BD73" s="56"/>
      <c r="BE73" s="70"/>
      <c r="BF73" s="71"/>
      <c r="BG73" s="56"/>
      <c r="BH73" s="56"/>
      <c r="BI73" s="56"/>
      <c r="BJ73" s="56"/>
      <c r="BK73" s="56"/>
      <c r="BL73" s="61"/>
      <c r="BM73" s="61"/>
      <c r="BN73" s="56"/>
      <c r="BO73" s="69"/>
      <c r="BP73" s="69"/>
    </row>
    <row r="74" spans="1:68" ht="78.75" customHeight="1">
      <c r="A74" s="50">
        <v>68</v>
      </c>
      <c r="B74" s="192"/>
      <c r="C74" s="190" t="s">
        <v>264</v>
      </c>
      <c r="D74" s="56" t="s">
        <v>191</v>
      </c>
      <c r="E74" s="49"/>
      <c r="F74" s="61">
        <v>27709</v>
      </c>
      <c r="G74" s="56" t="s">
        <v>376</v>
      </c>
      <c r="H74" s="57">
        <f t="shared" ca="1" si="1"/>
        <v>50</v>
      </c>
      <c r="I74" s="56" t="s">
        <v>119</v>
      </c>
      <c r="J74" s="56" t="s">
        <v>124</v>
      </c>
      <c r="K74" s="56">
        <v>1</v>
      </c>
      <c r="L74" s="56">
        <v>1</v>
      </c>
      <c r="M74" s="56" t="s">
        <v>294</v>
      </c>
      <c r="N74" s="56">
        <v>15</v>
      </c>
      <c r="O74" s="61">
        <v>45681</v>
      </c>
      <c r="P74" s="56">
        <v>14</v>
      </c>
      <c r="Q74" s="56" t="s">
        <v>121</v>
      </c>
      <c r="R74" s="56" t="s">
        <v>384</v>
      </c>
      <c r="S74" s="56" t="s">
        <v>121</v>
      </c>
      <c r="T74" s="56"/>
      <c r="U74" s="56"/>
      <c r="V74" s="56" t="s">
        <v>469</v>
      </c>
      <c r="W74" s="56" t="s">
        <v>8</v>
      </c>
      <c r="X74" s="56"/>
      <c r="Y74" s="56"/>
      <c r="Z74" s="56" t="s">
        <v>514</v>
      </c>
      <c r="AA74" s="56" t="s">
        <v>406</v>
      </c>
      <c r="AB74" s="56" t="s">
        <v>950</v>
      </c>
      <c r="AC74" s="56"/>
      <c r="AD74" s="56"/>
      <c r="AE74" s="56"/>
      <c r="AF74" s="56">
        <v>1</v>
      </c>
      <c r="AG74" s="56">
        <v>0</v>
      </c>
      <c r="AH74" s="56">
        <v>0</v>
      </c>
      <c r="AI74" s="56">
        <v>0</v>
      </c>
      <c r="AJ74" s="56" t="s">
        <v>867</v>
      </c>
      <c r="AK74" s="61">
        <v>34031</v>
      </c>
      <c r="AL74" s="56" t="s">
        <v>868</v>
      </c>
      <c r="AM74" s="61">
        <v>34568</v>
      </c>
      <c r="AN74" s="56" t="s">
        <v>869</v>
      </c>
      <c r="AO74" s="61">
        <v>37053</v>
      </c>
      <c r="AP74" s="56" t="s">
        <v>870</v>
      </c>
      <c r="AQ74" s="61">
        <v>45681</v>
      </c>
      <c r="AR74" s="61">
        <v>37053</v>
      </c>
      <c r="AS74" s="56">
        <v>176</v>
      </c>
      <c r="AT74" s="61">
        <v>37053</v>
      </c>
      <c r="AU74" s="56" t="s">
        <v>123</v>
      </c>
      <c r="AV74" s="56"/>
      <c r="AW74" s="56"/>
      <c r="AX74" s="56"/>
      <c r="AY74" s="56"/>
      <c r="AZ74" s="56"/>
      <c r="BA74" s="56" t="s">
        <v>869</v>
      </c>
      <c r="BB74" s="56"/>
      <c r="BC74" s="56"/>
      <c r="BD74" s="56"/>
      <c r="BE74" s="70"/>
      <c r="BF74" s="71"/>
      <c r="BG74" s="61"/>
      <c r="BH74" s="61"/>
      <c r="BI74" s="56"/>
      <c r="BJ74" s="56"/>
      <c r="BK74" s="56"/>
      <c r="BL74" s="61"/>
      <c r="BM74" s="61"/>
      <c r="BN74" s="56"/>
      <c r="BO74" s="69"/>
      <c r="BP74" s="69"/>
    </row>
    <row r="75" spans="1:68" ht="87" customHeight="1">
      <c r="A75" s="50">
        <v>69</v>
      </c>
      <c r="B75" s="192"/>
      <c r="C75" s="192"/>
      <c r="D75" s="56" t="s">
        <v>192</v>
      </c>
      <c r="E75" s="49"/>
      <c r="F75" s="61">
        <v>25835</v>
      </c>
      <c r="G75" s="56" t="s">
        <v>377</v>
      </c>
      <c r="H75" s="57">
        <f t="shared" ca="1" si="1"/>
        <v>55</v>
      </c>
      <c r="I75" s="56" t="s">
        <v>119</v>
      </c>
      <c r="J75" s="56" t="s">
        <v>120</v>
      </c>
      <c r="K75" s="56">
        <v>1</v>
      </c>
      <c r="L75" s="56">
        <v>1</v>
      </c>
      <c r="M75" s="56" t="s">
        <v>295</v>
      </c>
      <c r="N75" s="56" t="s">
        <v>609</v>
      </c>
      <c r="O75" s="61">
        <v>45686</v>
      </c>
      <c r="P75" s="56">
        <v>13</v>
      </c>
      <c r="Q75" s="56" t="s">
        <v>121</v>
      </c>
      <c r="R75" s="56" t="s">
        <v>384</v>
      </c>
      <c r="S75" s="56" t="s">
        <v>121</v>
      </c>
      <c r="T75" s="56"/>
      <c r="U75" s="56"/>
      <c r="V75" s="56" t="s">
        <v>469</v>
      </c>
      <c r="W75" s="56" t="s">
        <v>8</v>
      </c>
      <c r="X75" s="56"/>
      <c r="Y75" s="56"/>
      <c r="Z75" s="56" t="s">
        <v>948</v>
      </c>
      <c r="AA75" s="56" t="s">
        <v>947</v>
      </c>
      <c r="AB75" s="56" t="s">
        <v>949</v>
      </c>
      <c r="AC75" s="56"/>
      <c r="AD75" s="56"/>
      <c r="AE75" s="56"/>
      <c r="AF75" s="56">
        <v>1</v>
      </c>
      <c r="AG75" s="56">
        <v>0</v>
      </c>
      <c r="AH75" s="56">
        <v>0</v>
      </c>
      <c r="AI75" s="56">
        <v>0</v>
      </c>
      <c r="AJ75" s="56" t="s">
        <v>871</v>
      </c>
      <c r="AK75" s="61">
        <v>32009</v>
      </c>
      <c r="AL75" s="56" t="s">
        <v>872</v>
      </c>
      <c r="AM75" s="61">
        <v>33798</v>
      </c>
      <c r="AN75" s="56" t="s">
        <v>873</v>
      </c>
      <c r="AO75" s="61">
        <v>35697</v>
      </c>
      <c r="AP75" s="56" t="s">
        <v>690</v>
      </c>
      <c r="AQ75" s="61">
        <v>45686</v>
      </c>
      <c r="AR75" s="61">
        <v>35697</v>
      </c>
      <c r="AS75" s="56">
        <v>158</v>
      </c>
      <c r="AT75" s="61">
        <v>35698</v>
      </c>
      <c r="AU75" s="56" t="s">
        <v>123</v>
      </c>
      <c r="AV75" s="56"/>
      <c r="AW75" s="56"/>
      <c r="AX75" s="56"/>
      <c r="AY75" s="56"/>
      <c r="AZ75" s="56"/>
      <c r="BA75" s="56" t="s">
        <v>873</v>
      </c>
      <c r="BB75" s="56"/>
      <c r="BC75" s="56"/>
      <c r="BD75" s="56"/>
      <c r="BE75" s="70"/>
      <c r="BF75" s="71"/>
      <c r="BG75" s="61"/>
      <c r="BH75" s="61"/>
      <c r="BI75" s="56"/>
      <c r="BJ75" s="56"/>
      <c r="BK75" s="56"/>
      <c r="BL75" s="56"/>
      <c r="BM75" s="56"/>
      <c r="BN75" s="56"/>
      <c r="BO75" s="69"/>
      <c r="BP75" s="69"/>
    </row>
    <row r="76" spans="1:68" ht="87.75" customHeight="1">
      <c r="A76" s="50">
        <v>70</v>
      </c>
      <c r="B76" s="192"/>
      <c r="C76" s="192"/>
      <c r="D76" s="56" t="s">
        <v>193</v>
      </c>
      <c r="E76" s="49"/>
      <c r="F76" s="61">
        <v>31592</v>
      </c>
      <c r="G76" s="56" t="s">
        <v>378</v>
      </c>
      <c r="H76" s="57">
        <f t="shared" ca="1" si="1"/>
        <v>39</v>
      </c>
      <c r="I76" s="56" t="s">
        <v>119</v>
      </c>
      <c r="J76" s="56" t="s">
        <v>120</v>
      </c>
      <c r="K76" s="56">
        <v>1</v>
      </c>
      <c r="L76" s="56">
        <v>1</v>
      </c>
      <c r="M76" s="56" t="s">
        <v>296</v>
      </c>
      <c r="N76" s="56" t="s">
        <v>609</v>
      </c>
      <c r="O76" s="61">
        <v>45686</v>
      </c>
      <c r="P76" s="56">
        <v>12</v>
      </c>
      <c r="Q76" s="56" t="s">
        <v>121</v>
      </c>
      <c r="R76" s="56" t="s">
        <v>384</v>
      </c>
      <c r="S76" s="56" t="s">
        <v>121</v>
      </c>
      <c r="T76" s="56"/>
      <c r="U76" s="56"/>
      <c r="V76" s="56" t="s">
        <v>469</v>
      </c>
      <c r="W76" s="56" t="s">
        <v>8</v>
      </c>
      <c r="X76" s="56"/>
      <c r="Y76" s="56"/>
      <c r="Z76" s="56" t="s">
        <v>427</v>
      </c>
      <c r="AA76" s="56" t="s">
        <v>446</v>
      </c>
      <c r="AB76" s="56" t="s">
        <v>966</v>
      </c>
      <c r="AC76" s="56"/>
      <c r="AD76" s="56"/>
      <c r="AE76" s="56"/>
      <c r="AF76" s="56">
        <v>1</v>
      </c>
      <c r="AG76" s="56">
        <v>0</v>
      </c>
      <c r="AH76" s="56">
        <v>0</v>
      </c>
      <c r="AI76" s="56">
        <v>0</v>
      </c>
      <c r="AJ76" s="56" t="s">
        <v>874</v>
      </c>
      <c r="AK76" s="61">
        <v>40128</v>
      </c>
      <c r="AL76" s="56" t="s">
        <v>874</v>
      </c>
      <c r="AM76" s="61">
        <v>40128</v>
      </c>
      <c r="AN76" s="56" t="s">
        <v>875</v>
      </c>
      <c r="AO76" s="61">
        <v>40128</v>
      </c>
      <c r="AP76" s="56" t="s">
        <v>876</v>
      </c>
      <c r="AQ76" s="61">
        <v>43717</v>
      </c>
      <c r="AR76" s="61">
        <v>43717</v>
      </c>
      <c r="AS76" s="56" t="s">
        <v>638</v>
      </c>
      <c r="AT76" s="61">
        <v>43717</v>
      </c>
      <c r="AU76" s="56" t="s">
        <v>123</v>
      </c>
      <c r="AV76" s="56"/>
      <c r="AW76" s="56"/>
      <c r="AX76" s="56"/>
      <c r="AY76" s="56"/>
      <c r="AZ76" s="56"/>
      <c r="BA76" s="56" t="s">
        <v>875</v>
      </c>
      <c r="BB76" s="56"/>
      <c r="BC76" s="56"/>
      <c r="BD76" s="56"/>
      <c r="BE76" s="70"/>
      <c r="BF76" s="71"/>
      <c r="BG76" s="61"/>
      <c r="BH76" s="61"/>
      <c r="BI76" s="56"/>
      <c r="BJ76" s="56"/>
      <c r="BK76" s="56"/>
      <c r="BL76" s="56"/>
      <c r="BM76" s="56"/>
      <c r="BN76" s="56"/>
      <c r="BO76" s="69"/>
      <c r="BP76" s="69"/>
    </row>
    <row r="77" spans="1:68" ht="87.75" customHeight="1">
      <c r="A77" s="50">
        <v>71</v>
      </c>
      <c r="B77" s="192"/>
      <c r="C77" s="191"/>
      <c r="D77" s="56" t="s">
        <v>194</v>
      </c>
      <c r="E77" s="49"/>
      <c r="F77" s="61">
        <v>27676</v>
      </c>
      <c r="G77" s="56" t="s">
        <v>326</v>
      </c>
      <c r="H77" s="57">
        <f t="shared" ca="1" si="1"/>
        <v>50</v>
      </c>
      <c r="I77" s="56" t="s">
        <v>119</v>
      </c>
      <c r="J77" s="56" t="s">
        <v>124</v>
      </c>
      <c r="K77" s="56">
        <v>1</v>
      </c>
      <c r="L77" s="56">
        <v>1</v>
      </c>
      <c r="M77" s="56" t="s">
        <v>296</v>
      </c>
      <c r="N77" s="56" t="s">
        <v>609</v>
      </c>
      <c r="O77" s="61">
        <v>45686</v>
      </c>
      <c r="P77" s="56">
        <v>12</v>
      </c>
      <c r="Q77" s="56" t="s">
        <v>121</v>
      </c>
      <c r="R77" s="56" t="s">
        <v>384</v>
      </c>
      <c r="S77" s="56" t="s">
        <v>121</v>
      </c>
      <c r="T77" s="56"/>
      <c r="U77" s="56"/>
      <c r="V77" s="56" t="s">
        <v>469</v>
      </c>
      <c r="W77" s="56" t="s">
        <v>8</v>
      </c>
      <c r="X77" s="56"/>
      <c r="Y77" s="56"/>
      <c r="Z77" s="56" t="s">
        <v>509</v>
      </c>
      <c r="AA77" s="56" t="s">
        <v>510</v>
      </c>
      <c r="AB77" s="56" t="s">
        <v>946</v>
      </c>
      <c r="AC77" s="56"/>
      <c r="AD77" s="56"/>
      <c r="AE77" s="56"/>
      <c r="AF77" s="56">
        <v>1</v>
      </c>
      <c r="AG77" s="56">
        <v>0</v>
      </c>
      <c r="AH77" s="56">
        <v>0</v>
      </c>
      <c r="AI77" s="56">
        <v>0</v>
      </c>
      <c r="AJ77" s="56" t="s">
        <v>738</v>
      </c>
      <c r="AK77" s="61">
        <v>35310</v>
      </c>
      <c r="AL77" s="56" t="s">
        <v>739</v>
      </c>
      <c r="AM77" s="61">
        <v>36914</v>
      </c>
      <c r="AN77" s="56" t="s">
        <v>739</v>
      </c>
      <c r="AO77" s="61">
        <v>36914</v>
      </c>
      <c r="AP77" s="61" t="s">
        <v>656</v>
      </c>
      <c r="AQ77" s="61">
        <v>45686</v>
      </c>
      <c r="AR77" s="61">
        <v>36914</v>
      </c>
      <c r="AS77" s="61">
        <v>34</v>
      </c>
      <c r="AT77" s="61">
        <v>36914</v>
      </c>
      <c r="AU77" s="56" t="s">
        <v>123</v>
      </c>
      <c r="AV77" s="56"/>
      <c r="AW77" s="56"/>
      <c r="AX77" s="56"/>
      <c r="AY77" s="56"/>
      <c r="AZ77" s="56"/>
      <c r="BA77" s="56" t="s">
        <v>739</v>
      </c>
      <c r="BB77" s="56"/>
      <c r="BC77" s="56"/>
      <c r="BD77" s="56"/>
      <c r="BE77" s="70"/>
      <c r="BF77" s="71"/>
      <c r="BG77" s="61"/>
      <c r="BH77" s="61"/>
      <c r="BI77" s="56"/>
      <c r="BJ77" s="56"/>
      <c r="BK77" s="56"/>
      <c r="BL77" s="61"/>
      <c r="BM77" s="61"/>
      <c r="BN77" s="56"/>
      <c r="BO77" s="69"/>
      <c r="BP77" s="69"/>
    </row>
    <row r="78" spans="1:68" ht="85.5" customHeight="1">
      <c r="A78" s="50">
        <v>72</v>
      </c>
      <c r="B78" s="192"/>
      <c r="C78" s="190" t="s">
        <v>265</v>
      </c>
      <c r="D78" s="56" t="s">
        <v>195</v>
      </c>
      <c r="E78" s="49"/>
      <c r="F78" s="61">
        <v>26723</v>
      </c>
      <c r="G78" s="56" t="s">
        <v>325</v>
      </c>
      <c r="H78" s="57">
        <f t="shared" ca="1" si="1"/>
        <v>53</v>
      </c>
      <c r="I78" s="56" t="s">
        <v>119</v>
      </c>
      <c r="J78" s="56" t="s">
        <v>120</v>
      </c>
      <c r="K78" s="56">
        <v>1</v>
      </c>
      <c r="L78" s="56">
        <v>1</v>
      </c>
      <c r="M78" s="56" t="s">
        <v>297</v>
      </c>
      <c r="N78" s="56" t="s">
        <v>633</v>
      </c>
      <c r="O78" s="61">
        <v>41361</v>
      </c>
      <c r="P78" s="56">
        <v>10</v>
      </c>
      <c r="Q78" s="56" t="s">
        <v>121</v>
      </c>
      <c r="R78" s="56" t="s">
        <v>384</v>
      </c>
      <c r="S78" s="56" t="s">
        <v>121</v>
      </c>
      <c r="T78" s="56"/>
      <c r="U78" s="56"/>
      <c r="V78" s="56" t="s">
        <v>470</v>
      </c>
      <c r="W78" s="56" t="s">
        <v>470</v>
      </c>
      <c r="X78" s="56" t="s">
        <v>508</v>
      </c>
      <c r="Y78" s="56" t="s">
        <v>507</v>
      </c>
      <c r="Z78" s="56"/>
      <c r="AA78" s="56"/>
      <c r="AB78" s="56"/>
      <c r="AC78" s="56"/>
      <c r="AD78" s="56"/>
      <c r="AE78" s="56"/>
      <c r="AF78" s="56">
        <v>1</v>
      </c>
      <c r="AG78" s="56">
        <v>0</v>
      </c>
      <c r="AH78" s="56">
        <v>0</v>
      </c>
      <c r="AI78" s="56">
        <v>0</v>
      </c>
      <c r="AJ78" s="56" t="s">
        <v>679</v>
      </c>
      <c r="AK78" s="61">
        <v>34418</v>
      </c>
      <c r="AL78" s="56" t="s">
        <v>679</v>
      </c>
      <c r="AM78" s="61">
        <v>34418</v>
      </c>
      <c r="AN78" s="56" t="s">
        <v>680</v>
      </c>
      <c r="AO78" s="61">
        <v>34418</v>
      </c>
      <c r="AP78" s="56" t="s">
        <v>568</v>
      </c>
      <c r="AQ78" s="61">
        <v>41361</v>
      </c>
      <c r="AR78" s="61">
        <v>36753</v>
      </c>
      <c r="AS78" s="56">
        <v>218</v>
      </c>
      <c r="AT78" s="61">
        <v>36753</v>
      </c>
      <c r="AU78" s="56" t="s">
        <v>123</v>
      </c>
      <c r="AV78" s="56"/>
      <c r="AW78" s="56"/>
      <c r="AX78" s="56"/>
      <c r="AY78" s="56"/>
      <c r="AZ78" s="56"/>
      <c r="BA78" s="56" t="s">
        <v>680</v>
      </c>
      <c r="BB78" s="56"/>
      <c r="BC78" s="56"/>
      <c r="BD78" s="56"/>
      <c r="BE78" s="70"/>
      <c r="BF78" s="71"/>
      <c r="BG78" s="61"/>
      <c r="BH78" s="61"/>
      <c r="BI78" s="56"/>
      <c r="BJ78" s="56"/>
      <c r="BK78" s="56"/>
      <c r="BL78" s="61"/>
      <c r="BM78" s="61"/>
      <c r="BN78" s="56"/>
      <c r="BO78" s="69"/>
      <c r="BP78" s="69"/>
    </row>
    <row r="79" spans="1:68" ht="88.5" customHeight="1">
      <c r="A79" s="50">
        <v>73</v>
      </c>
      <c r="B79" s="192"/>
      <c r="C79" s="192"/>
      <c r="D79" s="56" t="s">
        <v>196</v>
      </c>
      <c r="E79" s="49"/>
      <c r="F79" s="61">
        <v>22876</v>
      </c>
      <c r="G79" s="56" t="s">
        <v>325</v>
      </c>
      <c r="H79" s="57">
        <f t="shared" ca="1" si="1"/>
        <v>63</v>
      </c>
      <c r="I79" s="56" t="s">
        <v>119</v>
      </c>
      <c r="J79" s="56" t="s">
        <v>120</v>
      </c>
      <c r="K79" s="56">
        <v>1</v>
      </c>
      <c r="L79" s="56">
        <v>1</v>
      </c>
      <c r="M79" s="56" t="s">
        <v>298</v>
      </c>
      <c r="N79" s="56" t="s">
        <v>618</v>
      </c>
      <c r="O79" s="61">
        <v>43118</v>
      </c>
      <c r="P79" s="56">
        <v>10</v>
      </c>
      <c r="Q79" s="56" t="s">
        <v>121</v>
      </c>
      <c r="R79" s="56" t="s">
        <v>384</v>
      </c>
      <c r="S79" s="56" t="s">
        <v>121</v>
      </c>
      <c r="T79" s="56"/>
      <c r="U79" s="56"/>
      <c r="V79" s="56" t="s">
        <v>469</v>
      </c>
      <c r="W79" s="56" t="s">
        <v>8</v>
      </c>
      <c r="X79" s="56"/>
      <c r="Y79" s="56"/>
      <c r="Z79" s="56" t="s">
        <v>395</v>
      </c>
      <c r="AA79" s="56" t="s">
        <v>507</v>
      </c>
      <c r="AB79" s="56" t="s">
        <v>945</v>
      </c>
      <c r="AC79" s="56"/>
      <c r="AD79" s="56"/>
      <c r="AE79" s="56"/>
      <c r="AF79" s="56">
        <v>1</v>
      </c>
      <c r="AG79" s="56">
        <v>0</v>
      </c>
      <c r="AH79" s="56">
        <v>0</v>
      </c>
      <c r="AI79" s="56">
        <v>0</v>
      </c>
      <c r="AJ79" s="56" t="s">
        <v>723</v>
      </c>
      <c r="AK79" s="61">
        <v>28893</v>
      </c>
      <c r="AL79" s="56" t="s">
        <v>724</v>
      </c>
      <c r="AM79" s="61">
        <v>30474</v>
      </c>
      <c r="AN79" s="56" t="s">
        <v>724</v>
      </c>
      <c r="AO79" s="61">
        <v>30474</v>
      </c>
      <c r="AP79" s="56" t="s">
        <v>725</v>
      </c>
      <c r="AQ79" s="61">
        <v>43118</v>
      </c>
      <c r="AR79" s="61">
        <v>34085</v>
      </c>
      <c r="AS79" s="56">
        <v>72</v>
      </c>
      <c r="AT79" s="61">
        <v>34085</v>
      </c>
      <c r="AU79" s="56" t="s">
        <v>123</v>
      </c>
      <c r="AV79" s="56"/>
      <c r="AW79" s="56"/>
      <c r="AX79" s="56"/>
      <c r="AY79" s="56"/>
      <c r="AZ79" s="56"/>
      <c r="BA79" s="56" t="s">
        <v>724</v>
      </c>
      <c r="BB79" s="56">
        <v>1</v>
      </c>
      <c r="BC79" s="56"/>
      <c r="BD79" s="56"/>
      <c r="BE79" s="70"/>
      <c r="BF79" s="71"/>
      <c r="BG79" s="56"/>
      <c r="BH79" s="56"/>
      <c r="BI79" s="56"/>
      <c r="BJ79" s="56"/>
      <c r="BK79" s="56"/>
      <c r="BL79" s="56"/>
      <c r="BM79" s="56"/>
      <c r="BN79" s="56"/>
      <c r="BO79" s="69"/>
      <c r="BP79" s="69"/>
    </row>
    <row r="80" spans="1:68" ht="87" customHeight="1">
      <c r="A80" s="50">
        <v>74</v>
      </c>
      <c r="B80" s="192"/>
      <c r="C80" s="192"/>
      <c r="D80" s="56" t="s">
        <v>197</v>
      </c>
      <c r="E80" s="49"/>
      <c r="F80" s="61">
        <v>29365</v>
      </c>
      <c r="G80" s="56" t="s">
        <v>325</v>
      </c>
      <c r="H80" s="57">
        <f t="shared" ca="1" si="1"/>
        <v>45</v>
      </c>
      <c r="I80" s="56" t="s">
        <v>119</v>
      </c>
      <c r="J80" s="56" t="s">
        <v>124</v>
      </c>
      <c r="K80" s="56">
        <v>1</v>
      </c>
      <c r="L80" s="56">
        <v>1</v>
      </c>
      <c r="M80" s="56" t="s">
        <v>299</v>
      </c>
      <c r="N80" s="56" t="s">
        <v>613</v>
      </c>
      <c r="O80" s="61">
        <v>45663</v>
      </c>
      <c r="P80" s="56">
        <v>8</v>
      </c>
      <c r="Q80" s="56" t="s">
        <v>121</v>
      </c>
      <c r="R80" s="56" t="s">
        <v>384</v>
      </c>
      <c r="S80" s="56" t="s">
        <v>121</v>
      </c>
      <c r="T80" s="56"/>
      <c r="U80" s="56"/>
      <c r="V80" s="56" t="s">
        <v>470</v>
      </c>
      <c r="W80" s="56" t="s">
        <v>470</v>
      </c>
      <c r="X80" s="56" t="s">
        <v>481</v>
      </c>
      <c r="Y80" s="56" t="s">
        <v>406</v>
      </c>
      <c r="Z80" s="56"/>
      <c r="AA80" s="56"/>
      <c r="AB80" s="56"/>
      <c r="AC80" s="56"/>
      <c r="AD80" s="56"/>
      <c r="AE80" s="56"/>
      <c r="AF80" s="56">
        <v>1</v>
      </c>
      <c r="AG80" s="56">
        <v>0</v>
      </c>
      <c r="AH80" s="56">
        <v>0</v>
      </c>
      <c r="AI80" s="56">
        <v>0</v>
      </c>
      <c r="AJ80" s="56" t="s">
        <v>832</v>
      </c>
      <c r="AK80" s="61">
        <v>36039</v>
      </c>
      <c r="AL80" s="56" t="s">
        <v>833</v>
      </c>
      <c r="AM80" s="61">
        <v>38656</v>
      </c>
      <c r="AN80" s="56" t="s">
        <v>833</v>
      </c>
      <c r="AO80" s="61">
        <v>38656</v>
      </c>
      <c r="AP80" s="56" t="s">
        <v>834</v>
      </c>
      <c r="AQ80" s="61">
        <v>39934</v>
      </c>
      <c r="AR80" s="61">
        <v>38853</v>
      </c>
      <c r="AS80" s="56">
        <v>173</v>
      </c>
      <c r="AT80" s="61">
        <v>38853</v>
      </c>
      <c r="AU80" s="56" t="s">
        <v>123</v>
      </c>
      <c r="AV80" s="56"/>
      <c r="AW80" s="56"/>
      <c r="AX80" s="56"/>
      <c r="AY80" s="56"/>
      <c r="AZ80" s="56"/>
      <c r="BA80" s="56" t="s">
        <v>833</v>
      </c>
      <c r="BB80" s="56"/>
      <c r="BC80" s="56"/>
      <c r="BD80" s="56"/>
      <c r="BE80" s="70"/>
      <c r="BF80" s="71"/>
      <c r="BG80" s="61"/>
      <c r="BH80" s="61"/>
      <c r="BI80" s="56"/>
      <c r="BJ80" s="56"/>
      <c r="BK80" s="56"/>
      <c r="BL80" s="61"/>
      <c r="BM80" s="61"/>
      <c r="BN80" s="56"/>
      <c r="BO80" s="69"/>
      <c r="BP80" s="69"/>
    </row>
    <row r="81" spans="1:68" ht="90.75" customHeight="1">
      <c r="A81" s="50">
        <v>75</v>
      </c>
      <c r="B81" s="192"/>
      <c r="C81" s="192"/>
      <c r="D81" s="56" t="s">
        <v>198</v>
      </c>
      <c r="E81" s="49"/>
      <c r="F81" s="61">
        <v>27674</v>
      </c>
      <c r="G81" s="56" t="s">
        <v>325</v>
      </c>
      <c r="H81" s="57">
        <f t="shared" ca="1" si="1"/>
        <v>50</v>
      </c>
      <c r="I81" s="56" t="s">
        <v>119</v>
      </c>
      <c r="J81" s="56" t="s">
        <v>124</v>
      </c>
      <c r="K81" s="56">
        <v>1</v>
      </c>
      <c r="L81" s="56">
        <v>1</v>
      </c>
      <c r="M81" s="56" t="s">
        <v>300</v>
      </c>
      <c r="N81" s="56" t="s">
        <v>631</v>
      </c>
      <c r="O81" s="61">
        <v>40889</v>
      </c>
      <c r="P81" s="56">
        <v>8</v>
      </c>
      <c r="Q81" s="56" t="s">
        <v>121</v>
      </c>
      <c r="R81" s="56" t="s">
        <v>384</v>
      </c>
      <c r="S81" s="56" t="s">
        <v>121</v>
      </c>
      <c r="T81" s="56"/>
      <c r="U81" s="56"/>
      <c r="V81" s="56" t="s">
        <v>470</v>
      </c>
      <c r="W81" s="56" t="s">
        <v>467</v>
      </c>
      <c r="X81" s="56"/>
      <c r="Y81" s="56"/>
      <c r="Z81" s="56"/>
      <c r="AA81" s="56"/>
      <c r="AB81" s="56"/>
      <c r="AC81" s="56"/>
      <c r="AD81" s="56"/>
      <c r="AE81" s="56"/>
      <c r="AF81" s="56">
        <v>1</v>
      </c>
      <c r="AG81" s="56">
        <v>0</v>
      </c>
      <c r="AH81" s="56">
        <v>0</v>
      </c>
      <c r="AI81" s="56">
        <v>0</v>
      </c>
      <c r="AJ81" s="56" t="s">
        <v>835</v>
      </c>
      <c r="AK81" s="61">
        <v>36040</v>
      </c>
      <c r="AL81" s="56" t="s">
        <v>836</v>
      </c>
      <c r="AM81" s="61">
        <v>39226</v>
      </c>
      <c r="AN81" s="56" t="s">
        <v>836</v>
      </c>
      <c r="AO81" s="61">
        <v>39226</v>
      </c>
      <c r="AP81" s="56" t="s">
        <v>837</v>
      </c>
      <c r="AQ81" s="61">
        <v>40891</v>
      </c>
      <c r="AR81" s="61">
        <v>39226</v>
      </c>
      <c r="AS81" s="56">
        <v>179</v>
      </c>
      <c r="AT81" s="61">
        <v>39225</v>
      </c>
      <c r="AU81" s="56" t="s">
        <v>123</v>
      </c>
      <c r="AV81" s="56"/>
      <c r="AW81" s="56"/>
      <c r="AX81" s="56"/>
      <c r="AY81" s="56"/>
      <c r="AZ81" s="56"/>
      <c r="BA81" s="56" t="s">
        <v>836</v>
      </c>
      <c r="BB81" s="56"/>
      <c r="BC81" s="56"/>
      <c r="BD81" s="56"/>
      <c r="BE81" s="70"/>
      <c r="BF81" s="71"/>
      <c r="BG81" s="61"/>
      <c r="BH81" s="61"/>
      <c r="BI81" s="56"/>
      <c r="BJ81" s="56"/>
      <c r="BK81" s="56"/>
      <c r="BL81" s="61"/>
      <c r="BM81" s="61"/>
      <c r="BN81" s="56"/>
      <c r="BO81" s="69"/>
      <c r="BP81" s="69"/>
    </row>
    <row r="82" spans="1:68" ht="90" customHeight="1">
      <c r="A82" s="50">
        <v>76</v>
      </c>
      <c r="B82" s="192"/>
      <c r="C82" s="192"/>
      <c r="D82" s="56" t="s">
        <v>199</v>
      </c>
      <c r="E82" s="49"/>
      <c r="F82" s="61">
        <v>28476</v>
      </c>
      <c r="G82" s="56" t="s">
        <v>352</v>
      </c>
      <c r="H82" s="57">
        <f t="shared" ca="1" si="1"/>
        <v>48</v>
      </c>
      <c r="I82" s="56" t="s">
        <v>119</v>
      </c>
      <c r="J82" s="56" t="s">
        <v>124</v>
      </c>
      <c r="K82" s="56">
        <v>1</v>
      </c>
      <c r="L82" s="56">
        <v>1</v>
      </c>
      <c r="M82" s="56" t="s">
        <v>301</v>
      </c>
      <c r="N82" s="56">
        <v>286</v>
      </c>
      <c r="O82" s="61">
        <v>37845</v>
      </c>
      <c r="P82" s="56">
        <v>8</v>
      </c>
      <c r="Q82" s="56" t="s">
        <v>121</v>
      </c>
      <c r="R82" s="56" t="s">
        <v>384</v>
      </c>
      <c r="S82" s="56" t="s">
        <v>121</v>
      </c>
      <c r="T82" s="56"/>
      <c r="U82" s="56"/>
      <c r="V82" s="56" t="s">
        <v>470</v>
      </c>
      <c r="W82" s="56" t="s">
        <v>470</v>
      </c>
      <c r="X82" s="56" t="s">
        <v>491</v>
      </c>
      <c r="Y82" s="56" t="s">
        <v>482</v>
      </c>
      <c r="Z82" s="56"/>
      <c r="AA82" s="56"/>
      <c r="AB82" s="56"/>
      <c r="AC82" s="56"/>
      <c r="AD82" s="56"/>
      <c r="AE82" s="56"/>
      <c r="AF82" s="56">
        <v>1</v>
      </c>
      <c r="AG82" s="56">
        <v>0</v>
      </c>
      <c r="AH82" s="56">
        <v>0</v>
      </c>
      <c r="AI82" s="56">
        <v>0</v>
      </c>
      <c r="AJ82" s="56" t="s">
        <v>838</v>
      </c>
      <c r="AK82" s="61">
        <v>35737</v>
      </c>
      <c r="AL82" s="56" t="s">
        <v>839</v>
      </c>
      <c r="AM82" s="61">
        <v>35947</v>
      </c>
      <c r="AN82" s="56" t="s">
        <v>839</v>
      </c>
      <c r="AO82" s="61">
        <v>35947</v>
      </c>
      <c r="AP82" s="56" t="s">
        <v>840</v>
      </c>
      <c r="AQ82" s="61">
        <v>37845</v>
      </c>
      <c r="AR82" s="61">
        <v>36753</v>
      </c>
      <c r="AS82" s="56">
        <v>218</v>
      </c>
      <c r="AT82" s="61">
        <v>36753</v>
      </c>
      <c r="AU82" s="56" t="s">
        <v>123</v>
      </c>
      <c r="AV82" s="56"/>
      <c r="AW82" s="56"/>
      <c r="AX82" s="56"/>
      <c r="AY82" s="56"/>
      <c r="AZ82" s="56"/>
      <c r="BA82" s="56" t="s">
        <v>839</v>
      </c>
      <c r="BB82" s="56"/>
      <c r="BC82" s="56"/>
      <c r="BD82" s="56"/>
      <c r="BE82" s="70"/>
      <c r="BF82" s="71"/>
      <c r="BG82" s="61"/>
      <c r="BH82" s="61"/>
      <c r="BI82" s="56"/>
      <c r="BJ82" s="56"/>
      <c r="BK82" s="56"/>
      <c r="BL82" s="56"/>
      <c r="BM82" s="56"/>
      <c r="BN82" s="56"/>
      <c r="BO82" s="69"/>
      <c r="BP82" s="69"/>
    </row>
    <row r="83" spans="1:68" ht="88.5" customHeight="1">
      <c r="A83" s="50">
        <v>77</v>
      </c>
      <c r="B83" s="192"/>
      <c r="C83" s="192"/>
      <c r="D83" s="56" t="s">
        <v>200</v>
      </c>
      <c r="E83" s="49"/>
      <c r="F83" s="61">
        <v>26152</v>
      </c>
      <c r="G83" s="56" t="s">
        <v>325</v>
      </c>
      <c r="H83" s="57">
        <f t="shared" ca="1" si="1"/>
        <v>54</v>
      </c>
      <c r="I83" s="56" t="s">
        <v>119</v>
      </c>
      <c r="J83" s="56" t="s">
        <v>124</v>
      </c>
      <c r="K83" s="56">
        <v>1</v>
      </c>
      <c r="L83" s="56">
        <v>1</v>
      </c>
      <c r="M83" s="56" t="s">
        <v>301</v>
      </c>
      <c r="N83" s="56">
        <v>218</v>
      </c>
      <c r="O83" s="61">
        <v>36753</v>
      </c>
      <c r="P83" s="56">
        <v>8</v>
      </c>
      <c r="Q83" s="56" t="s">
        <v>121</v>
      </c>
      <c r="R83" s="56" t="s">
        <v>384</v>
      </c>
      <c r="S83" s="56" t="s">
        <v>121</v>
      </c>
      <c r="T83" s="56"/>
      <c r="U83" s="56"/>
      <c r="V83" s="56" t="s">
        <v>470</v>
      </c>
      <c r="W83" s="56" t="s">
        <v>470</v>
      </c>
      <c r="X83" s="56" t="s">
        <v>491</v>
      </c>
      <c r="Y83" s="56" t="s">
        <v>482</v>
      </c>
      <c r="Z83" s="56"/>
      <c r="AA83" s="56"/>
      <c r="AB83" s="56"/>
      <c r="AC83" s="56"/>
      <c r="AD83" s="56"/>
      <c r="AE83" s="56"/>
      <c r="AF83" s="56">
        <v>1</v>
      </c>
      <c r="AG83" s="56">
        <v>0</v>
      </c>
      <c r="AH83" s="56">
        <v>0</v>
      </c>
      <c r="AI83" s="56">
        <v>0</v>
      </c>
      <c r="AJ83" s="56" t="s">
        <v>841</v>
      </c>
      <c r="AK83" s="61">
        <v>35067</v>
      </c>
      <c r="AL83" s="56" t="s">
        <v>841</v>
      </c>
      <c r="AM83" s="61">
        <v>35067</v>
      </c>
      <c r="AN83" s="56" t="s">
        <v>841</v>
      </c>
      <c r="AO83" s="61">
        <v>35067</v>
      </c>
      <c r="AP83" s="56" t="s">
        <v>842</v>
      </c>
      <c r="AQ83" s="61">
        <v>36753</v>
      </c>
      <c r="AR83" s="61">
        <v>36753</v>
      </c>
      <c r="AS83" s="56">
        <v>218</v>
      </c>
      <c r="AT83" s="61">
        <v>36753</v>
      </c>
      <c r="AU83" s="56" t="s">
        <v>123</v>
      </c>
      <c r="AV83" s="56"/>
      <c r="AW83" s="56"/>
      <c r="AX83" s="56"/>
      <c r="AY83" s="56"/>
      <c r="AZ83" s="56"/>
      <c r="BA83" s="56" t="s">
        <v>841</v>
      </c>
      <c r="BB83" s="56">
        <v>1</v>
      </c>
      <c r="BC83" s="56"/>
      <c r="BD83" s="56"/>
      <c r="BE83" s="70"/>
      <c r="BF83" s="71"/>
      <c r="BG83" s="61"/>
      <c r="BH83" s="61"/>
      <c r="BI83" s="56"/>
      <c r="BJ83" s="56"/>
      <c r="BK83" s="56"/>
      <c r="BL83" s="61"/>
      <c r="BM83" s="61"/>
      <c r="BN83" s="56"/>
      <c r="BO83" s="69"/>
      <c r="BP83" s="69"/>
    </row>
    <row r="84" spans="1:68" ht="90.75" customHeight="1">
      <c r="A84" s="50">
        <v>78</v>
      </c>
      <c r="B84" s="192"/>
      <c r="C84" s="192"/>
      <c r="D84" s="56" t="s">
        <v>201</v>
      </c>
      <c r="E84" s="49"/>
      <c r="F84" s="61">
        <v>28427</v>
      </c>
      <c r="G84" s="56" t="s">
        <v>325</v>
      </c>
      <c r="H84" s="57">
        <f t="shared" ca="1" si="1"/>
        <v>48</v>
      </c>
      <c r="I84" s="56" t="s">
        <v>119</v>
      </c>
      <c r="J84" s="56" t="s">
        <v>124</v>
      </c>
      <c r="K84" s="56">
        <v>1</v>
      </c>
      <c r="L84" s="56">
        <v>1</v>
      </c>
      <c r="M84" s="56" t="s">
        <v>301</v>
      </c>
      <c r="N84" s="56" t="s">
        <v>613</v>
      </c>
      <c r="O84" s="61">
        <v>45663</v>
      </c>
      <c r="P84" s="56">
        <v>8</v>
      </c>
      <c r="Q84" s="56" t="s">
        <v>121</v>
      </c>
      <c r="R84" s="56" t="s">
        <v>384</v>
      </c>
      <c r="S84" s="56" t="s">
        <v>121</v>
      </c>
      <c r="T84" s="56"/>
      <c r="U84" s="56"/>
      <c r="V84" s="56" t="s">
        <v>470</v>
      </c>
      <c r="W84" s="56" t="s">
        <v>470</v>
      </c>
      <c r="X84" s="56" t="s">
        <v>506</v>
      </c>
      <c r="Y84" s="56" t="s">
        <v>454</v>
      </c>
      <c r="Z84" s="56"/>
      <c r="AA84" s="56"/>
      <c r="AB84" s="56"/>
      <c r="AC84" s="56"/>
      <c r="AD84" s="56"/>
      <c r="AE84" s="56"/>
      <c r="AF84" s="56">
        <v>1</v>
      </c>
      <c r="AG84" s="56">
        <v>0</v>
      </c>
      <c r="AH84" s="56">
        <v>0</v>
      </c>
      <c r="AI84" s="56">
        <v>0</v>
      </c>
      <c r="AJ84" s="56" t="s">
        <v>686</v>
      </c>
      <c r="AK84" s="61">
        <v>37196</v>
      </c>
      <c r="AL84" s="56" t="s">
        <v>687</v>
      </c>
      <c r="AM84" s="61">
        <v>37196</v>
      </c>
      <c r="AN84" s="56" t="s">
        <v>687</v>
      </c>
      <c r="AO84" s="61">
        <v>37196</v>
      </c>
      <c r="AP84" s="56" t="s">
        <v>688</v>
      </c>
      <c r="AQ84" s="61">
        <v>45663</v>
      </c>
      <c r="AR84" s="61">
        <v>42038</v>
      </c>
      <c r="AS84" s="56" t="s">
        <v>582</v>
      </c>
      <c r="AT84" s="61">
        <v>42038</v>
      </c>
      <c r="AU84" s="56" t="s">
        <v>123</v>
      </c>
      <c r="AV84" s="56"/>
      <c r="AW84" s="56"/>
      <c r="AX84" s="56"/>
      <c r="AY84" s="56"/>
      <c r="AZ84" s="56"/>
      <c r="BA84" s="56" t="s">
        <v>687</v>
      </c>
      <c r="BB84" s="56"/>
      <c r="BC84" s="56"/>
      <c r="BD84" s="56"/>
      <c r="BE84" s="70"/>
      <c r="BF84" s="71"/>
      <c r="BG84" s="61"/>
      <c r="BH84" s="61"/>
      <c r="BI84" s="56"/>
      <c r="BJ84" s="56"/>
      <c r="BK84" s="56"/>
      <c r="BL84" s="56"/>
      <c r="BM84" s="56"/>
      <c r="BN84" s="56"/>
      <c r="BO84" s="69"/>
      <c r="BP84" s="69"/>
    </row>
    <row r="85" spans="1:68" ht="89.25" customHeight="1">
      <c r="A85" s="50">
        <v>79</v>
      </c>
      <c r="B85" s="192"/>
      <c r="C85" s="192"/>
      <c r="D85" s="56" t="s">
        <v>202</v>
      </c>
      <c r="E85" s="49"/>
      <c r="F85" s="61">
        <v>31832</v>
      </c>
      <c r="G85" s="56" t="s">
        <v>325</v>
      </c>
      <c r="H85" s="57">
        <f t="shared" ca="1" si="1"/>
        <v>39</v>
      </c>
      <c r="I85" s="56" t="s">
        <v>119</v>
      </c>
      <c r="J85" s="56" t="s">
        <v>124</v>
      </c>
      <c r="K85" s="56">
        <v>1</v>
      </c>
      <c r="L85" s="56">
        <v>1</v>
      </c>
      <c r="M85" s="56" t="s">
        <v>302</v>
      </c>
      <c r="N85" s="56" t="s">
        <v>634</v>
      </c>
      <c r="O85" s="61">
        <v>39954</v>
      </c>
      <c r="P85" s="56">
        <v>8</v>
      </c>
      <c r="Q85" s="56" t="s">
        <v>121</v>
      </c>
      <c r="R85" s="56" t="s">
        <v>384</v>
      </c>
      <c r="S85" s="56" t="s">
        <v>121</v>
      </c>
      <c r="T85" s="56"/>
      <c r="U85" s="56"/>
      <c r="V85" s="56" t="s">
        <v>467</v>
      </c>
      <c r="W85" s="56" t="s">
        <v>467</v>
      </c>
      <c r="X85" s="56" t="s">
        <v>504</v>
      </c>
      <c r="Y85" s="56" t="s">
        <v>505</v>
      </c>
      <c r="Z85" s="56"/>
      <c r="AA85" s="56"/>
      <c r="AB85" s="56"/>
      <c r="AC85" s="56"/>
      <c r="AD85" s="56"/>
      <c r="AE85" s="56"/>
      <c r="AF85" s="56">
        <v>1</v>
      </c>
      <c r="AG85" s="56">
        <v>0</v>
      </c>
      <c r="AH85" s="56">
        <v>0</v>
      </c>
      <c r="AI85" s="56">
        <v>0</v>
      </c>
      <c r="AJ85" s="56" t="s">
        <v>721</v>
      </c>
      <c r="AK85" s="61">
        <v>39104</v>
      </c>
      <c r="AL85" s="56" t="s">
        <v>721</v>
      </c>
      <c r="AM85" s="61">
        <v>39104</v>
      </c>
      <c r="AN85" s="56" t="s">
        <v>721</v>
      </c>
      <c r="AO85" s="61">
        <v>39104</v>
      </c>
      <c r="AP85" s="56" t="s">
        <v>722</v>
      </c>
      <c r="AQ85" s="61">
        <v>39955</v>
      </c>
      <c r="AR85" s="61">
        <v>39955</v>
      </c>
      <c r="AS85" s="56" t="s">
        <v>634</v>
      </c>
      <c r="AT85" s="61">
        <v>39954</v>
      </c>
      <c r="AU85" s="56" t="s">
        <v>123</v>
      </c>
      <c r="AV85" s="56"/>
      <c r="AW85" s="56"/>
      <c r="AX85" s="56"/>
      <c r="AY85" s="56"/>
      <c r="AZ85" s="56"/>
      <c r="BA85" s="56" t="s">
        <v>721</v>
      </c>
      <c r="BB85" s="56"/>
      <c r="BC85" s="56"/>
      <c r="BD85" s="56"/>
      <c r="BE85" s="70"/>
      <c r="BF85" s="71"/>
      <c r="BG85" s="56"/>
      <c r="BH85" s="56"/>
      <c r="BI85" s="56"/>
      <c r="BJ85" s="56"/>
      <c r="BK85" s="56"/>
      <c r="BL85" s="61"/>
      <c r="BM85" s="61"/>
      <c r="BN85" s="56"/>
      <c r="BO85" s="69"/>
      <c r="BP85" s="69"/>
    </row>
    <row r="86" spans="1:68" ht="99" customHeight="1">
      <c r="A86" s="50">
        <v>80</v>
      </c>
      <c r="B86" s="192"/>
      <c r="C86" s="192"/>
      <c r="D86" s="56" t="s">
        <v>203</v>
      </c>
      <c r="E86" s="49"/>
      <c r="F86" s="61">
        <v>27037</v>
      </c>
      <c r="G86" s="56" t="s">
        <v>379</v>
      </c>
      <c r="H86" s="57">
        <f t="shared" ca="1" si="1"/>
        <v>52</v>
      </c>
      <c r="I86" s="56" t="s">
        <v>119</v>
      </c>
      <c r="J86" s="56" t="s">
        <v>124</v>
      </c>
      <c r="K86" s="56">
        <v>1</v>
      </c>
      <c r="L86" s="56">
        <v>1</v>
      </c>
      <c r="M86" s="56" t="s">
        <v>303</v>
      </c>
      <c r="N86" s="56">
        <v>316</v>
      </c>
      <c r="O86" s="61">
        <v>39742</v>
      </c>
      <c r="P86" s="56">
        <v>8</v>
      </c>
      <c r="Q86" s="56" t="s">
        <v>121</v>
      </c>
      <c r="R86" s="56" t="s">
        <v>384</v>
      </c>
      <c r="S86" s="56" t="s">
        <v>121</v>
      </c>
      <c r="T86" s="56"/>
      <c r="U86" s="56"/>
      <c r="V86" s="56" t="s">
        <v>470</v>
      </c>
      <c r="W86" s="56" t="s">
        <v>470</v>
      </c>
      <c r="X86" s="56" t="s">
        <v>491</v>
      </c>
      <c r="Y86" s="56" t="s">
        <v>482</v>
      </c>
      <c r="Z86" s="56"/>
      <c r="AA86" s="56"/>
      <c r="AB86" s="56"/>
      <c r="AC86" s="56"/>
      <c r="AD86" s="56"/>
      <c r="AE86" s="56"/>
      <c r="AF86" s="56">
        <v>1</v>
      </c>
      <c r="AG86" s="56">
        <v>0</v>
      </c>
      <c r="AH86" s="56">
        <v>0</v>
      </c>
      <c r="AI86" s="56">
        <v>0</v>
      </c>
      <c r="AJ86" s="56" t="s">
        <v>726</v>
      </c>
      <c r="AK86" s="61">
        <v>34432</v>
      </c>
      <c r="AL86" s="56" t="s">
        <v>564</v>
      </c>
      <c r="AM86" s="61">
        <v>34432</v>
      </c>
      <c r="AN86" s="56" t="s">
        <v>727</v>
      </c>
      <c r="AO86" s="61">
        <v>36986</v>
      </c>
      <c r="AP86" s="61" t="s">
        <v>728</v>
      </c>
      <c r="AQ86" s="61">
        <v>39743</v>
      </c>
      <c r="AR86" s="61">
        <v>36986</v>
      </c>
      <c r="AS86" s="56">
        <v>94</v>
      </c>
      <c r="AT86" s="61">
        <v>36986</v>
      </c>
      <c r="AU86" s="56" t="s">
        <v>123</v>
      </c>
      <c r="AV86" s="56"/>
      <c r="AW86" s="56"/>
      <c r="AX86" s="56"/>
      <c r="AY86" s="56"/>
      <c r="AZ86" s="56"/>
      <c r="BA86" s="56" t="s">
        <v>727</v>
      </c>
      <c r="BB86" s="56"/>
      <c r="BC86" s="56"/>
      <c r="BD86" s="56"/>
      <c r="BE86" s="70"/>
      <c r="BF86" s="71"/>
      <c r="BG86" s="61"/>
      <c r="BH86" s="61"/>
      <c r="BI86" s="56"/>
      <c r="BJ86" s="56"/>
      <c r="BK86" s="56"/>
      <c r="BL86" s="61"/>
      <c r="BM86" s="61"/>
      <c r="BN86" s="56"/>
      <c r="BO86" s="69"/>
      <c r="BP86" s="69"/>
    </row>
    <row r="87" spans="1:68" ht="87" customHeight="1">
      <c r="A87" s="76">
        <v>81</v>
      </c>
      <c r="B87" s="192"/>
      <c r="C87" s="192"/>
      <c r="D87" s="56" t="s">
        <v>204</v>
      </c>
      <c r="E87" s="49"/>
      <c r="F87" s="61">
        <v>26294</v>
      </c>
      <c r="G87" s="56" t="s">
        <v>380</v>
      </c>
      <c r="H87" s="57">
        <f t="shared" ca="1" si="1"/>
        <v>54</v>
      </c>
      <c r="I87" s="56" t="s">
        <v>119</v>
      </c>
      <c r="J87" s="56" t="s">
        <v>124</v>
      </c>
      <c r="K87" s="56">
        <v>1</v>
      </c>
      <c r="L87" s="56">
        <v>1</v>
      </c>
      <c r="M87" s="56" t="s">
        <v>303</v>
      </c>
      <c r="N87" s="56">
        <v>200</v>
      </c>
      <c r="O87" s="61">
        <v>39251</v>
      </c>
      <c r="P87" s="56">
        <v>8</v>
      </c>
      <c r="Q87" s="56" t="s">
        <v>121</v>
      </c>
      <c r="R87" s="56" t="s">
        <v>384</v>
      </c>
      <c r="S87" s="56" t="s">
        <v>121</v>
      </c>
      <c r="T87" s="56"/>
      <c r="U87" s="56"/>
      <c r="V87" s="56" t="s">
        <v>470</v>
      </c>
      <c r="W87" s="56" t="s">
        <v>470</v>
      </c>
      <c r="X87" s="56" t="s">
        <v>503</v>
      </c>
      <c r="Y87" s="56" t="s">
        <v>406</v>
      </c>
      <c r="Z87" s="56"/>
      <c r="AA87" s="56"/>
      <c r="AB87" s="56"/>
      <c r="AC87" s="56"/>
      <c r="AD87" s="56"/>
      <c r="AE87" s="56"/>
      <c r="AF87" s="56">
        <v>1</v>
      </c>
      <c r="AG87" s="56">
        <v>0</v>
      </c>
      <c r="AH87" s="56">
        <v>0</v>
      </c>
      <c r="AI87" s="56">
        <v>0</v>
      </c>
      <c r="AJ87" s="56" t="s">
        <v>892</v>
      </c>
      <c r="AK87" s="61">
        <v>32211</v>
      </c>
      <c r="AL87" s="56" t="s">
        <v>893</v>
      </c>
      <c r="AM87" s="61">
        <v>38188</v>
      </c>
      <c r="AN87" s="56" t="s">
        <v>893</v>
      </c>
      <c r="AO87" s="61">
        <v>38188</v>
      </c>
      <c r="AP87" s="56" t="s">
        <v>894</v>
      </c>
      <c r="AQ87" s="61">
        <v>39251</v>
      </c>
      <c r="AR87" s="61">
        <v>38188</v>
      </c>
      <c r="AS87" s="56">
        <v>272</v>
      </c>
      <c r="AT87" s="61">
        <v>38188</v>
      </c>
      <c r="AU87" s="56" t="s">
        <v>123</v>
      </c>
      <c r="AV87" s="56"/>
      <c r="AW87" s="56"/>
      <c r="AX87" s="56"/>
      <c r="AY87" s="56"/>
      <c r="AZ87" s="56"/>
      <c r="BA87" s="56" t="s">
        <v>893</v>
      </c>
      <c r="BB87" s="56">
        <v>1</v>
      </c>
      <c r="BC87" s="56"/>
      <c r="BD87" s="56"/>
      <c r="BE87" s="70"/>
      <c r="BF87" s="71"/>
      <c r="BG87" s="61"/>
      <c r="BH87" s="61"/>
      <c r="BI87" s="56"/>
      <c r="BJ87" s="56"/>
      <c r="BK87" s="56"/>
      <c r="BL87" s="56"/>
      <c r="BM87" s="56"/>
      <c r="BN87" s="56"/>
      <c r="BO87" s="69"/>
      <c r="BP87" s="69"/>
    </row>
    <row r="88" spans="1:68" ht="86.25" customHeight="1">
      <c r="A88" s="50">
        <v>82</v>
      </c>
      <c r="B88" s="192"/>
      <c r="C88" s="192"/>
      <c r="D88" s="56" t="s">
        <v>205</v>
      </c>
      <c r="E88" s="49"/>
      <c r="F88" s="61">
        <v>30014</v>
      </c>
      <c r="G88" s="56" t="s">
        <v>325</v>
      </c>
      <c r="H88" s="57">
        <f t="shared" ca="1" si="1"/>
        <v>44</v>
      </c>
      <c r="I88" s="56" t="s">
        <v>119</v>
      </c>
      <c r="J88" s="56" t="s">
        <v>124</v>
      </c>
      <c r="K88" s="56">
        <v>1</v>
      </c>
      <c r="L88" s="56">
        <v>1</v>
      </c>
      <c r="M88" s="56" t="s">
        <v>303</v>
      </c>
      <c r="N88" s="56" t="s">
        <v>635</v>
      </c>
      <c r="O88" s="61">
        <v>40893</v>
      </c>
      <c r="P88" s="56">
        <v>8</v>
      </c>
      <c r="Q88" s="56" t="s">
        <v>121</v>
      </c>
      <c r="R88" s="56" t="s">
        <v>384</v>
      </c>
      <c r="S88" s="56" t="s">
        <v>121</v>
      </c>
      <c r="T88" s="56"/>
      <c r="U88" s="56"/>
      <c r="V88" s="56" t="s">
        <v>470</v>
      </c>
      <c r="W88" s="56" t="s">
        <v>470</v>
      </c>
      <c r="X88" s="56" t="s">
        <v>502</v>
      </c>
      <c r="Y88" s="56" t="s">
        <v>455</v>
      </c>
      <c r="Z88" s="56"/>
      <c r="AA88" s="56"/>
      <c r="AB88" s="56"/>
      <c r="AC88" s="56"/>
      <c r="AD88" s="56"/>
      <c r="AE88" s="56"/>
      <c r="AF88" s="56">
        <v>1</v>
      </c>
      <c r="AG88" s="56">
        <v>0</v>
      </c>
      <c r="AH88" s="56">
        <v>0</v>
      </c>
      <c r="AI88" s="56">
        <v>0</v>
      </c>
      <c r="AJ88" s="56" t="s">
        <v>715</v>
      </c>
      <c r="AK88" s="61">
        <v>36217</v>
      </c>
      <c r="AL88" s="56" t="s">
        <v>716</v>
      </c>
      <c r="AM88" s="61">
        <v>36931</v>
      </c>
      <c r="AN88" s="56" t="s">
        <v>717</v>
      </c>
      <c r="AO88" s="61">
        <v>39769</v>
      </c>
      <c r="AP88" s="61" t="s">
        <v>718</v>
      </c>
      <c r="AQ88" s="61">
        <v>40896</v>
      </c>
      <c r="AR88" s="61">
        <v>40896</v>
      </c>
      <c r="AS88" s="56" t="s">
        <v>635</v>
      </c>
      <c r="AT88" s="61">
        <v>40893</v>
      </c>
      <c r="AU88" s="56" t="s">
        <v>123</v>
      </c>
      <c r="AV88" s="56"/>
      <c r="AW88" s="56"/>
      <c r="AX88" s="56"/>
      <c r="AY88" s="56"/>
      <c r="AZ88" s="56"/>
      <c r="BA88" s="56" t="s">
        <v>717</v>
      </c>
      <c r="BB88" s="56"/>
      <c r="BC88" s="56"/>
      <c r="BD88" s="56"/>
      <c r="BE88" s="70"/>
      <c r="BF88" s="71"/>
      <c r="BG88" s="56"/>
      <c r="BH88" s="56"/>
      <c r="BI88" s="56"/>
      <c r="BJ88" s="56"/>
      <c r="BK88" s="56"/>
      <c r="BL88" s="56"/>
      <c r="BM88" s="56"/>
      <c r="BN88" s="56"/>
      <c r="BO88" s="69"/>
      <c r="BP88" s="69"/>
    </row>
    <row r="89" spans="1:68" ht="83.25" customHeight="1">
      <c r="A89" s="50">
        <v>83</v>
      </c>
      <c r="B89" s="192"/>
      <c r="C89" s="192"/>
      <c r="D89" s="56" t="s">
        <v>206</v>
      </c>
      <c r="E89" s="49"/>
      <c r="F89" s="61">
        <v>30563</v>
      </c>
      <c r="G89" s="56" t="s">
        <v>325</v>
      </c>
      <c r="H89" s="57">
        <f t="shared" ca="1" si="1"/>
        <v>42</v>
      </c>
      <c r="I89" s="56" t="s">
        <v>119</v>
      </c>
      <c r="J89" s="56" t="s">
        <v>124</v>
      </c>
      <c r="K89" s="56">
        <v>1</v>
      </c>
      <c r="L89" s="56">
        <v>1</v>
      </c>
      <c r="M89" s="56" t="s">
        <v>304</v>
      </c>
      <c r="N89" s="56">
        <v>286</v>
      </c>
      <c r="O89" s="61">
        <v>37845</v>
      </c>
      <c r="P89" s="56">
        <v>7</v>
      </c>
      <c r="Q89" s="56" t="s">
        <v>121</v>
      </c>
      <c r="R89" s="56" t="s">
        <v>384</v>
      </c>
      <c r="S89" s="56" t="s">
        <v>121</v>
      </c>
      <c r="T89" s="56"/>
      <c r="U89" s="56"/>
      <c r="V89" s="56" t="s">
        <v>470</v>
      </c>
      <c r="W89" s="56" t="s">
        <v>470</v>
      </c>
      <c r="X89" s="56" t="s">
        <v>491</v>
      </c>
      <c r="Y89" s="56" t="s">
        <v>406</v>
      </c>
      <c r="Z89" s="56"/>
      <c r="AA89" s="56"/>
      <c r="AB89" s="56"/>
      <c r="AC89" s="56"/>
      <c r="AD89" s="56"/>
      <c r="AE89" s="56"/>
      <c r="AF89" s="56">
        <v>1</v>
      </c>
      <c r="AG89" s="56">
        <v>0</v>
      </c>
      <c r="AH89" s="56">
        <v>0</v>
      </c>
      <c r="AI89" s="56">
        <v>0</v>
      </c>
      <c r="AJ89" s="56" t="s">
        <v>843</v>
      </c>
      <c r="AK89" s="61">
        <v>37510</v>
      </c>
      <c r="AL89" s="56" t="s">
        <v>843</v>
      </c>
      <c r="AM89" s="61">
        <v>37510</v>
      </c>
      <c r="AN89" s="56" t="s">
        <v>843</v>
      </c>
      <c r="AO89" s="61">
        <v>37510</v>
      </c>
      <c r="AP89" s="56" t="s">
        <v>840</v>
      </c>
      <c r="AQ89" s="61">
        <v>37845</v>
      </c>
      <c r="AR89" s="61">
        <v>37510</v>
      </c>
      <c r="AS89" s="56">
        <v>313</v>
      </c>
      <c r="AT89" s="61">
        <v>37510</v>
      </c>
      <c r="AU89" s="56" t="s">
        <v>123</v>
      </c>
      <c r="AV89" s="56"/>
      <c r="AW89" s="56"/>
      <c r="AX89" s="56"/>
      <c r="AY89" s="56"/>
      <c r="AZ89" s="56"/>
      <c r="BA89" s="56" t="s">
        <v>843</v>
      </c>
      <c r="BB89" s="56"/>
      <c r="BC89" s="56"/>
      <c r="BD89" s="56"/>
      <c r="BE89" s="70"/>
      <c r="BF89" s="71"/>
      <c r="BG89" s="61"/>
      <c r="BH89" s="61"/>
      <c r="BI89" s="56"/>
      <c r="BJ89" s="56"/>
      <c r="BK89" s="56"/>
      <c r="BL89" s="56"/>
      <c r="BM89" s="56"/>
      <c r="BN89" s="56"/>
      <c r="BO89" s="69"/>
      <c r="BP89" s="69"/>
    </row>
    <row r="90" spans="1:68" ht="82.5" customHeight="1">
      <c r="A90" s="50">
        <v>84</v>
      </c>
      <c r="B90" s="192"/>
      <c r="C90" s="192"/>
      <c r="D90" s="56" t="s">
        <v>207</v>
      </c>
      <c r="E90" s="49"/>
      <c r="F90" s="61">
        <v>27368</v>
      </c>
      <c r="G90" s="56" t="s">
        <v>381</v>
      </c>
      <c r="H90" s="57">
        <f t="shared" ca="1" si="1"/>
        <v>51</v>
      </c>
      <c r="I90" s="56" t="s">
        <v>119</v>
      </c>
      <c r="J90" s="56" t="s">
        <v>124</v>
      </c>
      <c r="K90" s="56">
        <v>1</v>
      </c>
      <c r="L90" s="56">
        <v>1</v>
      </c>
      <c r="M90" s="56" t="s">
        <v>303</v>
      </c>
      <c r="N90" s="56" t="s">
        <v>592</v>
      </c>
      <c r="O90" s="61">
        <v>41772</v>
      </c>
      <c r="P90" s="56">
        <v>7</v>
      </c>
      <c r="Q90" s="56" t="s">
        <v>121</v>
      </c>
      <c r="R90" s="56" t="s">
        <v>384</v>
      </c>
      <c r="S90" s="56" t="s">
        <v>121</v>
      </c>
      <c r="T90" s="56"/>
      <c r="U90" s="56"/>
      <c r="V90" s="56" t="s">
        <v>470</v>
      </c>
      <c r="W90" s="56" t="s">
        <v>470</v>
      </c>
      <c r="X90" s="56" t="s">
        <v>501</v>
      </c>
      <c r="Y90" s="56" t="s">
        <v>456</v>
      </c>
      <c r="Z90" s="56"/>
      <c r="AA90" s="56"/>
      <c r="AB90" s="56"/>
      <c r="AC90" s="56"/>
      <c r="AD90" s="56"/>
      <c r="AE90" s="56"/>
      <c r="AF90" s="56">
        <v>1</v>
      </c>
      <c r="AG90" s="56">
        <v>0</v>
      </c>
      <c r="AH90" s="56">
        <v>0</v>
      </c>
      <c r="AI90" s="56">
        <v>0</v>
      </c>
      <c r="AJ90" s="56" t="s">
        <v>713</v>
      </c>
      <c r="AK90" s="61">
        <v>40060</v>
      </c>
      <c r="AL90" s="56" t="s">
        <v>714</v>
      </c>
      <c r="AM90" s="61">
        <v>41772</v>
      </c>
      <c r="AN90" s="56" t="s">
        <v>714</v>
      </c>
      <c r="AO90" s="61">
        <v>41772</v>
      </c>
      <c r="AP90" s="56" t="s">
        <v>714</v>
      </c>
      <c r="AQ90" s="61">
        <v>41772</v>
      </c>
      <c r="AR90" s="61">
        <v>41772</v>
      </c>
      <c r="AS90" s="56" t="s">
        <v>592</v>
      </c>
      <c r="AT90" s="61">
        <v>41772</v>
      </c>
      <c r="AU90" s="56" t="s">
        <v>123</v>
      </c>
      <c r="AV90" s="56"/>
      <c r="AW90" s="56"/>
      <c r="AX90" s="56"/>
      <c r="AY90" s="56"/>
      <c r="AZ90" s="56"/>
      <c r="BA90" s="56" t="s">
        <v>714</v>
      </c>
      <c r="BB90" s="56"/>
      <c r="BC90" s="56"/>
      <c r="BD90" s="56"/>
      <c r="BE90" s="70"/>
      <c r="BF90" s="71"/>
      <c r="BG90" s="61"/>
      <c r="BH90" s="61"/>
      <c r="BI90" s="56"/>
      <c r="BJ90" s="56"/>
      <c r="BK90" s="56"/>
      <c r="BL90" s="61"/>
      <c r="BM90" s="61"/>
      <c r="BN90" s="56"/>
      <c r="BO90" s="69"/>
      <c r="BP90" s="69"/>
    </row>
    <row r="91" spans="1:68" ht="87" customHeight="1">
      <c r="A91" s="50">
        <v>85</v>
      </c>
      <c r="B91" s="192"/>
      <c r="C91" s="192"/>
      <c r="D91" s="56" t="s">
        <v>208</v>
      </c>
      <c r="E91" s="49"/>
      <c r="F91" s="61">
        <v>27077</v>
      </c>
      <c r="G91" s="56" t="s">
        <v>325</v>
      </c>
      <c r="H91" s="57">
        <f t="shared" ca="1" si="1"/>
        <v>52</v>
      </c>
      <c r="I91" s="56" t="s">
        <v>119</v>
      </c>
      <c r="J91" s="56" t="s">
        <v>124</v>
      </c>
      <c r="K91" s="56">
        <v>1</v>
      </c>
      <c r="L91" s="56">
        <v>1</v>
      </c>
      <c r="M91" s="56" t="s">
        <v>303</v>
      </c>
      <c r="N91" s="56" t="s">
        <v>613</v>
      </c>
      <c r="O91" s="61">
        <v>45663</v>
      </c>
      <c r="P91" s="56">
        <v>7</v>
      </c>
      <c r="Q91" s="56" t="s">
        <v>121</v>
      </c>
      <c r="R91" s="56" t="s">
        <v>384</v>
      </c>
      <c r="S91" s="56" t="s">
        <v>121</v>
      </c>
      <c r="T91" s="56"/>
      <c r="U91" s="56"/>
      <c r="V91" s="56" t="s">
        <v>470</v>
      </c>
      <c r="W91" s="56" t="s">
        <v>470</v>
      </c>
      <c r="X91" s="56" t="s">
        <v>481</v>
      </c>
      <c r="Y91" s="56" t="s">
        <v>500</v>
      </c>
      <c r="Z91" s="56"/>
      <c r="AA91" s="56"/>
      <c r="AB91" s="56"/>
      <c r="AC91" s="56"/>
      <c r="AD91" s="56"/>
      <c r="AE91" s="56"/>
      <c r="AF91" s="56">
        <v>1</v>
      </c>
      <c r="AG91" s="56">
        <v>0</v>
      </c>
      <c r="AH91" s="56">
        <v>0</v>
      </c>
      <c r="AI91" s="56">
        <v>0</v>
      </c>
      <c r="AJ91" s="56" t="s">
        <v>844</v>
      </c>
      <c r="AK91" s="61">
        <v>33427</v>
      </c>
      <c r="AL91" s="56" t="s">
        <v>845</v>
      </c>
      <c r="AM91" s="61">
        <v>38999</v>
      </c>
      <c r="AN91" s="56" t="s">
        <v>845</v>
      </c>
      <c r="AO91" s="61">
        <v>38999</v>
      </c>
      <c r="AP91" s="56" t="s">
        <v>821</v>
      </c>
      <c r="AQ91" s="61">
        <v>43118</v>
      </c>
      <c r="AR91" s="61">
        <v>38999</v>
      </c>
      <c r="AS91" s="56">
        <v>391</v>
      </c>
      <c r="AT91" s="61">
        <v>38999</v>
      </c>
      <c r="AU91" s="56" t="s">
        <v>123</v>
      </c>
      <c r="AV91" s="56"/>
      <c r="AW91" s="56"/>
      <c r="AX91" s="56"/>
      <c r="AY91" s="56"/>
      <c r="AZ91" s="56"/>
      <c r="BA91" s="56" t="s">
        <v>845</v>
      </c>
      <c r="BB91" s="56"/>
      <c r="BC91" s="56"/>
      <c r="BD91" s="56"/>
      <c r="BE91" s="70"/>
      <c r="BF91" s="71"/>
      <c r="BG91" s="61"/>
      <c r="BH91" s="61"/>
      <c r="BI91" s="56"/>
      <c r="BJ91" s="56"/>
      <c r="BK91" s="56"/>
      <c r="BL91" s="61"/>
      <c r="BM91" s="61"/>
      <c r="BN91" s="56"/>
      <c r="BO91" s="69"/>
      <c r="BP91" s="69"/>
    </row>
    <row r="92" spans="1:68" ht="90.75" customHeight="1">
      <c r="A92" s="50">
        <v>86</v>
      </c>
      <c r="B92" s="192"/>
      <c r="C92" s="192"/>
      <c r="D92" s="56" t="s">
        <v>209</v>
      </c>
      <c r="E92" s="49"/>
      <c r="F92" s="61">
        <v>28697</v>
      </c>
      <c r="G92" s="56" t="s">
        <v>344</v>
      </c>
      <c r="H92" s="57">
        <f t="shared" ca="1" si="1"/>
        <v>47</v>
      </c>
      <c r="I92" s="56" t="s">
        <v>119</v>
      </c>
      <c r="J92" s="56" t="s">
        <v>124</v>
      </c>
      <c r="K92" s="56">
        <v>1</v>
      </c>
      <c r="L92" s="56">
        <v>1</v>
      </c>
      <c r="M92" s="56" t="s">
        <v>303</v>
      </c>
      <c r="N92" s="56">
        <v>357</v>
      </c>
      <c r="O92" s="61">
        <v>37186</v>
      </c>
      <c r="P92" s="56">
        <v>7</v>
      </c>
      <c r="Q92" s="56" t="s">
        <v>121</v>
      </c>
      <c r="R92" s="56" t="s">
        <v>384</v>
      </c>
      <c r="S92" s="56" t="s">
        <v>121</v>
      </c>
      <c r="T92" s="56"/>
      <c r="U92" s="56"/>
      <c r="V92" s="56" t="s">
        <v>470</v>
      </c>
      <c r="W92" s="56" t="s">
        <v>470</v>
      </c>
      <c r="X92" s="56" t="s">
        <v>491</v>
      </c>
      <c r="Y92" s="56" t="s">
        <v>406</v>
      </c>
      <c r="Z92" s="56"/>
      <c r="AA92" s="56"/>
      <c r="AB92" s="56"/>
      <c r="AC92" s="56"/>
      <c r="AD92" s="56"/>
      <c r="AE92" s="56"/>
      <c r="AF92" s="56">
        <v>1</v>
      </c>
      <c r="AG92" s="56">
        <v>0</v>
      </c>
      <c r="AH92" s="56">
        <v>0</v>
      </c>
      <c r="AI92" s="56">
        <v>0</v>
      </c>
      <c r="AJ92" s="56" t="s">
        <v>563</v>
      </c>
      <c r="AK92" s="61">
        <v>37089</v>
      </c>
      <c r="AL92" s="56" t="s">
        <v>563</v>
      </c>
      <c r="AM92" s="61">
        <v>37089</v>
      </c>
      <c r="AN92" s="56" t="s">
        <v>563</v>
      </c>
      <c r="AO92" s="61">
        <v>37089</v>
      </c>
      <c r="AP92" s="56" t="s">
        <v>846</v>
      </c>
      <c r="AQ92" s="61">
        <v>37186</v>
      </c>
      <c r="AR92" s="61">
        <v>37089</v>
      </c>
      <c r="AS92" s="56">
        <v>227</v>
      </c>
      <c r="AT92" s="61">
        <v>37089</v>
      </c>
      <c r="AU92" s="56" t="s">
        <v>123</v>
      </c>
      <c r="AV92" s="56"/>
      <c r="AW92" s="56"/>
      <c r="AX92" s="56"/>
      <c r="AY92" s="56"/>
      <c r="AZ92" s="56"/>
      <c r="BA92" s="56" t="s">
        <v>563</v>
      </c>
      <c r="BB92" s="56"/>
      <c r="BC92" s="56"/>
      <c r="BD92" s="56"/>
      <c r="BE92" s="70"/>
      <c r="BF92" s="71"/>
      <c r="BG92" s="61"/>
      <c r="BH92" s="61"/>
      <c r="BI92" s="56"/>
      <c r="BJ92" s="56"/>
      <c r="BK92" s="56"/>
      <c r="BL92" s="56"/>
      <c r="BM92" s="56"/>
      <c r="BN92" s="56"/>
      <c r="BO92" s="69"/>
      <c r="BP92" s="69"/>
    </row>
    <row r="93" spans="1:68" ht="90" customHeight="1">
      <c r="A93" s="50">
        <v>87</v>
      </c>
      <c r="B93" s="192"/>
      <c r="C93" s="192"/>
      <c r="D93" s="56" t="s">
        <v>210</v>
      </c>
      <c r="E93" s="49"/>
      <c r="F93" s="61">
        <v>26695</v>
      </c>
      <c r="G93" s="56" t="s">
        <v>325</v>
      </c>
      <c r="H93" s="57">
        <f t="shared" ca="1" si="1"/>
        <v>53</v>
      </c>
      <c r="I93" s="56" t="s">
        <v>119</v>
      </c>
      <c r="J93" s="56" t="s">
        <v>124</v>
      </c>
      <c r="K93" s="56">
        <v>1</v>
      </c>
      <c r="L93" s="56">
        <v>1</v>
      </c>
      <c r="M93" s="56" t="s">
        <v>303</v>
      </c>
      <c r="N93" s="56" t="s">
        <v>613</v>
      </c>
      <c r="O93" s="61">
        <v>45663</v>
      </c>
      <c r="P93" s="56">
        <v>7</v>
      </c>
      <c r="Q93" s="56" t="s">
        <v>121</v>
      </c>
      <c r="R93" s="56" t="s">
        <v>384</v>
      </c>
      <c r="S93" s="56" t="s">
        <v>121</v>
      </c>
      <c r="T93" s="56"/>
      <c r="U93" s="56"/>
      <c r="V93" s="56" t="s">
        <v>470</v>
      </c>
      <c r="W93" s="56" t="s">
        <v>470</v>
      </c>
      <c r="X93" s="56" t="s">
        <v>491</v>
      </c>
      <c r="Y93" s="56" t="s">
        <v>406</v>
      </c>
      <c r="Z93" s="56"/>
      <c r="AA93" s="56"/>
      <c r="AB93" s="56"/>
      <c r="AC93" s="56"/>
      <c r="AD93" s="56"/>
      <c r="AE93" s="56"/>
      <c r="AF93" s="56">
        <v>1</v>
      </c>
      <c r="AG93" s="56">
        <v>0</v>
      </c>
      <c r="AH93" s="56">
        <v>0</v>
      </c>
      <c r="AI93" s="56">
        <v>0</v>
      </c>
      <c r="AJ93" s="56" t="s">
        <v>692</v>
      </c>
      <c r="AK93" s="61">
        <v>33427</v>
      </c>
      <c r="AL93" s="56" t="s">
        <v>693</v>
      </c>
      <c r="AM93" s="61">
        <v>35052</v>
      </c>
      <c r="AN93" s="56" t="s">
        <v>693</v>
      </c>
      <c r="AO93" s="61">
        <v>35052</v>
      </c>
      <c r="AP93" s="56" t="s">
        <v>688</v>
      </c>
      <c r="AQ93" s="61">
        <v>45663</v>
      </c>
      <c r="AR93" s="61">
        <v>36753</v>
      </c>
      <c r="AS93" s="56">
        <v>218</v>
      </c>
      <c r="AT93" s="61">
        <v>36753</v>
      </c>
      <c r="AU93" s="56" t="s">
        <v>123</v>
      </c>
      <c r="AV93" s="56"/>
      <c r="AW93" s="56"/>
      <c r="AX93" s="56"/>
      <c r="AY93" s="56"/>
      <c r="AZ93" s="56"/>
      <c r="BA93" s="56" t="s">
        <v>693</v>
      </c>
      <c r="BB93" s="56"/>
      <c r="BC93" s="56"/>
      <c r="BD93" s="56"/>
      <c r="BE93" s="70"/>
      <c r="BF93" s="71"/>
      <c r="BG93" s="61"/>
      <c r="BH93" s="61"/>
      <c r="BI93" s="56"/>
      <c r="BJ93" s="56"/>
      <c r="BK93" s="56"/>
      <c r="BL93" s="61"/>
      <c r="BM93" s="61"/>
      <c r="BN93" s="56"/>
      <c r="BO93" s="69"/>
      <c r="BP93" s="69"/>
    </row>
    <row r="94" spans="1:68" ht="85.5" customHeight="1">
      <c r="A94" s="50">
        <v>88</v>
      </c>
      <c r="B94" s="192"/>
      <c r="C94" s="192"/>
      <c r="D94" s="56" t="s">
        <v>211</v>
      </c>
      <c r="E94" s="49"/>
      <c r="F94" s="61">
        <v>31963</v>
      </c>
      <c r="G94" s="56" t="s">
        <v>325</v>
      </c>
      <c r="H94" s="57">
        <f t="shared" ca="1" si="1"/>
        <v>38</v>
      </c>
      <c r="I94" s="56" t="s">
        <v>119</v>
      </c>
      <c r="J94" s="56" t="s">
        <v>124</v>
      </c>
      <c r="K94" s="56">
        <v>1</v>
      </c>
      <c r="L94" s="56">
        <v>1</v>
      </c>
      <c r="M94" s="56" t="s">
        <v>305</v>
      </c>
      <c r="N94" s="56" t="s">
        <v>633</v>
      </c>
      <c r="O94" s="61">
        <v>42835</v>
      </c>
      <c r="P94" s="56">
        <v>7</v>
      </c>
      <c r="Q94" s="56" t="s">
        <v>121</v>
      </c>
      <c r="R94" s="56" t="s">
        <v>384</v>
      </c>
      <c r="S94" s="56" t="s">
        <v>121</v>
      </c>
      <c r="T94" s="56"/>
      <c r="U94" s="56"/>
      <c r="V94" s="56" t="s">
        <v>470</v>
      </c>
      <c r="W94" s="56" t="s">
        <v>470</v>
      </c>
      <c r="X94" s="56" t="s">
        <v>499</v>
      </c>
      <c r="Y94" s="56" t="s">
        <v>457</v>
      </c>
      <c r="Z94" s="56"/>
      <c r="AA94" s="56"/>
      <c r="AB94" s="56"/>
      <c r="AC94" s="56"/>
      <c r="AD94" s="56"/>
      <c r="AE94" s="56"/>
      <c r="AF94" s="56">
        <v>1</v>
      </c>
      <c r="AG94" s="56">
        <v>0</v>
      </c>
      <c r="AH94" s="56">
        <v>0</v>
      </c>
      <c r="AI94" s="56">
        <v>0</v>
      </c>
      <c r="AJ94" s="56" t="s">
        <v>719</v>
      </c>
      <c r="AK94" s="61">
        <v>41426</v>
      </c>
      <c r="AL94" s="56" t="s">
        <v>720</v>
      </c>
      <c r="AM94" s="61">
        <v>42835</v>
      </c>
      <c r="AN94" s="56" t="s">
        <v>720</v>
      </c>
      <c r="AO94" s="61">
        <v>42835</v>
      </c>
      <c r="AP94" s="56" t="s">
        <v>720</v>
      </c>
      <c r="AQ94" s="61">
        <v>42835</v>
      </c>
      <c r="AR94" s="61">
        <v>42835</v>
      </c>
      <c r="AS94" s="56" t="s">
        <v>633</v>
      </c>
      <c r="AT94" s="61">
        <v>42835</v>
      </c>
      <c r="AU94" s="56" t="s">
        <v>123</v>
      </c>
      <c r="AV94" s="56"/>
      <c r="AW94" s="56"/>
      <c r="AX94" s="56"/>
      <c r="AY94" s="56"/>
      <c r="AZ94" s="56" t="s">
        <v>720</v>
      </c>
      <c r="BA94" s="56"/>
      <c r="BB94" s="56"/>
      <c r="BC94" s="56"/>
      <c r="BD94" s="56"/>
      <c r="BE94" s="70"/>
      <c r="BF94" s="71"/>
      <c r="BG94" s="61"/>
      <c r="BH94" s="61"/>
      <c r="BI94" s="56"/>
      <c r="BJ94" s="56"/>
      <c r="BK94" s="56"/>
      <c r="BL94" s="56"/>
      <c r="BM94" s="56"/>
      <c r="BN94" s="56"/>
      <c r="BO94" s="69"/>
      <c r="BP94" s="69"/>
    </row>
    <row r="95" spans="1:68" s="141" customFormat="1" ht="30.75" customHeight="1">
      <c r="A95" s="133">
        <v>89</v>
      </c>
      <c r="B95" s="192"/>
      <c r="C95" s="192"/>
      <c r="D95" s="134" t="s">
        <v>179</v>
      </c>
      <c r="E95" s="135"/>
      <c r="F95" s="136"/>
      <c r="G95" s="134"/>
      <c r="H95" s="137"/>
      <c r="I95" s="134"/>
      <c r="J95" s="134"/>
      <c r="K95" s="134"/>
      <c r="L95" s="134"/>
      <c r="M95" s="134"/>
      <c r="N95" s="134"/>
      <c r="O95" s="136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  <c r="AB95" s="134"/>
      <c r="AC95" s="134"/>
      <c r="AD95" s="134"/>
      <c r="AE95" s="134"/>
      <c r="AF95" s="134"/>
      <c r="AG95" s="134"/>
      <c r="AH95" s="134"/>
      <c r="AI95" s="134"/>
      <c r="AJ95" s="134"/>
      <c r="AK95" s="136"/>
      <c r="AL95" s="134"/>
      <c r="AM95" s="136"/>
      <c r="AN95" s="134"/>
      <c r="AO95" s="136"/>
      <c r="AP95" s="134"/>
      <c r="AQ95" s="136"/>
      <c r="AR95" s="136"/>
      <c r="AS95" s="134"/>
      <c r="AT95" s="136"/>
      <c r="AU95" s="134"/>
      <c r="AV95" s="134"/>
      <c r="AW95" s="134"/>
      <c r="AX95" s="134"/>
      <c r="AY95" s="134"/>
      <c r="AZ95" s="134"/>
      <c r="BA95" s="134"/>
      <c r="BB95" s="134"/>
      <c r="BC95" s="134"/>
      <c r="BD95" s="134"/>
      <c r="BE95" s="138"/>
      <c r="BF95" s="139"/>
      <c r="BG95" s="136"/>
      <c r="BH95" s="136"/>
      <c r="BI95" s="134"/>
      <c r="BJ95" s="134"/>
      <c r="BK95" s="134"/>
      <c r="BL95" s="134"/>
      <c r="BM95" s="134"/>
      <c r="BN95" s="134"/>
      <c r="BO95" s="140"/>
      <c r="BP95" s="140"/>
    </row>
    <row r="96" spans="1:68" ht="86.25" customHeight="1">
      <c r="A96" s="50">
        <v>90</v>
      </c>
      <c r="B96" s="192"/>
      <c r="C96" s="192"/>
      <c r="D96" s="56" t="s">
        <v>213</v>
      </c>
      <c r="E96" s="49"/>
      <c r="F96" s="61">
        <v>23808</v>
      </c>
      <c r="G96" s="56" t="s">
        <v>325</v>
      </c>
      <c r="H96" s="57">
        <f t="shared" ca="1" si="1"/>
        <v>61</v>
      </c>
      <c r="I96" s="56" t="s">
        <v>119</v>
      </c>
      <c r="J96" s="56" t="s">
        <v>124</v>
      </c>
      <c r="K96" s="56">
        <v>1</v>
      </c>
      <c r="L96" s="56">
        <v>1</v>
      </c>
      <c r="M96" s="56" t="s">
        <v>304</v>
      </c>
      <c r="N96" s="56" t="s">
        <v>612</v>
      </c>
      <c r="O96" s="61">
        <v>43118</v>
      </c>
      <c r="P96" s="56">
        <v>7</v>
      </c>
      <c r="Q96" s="56" t="s">
        <v>121</v>
      </c>
      <c r="R96" s="56" t="s">
        <v>384</v>
      </c>
      <c r="S96" s="56" t="s">
        <v>121</v>
      </c>
      <c r="T96" s="56"/>
      <c r="U96" s="56"/>
      <c r="V96" s="56" t="s">
        <v>469</v>
      </c>
      <c r="W96" s="56" t="s">
        <v>8</v>
      </c>
      <c r="X96" s="56"/>
      <c r="Y96" s="56"/>
      <c r="Z96" s="56" t="s">
        <v>497</v>
      </c>
      <c r="AA96" s="56" t="s">
        <v>498</v>
      </c>
      <c r="AB96" s="56" t="s">
        <v>944</v>
      </c>
      <c r="AC96" s="56"/>
      <c r="AD96" s="56"/>
      <c r="AE96" s="56"/>
      <c r="AF96" s="56">
        <v>1</v>
      </c>
      <c r="AG96" s="56">
        <v>0</v>
      </c>
      <c r="AH96" s="56">
        <v>0</v>
      </c>
      <c r="AI96" s="56">
        <v>0</v>
      </c>
      <c r="AJ96" s="56" t="s">
        <v>880</v>
      </c>
      <c r="AK96" s="61">
        <v>32041</v>
      </c>
      <c r="AL96" s="56" t="s">
        <v>565</v>
      </c>
      <c r="AM96" s="61">
        <v>36731</v>
      </c>
      <c r="AN96" s="56" t="s">
        <v>881</v>
      </c>
      <c r="AO96" s="61">
        <v>36731</v>
      </c>
      <c r="AP96" s="56" t="s">
        <v>725</v>
      </c>
      <c r="AQ96" s="61">
        <v>43118</v>
      </c>
      <c r="AR96" s="61">
        <v>36731</v>
      </c>
      <c r="AS96" s="56">
        <v>192</v>
      </c>
      <c r="AT96" s="61">
        <v>36731</v>
      </c>
      <c r="AU96" s="56" t="s">
        <v>123</v>
      </c>
      <c r="AV96" s="56"/>
      <c r="AW96" s="56"/>
      <c r="AX96" s="56"/>
      <c r="AY96" s="56"/>
      <c r="AZ96" s="56"/>
      <c r="BA96" s="56" t="s">
        <v>881</v>
      </c>
      <c r="BB96" s="56">
        <v>1</v>
      </c>
      <c r="BC96" s="56"/>
      <c r="BD96" s="56"/>
      <c r="BE96" s="70"/>
      <c r="BF96" s="71"/>
      <c r="BG96" s="61"/>
      <c r="BH96" s="61"/>
      <c r="BI96" s="56"/>
      <c r="BJ96" s="56"/>
      <c r="BK96" s="56"/>
      <c r="BL96" s="61"/>
      <c r="BM96" s="61"/>
      <c r="BN96" s="56"/>
      <c r="BO96" s="69"/>
      <c r="BP96" s="69"/>
    </row>
    <row r="97" spans="1:68" ht="87" customHeight="1">
      <c r="A97" s="50">
        <v>91</v>
      </c>
      <c r="B97" s="192"/>
      <c r="C97" s="192"/>
      <c r="D97" s="56" t="s">
        <v>214</v>
      </c>
      <c r="E97" s="49"/>
      <c r="F97" s="61">
        <v>31312</v>
      </c>
      <c r="G97" s="56" t="s">
        <v>325</v>
      </c>
      <c r="H97" s="57">
        <f t="shared" ca="1" si="1"/>
        <v>40</v>
      </c>
      <c r="I97" s="56" t="s">
        <v>119</v>
      </c>
      <c r="J97" s="56" t="s">
        <v>124</v>
      </c>
      <c r="K97" s="56">
        <v>1</v>
      </c>
      <c r="L97" s="56">
        <v>1</v>
      </c>
      <c r="M97" s="56" t="s">
        <v>305</v>
      </c>
      <c r="N97" s="56" t="s">
        <v>612</v>
      </c>
      <c r="O97" s="61">
        <v>43118</v>
      </c>
      <c r="P97" s="56">
        <v>7</v>
      </c>
      <c r="Q97" s="56" t="s">
        <v>121</v>
      </c>
      <c r="R97" s="56" t="s">
        <v>384</v>
      </c>
      <c r="S97" s="56" t="s">
        <v>121</v>
      </c>
      <c r="T97" s="56"/>
      <c r="U97" s="56"/>
      <c r="V97" s="56" t="s">
        <v>470</v>
      </c>
      <c r="W97" s="56" t="s">
        <v>470</v>
      </c>
      <c r="X97" s="56" t="s">
        <v>496</v>
      </c>
      <c r="Y97" s="56" t="s">
        <v>458</v>
      </c>
      <c r="Z97" s="56"/>
      <c r="AA97" s="56"/>
      <c r="AB97" s="56"/>
      <c r="AC97" s="56"/>
      <c r="AD97" s="56"/>
      <c r="AE97" s="56"/>
      <c r="AF97" s="56">
        <v>1</v>
      </c>
      <c r="AG97" s="56">
        <v>0</v>
      </c>
      <c r="AH97" s="56">
        <v>0</v>
      </c>
      <c r="AI97" s="56">
        <v>0</v>
      </c>
      <c r="AJ97" s="56" t="s">
        <v>877</v>
      </c>
      <c r="AK97" s="61">
        <v>38362</v>
      </c>
      <c r="AL97" s="56" t="s">
        <v>878</v>
      </c>
      <c r="AM97" s="61">
        <v>41178</v>
      </c>
      <c r="AN97" s="56" t="s">
        <v>878</v>
      </c>
      <c r="AO97" s="61">
        <v>41178</v>
      </c>
      <c r="AP97" s="56" t="s">
        <v>725</v>
      </c>
      <c r="AQ97" s="61">
        <v>43118</v>
      </c>
      <c r="AR97" s="61">
        <v>41178</v>
      </c>
      <c r="AS97" s="61" t="s">
        <v>879</v>
      </c>
      <c r="AT97" s="61">
        <v>41178</v>
      </c>
      <c r="AU97" s="56" t="s">
        <v>123</v>
      </c>
      <c r="AV97" s="56"/>
      <c r="AW97" s="56"/>
      <c r="AX97" s="56"/>
      <c r="AY97" s="56"/>
      <c r="AZ97" s="56"/>
      <c r="BA97" s="56" t="s">
        <v>878</v>
      </c>
      <c r="BB97" s="56"/>
      <c r="BC97" s="56"/>
      <c r="BD97" s="56"/>
      <c r="BE97" s="70"/>
      <c r="BF97" s="71"/>
      <c r="BG97" s="61"/>
      <c r="BH97" s="61"/>
      <c r="BI97" s="56"/>
      <c r="BJ97" s="56"/>
      <c r="BK97" s="56"/>
      <c r="BL97" s="56"/>
      <c r="BM97" s="56"/>
      <c r="BN97" s="56"/>
      <c r="BO97" s="72"/>
      <c r="BP97" s="69"/>
    </row>
    <row r="98" spans="1:68" ht="88.5" customHeight="1">
      <c r="A98" s="50">
        <v>92</v>
      </c>
      <c r="B98" s="192"/>
      <c r="C98" s="192"/>
      <c r="D98" s="56" t="s">
        <v>215</v>
      </c>
      <c r="E98" s="49"/>
      <c r="F98" s="61">
        <v>28003</v>
      </c>
      <c r="G98" s="56" t="s">
        <v>325</v>
      </c>
      <c r="H98" s="57">
        <f t="shared" ca="1" si="1"/>
        <v>49</v>
      </c>
      <c r="I98" s="56" t="s">
        <v>119</v>
      </c>
      <c r="J98" s="56" t="s">
        <v>124</v>
      </c>
      <c r="K98" s="56">
        <v>1</v>
      </c>
      <c r="L98" s="56">
        <v>1</v>
      </c>
      <c r="M98" s="56" t="s">
        <v>304</v>
      </c>
      <c r="N98" s="56" t="s">
        <v>614</v>
      </c>
      <c r="O98" s="61">
        <v>43586</v>
      </c>
      <c r="P98" s="56">
        <v>7</v>
      </c>
      <c r="Q98" s="56" t="s">
        <v>121</v>
      </c>
      <c r="R98" s="56" t="s">
        <v>384</v>
      </c>
      <c r="S98" s="56" t="s">
        <v>121</v>
      </c>
      <c r="T98" s="56"/>
      <c r="U98" s="56"/>
      <c r="V98" s="56" t="s">
        <v>470</v>
      </c>
      <c r="W98" s="56" t="s">
        <v>467</v>
      </c>
      <c r="X98" s="56" t="s">
        <v>495</v>
      </c>
      <c r="Y98" s="56" t="s">
        <v>999</v>
      </c>
      <c r="Z98" s="56"/>
      <c r="AA98" s="56"/>
      <c r="AB98" s="56"/>
      <c r="AC98" s="56"/>
      <c r="AD98" s="56"/>
      <c r="AE98" s="56"/>
      <c r="AF98" s="56">
        <v>1</v>
      </c>
      <c r="AG98" s="56">
        <v>0</v>
      </c>
      <c r="AH98" s="56">
        <v>0</v>
      </c>
      <c r="AI98" s="56">
        <v>0</v>
      </c>
      <c r="AJ98" s="56" t="s">
        <v>729</v>
      </c>
      <c r="AK98" s="61">
        <v>40063</v>
      </c>
      <c r="AL98" s="56" t="s">
        <v>729</v>
      </c>
      <c r="AM98" s="61">
        <v>40063</v>
      </c>
      <c r="AN98" s="56" t="s">
        <v>729</v>
      </c>
      <c r="AO98" s="61">
        <v>40063</v>
      </c>
      <c r="AP98" s="56" t="s">
        <v>730</v>
      </c>
      <c r="AQ98" s="61">
        <v>43586</v>
      </c>
      <c r="AR98" s="61">
        <v>40063</v>
      </c>
      <c r="AS98" s="56" t="s">
        <v>731</v>
      </c>
      <c r="AT98" s="61">
        <v>40060</v>
      </c>
      <c r="AU98" s="56" t="s">
        <v>123</v>
      </c>
      <c r="AV98" s="56"/>
      <c r="AW98" s="56"/>
      <c r="AX98" s="56"/>
      <c r="AY98" s="56"/>
      <c r="AZ98" s="56"/>
      <c r="BA98" s="56" t="s">
        <v>729</v>
      </c>
      <c r="BB98" s="56"/>
      <c r="BC98" s="56"/>
      <c r="BD98" s="56"/>
      <c r="BE98" s="70"/>
      <c r="BF98" s="71"/>
      <c r="BG98" s="61"/>
      <c r="BH98" s="61"/>
      <c r="BI98" s="56"/>
      <c r="BJ98" s="56"/>
      <c r="BK98" s="56"/>
      <c r="BL98" s="61"/>
      <c r="BM98" s="61"/>
      <c r="BN98" s="56"/>
      <c r="BO98" s="69"/>
      <c r="BP98" s="69"/>
    </row>
    <row r="99" spans="1:68" ht="84.75" customHeight="1">
      <c r="A99" s="50">
        <v>93</v>
      </c>
      <c r="B99" s="192"/>
      <c r="C99" s="192"/>
      <c r="D99" s="56" t="s">
        <v>216</v>
      </c>
      <c r="E99" s="49"/>
      <c r="F99" s="61">
        <v>25568</v>
      </c>
      <c r="G99" s="56" t="s">
        <v>325</v>
      </c>
      <c r="H99" s="57">
        <f t="shared" ca="1" si="1"/>
        <v>56</v>
      </c>
      <c r="I99" s="56" t="s">
        <v>119</v>
      </c>
      <c r="J99" s="56" t="s">
        <v>124</v>
      </c>
      <c r="K99" s="56">
        <v>1</v>
      </c>
      <c r="L99" s="56">
        <v>1</v>
      </c>
      <c r="M99" s="56" t="s">
        <v>304</v>
      </c>
      <c r="N99" s="56" t="s">
        <v>612</v>
      </c>
      <c r="O99" s="61">
        <v>43118</v>
      </c>
      <c r="P99" s="56">
        <v>7</v>
      </c>
      <c r="Q99" s="56" t="s">
        <v>121</v>
      </c>
      <c r="R99" s="56" t="s">
        <v>384</v>
      </c>
      <c r="S99" s="56" t="s">
        <v>121</v>
      </c>
      <c r="T99" s="56"/>
      <c r="U99" s="56"/>
      <c r="V99" s="56" t="s">
        <v>469</v>
      </c>
      <c r="W99" s="56" t="s">
        <v>8</v>
      </c>
      <c r="X99" s="56"/>
      <c r="Y99" s="56"/>
      <c r="Z99" s="56" t="s">
        <v>493</v>
      </c>
      <c r="AA99" s="56" t="s">
        <v>494</v>
      </c>
      <c r="AB99" s="56" t="s">
        <v>942</v>
      </c>
      <c r="AC99" s="56"/>
      <c r="AD99" s="56"/>
      <c r="AE99" s="56"/>
      <c r="AF99" s="56">
        <v>1</v>
      </c>
      <c r="AG99" s="56">
        <v>0</v>
      </c>
      <c r="AH99" s="56">
        <v>0</v>
      </c>
      <c r="AI99" s="56">
        <v>0</v>
      </c>
      <c r="AJ99" s="56" t="s">
        <v>882</v>
      </c>
      <c r="AK99" s="61">
        <v>32051</v>
      </c>
      <c r="AL99" s="56" t="s">
        <v>883</v>
      </c>
      <c r="AM99" s="61">
        <v>38110</v>
      </c>
      <c r="AN99" s="56" t="s">
        <v>883</v>
      </c>
      <c r="AO99" s="61">
        <v>38110</v>
      </c>
      <c r="AP99" s="56" t="s">
        <v>884</v>
      </c>
      <c r="AQ99" s="61">
        <v>43118</v>
      </c>
      <c r="AR99" s="61">
        <v>38110</v>
      </c>
      <c r="AS99" s="56">
        <v>155</v>
      </c>
      <c r="AT99" s="61">
        <v>38105</v>
      </c>
      <c r="AU99" s="56" t="s">
        <v>123</v>
      </c>
      <c r="AV99" s="56"/>
      <c r="AW99" s="56"/>
      <c r="AX99" s="56"/>
      <c r="AY99" s="56"/>
      <c r="AZ99" s="56"/>
      <c r="BA99" s="56" t="s">
        <v>883</v>
      </c>
      <c r="BB99" s="56"/>
      <c r="BC99" s="56"/>
      <c r="BD99" s="56"/>
      <c r="BE99" s="70"/>
      <c r="BF99" s="71"/>
      <c r="BG99" s="61"/>
      <c r="BH99" s="61"/>
      <c r="BI99" s="56"/>
      <c r="BJ99" s="56"/>
      <c r="BK99" s="56"/>
      <c r="BL99" s="61"/>
      <c r="BM99" s="61"/>
      <c r="BN99" s="56"/>
      <c r="BO99" s="69"/>
      <c r="BP99" s="69"/>
    </row>
    <row r="100" spans="1:68" ht="90.75" customHeight="1">
      <c r="A100" s="50">
        <v>94</v>
      </c>
      <c r="B100" s="192"/>
      <c r="C100" s="192"/>
      <c r="D100" s="56" t="s">
        <v>217</v>
      </c>
      <c r="E100" s="49"/>
      <c r="F100" s="61">
        <v>32948</v>
      </c>
      <c r="G100" s="56" t="s">
        <v>325</v>
      </c>
      <c r="H100" s="57">
        <f t="shared" ca="1" si="1"/>
        <v>36</v>
      </c>
      <c r="I100" s="56" t="s">
        <v>119</v>
      </c>
      <c r="J100" s="56" t="s">
        <v>124</v>
      </c>
      <c r="K100" s="56">
        <v>1</v>
      </c>
      <c r="L100" s="56">
        <v>1</v>
      </c>
      <c r="M100" s="56" t="s">
        <v>304</v>
      </c>
      <c r="N100" s="56" t="s">
        <v>609</v>
      </c>
      <c r="O100" s="61">
        <v>45686</v>
      </c>
      <c r="P100" s="56">
        <v>7</v>
      </c>
      <c r="Q100" s="56" t="s">
        <v>121</v>
      </c>
      <c r="R100" s="56" t="s">
        <v>384</v>
      </c>
      <c r="S100" s="56" t="s">
        <v>121</v>
      </c>
      <c r="T100" s="56"/>
      <c r="U100" s="56"/>
      <c r="V100" s="56" t="s">
        <v>470</v>
      </c>
      <c r="W100" s="56" t="s">
        <v>470</v>
      </c>
      <c r="X100" s="56" t="s">
        <v>459</v>
      </c>
      <c r="Y100" s="56" t="s">
        <v>406</v>
      </c>
      <c r="Z100" s="56"/>
      <c r="AA100" s="56"/>
      <c r="AB100" s="56"/>
      <c r="AC100" s="56"/>
      <c r="AD100" s="56"/>
      <c r="AE100" s="56"/>
      <c r="AF100" s="56">
        <v>1</v>
      </c>
      <c r="AG100" s="56">
        <v>0</v>
      </c>
      <c r="AH100" s="56">
        <v>0</v>
      </c>
      <c r="AI100" s="56">
        <v>0</v>
      </c>
      <c r="AJ100" s="56" t="s">
        <v>689</v>
      </c>
      <c r="AK100" s="61">
        <v>40210</v>
      </c>
      <c r="AL100" s="56" t="s">
        <v>689</v>
      </c>
      <c r="AM100" s="61">
        <v>40210</v>
      </c>
      <c r="AN100" s="56" t="s">
        <v>689</v>
      </c>
      <c r="AO100" s="61">
        <v>40210</v>
      </c>
      <c r="AP100" s="61" t="s">
        <v>690</v>
      </c>
      <c r="AQ100" s="61">
        <v>45686</v>
      </c>
      <c r="AR100" s="61">
        <v>40210</v>
      </c>
      <c r="AS100" s="56" t="s">
        <v>691</v>
      </c>
      <c r="AT100" s="61">
        <v>40210</v>
      </c>
      <c r="AU100" s="56" t="s">
        <v>123</v>
      </c>
      <c r="AV100" s="56"/>
      <c r="AW100" s="56"/>
      <c r="AX100" s="56"/>
      <c r="AY100" s="56"/>
      <c r="AZ100" s="56"/>
      <c r="BA100" s="56" t="s">
        <v>689</v>
      </c>
      <c r="BB100" s="56"/>
      <c r="BC100" s="56"/>
      <c r="BD100" s="56"/>
      <c r="BE100" s="70"/>
      <c r="BF100" s="71"/>
      <c r="BG100" s="61"/>
      <c r="BH100" s="61"/>
      <c r="BI100" s="56"/>
      <c r="BJ100" s="56"/>
      <c r="BK100" s="56"/>
      <c r="BL100" s="56"/>
      <c r="BM100" s="56"/>
      <c r="BN100" s="56"/>
      <c r="BO100" s="69"/>
      <c r="BP100" s="69"/>
    </row>
    <row r="101" spans="1:68" ht="81.75" customHeight="1">
      <c r="A101" s="50">
        <v>95</v>
      </c>
      <c r="B101" s="192"/>
      <c r="C101" s="192"/>
      <c r="D101" s="56" t="s">
        <v>218</v>
      </c>
      <c r="E101" s="49"/>
      <c r="F101" s="61">
        <v>31669</v>
      </c>
      <c r="G101" s="56" t="s">
        <v>325</v>
      </c>
      <c r="H101" s="57">
        <f t="shared" ca="1" si="1"/>
        <v>39</v>
      </c>
      <c r="I101" s="56" t="s">
        <v>119</v>
      </c>
      <c r="J101" s="56" t="s">
        <v>124</v>
      </c>
      <c r="K101" s="56">
        <v>1</v>
      </c>
      <c r="L101" s="56">
        <v>1</v>
      </c>
      <c r="M101" s="56" t="s">
        <v>304</v>
      </c>
      <c r="N101" s="56" t="s">
        <v>636</v>
      </c>
      <c r="O101" s="61">
        <v>45881</v>
      </c>
      <c r="P101" s="56">
        <v>7</v>
      </c>
      <c r="Q101" s="56" t="s">
        <v>121</v>
      </c>
      <c r="R101" s="56" t="s">
        <v>384</v>
      </c>
      <c r="S101" s="56" t="s">
        <v>121</v>
      </c>
      <c r="T101" s="56"/>
      <c r="U101" s="56"/>
      <c r="V101" s="56" t="s">
        <v>470</v>
      </c>
      <c r="W101" s="56" t="s">
        <v>467</v>
      </c>
      <c r="X101" s="56"/>
      <c r="Y101" s="56"/>
      <c r="Z101" s="56"/>
      <c r="AA101" s="56"/>
      <c r="AB101" s="56"/>
      <c r="AC101" s="56"/>
      <c r="AD101" s="56"/>
      <c r="AE101" s="56"/>
      <c r="AF101" s="56">
        <v>1</v>
      </c>
      <c r="AG101" s="56">
        <v>0</v>
      </c>
      <c r="AH101" s="56">
        <v>0</v>
      </c>
      <c r="AI101" s="56">
        <v>0</v>
      </c>
      <c r="AJ101" s="56" t="s">
        <v>830</v>
      </c>
      <c r="AK101" s="61">
        <v>39143</v>
      </c>
      <c r="AL101" s="56" t="s">
        <v>830</v>
      </c>
      <c r="AM101" s="61">
        <v>39143</v>
      </c>
      <c r="AN101" s="56" t="s">
        <v>830</v>
      </c>
      <c r="AO101" s="61">
        <v>39143</v>
      </c>
      <c r="AP101" s="56" t="s">
        <v>831</v>
      </c>
      <c r="AQ101" s="61">
        <v>45881</v>
      </c>
      <c r="AR101" s="61">
        <v>39143</v>
      </c>
      <c r="AS101" s="56">
        <v>73</v>
      </c>
      <c r="AT101" s="61">
        <v>39142</v>
      </c>
      <c r="AU101" s="56" t="s">
        <v>123</v>
      </c>
      <c r="AV101" s="56"/>
      <c r="AW101" s="56"/>
      <c r="AX101" s="56"/>
      <c r="AY101" s="56"/>
      <c r="AZ101" s="56"/>
      <c r="BA101" s="56" t="s">
        <v>830</v>
      </c>
      <c r="BB101" s="56"/>
      <c r="BC101" s="56"/>
      <c r="BD101" s="56"/>
      <c r="BE101" s="70"/>
      <c r="BF101" s="71"/>
      <c r="BG101" s="61"/>
      <c r="BH101" s="61"/>
      <c r="BI101" s="56"/>
      <c r="BJ101" s="56"/>
      <c r="BK101" s="56"/>
      <c r="BL101" s="61"/>
      <c r="BM101" s="61"/>
      <c r="BN101" s="56"/>
      <c r="BO101" s="69"/>
      <c r="BP101" s="69"/>
    </row>
    <row r="102" spans="1:68" ht="81" customHeight="1">
      <c r="A102" s="50">
        <v>96</v>
      </c>
      <c r="B102" s="192"/>
      <c r="C102" s="192"/>
      <c r="D102" s="56" t="s">
        <v>219</v>
      </c>
      <c r="E102" s="49"/>
      <c r="F102" s="61">
        <v>29740</v>
      </c>
      <c r="G102" s="56" t="s">
        <v>325</v>
      </c>
      <c r="H102" s="57">
        <f t="shared" ca="1" si="1"/>
        <v>44</v>
      </c>
      <c r="I102" s="56" t="s">
        <v>119</v>
      </c>
      <c r="J102" s="56" t="s">
        <v>124</v>
      </c>
      <c r="K102" s="56">
        <v>1</v>
      </c>
      <c r="L102" s="56">
        <v>1</v>
      </c>
      <c r="M102" s="56" t="s">
        <v>304</v>
      </c>
      <c r="N102" s="56" t="s">
        <v>615</v>
      </c>
      <c r="O102" s="61">
        <v>45744</v>
      </c>
      <c r="P102" s="56">
        <v>7</v>
      </c>
      <c r="Q102" s="56" t="s">
        <v>121</v>
      </c>
      <c r="R102" s="56" t="s">
        <v>384</v>
      </c>
      <c r="S102" s="56" t="s">
        <v>121</v>
      </c>
      <c r="T102" s="56"/>
      <c r="U102" s="56"/>
      <c r="V102" s="56" t="s">
        <v>470</v>
      </c>
      <c r="W102" s="56" t="s">
        <v>470</v>
      </c>
      <c r="X102" s="56" t="s">
        <v>492</v>
      </c>
      <c r="Y102" s="56" t="s">
        <v>441</v>
      </c>
      <c r="Z102" s="56"/>
      <c r="AA102" s="56"/>
      <c r="AB102" s="56"/>
      <c r="AC102" s="56"/>
      <c r="AD102" s="56"/>
      <c r="AE102" s="56"/>
      <c r="AF102" s="56">
        <v>1</v>
      </c>
      <c r="AG102" s="56">
        <v>0</v>
      </c>
      <c r="AH102" s="56">
        <v>0</v>
      </c>
      <c r="AI102" s="56">
        <v>0</v>
      </c>
      <c r="AJ102" s="56" t="s">
        <v>885</v>
      </c>
      <c r="AK102" s="61">
        <v>35824</v>
      </c>
      <c r="AL102" s="56" t="s">
        <v>886</v>
      </c>
      <c r="AM102" s="61">
        <v>43031</v>
      </c>
      <c r="AN102" s="56" t="s">
        <v>566</v>
      </c>
      <c r="AO102" s="61">
        <v>45744</v>
      </c>
      <c r="AP102" s="56" t="s">
        <v>566</v>
      </c>
      <c r="AQ102" s="61">
        <v>45744</v>
      </c>
      <c r="AR102" s="61">
        <v>45744</v>
      </c>
      <c r="AS102" s="56" t="s">
        <v>637</v>
      </c>
      <c r="AT102" s="61">
        <v>45744</v>
      </c>
      <c r="AU102" s="56" t="s">
        <v>123</v>
      </c>
      <c r="AV102" s="56"/>
      <c r="AW102" s="56" t="s">
        <v>566</v>
      </c>
      <c r="AX102" s="56"/>
      <c r="AY102" s="56"/>
      <c r="AZ102" s="56"/>
      <c r="BA102" s="56"/>
      <c r="BB102" s="56"/>
      <c r="BC102" s="56"/>
      <c r="BD102" s="56"/>
      <c r="BE102" s="70"/>
      <c r="BF102" s="71"/>
      <c r="BG102" s="61"/>
      <c r="BH102" s="61"/>
      <c r="BI102" s="56"/>
      <c r="BJ102" s="56"/>
      <c r="BK102" s="56"/>
      <c r="BL102" s="56"/>
      <c r="BM102" s="56"/>
      <c r="BN102" s="56"/>
      <c r="BO102" s="69"/>
      <c r="BP102" s="69"/>
    </row>
    <row r="103" spans="1:68" ht="87.75" customHeight="1">
      <c r="A103" s="50">
        <v>97</v>
      </c>
      <c r="B103" s="192"/>
      <c r="C103" s="192"/>
      <c r="D103" s="56" t="s">
        <v>220</v>
      </c>
      <c r="E103" s="49"/>
      <c r="F103" s="61">
        <v>32070</v>
      </c>
      <c r="G103" s="56" t="s">
        <v>325</v>
      </c>
      <c r="H103" s="57">
        <f t="shared" ca="1" si="1"/>
        <v>38</v>
      </c>
      <c r="I103" s="56" t="s">
        <v>119</v>
      </c>
      <c r="J103" s="56" t="s">
        <v>120</v>
      </c>
      <c r="K103" s="56">
        <v>1</v>
      </c>
      <c r="L103" s="56">
        <v>1</v>
      </c>
      <c r="M103" s="56" t="s">
        <v>304</v>
      </c>
      <c r="N103" s="56" t="s">
        <v>637</v>
      </c>
      <c r="O103" s="61">
        <v>45754</v>
      </c>
      <c r="P103" s="56">
        <v>7</v>
      </c>
      <c r="Q103" s="56" t="s">
        <v>121</v>
      </c>
      <c r="R103" s="56" t="s">
        <v>384</v>
      </c>
      <c r="S103" s="56" t="s">
        <v>121</v>
      </c>
      <c r="T103" s="56"/>
      <c r="U103" s="56"/>
      <c r="V103" s="56" t="s">
        <v>469</v>
      </c>
      <c r="W103" s="56" t="s">
        <v>72</v>
      </c>
      <c r="X103" s="56"/>
      <c r="Y103" s="56"/>
      <c r="Z103" s="56" t="s">
        <v>395</v>
      </c>
      <c r="AA103" s="56" t="s">
        <v>460</v>
      </c>
      <c r="AB103" s="56" t="s">
        <v>1005</v>
      </c>
      <c r="AC103" s="56" t="s">
        <v>395</v>
      </c>
      <c r="AD103" s="56" t="s">
        <v>460</v>
      </c>
      <c r="AE103" s="56" t="s">
        <v>943</v>
      </c>
      <c r="AF103" s="56">
        <v>1</v>
      </c>
      <c r="AG103" s="56">
        <v>0</v>
      </c>
      <c r="AH103" s="56">
        <v>0</v>
      </c>
      <c r="AI103" s="56">
        <v>0</v>
      </c>
      <c r="AJ103" s="56" t="s">
        <v>1002</v>
      </c>
      <c r="AK103" s="61">
        <v>39811</v>
      </c>
      <c r="AL103" s="56" t="s">
        <v>567</v>
      </c>
      <c r="AM103" s="61">
        <v>39811</v>
      </c>
      <c r="AN103" s="56" t="s">
        <v>567</v>
      </c>
      <c r="AO103" s="61">
        <v>39811</v>
      </c>
      <c r="AP103" s="56" t="s">
        <v>887</v>
      </c>
      <c r="AQ103" s="61">
        <v>45754</v>
      </c>
      <c r="AR103" s="61">
        <v>45754</v>
      </c>
      <c r="AS103" s="56" t="s">
        <v>637</v>
      </c>
      <c r="AT103" s="61">
        <v>45754</v>
      </c>
      <c r="AU103" s="56" t="s">
        <v>123</v>
      </c>
      <c r="AV103" s="56"/>
      <c r="AW103" s="56" t="s">
        <v>887</v>
      </c>
      <c r="AX103" s="56"/>
      <c r="AY103" s="56"/>
      <c r="AZ103" s="56"/>
      <c r="BA103" s="56"/>
      <c r="BB103" s="56"/>
      <c r="BC103" s="56"/>
      <c r="BD103" s="56"/>
      <c r="BE103" s="70"/>
      <c r="BF103" s="71"/>
      <c r="BG103" s="61"/>
      <c r="BH103" s="61"/>
      <c r="BI103" s="56"/>
      <c r="BJ103" s="56"/>
      <c r="BK103" s="56"/>
      <c r="BL103" s="56"/>
      <c r="BM103" s="56"/>
      <c r="BN103" s="56"/>
      <c r="BO103" s="69"/>
      <c r="BP103" s="69"/>
    </row>
    <row r="104" spans="1:68" ht="87.75" customHeight="1">
      <c r="A104" s="50">
        <v>98</v>
      </c>
      <c r="B104" s="192"/>
      <c r="C104" s="192"/>
      <c r="D104" s="56" t="s">
        <v>221</v>
      </c>
      <c r="E104" s="49"/>
      <c r="F104" s="61">
        <v>24840</v>
      </c>
      <c r="G104" s="56" t="s">
        <v>325</v>
      </c>
      <c r="H104" s="57">
        <f t="shared" ca="1" si="1"/>
        <v>58</v>
      </c>
      <c r="I104" s="56" t="s">
        <v>119</v>
      </c>
      <c r="J104" s="56" t="s">
        <v>120</v>
      </c>
      <c r="K104" s="56">
        <v>1</v>
      </c>
      <c r="L104" s="56">
        <v>1</v>
      </c>
      <c r="M104" s="56" t="s">
        <v>307</v>
      </c>
      <c r="N104" s="56" t="s">
        <v>636</v>
      </c>
      <c r="O104" s="61">
        <v>40296</v>
      </c>
      <c r="P104" s="56">
        <v>7</v>
      </c>
      <c r="Q104" s="56" t="s">
        <v>121</v>
      </c>
      <c r="R104" s="56" t="s">
        <v>384</v>
      </c>
      <c r="S104" s="56" t="s">
        <v>121</v>
      </c>
      <c r="T104" s="56"/>
      <c r="U104" s="56"/>
      <c r="V104" s="56" t="s">
        <v>470</v>
      </c>
      <c r="W104" s="56" t="s">
        <v>470</v>
      </c>
      <c r="X104" s="56" t="s">
        <v>491</v>
      </c>
      <c r="Y104" s="56" t="s">
        <v>482</v>
      </c>
      <c r="Z104" s="56"/>
      <c r="AA104" s="56"/>
      <c r="AB104" s="56"/>
      <c r="AC104" s="56"/>
      <c r="AD104" s="56"/>
      <c r="AE104" s="56"/>
      <c r="AF104" s="56">
        <v>1</v>
      </c>
      <c r="AG104" s="56">
        <v>0</v>
      </c>
      <c r="AH104" s="56">
        <v>0</v>
      </c>
      <c r="AI104" s="56">
        <v>0</v>
      </c>
      <c r="AJ104" s="56" t="s">
        <v>671</v>
      </c>
      <c r="AK104" s="61">
        <v>31321</v>
      </c>
      <c r="AL104" s="56" t="s">
        <v>672</v>
      </c>
      <c r="AM104" s="61">
        <v>34473</v>
      </c>
      <c r="AN104" s="56" t="s">
        <v>672</v>
      </c>
      <c r="AO104" s="61">
        <v>34473</v>
      </c>
      <c r="AP104" s="56" t="s">
        <v>673</v>
      </c>
      <c r="AQ104" s="61">
        <v>40299</v>
      </c>
      <c r="AR104" s="61">
        <v>34473</v>
      </c>
      <c r="AS104" s="56">
        <v>10</v>
      </c>
      <c r="AT104" s="61">
        <v>34473</v>
      </c>
      <c r="AU104" s="56" t="s">
        <v>123</v>
      </c>
      <c r="AV104" s="56"/>
      <c r="AW104" s="56"/>
      <c r="AX104" s="56"/>
      <c r="AY104" s="56"/>
      <c r="AZ104" s="56"/>
      <c r="BA104" s="56" t="s">
        <v>672</v>
      </c>
      <c r="BB104" s="56"/>
      <c r="BC104" s="56"/>
      <c r="BD104" s="56"/>
      <c r="BE104" s="70"/>
      <c r="BF104" s="71"/>
      <c r="BG104" s="61"/>
      <c r="BH104" s="61"/>
      <c r="BI104" s="56"/>
      <c r="BJ104" s="56"/>
      <c r="BK104" s="56"/>
      <c r="BL104" s="61"/>
      <c r="BM104" s="61"/>
      <c r="BN104" s="56"/>
      <c r="BO104" s="69"/>
      <c r="BP104" s="69"/>
    </row>
    <row r="105" spans="1:68" ht="88.5" customHeight="1">
      <c r="A105" s="50">
        <v>99</v>
      </c>
      <c r="B105" s="192"/>
      <c r="C105" s="192"/>
      <c r="D105" s="56" t="s">
        <v>222</v>
      </c>
      <c r="E105" s="49"/>
      <c r="F105" s="61">
        <v>30933</v>
      </c>
      <c r="G105" s="56" t="s">
        <v>325</v>
      </c>
      <c r="H105" s="57">
        <f t="shared" ca="1" si="1"/>
        <v>41</v>
      </c>
      <c r="I105" s="56" t="s">
        <v>119</v>
      </c>
      <c r="J105" s="56" t="s">
        <v>120</v>
      </c>
      <c r="K105" s="56">
        <v>1</v>
      </c>
      <c r="L105" s="56">
        <v>1</v>
      </c>
      <c r="M105" s="56" t="s">
        <v>307</v>
      </c>
      <c r="N105" s="56">
        <v>36</v>
      </c>
      <c r="O105" s="61">
        <v>38747</v>
      </c>
      <c r="P105" s="56">
        <v>7</v>
      </c>
      <c r="Q105" s="56" t="s">
        <v>121</v>
      </c>
      <c r="R105" s="56" t="s">
        <v>384</v>
      </c>
      <c r="S105" s="56" t="s">
        <v>121</v>
      </c>
      <c r="T105" s="56"/>
      <c r="U105" s="56"/>
      <c r="V105" s="56" t="s">
        <v>470</v>
      </c>
      <c r="W105" s="56" t="s">
        <v>470</v>
      </c>
      <c r="X105" s="56" t="s">
        <v>491</v>
      </c>
      <c r="Y105" s="56" t="s">
        <v>406</v>
      </c>
      <c r="Z105" s="56"/>
      <c r="AA105" s="56"/>
      <c r="AB105" s="56"/>
      <c r="AC105" s="56"/>
      <c r="AD105" s="56"/>
      <c r="AE105" s="56"/>
      <c r="AF105" s="56">
        <v>1</v>
      </c>
      <c r="AG105" s="56">
        <v>0</v>
      </c>
      <c r="AH105" s="56">
        <v>0</v>
      </c>
      <c r="AI105" s="56">
        <v>0</v>
      </c>
      <c r="AJ105" s="56" t="s">
        <v>677</v>
      </c>
      <c r="AK105" s="61">
        <v>37503</v>
      </c>
      <c r="AL105" s="56" t="s">
        <v>677</v>
      </c>
      <c r="AM105" s="61">
        <v>37503</v>
      </c>
      <c r="AN105" s="56" t="s">
        <v>677</v>
      </c>
      <c r="AO105" s="61">
        <v>37503</v>
      </c>
      <c r="AP105" s="56" t="s">
        <v>678</v>
      </c>
      <c r="AQ105" s="61">
        <v>38748</v>
      </c>
      <c r="AR105" s="61">
        <v>37503</v>
      </c>
      <c r="AS105" s="56">
        <v>299</v>
      </c>
      <c r="AT105" s="61">
        <v>37503</v>
      </c>
      <c r="AU105" s="56" t="s">
        <v>123</v>
      </c>
      <c r="AV105" s="56"/>
      <c r="AW105" s="56"/>
      <c r="AX105" s="56"/>
      <c r="AY105" s="56"/>
      <c r="AZ105" s="56"/>
      <c r="BA105" s="56" t="s">
        <v>677</v>
      </c>
      <c r="BB105" s="56"/>
      <c r="BC105" s="56"/>
      <c r="BD105" s="56"/>
      <c r="BE105" s="70"/>
      <c r="BF105" s="71"/>
      <c r="BG105" s="61"/>
      <c r="BH105" s="61"/>
      <c r="BI105" s="56"/>
      <c r="BJ105" s="56"/>
      <c r="BK105" s="56"/>
      <c r="BL105" s="56"/>
      <c r="BM105" s="56"/>
      <c r="BN105" s="56"/>
      <c r="BO105" s="69"/>
      <c r="BP105" s="69"/>
    </row>
    <row r="106" spans="1:68" ht="87.75" customHeight="1">
      <c r="A106" s="50">
        <v>100</v>
      </c>
      <c r="B106" s="192"/>
      <c r="C106" s="192"/>
      <c r="D106" s="56" t="s">
        <v>223</v>
      </c>
      <c r="E106" s="49"/>
      <c r="F106" s="61">
        <v>31222</v>
      </c>
      <c r="G106" s="56" t="s">
        <v>325</v>
      </c>
      <c r="H106" s="57">
        <f t="shared" ca="1" si="1"/>
        <v>40</v>
      </c>
      <c r="I106" s="56" t="s">
        <v>119</v>
      </c>
      <c r="J106" s="56" t="s">
        <v>120</v>
      </c>
      <c r="K106" s="56">
        <v>1</v>
      </c>
      <c r="L106" s="56">
        <v>1</v>
      </c>
      <c r="M106" s="56" t="s">
        <v>308</v>
      </c>
      <c r="N106" s="56" t="s">
        <v>638</v>
      </c>
      <c r="O106" s="61">
        <v>41367</v>
      </c>
      <c r="P106" s="56">
        <v>7</v>
      </c>
      <c r="Q106" s="56" t="s">
        <v>121</v>
      </c>
      <c r="R106" s="56" t="s">
        <v>384</v>
      </c>
      <c r="S106" s="56" t="s">
        <v>121</v>
      </c>
      <c r="T106" s="56"/>
      <c r="U106" s="56"/>
      <c r="V106" s="56" t="s">
        <v>470</v>
      </c>
      <c r="W106" s="56" t="s">
        <v>467</v>
      </c>
      <c r="X106" s="56"/>
      <c r="Y106" s="56"/>
      <c r="Z106" s="56"/>
      <c r="AA106" s="56"/>
      <c r="AB106" s="56"/>
      <c r="AC106" s="56"/>
      <c r="AD106" s="56"/>
      <c r="AE106" s="56"/>
      <c r="AF106" s="56">
        <v>1</v>
      </c>
      <c r="AG106" s="56">
        <v>0</v>
      </c>
      <c r="AH106" s="56">
        <v>0</v>
      </c>
      <c r="AI106" s="56">
        <v>0</v>
      </c>
      <c r="AJ106" s="56" t="s">
        <v>694</v>
      </c>
      <c r="AK106" s="61">
        <v>38786</v>
      </c>
      <c r="AL106" s="56" t="s">
        <v>695</v>
      </c>
      <c r="AM106" s="61">
        <v>39050</v>
      </c>
      <c r="AN106" s="56" t="s">
        <v>695</v>
      </c>
      <c r="AO106" s="61">
        <v>39050</v>
      </c>
      <c r="AP106" s="56" t="s">
        <v>696</v>
      </c>
      <c r="AQ106" s="61">
        <v>41367</v>
      </c>
      <c r="AR106" s="61">
        <v>39050</v>
      </c>
      <c r="AS106" s="56">
        <v>447</v>
      </c>
      <c r="AT106" s="61">
        <v>39050</v>
      </c>
      <c r="AU106" s="56" t="s">
        <v>123</v>
      </c>
      <c r="AV106" s="56"/>
      <c r="AW106" s="56"/>
      <c r="AX106" s="56"/>
      <c r="AY106" s="56"/>
      <c r="AZ106" s="56"/>
      <c r="BA106" s="56" t="s">
        <v>695</v>
      </c>
      <c r="BB106" s="56"/>
      <c r="BC106" s="56"/>
      <c r="BD106" s="56"/>
      <c r="BE106" s="70"/>
      <c r="BF106" s="71"/>
      <c r="BG106" s="56"/>
      <c r="BH106" s="56"/>
      <c r="BI106" s="56"/>
      <c r="BJ106" s="56"/>
      <c r="BK106" s="56"/>
      <c r="BL106" s="61"/>
      <c r="BM106" s="61"/>
      <c r="BN106" s="56"/>
      <c r="BO106" s="69"/>
      <c r="BP106" s="69"/>
    </row>
    <row r="107" spans="1:68" ht="87" customHeight="1">
      <c r="A107" s="50">
        <v>101</v>
      </c>
      <c r="B107" s="192"/>
      <c r="C107" s="192"/>
      <c r="D107" s="56" t="s">
        <v>224</v>
      </c>
      <c r="E107" s="49"/>
      <c r="F107" s="61">
        <v>23118</v>
      </c>
      <c r="G107" s="56" t="s">
        <v>325</v>
      </c>
      <c r="H107" s="57">
        <f t="shared" ca="1" si="1"/>
        <v>63</v>
      </c>
      <c r="I107" s="56" t="s">
        <v>119</v>
      </c>
      <c r="J107" s="56" t="s">
        <v>120</v>
      </c>
      <c r="K107" s="56">
        <v>1</v>
      </c>
      <c r="L107" s="56">
        <v>1</v>
      </c>
      <c r="M107" s="56" t="s">
        <v>307</v>
      </c>
      <c r="N107" s="56">
        <v>16</v>
      </c>
      <c r="O107" s="61">
        <v>40941</v>
      </c>
      <c r="P107" s="56">
        <v>7</v>
      </c>
      <c r="Q107" s="56" t="s">
        <v>121</v>
      </c>
      <c r="R107" s="56" t="s">
        <v>384</v>
      </c>
      <c r="S107" s="56" t="s">
        <v>121</v>
      </c>
      <c r="T107" s="56"/>
      <c r="U107" s="56"/>
      <c r="V107" s="56" t="s">
        <v>470</v>
      </c>
      <c r="W107" s="56" t="s">
        <v>467</v>
      </c>
      <c r="X107" s="56"/>
      <c r="Y107" s="56"/>
      <c r="Z107" s="56"/>
      <c r="AA107" s="56"/>
      <c r="AB107" s="56"/>
      <c r="AC107" s="56"/>
      <c r="AD107" s="56"/>
      <c r="AE107" s="56"/>
      <c r="AF107" s="56">
        <v>1</v>
      </c>
      <c r="AG107" s="56">
        <v>0</v>
      </c>
      <c r="AH107" s="56">
        <v>0</v>
      </c>
      <c r="AI107" s="56">
        <v>0</v>
      </c>
      <c r="AJ107" s="56" t="s">
        <v>674</v>
      </c>
      <c r="AK107" s="61">
        <v>29049</v>
      </c>
      <c r="AL107" s="56" t="s">
        <v>675</v>
      </c>
      <c r="AM107" s="61">
        <v>37938</v>
      </c>
      <c r="AN107" s="56" t="s">
        <v>675</v>
      </c>
      <c r="AO107" s="61">
        <v>37938</v>
      </c>
      <c r="AP107" s="56" t="s">
        <v>676</v>
      </c>
      <c r="AQ107" s="61">
        <v>40941</v>
      </c>
      <c r="AR107" s="61">
        <v>37938</v>
      </c>
      <c r="AS107" s="56">
        <v>412</v>
      </c>
      <c r="AT107" s="61">
        <v>37938</v>
      </c>
      <c r="AU107" s="56" t="s">
        <v>123</v>
      </c>
      <c r="AV107" s="56"/>
      <c r="AW107" s="56"/>
      <c r="AX107" s="56"/>
      <c r="AY107" s="56"/>
      <c r="AZ107" s="56"/>
      <c r="BA107" s="56" t="s">
        <v>675</v>
      </c>
      <c r="BB107" s="56">
        <v>1</v>
      </c>
      <c r="BC107" s="56"/>
      <c r="BD107" s="56"/>
      <c r="BE107" s="70"/>
      <c r="BF107" s="71"/>
      <c r="BG107" s="61"/>
      <c r="BH107" s="61"/>
      <c r="BI107" s="56"/>
      <c r="BJ107" s="56"/>
      <c r="BK107" s="56"/>
      <c r="BL107" s="56"/>
      <c r="BM107" s="56"/>
      <c r="BN107" s="56"/>
      <c r="BO107" s="69"/>
      <c r="BP107" s="69"/>
    </row>
    <row r="108" spans="1:68" ht="84.75" customHeight="1">
      <c r="A108" s="50">
        <v>102</v>
      </c>
      <c r="B108" s="192"/>
      <c r="C108" s="192"/>
      <c r="D108" s="56" t="s">
        <v>225</v>
      </c>
      <c r="E108" s="49"/>
      <c r="F108" s="61">
        <v>33120</v>
      </c>
      <c r="G108" s="56" t="s">
        <v>325</v>
      </c>
      <c r="H108" s="57">
        <f t="shared" ca="1" si="1"/>
        <v>35</v>
      </c>
      <c r="I108" s="56" t="s">
        <v>119</v>
      </c>
      <c r="J108" s="56" t="s">
        <v>120</v>
      </c>
      <c r="K108" s="56">
        <v>1</v>
      </c>
      <c r="L108" s="56">
        <v>1</v>
      </c>
      <c r="M108" s="56" t="s">
        <v>309</v>
      </c>
      <c r="N108" s="56" t="s">
        <v>639</v>
      </c>
      <c r="O108" s="61">
        <v>41529</v>
      </c>
      <c r="P108" s="56">
        <v>6</v>
      </c>
      <c r="Q108" s="56" t="s">
        <v>121</v>
      </c>
      <c r="R108" s="56" t="s">
        <v>384</v>
      </c>
      <c r="S108" s="56" t="s">
        <v>121</v>
      </c>
      <c r="T108" s="56"/>
      <c r="U108" s="56"/>
      <c r="V108" s="56" t="s">
        <v>470</v>
      </c>
      <c r="W108" s="56" t="s">
        <v>470</v>
      </c>
      <c r="X108" s="56" t="s">
        <v>490</v>
      </c>
      <c r="Y108" s="56" t="s">
        <v>461</v>
      </c>
      <c r="Z108" s="56"/>
      <c r="AA108" s="56"/>
      <c r="AB108" s="56"/>
      <c r="AC108" s="56"/>
      <c r="AD108" s="56"/>
      <c r="AE108" s="56"/>
      <c r="AF108" s="56">
        <v>1</v>
      </c>
      <c r="AG108" s="56">
        <v>0</v>
      </c>
      <c r="AH108" s="56">
        <v>0</v>
      </c>
      <c r="AI108" s="56">
        <v>0</v>
      </c>
      <c r="AJ108" s="56" t="s">
        <v>697</v>
      </c>
      <c r="AK108" s="61">
        <v>40079</v>
      </c>
      <c r="AL108" s="56" t="s">
        <v>698</v>
      </c>
      <c r="AM108" s="61">
        <v>41529</v>
      </c>
      <c r="AN108" s="56" t="s">
        <v>698</v>
      </c>
      <c r="AO108" s="61">
        <v>41529</v>
      </c>
      <c r="AP108" s="56" t="s">
        <v>698</v>
      </c>
      <c r="AQ108" s="61">
        <v>41529</v>
      </c>
      <c r="AR108" s="61">
        <v>41529</v>
      </c>
      <c r="AS108" s="56" t="s">
        <v>639</v>
      </c>
      <c r="AT108" s="61">
        <v>41529</v>
      </c>
      <c r="AU108" s="56" t="s">
        <v>123</v>
      </c>
      <c r="AV108" s="56"/>
      <c r="AW108" s="56"/>
      <c r="AX108" s="56"/>
      <c r="AY108" s="56"/>
      <c r="AZ108" s="56"/>
      <c r="BA108" s="56" t="s">
        <v>698</v>
      </c>
      <c r="BB108" s="56"/>
      <c r="BC108" s="56"/>
      <c r="BD108" s="56"/>
      <c r="BE108" s="70"/>
      <c r="BF108" s="71"/>
      <c r="BG108" s="61"/>
      <c r="BH108" s="61"/>
      <c r="BI108" s="56"/>
      <c r="BJ108" s="56"/>
      <c r="BK108" s="56"/>
      <c r="BL108" s="56"/>
      <c r="BM108" s="56"/>
      <c r="BN108" s="56"/>
      <c r="BO108" s="69"/>
      <c r="BP108" s="69"/>
    </row>
    <row r="109" spans="1:68" ht="90" customHeight="1">
      <c r="A109" s="50">
        <v>103</v>
      </c>
      <c r="B109" s="191"/>
      <c r="C109" s="191"/>
      <c r="D109" s="56" t="s">
        <v>226</v>
      </c>
      <c r="E109" s="49"/>
      <c r="F109" s="61">
        <v>32379</v>
      </c>
      <c r="G109" s="56" t="s">
        <v>325</v>
      </c>
      <c r="H109" s="57">
        <f t="shared" ca="1" si="1"/>
        <v>37</v>
      </c>
      <c r="I109" s="56" t="s">
        <v>119</v>
      </c>
      <c r="J109" s="56" t="s">
        <v>120</v>
      </c>
      <c r="K109" s="56">
        <v>1</v>
      </c>
      <c r="L109" s="56">
        <v>1</v>
      </c>
      <c r="M109" s="56" t="s">
        <v>309</v>
      </c>
      <c r="N109" s="56" t="s">
        <v>640</v>
      </c>
      <c r="O109" s="61">
        <v>41046</v>
      </c>
      <c r="P109" s="56">
        <v>6</v>
      </c>
      <c r="Q109" s="56" t="s">
        <v>121</v>
      </c>
      <c r="R109" s="56" t="s">
        <v>384</v>
      </c>
      <c r="S109" s="56" t="s">
        <v>121</v>
      </c>
      <c r="T109" s="56"/>
      <c r="U109" s="56"/>
      <c r="V109" s="56" t="s">
        <v>470</v>
      </c>
      <c r="W109" s="56" t="s">
        <v>470</v>
      </c>
      <c r="X109" s="56" t="s">
        <v>489</v>
      </c>
      <c r="Y109" s="56" t="s">
        <v>488</v>
      </c>
      <c r="Z109" s="56"/>
      <c r="AA109" s="56"/>
      <c r="AB109" s="56"/>
      <c r="AC109" s="56"/>
      <c r="AD109" s="56"/>
      <c r="AE109" s="56"/>
      <c r="AF109" s="56">
        <v>1</v>
      </c>
      <c r="AG109" s="56">
        <v>0</v>
      </c>
      <c r="AH109" s="56">
        <v>0</v>
      </c>
      <c r="AI109" s="56">
        <v>0</v>
      </c>
      <c r="AJ109" s="56" t="s">
        <v>669</v>
      </c>
      <c r="AK109" s="61">
        <v>39260</v>
      </c>
      <c r="AL109" s="56" t="s">
        <v>669</v>
      </c>
      <c r="AM109" s="61">
        <v>39260</v>
      </c>
      <c r="AN109" s="56" t="s">
        <v>669</v>
      </c>
      <c r="AO109" s="56" t="s">
        <v>668</v>
      </c>
      <c r="AP109" s="61" t="s">
        <v>670</v>
      </c>
      <c r="AQ109" s="61">
        <v>41046</v>
      </c>
      <c r="AR109" s="61">
        <v>39260</v>
      </c>
      <c r="AS109" s="56">
        <v>210</v>
      </c>
      <c r="AT109" s="61">
        <v>39259</v>
      </c>
      <c r="AU109" s="56" t="s">
        <v>123</v>
      </c>
      <c r="AV109" s="56"/>
      <c r="AW109" s="56"/>
      <c r="AX109" s="56"/>
      <c r="AY109" s="56"/>
      <c r="AZ109" s="56"/>
      <c r="BA109" s="56" t="s">
        <v>669</v>
      </c>
      <c r="BB109" s="56"/>
      <c r="BC109" s="56"/>
      <c r="BD109" s="56"/>
      <c r="BE109" s="70"/>
      <c r="BF109" s="71"/>
      <c r="BG109" s="61"/>
      <c r="BH109" s="61"/>
      <c r="BI109" s="56"/>
      <c r="BJ109" s="56"/>
      <c r="BK109" s="56"/>
      <c r="BL109" s="56"/>
      <c r="BM109" s="56"/>
      <c r="BN109" s="56"/>
      <c r="BO109" s="69"/>
      <c r="BP109" s="69"/>
    </row>
    <row r="110" spans="1:68" ht="86.25" customHeight="1">
      <c r="A110" s="50">
        <v>104</v>
      </c>
      <c r="B110" s="190" t="s">
        <v>266</v>
      </c>
      <c r="C110" s="190"/>
      <c r="D110" s="56" t="s">
        <v>227</v>
      </c>
      <c r="E110" s="49"/>
      <c r="F110" s="59">
        <v>29058</v>
      </c>
      <c r="G110" s="56" t="s">
        <v>323</v>
      </c>
      <c r="H110" s="57">
        <f t="shared" ca="1" si="1"/>
        <v>46</v>
      </c>
      <c r="I110" s="56" t="s">
        <v>119</v>
      </c>
      <c r="J110" s="56" t="s">
        <v>120</v>
      </c>
      <c r="K110" s="56">
        <v>1</v>
      </c>
      <c r="L110" s="56">
        <v>1</v>
      </c>
      <c r="M110" s="56" t="s">
        <v>310</v>
      </c>
      <c r="N110" s="56" t="s">
        <v>641</v>
      </c>
      <c r="O110" s="61">
        <v>39924</v>
      </c>
      <c r="P110" s="56">
        <v>14</v>
      </c>
      <c r="Q110" s="56" t="s">
        <v>121</v>
      </c>
      <c r="R110" s="56" t="s">
        <v>384</v>
      </c>
      <c r="S110" s="56" t="s">
        <v>121</v>
      </c>
      <c r="T110" s="56"/>
      <c r="U110" s="56"/>
      <c r="V110" s="56" t="s">
        <v>469</v>
      </c>
      <c r="W110" s="56" t="s">
        <v>8</v>
      </c>
      <c r="X110" s="56"/>
      <c r="Y110" s="56"/>
      <c r="Z110" s="56" t="s">
        <v>486</v>
      </c>
      <c r="AA110" s="56" t="s">
        <v>487</v>
      </c>
      <c r="AB110" s="56"/>
      <c r="AC110" s="56"/>
      <c r="AD110" s="56"/>
      <c r="AE110" s="56"/>
      <c r="AF110" s="56">
        <v>1</v>
      </c>
      <c r="AG110" s="56">
        <v>0</v>
      </c>
      <c r="AH110" s="56">
        <v>0</v>
      </c>
      <c r="AI110" s="56">
        <v>0</v>
      </c>
      <c r="AJ110" s="56" t="s">
        <v>768</v>
      </c>
      <c r="AK110" s="61">
        <v>35235</v>
      </c>
      <c r="AL110" s="56" t="s">
        <v>769</v>
      </c>
      <c r="AM110" s="61">
        <v>35658</v>
      </c>
      <c r="AN110" s="56" t="s">
        <v>770</v>
      </c>
      <c r="AO110" s="61">
        <v>39363</v>
      </c>
      <c r="AP110" s="56" t="s">
        <v>771</v>
      </c>
      <c r="AQ110" s="61">
        <v>39924</v>
      </c>
      <c r="AR110" s="61">
        <v>39363</v>
      </c>
      <c r="AS110" s="56">
        <v>336</v>
      </c>
      <c r="AT110" s="61">
        <v>39363</v>
      </c>
      <c r="AU110" s="56" t="s">
        <v>572</v>
      </c>
      <c r="AV110" s="56" t="s">
        <v>1003</v>
      </c>
      <c r="AW110" s="56"/>
      <c r="AX110" s="56"/>
      <c r="AY110" s="56"/>
      <c r="AZ110" s="56"/>
      <c r="BA110" s="56" t="s">
        <v>770</v>
      </c>
      <c r="BB110" s="56"/>
      <c r="BC110" s="56"/>
      <c r="BD110" s="56"/>
      <c r="BE110" s="70"/>
      <c r="BF110" s="71"/>
      <c r="BG110" s="61"/>
      <c r="BH110" s="61"/>
      <c r="BI110" s="56"/>
      <c r="BJ110" s="56"/>
      <c r="BK110" s="56"/>
      <c r="BL110" s="61"/>
      <c r="BM110" s="61"/>
      <c r="BN110" s="56"/>
      <c r="BO110" s="69"/>
      <c r="BP110" s="69"/>
    </row>
    <row r="111" spans="1:68" ht="84.75" customHeight="1">
      <c r="A111" s="50">
        <v>105</v>
      </c>
      <c r="B111" s="192"/>
      <c r="C111" s="192"/>
      <c r="D111" s="56" t="s">
        <v>228</v>
      </c>
      <c r="E111" s="49"/>
      <c r="F111" s="59">
        <v>24690</v>
      </c>
      <c r="G111" s="56" t="s">
        <v>324</v>
      </c>
      <c r="H111" s="57">
        <f t="shared" ca="1" si="1"/>
        <v>58</v>
      </c>
      <c r="I111" s="56" t="s">
        <v>119</v>
      </c>
      <c r="J111" s="56" t="s">
        <v>120</v>
      </c>
      <c r="K111" s="56">
        <v>1</v>
      </c>
      <c r="L111" s="56">
        <v>1</v>
      </c>
      <c r="M111" s="56" t="s">
        <v>311</v>
      </c>
      <c r="N111" s="56" t="s">
        <v>642</v>
      </c>
      <c r="O111" s="61">
        <v>44354</v>
      </c>
      <c r="P111" s="56">
        <v>8</v>
      </c>
      <c r="Q111" s="56" t="s">
        <v>121</v>
      </c>
      <c r="R111" s="56" t="s">
        <v>384</v>
      </c>
      <c r="S111" s="56" t="s">
        <v>121</v>
      </c>
      <c r="T111" s="56"/>
      <c r="U111" s="56"/>
      <c r="V111" s="56" t="s">
        <v>469</v>
      </c>
      <c r="W111" s="56" t="s">
        <v>8</v>
      </c>
      <c r="X111" s="56"/>
      <c r="Y111" s="56"/>
      <c r="Z111" s="56" t="s">
        <v>484</v>
      </c>
      <c r="AA111" s="56" t="s">
        <v>485</v>
      </c>
      <c r="AB111" s="56" t="s">
        <v>988</v>
      </c>
      <c r="AC111" s="56"/>
      <c r="AD111" s="56"/>
      <c r="AE111" s="56"/>
      <c r="AF111" s="56">
        <v>1</v>
      </c>
      <c r="AG111" s="56">
        <v>0</v>
      </c>
      <c r="AH111" s="56">
        <v>0</v>
      </c>
      <c r="AI111" s="56">
        <v>0</v>
      </c>
      <c r="AJ111" s="56" t="s">
        <v>822</v>
      </c>
      <c r="AK111" s="61">
        <v>33476</v>
      </c>
      <c r="AL111" s="56" t="s">
        <v>823</v>
      </c>
      <c r="AM111" s="61">
        <v>35390</v>
      </c>
      <c r="AN111" s="56" t="s">
        <v>824</v>
      </c>
      <c r="AO111" s="61">
        <v>36025</v>
      </c>
      <c r="AP111" s="56" t="s">
        <v>825</v>
      </c>
      <c r="AQ111" s="61">
        <v>44354</v>
      </c>
      <c r="AR111" s="61">
        <v>36025</v>
      </c>
      <c r="AS111" s="56">
        <v>209</v>
      </c>
      <c r="AT111" s="61">
        <v>36025</v>
      </c>
      <c r="AU111" s="56" t="s">
        <v>123</v>
      </c>
      <c r="AV111" s="56"/>
      <c r="AW111" s="56"/>
      <c r="AX111" s="56"/>
      <c r="AY111" s="56"/>
      <c r="AZ111" s="56"/>
      <c r="BA111" s="56" t="s">
        <v>824</v>
      </c>
      <c r="BB111" s="56"/>
      <c r="BC111" s="56"/>
      <c r="BD111" s="56"/>
      <c r="BE111" s="70"/>
      <c r="BF111" s="71"/>
      <c r="BG111" s="61"/>
      <c r="BH111" s="61"/>
      <c r="BI111" s="56"/>
      <c r="BJ111" s="56"/>
      <c r="BK111" s="56"/>
      <c r="BL111" s="56"/>
      <c r="BM111" s="56"/>
      <c r="BN111" s="56"/>
      <c r="BO111" s="69"/>
      <c r="BP111" s="69"/>
    </row>
    <row r="112" spans="1:68" ht="83.25" customHeight="1">
      <c r="A112" s="50">
        <v>106</v>
      </c>
      <c r="B112" s="192"/>
      <c r="C112" s="192"/>
      <c r="D112" s="56" t="s">
        <v>229</v>
      </c>
      <c r="E112" s="49"/>
      <c r="F112" s="59">
        <v>28308</v>
      </c>
      <c r="G112" s="56" t="s">
        <v>325</v>
      </c>
      <c r="H112" s="57">
        <f t="shared" ca="1" si="1"/>
        <v>48</v>
      </c>
      <c r="I112" s="56" t="s">
        <v>119</v>
      </c>
      <c r="J112" s="56" t="s">
        <v>120</v>
      </c>
      <c r="K112" s="56">
        <v>1</v>
      </c>
      <c r="L112" s="56">
        <v>1</v>
      </c>
      <c r="M112" s="56" t="s">
        <v>312</v>
      </c>
      <c r="N112" s="56" t="s">
        <v>612</v>
      </c>
      <c r="O112" s="61">
        <v>43118</v>
      </c>
      <c r="P112" s="56">
        <v>12</v>
      </c>
      <c r="Q112" s="56" t="s">
        <v>121</v>
      </c>
      <c r="R112" s="56" t="s">
        <v>384</v>
      </c>
      <c r="S112" s="56" t="s">
        <v>121</v>
      </c>
      <c r="T112" s="56"/>
      <c r="U112" s="56"/>
      <c r="V112" s="56" t="s">
        <v>470</v>
      </c>
      <c r="W112" s="56" t="s">
        <v>470</v>
      </c>
      <c r="X112" s="56" t="s">
        <v>481</v>
      </c>
      <c r="Y112" s="56" t="s">
        <v>482</v>
      </c>
      <c r="Z112" s="56"/>
      <c r="AA112" s="56"/>
      <c r="AB112" s="56"/>
      <c r="AC112" s="56"/>
      <c r="AD112" s="56"/>
      <c r="AE112" s="56"/>
      <c r="AF112" s="56">
        <v>1</v>
      </c>
      <c r="AG112" s="56">
        <v>0</v>
      </c>
      <c r="AH112" s="56">
        <v>0</v>
      </c>
      <c r="AI112" s="56">
        <v>0</v>
      </c>
      <c r="AJ112" s="56" t="s">
        <v>820</v>
      </c>
      <c r="AK112" s="61">
        <v>36312</v>
      </c>
      <c r="AL112" s="56" t="s">
        <v>820</v>
      </c>
      <c r="AM112" s="61">
        <v>36312</v>
      </c>
      <c r="AN112" s="56" t="s">
        <v>820</v>
      </c>
      <c r="AO112" s="61">
        <v>36312</v>
      </c>
      <c r="AP112" s="56" t="s">
        <v>821</v>
      </c>
      <c r="AQ112" s="61">
        <v>43118</v>
      </c>
      <c r="AR112" s="61">
        <v>36312</v>
      </c>
      <c r="AS112" s="56">
        <v>152</v>
      </c>
      <c r="AT112" s="61">
        <v>36312</v>
      </c>
      <c r="AU112" s="56" t="s">
        <v>123</v>
      </c>
      <c r="AV112" s="56"/>
      <c r="AW112" s="56"/>
      <c r="AX112" s="56"/>
      <c r="AY112" s="56"/>
      <c r="AZ112" s="56"/>
      <c r="BA112" s="56" t="s">
        <v>820</v>
      </c>
      <c r="BB112" s="56"/>
      <c r="BC112" s="56"/>
      <c r="BD112" s="56"/>
      <c r="BE112" s="70"/>
      <c r="BF112" s="71"/>
      <c r="BG112" s="61"/>
      <c r="BH112" s="61"/>
      <c r="BI112" s="56"/>
      <c r="BJ112" s="56"/>
      <c r="BK112" s="56"/>
      <c r="BL112" s="56"/>
      <c r="BM112" s="56"/>
      <c r="BN112" s="56"/>
      <c r="BO112" s="69"/>
      <c r="BP112" s="69"/>
    </row>
    <row r="113" spans="1:68" ht="87" customHeight="1">
      <c r="A113" s="50">
        <v>107</v>
      </c>
      <c r="B113" s="192"/>
      <c r="C113" s="192"/>
      <c r="D113" s="56" t="s">
        <v>230</v>
      </c>
      <c r="E113" s="49"/>
      <c r="F113" s="60">
        <v>27133</v>
      </c>
      <c r="G113" s="56" t="s">
        <v>325</v>
      </c>
      <c r="H113" s="57">
        <f t="shared" ca="1" si="1"/>
        <v>52</v>
      </c>
      <c r="I113" s="56" t="s">
        <v>119</v>
      </c>
      <c r="J113" s="56" t="s">
        <v>120</v>
      </c>
      <c r="K113" s="56">
        <v>1</v>
      </c>
      <c r="L113" s="56">
        <v>1</v>
      </c>
      <c r="M113" s="56" t="s">
        <v>313</v>
      </c>
      <c r="N113" s="56" t="s">
        <v>584</v>
      </c>
      <c r="O113" s="61">
        <v>43133</v>
      </c>
      <c r="P113" s="56">
        <v>11</v>
      </c>
      <c r="Q113" s="56" t="s">
        <v>121</v>
      </c>
      <c r="R113" s="56" t="s">
        <v>384</v>
      </c>
      <c r="S113" s="56" t="s">
        <v>121</v>
      </c>
      <c r="T113" s="56"/>
      <c r="U113" s="56"/>
      <c r="V113" s="56" t="s">
        <v>470</v>
      </c>
      <c r="W113" s="56" t="s">
        <v>470</v>
      </c>
      <c r="X113" s="56" t="s">
        <v>483</v>
      </c>
      <c r="Y113" s="56" t="s">
        <v>462</v>
      </c>
      <c r="Z113" s="56"/>
      <c r="AA113" s="56"/>
      <c r="AB113" s="56"/>
      <c r="AC113" s="56"/>
      <c r="AD113" s="56"/>
      <c r="AE113" s="56"/>
      <c r="AF113" s="56">
        <v>1</v>
      </c>
      <c r="AG113" s="56">
        <v>0</v>
      </c>
      <c r="AH113" s="56">
        <v>0</v>
      </c>
      <c r="AI113" s="56">
        <v>0</v>
      </c>
      <c r="AJ113" s="56" t="s">
        <v>826</v>
      </c>
      <c r="AK113" s="61">
        <v>33841</v>
      </c>
      <c r="AL113" s="56" t="s">
        <v>827</v>
      </c>
      <c r="AM113" s="61">
        <v>36816</v>
      </c>
      <c r="AN113" s="56" t="s">
        <v>828</v>
      </c>
      <c r="AO113" s="61">
        <v>36816</v>
      </c>
      <c r="AP113" s="56" t="s">
        <v>829</v>
      </c>
      <c r="AQ113" s="61">
        <v>43133</v>
      </c>
      <c r="AR113" s="61">
        <v>43133</v>
      </c>
      <c r="AS113" s="56" t="s">
        <v>584</v>
      </c>
      <c r="AT113" s="61">
        <v>43133</v>
      </c>
      <c r="AU113" s="56" t="s">
        <v>123</v>
      </c>
      <c r="AV113" s="56"/>
      <c r="AW113" s="56"/>
      <c r="AX113" s="56"/>
      <c r="AY113" s="56"/>
      <c r="AZ113" s="56" t="s">
        <v>828</v>
      </c>
      <c r="BA113" s="56"/>
      <c r="BB113" s="56"/>
      <c r="BC113" s="56"/>
      <c r="BD113" s="56"/>
      <c r="BE113" s="70"/>
      <c r="BF113" s="71"/>
      <c r="BG113" s="61"/>
      <c r="BH113" s="61"/>
      <c r="BI113" s="56"/>
      <c r="BJ113" s="56"/>
      <c r="BK113" s="56"/>
      <c r="BL113" s="61"/>
      <c r="BM113" s="61"/>
      <c r="BN113" s="56"/>
      <c r="BO113" s="69"/>
      <c r="BP113" s="69"/>
    </row>
    <row r="114" spans="1:68" ht="92.25" customHeight="1">
      <c r="A114" s="50">
        <v>108</v>
      </c>
      <c r="B114" s="192"/>
      <c r="C114" s="192"/>
      <c r="D114" s="56" t="s">
        <v>231</v>
      </c>
      <c r="E114" s="49"/>
      <c r="F114" s="60">
        <v>26336</v>
      </c>
      <c r="G114" s="56" t="s">
        <v>325</v>
      </c>
      <c r="H114" s="57">
        <f t="shared" ca="1" si="1"/>
        <v>54</v>
      </c>
      <c r="I114" s="56" t="s">
        <v>119</v>
      </c>
      <c r="J114" s="56" t="s">
        <v>120</v>
      </c>
      <c r="K114" s="56">
        <v>1</v>
      </c>
      <c r="L114" s="56">
        <v>1</v>
      </c>
      <c r="M114" s="56" t="s">
        <v>314</v>
      </c>
      <c r="N114" s="56" t="s">
        <v>618</v>
      </c>
      <c r="O114" s="61">
        <v>44578</v>
      </c>
      <c r="P114" s="56">
        <v>11</v>
      </c>
      <c r="Q114" s="56" t="s">
        <v>121</v>
      </c>
      <c r="R114" s="56" t="s">
        <v>384</v>
      </c>
      <c r="S114" s="56" t="s">
        <v>121</v>
      </c>
      <c r="T114" s="56"/>
      <c r="U114" s="56"/>
      <c r="V114" s="56" t="s">
        <v>469</v>
      </c>
      <c r="W114" s="56" t="s">
        <v>8</v>
      </c>
      <c r="X114" s="56"/>
      <c r="Y114" s="56"/>
      <c r="Z114" s="56" t="s">
        <v>480</v>
      </c>
      <c r="AA114" s="56" t="s">
        <v>463</v>
      </c>
      <c r="AB114" s="56" t="s">
        <v>989</v>
      </c>
      <c r="AC114" s="56"/>
      <c r="AD114" s="56"/>
      <c r="AE114" s="56"/>
      <c r="AF114" s="56">
        <v>1</v>
      </c>
      <c r="AG114" s="56">
        <v>0</v>
      </c>
      <c r="AH114" s="56">
        <v>0</v>
      </c>
      <c r="AI114" s="56">
        <v>0</v>
      </c>
      <c r="AJ114" s="56" t="s">
        <v>683</v>
      </c>
      <c r="AK114" s="61">
        <v>34558</v>
      </c>
      <c r="AL114" s="56" t="s">
        <v>684</v>
      </c>
      <c r="AM114" s="61">
        <v>36620</v>
      </c>
      <c r="AN114" s="56" t="s">
        <v>569</v>
      </c>
      <c r="AO114" s="61">
        <v>44578</v>
      </c>
      <c r="AP114" s="56" t="s">
        <v>685</v>
      </c>
      <c r="AQ114" s="61">
        <v>44578</v>
      </c>
      <c r="AR114" s="61">
        <v>44578</v>
      </c>
      <c r="AS114" s="56" t="s">
        <v>618</v>
      </c>
      <c r="AT114" s="61">
        <v>44578</v>
      </c>
      <c r="AU114" s="56" t="s">
        <v>123</v>
      </c>
      <c r="AV114" s="56"/>
      <c r="AW114" s="56"/>
      <c r="AX114" s="56"/>
      <c r="AY114" s="56" t="s">
        <v>569</v>
      </c>
      <c r="AZ114" s="56"/>
      <c r="BA114" s="56"/>
      <c r="BB114" s="56"/>
      <c r="BC114" s="56"/>
      <c r="BD114" s="56"/>
      <c r="BE114" s="70"/>
      <c r="BF114" s="71"/>
      <c r="BG114" s="61"/>
      <c r="BH114" s="61"/>
      <c r="BI114" s="56"/>
      <c r="BJ114" s="56"/>
      <c r="BK114" s="56"/>
      <c r="BL114" s="61"/>
      <c r="BM114" s="61"/>
      <c r="BN114" s="56"/>
      <c r="BO114" s="69"/>
      <c r="BP114" s="69"/>
    </row>
    <row r="115" spans="1:68" ht="84.75" customHeight="1">
      <c r="A115" s="50">
        <v>109</v>
      </c>
      <c r="B115" s="192"/>
      <c r="C115" s="192"/>
      <c r="D115" s="56" t="s">
        <v>232</v>
      </c>
      <c r="E115" s="49"/>
      <c r="F115" s="59">
        <v>30849</v>
      </c>
      <c r="G115" s="56" t="s">
        <v>325</v>
      </c>
      <c r="H115" s="57">
        <f t="shared" ca="1" si="1"/>
        <v>41</v>
      </c>
      <c r="I115" s="56" t="s">
        <v>119</v>
      </c>
      <c r="J115" s="56" t="s">
        <v>120</v>
      </c>
      <c r="K115" s="56">
        <v>1</v>
      </c>
      <c r="L115" s="56">
        <v>1</v>
      </c>
      <c r="M115" s="56" t="s">
        <v>315</v>
      </c>
      <c r="N115" s="56" t="s">
        <v>643</v>
      </c>
      <c r="O115" s="61">
        <v>42009</v>
      </c>
      <c r="P115" s="56">
        <v>10</v>
      </c>
      <c r="Q115" s="56" t="s">
        <v>121</v>
      </c>
      <c r="R115" s="56" t="s">
        <v>384</v>
      </c>
      <c r="S115" s="56" t="s">
        <v>121</v>
      </c>
      <c r="T115" s="56"/>
      <c r="U115" s="56"/>
      <c r="V115" s="56" t="s">
        <v>470</v>
      </c>
      <c r="W115" s="56" t="s">
        <v>470</v>
      </c>
      <c r="X115" s="56" t="s">
        <v>479</v>
      </c>
      <c r="Y115" s="56" t="s">
        <v>478</v>
      </c>
      <c r="Z115" s="56"/>
      <c r="AA115" s="56"/>
      <c r="AB115" s="56"/>
      <c r="AC115" s="56"/>
      <c r="AD115" s="56"/>
      <c r="AE115" s="56"/>
      <c r="AF115" s="56">
        <v>1</v>
      </c>
      <c r="AG115" s="56">
        <v>0</v>
      </c>
      <c r="AH115" s="56">
        <v>0</v>
      </c>
      <c r="AI115" s="56">
        <v>0</v>
      </c>
      <c r="AJ115" s="56" t="s">
        <v>815</v>
      </c>
      <c r="AK115" s="61">
        <v>37288</v>
      </c>
      <c r="AL115" s="56" t="s">
        <v>816</v>
      </c>
      <c r="AM115" s="61">
        <v>40080</v>
      </c>
      <c r="AN115" s="56" t="s">
        <v>816</v>
      </c>
      <c r="AO115" s="61">
        <v>40080</v>
      </c>
      <c r="AP115" s="56" t="s">
        <v>764</v>
      </c>
      <c r="AQ115" s="61">
        <v>42009</v>
      </c>
      <c r="AR115" s="61">
        <v>40080</v>
      </c>
      <c r="AS115" s="56" t="s">
        <v>817</v>
      </c>
      <c r="AT115" s="61">
        <v>40079</v>
      </c>
      <c r="AU115" s="56" t="s">
        <v>123</v>
      </c>
      <c r="AV115" s="56"/>
      <c r="AW115" s="56"/>
      <c r="AX115" s="56"/>
      <c r="AY115" s="56"/>
      <c r="AZ115" s="56"/>
      <c r="BA115" s="56" t="s">
        <v>816</v>
      </c>
      <c r="BB115" s="56"/>
      <c r="BC115" s="56"/>
      <c r="BD115" s="56"/>
      <c r="BE115" s="70"/>
      <c r="BF115" s="71"/>
      <c r="BG115" s="61"/>
      <c r="BH115" s="61"/>
      <c r="BI115" s="56"/>
      <c r="BJ115" s="56"/>
      <c r="BK115" s="56"/>
      <c r="BL115" s="56"/>
      <c r="BM115" s="56"/>
      <c r="BN115" s="56"/>
      <c r="BO115" s="69"/>
      <c r="BP115" s="69"/>
    </row>
    <row r="116" spans="1:68" ht="82.5" customHeight="1">
      <c r="A116" s="50">
        <v>110</v>
      </c>
      <c r="B116" s="192"/>
      <c r="C116" s="192"/>
      <c r="D116" s="56" t="s">
        <v>233</v>
      </c>
      <c r="E116" s="49"/>
      <c r="F116" s="59">
        <v>32120</v>
      </c>
      <c r="G116" s="56" t="s">
        <v>325</v>
      </c>
      <c r="H116" s="57">
        <f t="shared" ca="1" si="1"/>
        <v>38</v>
      </c>
      <c r="I116" s="56" t="s">
        <v>119</v>
      </c>
      <c r="J116" s="56" t="s">
        <v>120</v>
      </c>
      <c r="K116" s="56">
        <v>1</v>
      </c>
      <c r="L116" s="56">
        <v>1</v>
      </c>
      <c r="M116" s="56" t="s">
        <v>316</v>
      </c>
      <c r="N116" s="56" t="s">
        <v>643</v>
      </c>
      <c r="O116" s="61">
        <v>42009</v>
      </c>
      <c r="P116" s="56">
        <v>10</v>
      </c>
      <c r="Q116" s="56" t="s">
        <v>121</v>
      </c>
      <c r="R116" s="56" t="s">
        <v>384</v>
      </c>
      <c r="S116" s="56" t="s">
        <v>121</v>
      </c>
      <c r="T116" s="56"/>
      <c r="U116" s="56"/>
      <c r="V116" s="56" t="s">
        <v>470</v>
      </c>
      <c r="W116" s="56" t="s">
        <v>470</v>
      </c>
      <c r="X116" s="56" t="s">
        <v>477</v>
      </c>
      <c r="Y116" s="56" t="s">
        <v>441</v>
      </c>
      <c r="Z116" s="56"/>
      <c r="AA116" s="56"/>
      <c r="AB116" s="56"/>
      <c r="AC116" s="56"/>
      <c r="AD116" s="56"/>
      <c r="AE116" s="56"/>
      <c r="AF116" s="56">
        <v>1</v>
      </c>
      <c r="AG116" s="56">
        <v>0</v>
      </c>
      <c r="AH116" s="56">
        <v>0</v>
      </c>
      <c r="AI116" s="56">
        <v>0</v>
      </c>
      <c r="AJ116" s="56" t="s">
        <v>766</v>
      </c>
      <c r="AK116" s="61">
        <v>40128</v>
      </c>
      <c r="AL116" s="56" t="s">
        <v>766</v>
      </c>
      <c r="AM116" s="61">
        <v>40128</v>
      </c>
      <c r="AN116" s="56" t="s">
        <v>767</v>
      </c>
      <c r="AO116" s="61">
        <v>40644</v>
      </c>
      <c r="AP116" s="56" t="s">
        <v>764</v>
      </c>
      <c r="AQ116" s="61">
        <v>42009</v>
      </c>
      <c r="AR116" s="61">
        <v>40644</v>
      </c>
      <c r="AS116" s="56" t="s">
        <v>615</v>
      </c>
      <c r="AT116" s="61">
        <v>40641</v>
      </c>
      <c r="AU116" s="56" t="s">
        <v>123</v>
      </c>
      <c r="AV116" s="56"/>
      <c r="AW116" s="56"/>
      <c r="AX116" s="56"/>
      <c r="AY116" s="56"/>
      <c r="AZ116" s="56"/>
      <c r="BA116" s="56" t="s">
        <v>767</v>
      </c>
      <c r="BB116" s="56"/>
      <c r="BC116" s="56"/>
      <c r="BD116" s="56"/>
      <c r="BE116" s="70"/>
      <c r="BF116" s="71"/>
      <c r="BG116" s="61"/>
      <c r="BH116" s="61"/>
      <c r="BI116" s="56"/>
      <c r="BJ116" s="56"/>
      <c r="BK116" s="56"/>
      <c r="BL116" s="56"/>
      <c r="BM116" s="56"/>
      <c r="BN116" s="56"/>
      <c r="BO116" s="69"/>
      <c r="BP116" s="69"/>
    </row>
    <row r="117" spans="1:68" ht="90" customHeight="1">
      <c r="A117" s="50">
        <v>111</v>
      </c>
      <c r="B117" s="192"/>
      <c r="C117" s="192"/>
      <c r="D117" s="56" t="s">
        <v>2401</v>
      </c>
      <c r="E117" s="186"/>
      <c r="F117" s="59">
        <v>28498</v>
      </c>
      <c r="G117" s="56" t="s">
        <v>327</v>
      </c>
      <c r="H117" s="57">
        <f t="shared" ca="1" si="1"/>
        <v>48</v>
      </c>
      <c r="I117" s="56" t="s">
        <v>119</v>
      </c>
      <c r="J117" s="56" t="s">
        <v>120</v>
      </c>
      <c r="K117" s="56">
        <v>2</v>
      </c>
      <c r="L117" s="56">
        <v>1</v>
      </c>
      <c r="M117" s="56" t="s">
        <v>317</v>
      </c>
      <c r="N117" s="56" t="s">
        <v>626</v>
      </c>
      <c r="O117" s="61">
        <v>46142</v>
      </c>
      <c r="P117" s="56">
        <v>4</v>
      </c>
      <c r="Q117" s="56" t="s">
        <v>121</v>
      </c>
      <c r="R117" s="56" t="s">
        <v>384</v>
      </c>
      <c r="S117" s="56" t="s">
        <v>121</v>
      </c>
      <c r="T117" s="56"/>
      <c r="U117" s="56"/>
      <c r="V117" s="56" t="s">
        <v>467</v>
      </c>
      <c r="W117" s="56" t="s">
        <v>467</v>
      </c>
      <c r="X117" s="56"/>
      <c r="Y117" s="56"/>
      <c r="Z117" s="56"/>
      <c r="AA117" s="56"/>
      <c r="AB117" s="56"/>
      <c r="AC117" s="56"/>
      <c r="AD117" s="56"/>
      <c r="AE117" s="56"/>
      <c r="AF117" s="56">
        <v>1</v>
      </c>
      <c r="AG117" s="56">
        <v>0</v>
      </c>
      <c r="AH117" s="56">
        <v>0</v>
      </c>
      <c r="AI117" s="56">
        <v>0</v>
      </c>
      <c r="AJ117" s="61" t="s">
        <v>3443</v>
      </c>
      <c r="AK117" s="61">
        <v>46143</v>
      </c>
      <c r="AL117" s="61" t="s">
        <v>3443</v>
      </c>
      <c r="AM117" s="61">
        <v>46143</v>
      </c>
      <c r="AN117" s="61" t="s">
        <v>3443</v>
      </c>
      <c r="AO117" s="61">
        <v>46143</v>
      </c>
      <c r="AP117" s="61" t="s">
        <v>3443</v>
      </c>
      <c r="AQ117" s="61">
        <v>46143</v>
      </c>
      <c r="AR117" s="61">
        <v>46143</v>
      </c>
      <c r="AS117" s="56" t="s">
        <v>626</v>
      </c>
      <c r="AT117" s="61">
        <v>46142</v>
      </c>
      <c r="AU117" s="56" t="s">
        <v>123</v>
      </c>
      <c r="AV117" s="56"/>
      <c r="AW117" s="61" t="s">
        <v>3443</v>
      </c>
      <c r="AX117" s="56"/>
      <c r="AY117" s="56"/>
      <c r="AZ117" s="56"/>
      <c r="BA117" s="56"/>
      <c r="BB117" s="56"/>
      <c r="BC117" s="56"/>
      <c r="BD117" s="56"/>
      <c r="BE117" s="70"/>
      <c r="BF117" s="71"/>
      <c r="BG117" s="61"/>
      <c r="BH117" s="61"/>
      <c r="BI117" s="56"/>
      <c r="BJ117" s="56"/>
      <c r="BK117" s="56"/>
      <c r="BL117" s="56"/>
      <c r="BM117" s="56"/>
      <c r="BN117" s="56"/>
      <c r="BO117" s="69"/>
      <c r="BP117" s="69"/>
    </row>
    <row r="118" spans="1:68" ht="89.25" customHeight="1">
      <c r="A118" s="50">
        <v>112</v>
      </c>
      <c r="B118" s="192"/>
      <c r="C118" s="192"/>
      <c r="D118" s="56" t="s">
        <v>235</v>
      </c>
      <c r="E118" s="49"/>
      <c r="F118" s="60">
        <v>28345</v>
      </c>
      <c r="G118" s="56" t="s">
        <v>325</v>
      </c>
      <c r="H118" s="57">
        <f t="shared" ca="1" si="1"/>
        <v>48</v>
      </c>
      <c r="I118" s="56" t="s">
        <v>119</v>
      </c>
      <c r="J118" s="56" t="s">
        <v>124</v>
      </c>
      <c r="K118" s="56">
        <v>1</v>
      </c>
      <c r="L118" s="56">
        <v>1</v>
      </c>
      <c r="M118" s="56" t="s">
        <v>318</v>
      </c>
      <c r="N118" s="56" t="s">
        <v>643</v>
      </c>
      <c r="O118" s="61">
        <v>42009</v>
      </c>
      <c r="P118" s="56">
        <v>4</v>
      </c>
      <c r="Q118" s="56" t="s">
        <v>121</v>
      </c>
      <c r="R118" s="56" t="s">
        <v>384</v>
      </c>
      <c r="S118" s="56" t="s">
        <v>121</v>
      </c>
      <c r="T118" s="56"/>
      <c r="U118" s="56"/>
      <c r="V118" s="56" t="s">
        <v>470</v>
      </c>
      <c r="W118" s="56" t="s">
        <v>470</v>
      </c>
      <c r="X118" s="56" t="s">
        <v>476</v>
      </c>
      <c r="Y118" s="56" t="s">
        <v>464</v>
      </c>
      <c r="Z118" s="56"/>
      <c r="AA118" s="56"/>
      <c r="AB118" s="56"/>
      <c r="AC118" s="56"/>
      <c r="AD118" s="56"/>
      <c r="AE118" s="56"/>
      <c r="AF118" s="56">
        <v>1</v>
      </c>
      <c r="AG118" s="56">
        <v>0</v>
      </c>
      <c r="AH118" s="56">
        <v>0</v>
      </c>
      <c r="AI118" s="56">
        <v>0</v>
      </c>
      <c r="AJ118" s="56" t="s">
        <v>762</v>
      </c>
      <c r="AK118" s="61">
        <v>37926</v>
      </c>
      <c r="AL118" s="56" t="s">
        <v>763</v>
      </c>
      <c r="AM118" s="61">
        <v>41603</v>
      </c>
      <c r="AN118" s="56" t="s">
        <v>763</v>
      </c>
      <c r="AO118" s="61">
        <v>41603</v>
      </c>
      <c r="AP118" s="56" t="s">
        <v>764</v>
      </c>
      <c r="AQ118" s="61">
        <v>42009</v>
      </c>
      <c r="AR118" s="61">
        <v>41603</v>
      </c>
      <c r="AS118" s="56" t="s">
        <v>765</v>
      </c>
      <c r="AT118" s="61">
        <v>41603</v>
      </c>
      <c r="AU118" s="56" t="s">
        <v>573</v>
      </c>
      <c r="AV118" s="56" t="s">
        <v>1004</v>
      </c>
      <c r="AW118" s="56"/>
      <c r="AX118" s="56"/>
      <c r="AY118" s="56"/>
      <c r="AZ118" s="56"/>
      <c r="BA118" s="56" t="s">
        <v>763</v>
      </c>
      <c r="BB118" s="56"/>
      <c r="BC118" s="56"/>
      <c r="BD118" s="56"/>
      <c r="BE118" s="70"/>
      <c r="BF118" s="71"/>
      <c r="BG118" s="61"/>
      <c r="BH118" s="61"/>
      <c r="BI118" s="56"/>
      <c r="BJ118" s="56"/>
      <c r="BK118" s="56"/>
      <c r="BL118" s="61"/>
      <c r="BM118" s="61"/>
      <c r="BN118" s="56"/>
      <c r="BO118" s="69"/>
      <c r="BP118" s="69"/>
    </row>
    <row r="119" spans="1:68" ht="81.75" customHeight="1">
      <c r="A119" s="50">
        <v>113</v>
      </c>
      <c r="B119" s="192"/>
      <c r="C119" s="192"/>
      <c r="D119" s="56" t="s">
        <v>236</v>
      </c>
      <c r="E119" s="49"/>
      <c r="F119" s="60">
        <v>29117</v>
      </c>
      <c r="G119" s="56" t="s">
        <v>325</v>
      </c>
      <c r="H119" s="57">
        <f t="shared" ca="1" si="1"/>
        <v>46</v>
      </c>
      <c r="I119" s="56" t="s">
        <v>119</v>
      </c>
      <c r="J119" s="56" t="s">
        <v>124</v>
      </c>
      <c r="K119" s="56">
        <v>1</v>
      </c>
      <c r="L119" s="56">
        <v>1</v>
      </c>
      <c r="M119" s="56" t="s">
        <v>319</v>
      </c>
      <c r="N119" s="56">
        <v>25</v>
      </c>
      <c r="O119" s="61">
        <v>42117</v>
      </c>
      <c r="P119" s="56">
        <v>1</v>
      </c>
      <c r="Q119" s="56" t="s">
        <v>121</v>
      </c>
      <c r="R119" s="56" t="s">
        <v>384</v>
      </c>
      <c r="S119" s="56" t="s">
        <v>121</v>
      </c>
      <c r="T119" s="56"/>
      <c r="U119" s="56"/>
      <c r="V119" s="56" t="s">
        <v>467</v>
      </c>
      <c r="W119" s="56" t="s">
        <v>467</v>
      </c>
      <c r="X119" s="56"/>
      <c r="Y119" s="56"/>
      <c r="Z119" s="56"/>
      <c r="AA119" s="56"/>
      <c r="AB119" s="56"/>
      <c r="AC119" s="56"/>
      <c r="AD119" s="56"/>
      <c r="AE119" s="56"/>
      <c r="AF119" s="56">
        <v>1</v>
      </c>
      <c r="AG119" s="56">
        <v>0</v>
      </c>
      <c r="AH119" s="56">
        <v>0</v>
      </c>
      <c r="AI119" s="56">
        <v>0</v>
      </c>
      <c r="AJ119" s="56" t="s">
        <v>818</v>
      </c>
      <c r="AK119" s="61">
        <v>35101</v>
      </c>
      <c r="AL119" s="56" t="s">
        <v>819</v>
      </c>
      <c r="AM119" s="61">
        <v>42117</v>
      </c>
      <c r="AN119" s="56" t="s">
        <v>819</v>
      </c>
      <c r="AO119" s="61">
        <v>42117</v>
      </c>
      <c r="AP119" s="56" t="s">
        <v>819</v>
      </c>
      <c r="AQ119" s="61">
        <v>42117</v>
      </c>
      <c r="AR119" s="61">
        <v>42117</v>
      </c>
      <c r="AS119" s="56" t="s">
        <v>624</v>
      </c>
      <c r="AT119" s="61">
        <v>42117</v>
      </c>
      <c r="AU119" s="56" t="s">
        <v>123</v>
      </c>
      <c r="AV119" s="56"/>
      <c r="AW119" s="56"/>
      <c r="AX119" s="56"/>
      <c r="AY119" s="56"/>
      <c r="AZ119" s="56"/>
      <c r="BA119" s="56" t="s">
        <v>819</v>
      </c>
      <c r="BB119" s="56"/>
      <c r="BC119" s="56"/>
      <c r="BD119" s="56"/>
      <c r="BE119" s="70"/>
      <c r="BF119" s="71"/>
      <c r="BG119" s="61"/>
      <c r="BH119" s="61"/>
      <c r="BI119" s="56"/>
      <c r="BJ119" s="56"/>
      <c r="BK119" s="56"/>
      <c r="BL119" s="56"/>
      <c r="BM119" s="56"/>
      <c r="BN119" s="56"/>
      <c r="BO119" s="69"/>
      <c r="BP119" s="69"/>
    </row>
    <row r="120" spans="1:68" ht="89.25" customHeight="1">
      <c r="A120" s="50">
        <v>114</v>
      </c>
      <c r="B120" s="192"/>
      <c r="C120" s="192"/>
      <c r="D120" s="56" t="s">
        <v>237</v>
      </c>
      <c r="E120" s="49"/>
      <c r="F120" s="59">
        <v>31564</v>
      </c>
      <c r="G120" s="56" t="s">
        <v>325</v>
      </c>
      <c r="H120" s="57">
        <f t="shared" ca="1" si="1"/>
        <v>39</v>
      </c>
      <c r="I120" s="56" t="s">
        <v>119</v>
      </c>
      <c r="J120" s="56" t="s">
        <v>124</v>
      </c>
      <c r="K120" s="56">
        <v>1</v>
      </c>
      <c r="L120" s="56">
        <v>1</v>
      </c>
      <c r="M120" s="56" t="s">
        <v>319</v>
      </c>
      <c r="N120" s="56" t="s">
        <v>612</v>
      </c>
      <c r="O120" s="61">
        <v>43850</v>
      </c>
      <c r="P120" s="56">
        <v>1</v>
      </c>
      <c r="Q120" s="56" t="s">
        <v>121</v>
      </c>
      <c r="R120" s="56" t="s">
        <v>384</v>
      </c>
      <c r="S120" s="56" t="s">
        <v>121</v>
      </c>
      <c r="T120" s="56"/>
      <c r="U120" s="56"/>
      <c r="V120" s="56" t="s">
        <v>470</v>
      </c>
      <c r="W120" s="56" t="s">
        <v>470</v>
      </c>
      <c r="X120" s="56" t="s">
        <v>475</v>
      </c>
      <c r="Y120" s="56" t="s">
        <v>465</v>
      </c>
      <c r="Z120" s="56"/>
      <c r="AA120" s="56"/>
      <c r="AB120" s="56"/>
      <c r="AC120" s="56"/>
      <c r="AD120" s="56"/>
      <c r="AE120" s="56"/>
      <c r="AF120" s="56">
        <v>1</v>
      </c>
      <c r="AG120" s="56">
        <v>0</v>
      </c>
      <c r="AH120" s="56">
        <v>0</v>
      </c>
      <c r="AI120" s="56">
        <v>0</v>
      </c>
      <c r="AJ120" s="56" t="s">
        <v>760</v>
      </c>
      <c r="AK120" s="61">
        <v>41675</v>
      </c>
      <c r="AL120" s="56" t="s">
        <v>761</v>
      </c>
      <c r="AM120" s="61">
        <v>43850</v>
      </c>
      <c r="AN120" s="56" t="s">
        <v>761</v>
      </c>
      <c r="AO120" s="61">
        <v>43850</v>
      </c>
      <c r="AP120" s="56" t="s">
        <v>761</v>
      </c>
      <c r="AQ120" s="61">
        <v>43850</v>
      </c>
      <c r="AR120" s="61">
        <v>43850</v>
      </c>
      <c r="AS120" s="56" t="s">
        <v>612</v>
      </c>
      <c r="AT120" s="61">
        <v>43850</v>
      </c>
      <c r="AU120" s="56" t="s">
        <v>123</v>
      </c>
      <c r="AV120" s="56"/>
      <c r="AW120" s="56"/>
      <c r="AX120" s="56"/>
      <c r="AY120" s="56"/>
      <c r="AZ120" s="56" t="s">
        <v>761</v>
      </c>
      <c r="BA120" s="56"/>
      <c r="BB120" s="56"/>
      <c r="BC120" s="56"/>
      <c r="BD120" s="56"/>
      <c r="BE120" s="70"/>
      <c r="BF120" s="71"/>
      <c r="BG120" s="61"/>
      <c r="BH120" s="61"/>
      <c r="BI120" s="56"/>
      <c r="BJ120" s="56"/>
      <c r="BK120" s="56"/>
      <c r="BL120" s="56"/>
      <c r="BM120" s="56"/>
      <c r="BN120" s="56"/>
      <c r="BO120" s="69"/>
      <c r="BP120" s="69"/>
    </row>
    <row r="121" spans="1:68" ht="88.5" customHeight="1">
      <c r="A121" s="50">
        <v>115</v>
      </c>
      <c r="B121" s="192"/>
      <c r="C121" s="192"/>
      <c r="D121" s="56" t="s">
        <v>2399</v>
      </c>
      <c r="E121" s="49"/>
      <c r="F121" s="59">
        <v>31973</v>
      </c>
      <c r="G121" s="56" t="s">
        <v>526</v>
      </c>
      <c r="H121" s="57">
        <f ca="1">DATEDIF(F121,TODAY(),"y")</f>
        <v>38</v>
      </c>
      <c r="I121" s="56" t="s">
        <v>119</v>
      </c>
      <c r="J121" s="56" t="s">
        <v>124</v>
      </c>
      <c r="K121" s="56">
        <v>1</v>
      </c>
      <c r="L121" s="56">
        <v>1</v>
      </c>
      <c r="M121" s="56" t="s">
        <v>319</v>
      </c>
      <c r="N121" s="56" t="s">
        <v>626</v>
      </c>
      <c r="O121" s="61">
        <v>46142</v>
      </c>
      <c r="P121" s="56">
        <v>1</v>
      </c>
      <c r="Q121" s="56" t="s">
        <v>121</v>
      </c>
      <c r="R121" s="56" t="s">
        <v>384</v>
      </c>
      <c r="S121" s="56" t="s">
        <v>121</v>
      </c>
      <c r="T121" s="56"/>
      <c r="U121" s="56"/>
      <c r="V121" s="56" t="s">
        <v>470</v>
      </c>
      <c r="W121" s="56" t="s">
        <v>470</v>
      </c>
      <c r="X121" s="56" t="s">
        <v>3444</v>
      </c>
      <c r="Y121" s="56" t="s">
        <v>3445</v>
      </c>
      <c r="Z121" s="56"/>
      <c r="AA121" s="56"/>
      <c r="AB121" s="56"/>
      <c r="AC121" s="56"/>
      <c r="AD121" s="56"/>
      <c r="AE121" s="56"/>
      <c r="AF121" s="56">
        <v>1</v>
      </c>
      <c r="AG121" s="56">
        <v>0</v>
      </c>
      <c r="AH121" s="56">
        <v>0</v>
      </c>
      <c r="AI121" s="56">
        <v>0</v>
      </c>
      <c r="AJ121" s="56" t="s">
        <v>3442</v>
      </c>
      <c r="AK121" s="61">
        <v>38310</v>
      </c>
      <c r="AL121" s="61" t="s">
        <v>3443</v>
      </c>
      <c r="AM121" s="61">
        <v>46143</v>
      </c>
      <c r="AN121" s="61" t="s">
        <v>3443</v>
      </c>
      <c r="AO121" s="61">
        <v>46143</v>
      </c>
      <c r="AP121" s="61" t="s">
        <v>3443</v>
      </c>
      <c r="AQ121" s="61">
        <v>46143</v>
      </c>
      <c r="AR121" s="61">
        <v>46143</v>
      </c>
      <c r="AS121" s="56" t="s">
        <v>626</v>
      </c>
      <c r="AT121" s="61">
        <v>46142</v>
      </c>
      <c r="AU121" s="56" t="s">
        <v>123</v>
      </c>
      <c r="AV121" s="56"/>
      <c r="AW121" s="61" t="s">
        <v>3443</v>
      </c>
      <c r="AX121" s="56"/>
      <c r="AY121" s="56"/>
      <c r="AZ121" s="56"/>
      <c r="BA121" s="56"/>
      <c r="BB121" s="56"/>
      <c r="BC121" s="56"/>
      <c r="BD121" s="56"/>
      <c r="BE121" s="70"/>
      <c r="BF121" s="71"/>
      <c r="BG121" s="61"/>
      <c r="BH121" s="61"/>
      <c r="BI121" s="56"/>
      <c r="BJ121" s="56"/>
      <c r="BK121" s="56"/>
      <c r="BL121" s="56"/>
      <c r="BM121" s="56"/>
      <c r="BN121" s="56"/>
      <c r="BO121" s="69"/>
      <c r="BP121" s="69"/>
    </row>
    <row r="122" spans="1:68" ht="88.5" customHeight="1">
      <c r="A122" s="50">
        <v>116</v>
      </c>
      <c r="B122" s="192"/>
      <c r="C122" s="192"/>
      <c r="D122" s="56" t="s">
        <v>322</v>
      </c>
      <c r="E122" s="49"/>
      <c r="F122" s="59">
        <v>34088</v>
      </c>
      <c r="G122" s="56" t="s">
        <v>326</v>
      </c>
      <c r="H122" s="57">
        <f t="shared" ca="1" si="1"/>
        <v>33</v>
      </c>
      <c r="I122" s="56" t="s">
        <v>119</v>
      </c>
      <c r="J122" s="56" t="s">
        <v>124</v>
      </c>
      <c r="K122" s="56">
        <v>1</v>
      </c>
      <c r="L122" s="56">
        <v>1</v>
      </c>
      <c r="M122" s="56" t="s">
        <v>319</v>
      </c>
      <c r="N122" s="56" t="s">
        <v>584</v>
      </c>
      <c r="O122" s="61">
        <v>45845</v>
      </c>
      <c r="P122" s="56">
        <v>1</v>
      </c>
      <c r="Q122" s="56" t="s">
        <v>121</v>
      </c>
      <c r="R122" s="56" t="s">
        <v>384</v>
      </c>
      <c r="S122" s="56" t="s">
        <v>121</v>
      </c>
      <c r="T122" s="56"/>
      <c r="U122" s="56"/>
      <c r="V122" s="56" t="s">
        <v>470</v>
      </c>
      <c r="W122" s="56" t="s">
        <v>467</v>
      </c>
      <c r="X122" s="56"/>
      <c r="Y122" s="56"/>
      <c r="Z122" s="56"/>
      <c r="AA122" s="56"/>
      <c r="AB122" s="56"/>
      <c r="AC122" s="56"/>
      <c r="AD122" s="56"/>
      <c r="AE122" s="56"/>
      <c r="AF122" s="56">
        <v>1</v>
      </c>
      <c r="AG122" s="56">
        <v>0</v>
      </c>
      <c r="AH122" s="56">
        <v>0</v>
      </c>
      <c r="AI122" s="56">
        <v>0</v>
      </c>
      <c r="AJ122" s="56" t="s">
        <v>681</v>
      </c>
      <c r="AK122" s="61">
        <v>41033</v>
      </c>
      <c r="AL122" s="56" t="s">
        <v>681</v>
      </c>
      <c r="AM122" s="61">
        <v>41033</v>
      </c>
      <c r="AN122" s="56" t="s">
        <v>682</v>
      </c>
      <c r="AO122" s="61">
        <v>45845</v>
      </c>
      <c r="AP122" s="56" t="s">
        <v>682</v>
      </c>
      <c r="AQ122" s="61">
        <v>45845</v>
      </c>
      <c r="AR122" s="61">
        <v>45845</v>
      </c>
      <c r="AS122" s="56" t="s">
        <v>584</v>
      </c>
      <c r="AT122" s="61">
        <v>45845</v>
      </c>
      <c r="AU122" s="56" t="s">
        <v>123</v>
      </c>
      <c r="AV122" s="56"/>
      <c r="AW122" s="56" t="s">
        <v>682</v>
      </c>
      <c r="AX122" s="56"/>
      <c r="AY122" s="56"/>
      <c r="AZ122" s="56"/>
      <c r="BA122" s="56"/>
      <c r="BB122" s="56"/>
      <c r="BC122" s="56"/>
      <c r="BD122" s="56"/>
      <c r="BE122" s="70"/>
      <c r="BF122" s="71"/>
      <c r="BG122" s="61"/>
      <c r="BH122" s="61"/>
      <c r="BI122" s="56"/>
      <c r="BJ122" s="56"/>
      <c r="BK122" s="56"/>
      <c r="BL122" s="56"/>
      <c r="BM122" s="56"/>
      <c r="BN122" s="56"/>
      <c r="BO122" s="69"/>
      <c r="BP122" s="69"/>
    </row>
    <row r="123" spans="1:68" ht="86.25" customHeight="1">
      <c r="A123" s="50">
        <v>117</v>
      </c>
      <c r="B123" s="192"/>
      <c r="C123" s="192"/>
      <c r="D123" s="56" t="s">
        <v>239</v>
      </c>
      <c r="F123" s="59">
        <v>29202</v>
      </c>
      <c r="G123" s="56" t="s">
        <v>325</v>
      </c>
      <c r="H123" s="57">
        <f t="shared" ca="1" si="1"/>
        <v>46</v>
      </c>
      <c r="I123" s="56" t="s">
        <v>119</v>
      </c>
      <c r="J123" s="56" t="s">
        <v>124</v>
      </c>
      <c r="K123" s="56">
        <v>1</v>
      </c>
      <c r="L123" s="56">
        <v>1</v>
      </c>
      <c r="M123" s="56" t="s">
        <v>319</v>
      </c>
      <c r="N123" s="56" t="s">
        <v>625</v>
      </c>
      <c r="O123" s="61">
        <v>45896</v>
      </c>
      <c r="P123" s="56">
        <v>1</v>
      </c>
      <c r="Q123" s="56" t="s">
        <v>121</v>
      </c>
      <c r="R123" s="56" t="s">
        <v>384</v>
      </c>
      <c r="S123" s="56" t="s">
        <v>121</v>
      </c>
      <c r="T123" s="56"/>
      <c r="U123" s="56"/>
      <c r="V123" s="56" t="s">
        <v>470</v>
      </c>
      <c r="W123" s="56" t="s">
        <v>467</v>
      </c>
      <c r="X123" s="56"/>
      <c r="Y123" s="56"/>
      <c r="Z123" s="56"/>
      <c r="AA123" s="56"/>
      <c r="AB123" s="56"/>
      <c r="AC123" s="56"/>
      <c r="AD123" s="56"/>
      <c r="AE123" s="56"/>
      <c r="AF123" s="56">
        <v>1</v>
      </c>
      <c r="AG123" s="56">
        <v>0</v>
      </c>
      <c r="AH123" s="56">
        <v>0</v>
      </c>
      <c r="AI123" s="56">
        <v>0</v>
      </c>
      <c r="AJ123" s="56" t="s">
        <v>890</v>
      </c>
      <c r="AK123" s="61">
        <v>36822</v>
      </c>
      <c r="AL123" s="56" t="s">
        <v>891</v>
      </c>
      <c r="AM123" s="61">
        <v>45896</v>
      </c>
      <c r="AN123" s="56" t="s">
        <v>891</v>
      </c>
      <c r="AO123" s="61">
        <v>45896</v>
      </c>
      <c r="AP123" s="56" t="s">
        <v>891</v>
      </c>
      <c r="AQ123" s="61">
        <v>45896</v>
      </c>
      <c r="AR123" s="61">
        <v>45896</v>
      </c>
      <c r="AS123" s="56" t="s">
        <v>625</v>
      </c>
      <c r="AT123" s="61">
        <v>45896</v>
      </c>
      <c r="AU123" s="56" t="s">
        <v>123</v>
      </c>
      <c r="AV123" s="56"/>
      <c r="AW123" s="56" t="s">
        <v>891</v>
      </c>
      <c r="AX123" s="56"/>
      <c r="AY123" s="56"/>
      <c r="AZ123" s="56"/>
      <c r="BA123" s="56"/>
      <c r="BB123" s="56"/>
      <c r="BC123" s="56"/>
      <c r="BD123" s="56"/>
      <c r="BE123" s="70"/>
      <c r="BF123" s="71"/>
      <c r="BG123" s="61"/>
      <c r="BH123" s="61"/>
      <c r="BI123" s="56"/>
      <c r="BJ123" s="56"/>
      <c r="BK123" s="56"/>
      <c r="BL123" s="56"/>
      <c r="BM123" s="56"/>
      <c r="BN123" s="56"/>
      <c r="BO123" s="69"/>
      <c r="BP123" s="69"/>
    </row>
    <row r="124" spans="1:68" ht="84.75" customHeight="1">
      <c r="A124" s="50">
        <v>118</v>
      </c>
      <c r="B124" s="192"/>
      <c r="C124" s="192"/>
      <c r="D124" s="56" t="s">
        <v>240</v>
      </c>
      <c r="E124" s="49"/>
      <c r="F124" s="59">
        <v>33077</v>
      </c>
      <c r="G124" s="56" t="s">
        <v>325</v>
      </c>
      <c r="H124" s="57">
        <f t="shared" ca="1" si="1"/>
        <v>35</v>
      </c>
      <c r="I124" s="56" t="s">
        <v>119</v>
      </c>
      <c r="J124" s="56" t="s">
        <v>124</v>
      </c>
      <c r="K124" s="56">
        <v>1</v>
      </c>
      <c r="L124" s="56">
        <v>1</v>
      </c>
      <c r="M124" s="56" t="s">
        <v>319</v>
      </c>
      <c r="N124" s="56" t="s">
        <v>645</v>
      </c>
      <c r="O124" s="61">
        <v>45922</v>
      </c>
      <c r="P124" s="56">
        <v>1</v>
      </c>
      <c r="Q124" s="56" t="s">
        <v>121</v>
      </c>
      <c r="R124" s="56" t="s">
        <v>384</v>
      </c>
      <c r="S124" s="56" t="s">
        <v>121</v>
      </c>
      <c r="T124" s="56"/>
      <c r="U124" s="56"/>
      <c r="V124" s="56" t="s">
        <v>470</v>
      </c>
      <c r="W124" s="56" t="s">
        <v>470</v>
      </c>
      <c r="X124" s="56" t="s">
        <v>466</v>
      </c>
      <c r="Y124" s="56"/>
      <c r="Z124" s="56"/>
      <c r="AA124" s="56"/>
      <c r="AB124" s="56"/>
      <c r="AC124" s="56"/>
      <c r="AD124" s="56"/>
      <c r="AE124" s="56"/>
      <c r="AF124" s="56">
        <v>1</v>
      </c>
      <c r="AG124" s="56">
        <v>0</v>
      </c>
      <c r="AH124" s="56">
        <v>0</v>
      </c>
      <c r="AI124" s="56">
        <v>0</v>
      </c>
      <c r="AJ124" s="56" t="s">
        <v>911</v>
      </c>
      <c r="AK124" s="61">
        <v>43983</v>
      </c>
      <c r="AL124" s="56" t="s">
        <v>570</v>
      </c>
      <c r="AM124" s="61">
        <v>45922</v>
      </c>
      <c r="AN124" s="56" t="s">
        <v>570</v>
      </c>
      <c r="AO124" s="61">
        <v>45922</v>
      </c>
      <c r="AP124" s="56" t="s">
        <v>570</v>
      </c>
      <c r="AQ124" s="61">
        <v>45922</v>
      </c>
      <c r="AR124" s="61">
        <v>45922</v>
      </c>
      <c r="AS124" s="56" t="s">
        <v>912</v>
      </c>
      <c r="AT124" s="61">
        <v>45922</v>
      </c>
      <c r="AU124" s="56" t="s">
        <v>123</v>
      </c>
      <c r="AV124" s="56"/>
      <c r="AW124" s="56" t="s">
        <v>570</v>
      </c>
      <c r="AX124" s="56"/>
      <c r="AY124" s="56"/>
      <c r="AZ124" s="56"/>
      <c r="BA124" s="56"/>
      <c r="BB124" s="56"/>
      <c r="BC124" s="56"/>
      <c r="BD124" s="56"/>
      <c r="BE124" s="70"/>
      <c r="BF124" s="71"/>
      <c r="BG124" s="61"/>
      <c r="BH124" s="61"/>
      <c r="BI124" s="56"/>
      <c r="BJ124" s="56"/>
      <c r="BK124" s="56"/>
      <c r="BL124" s="61"/>
      <c r="BM124" s="61"/>
      <c r="BN124" s="56"/>
      <c r="BO124" s="69"/>
      <c r="BP124" s="69"/>
    </row>
    <row r="125" spans="1:68" ht="80.25" customHeight="1">
      <c r="A125" s="76">
        <v>119</v>
      </c>
      <c r="B125" s="192"/>
      <c r="C125" s="192"/>
      <c r="D125" s="56" t="s">
        <v>2400</v>
      </c>
      <c r="E125" s="186"/>
      <c r="F125" s="59">
        <v>33599</v>
      </c>
      <c r="G125" s="56" t="s">
        <v>338</v>
      </c>
      <c r="H125" s="57">
        <f t="shared" ca="1" si="1"/>
        <v>34</v>
      </c>
      <c r="I125" s="56" t="s">
        <v>119</v>
      </c>
      <c r="J125" s="56" t="s">
        <v>124</v>
      </c>
      <c r="K125" s="56">
        <v>1</v>
      </c>
      <c r="L125" s="56">
        <v>1</v>
      </c>
      <c r="M125" s="56" t="s">
        <v>319</v>
      </c>
      <c r="N125" s="56" t="s">
        <v>626</v>
      </c>
      <c r="O125" s="61">
        <v>46142</v>
      </c>
      <c r="P125" s="56">
        <v>1</v>
      </c>
      <c r="Q125" s="56" t="s">
        <v>121</v>
      </c>
      <c r="R125" s="56" t="s">
        <v>384</v>
      </c>
      <c r="S125" s="56" t="s">
        <v>121</v>
      </c>
      <c r="T125" s="56"/>
      <c r="U125" s="56"/>
      <c r="V125" s="56" t="s">
        <v>467</v>
      </c>
      <c r="W125" s="56" t="s">
        <v>467</v>
      </c>
      <c r="X125" s="56"/>
      <c r="Y125" s="56"/>
      <c r="Z125" s="56"/>
      <c r="AA125" s="56"/>
      <c r="AB125" s="56"/>
      <c r="AC125" s="56"/>
      <c r="AD125" s="56"/>
      <c r="AE125" s="56"/>
      <c r="AF125" s="56">
        <v>1</v>
      </c>
      <c r="AG125" s="56">
        <v>0</v>
      </c>
      <c r="AH125" s="56">
        <v>0</v>
      </c>
      <c r="AI125" s="56">
        <v>0</v>
      </c>
      <c r="AJ125" s="56" t="s">
        <v>3446</v>
      </c>
      <c r="AK125" s="61">
        <v>40301</v>
      </c>
      <c r="AL125" s="61" t="s">
        <v>3443</v>
      </c>
      <c r="AM125" s="61">
        <v>45778</v>
      </c>
      <c r="AN125" s="61" t="s">
        <v>3443</v>
      </c>
      <c r="AO125" s="61">
        <v>45778</v>
      </c>
      <c r="AP125" s="61" t="s">
        <v>3443</v>
      </c>
      <c r="AQ125" s="61">
        <v>45778</v>
      </c>
      <c r="AR125" s="61">
        <v>45778</v>
      </c>
      <c r="AS125" s="56" t="s">
        <v>626</v>
      </c>
      <c r="AT125" s="61">
        <v>46142</v>
      </c>
      <c r="AU125" s="56" t="s">
        <v>123</v>
      </c>
      <c r="AV125" s="56"/>
      <c r="AW125" s="61" t="s">
        <v>3443</v>
      </c>
      <c r="AX125" s="56"/>
      <c r="AY125" s="56"/>
      <c r="AZ125" s="56"/>
      <c r="BA125" s="56"/>
      <c r="BB125" s="56"/>
      <c r="BC125" s="56"/>
      <c r="BD125" s="56"/>
      <c r="BE125" s="70"/>
      <c r="BF125" s="71"/>
      <c r="BG125" s="61"/>
      <c r="BH125" s="61"/>
      <c r="BI125" s="56"/>
      <c r="BJ125" s="56"/>
      <c r="BK125" s="56"/>
      <c r="BL125" s="56"/>
      <c r="BM125" s="56"/>
      <c r="BN125" s="56"/>
      <c r="BO125" s="69"/>
      <c r="BP125" s="69"/>
    </row>
    <row r="126" spans="1:68" ht="81.75" customHeight="1">
      <c r="A126" s="50">
        <v>120</v>
      </c>
      <c r="B126" s="192"/>
      <c r="C126" s="192"/>
      <c r="D126" s="56" t="s">
        <v>242</v>
      </c>
      <c r="E126" s="49"/>
      <c r="F126" s="59">
        <v>28527</v>
      </c>
      <c r="G126" s="56" t="s">
        <v>325</v>
      </c>
      <c r="H126" s="57">
        <f t="shared" ca="1" si="1"/>
        <v>48</v>
      </c>
      <c r="I126" s="56" t="s">
        <v>119</v>
      </c>
      <c r="J126" s="56" t="s">
        <v>124</v>
      </c>
      <c r="K126" s="56">
        <v>1</v>
      </c>
      <c r="L126" s="56">
        <v>1</v>
      </c>
      <c r="M126" s="56" t="s">
        <v>319</v>
      </c>
      <c r="N126" s="56" t="s">
        <v>643</v>
      </c>
      <c r="O126" s="61">
        <v>42009</v>
      </c>
      <c r="P126" s="56">
        <v>1</v>
      </c>
      <c r="Q126" s="56" t="s">
        <v>121</v>
      </c>
      <c r="R126" s="56" t="s">
        <v>384</v>
      </c>
      <c r="S126" s="56" t="s">
        <v>121</v>
      </c>
      <c r="T126" s="56"/>
      <c r="U126" s="56"/>
      <c r="V126" s="56" t="s">
        <v>470</v>
      </c>
      <c r="W126" s="56" t="s">
        <v>470</v>
      </c>
      <c r="X126" s="56" t="s">
        <v>472</v>
      </c>
      <c r="Y126" s="56" t="s">
        <v>406</v>
      </c>
      <c r="Z126" s="56"/>
      <c r="AA126" s="56"/>
      <c r="AB126" s="56"/>
      <c r="AC126" s="56"/>
      <c r="AD126" s="56"/>
      <c r="AE126" s="56"/>
      <c r="AF126" s="56">
        <v>1</v>
      </c>
      <c r="AG126" s="56">
        <v>0</v>
      </c>
      <c r="AH126" s="56">
        <v>0</v>
      </c>
      <c r="AI126" s="56">
        <v>0</v>
      </c>
      <c r="AJ126" s="56" t="s">
        <v>813</v>
      </c>
      <c r="AK126" s="61">
        <v>35490</v>
      </c>
      <c r="AL126" s="56" t="s">
        <v>814</v>
      </c>
      <c r="AM126" s="61">
        <v>37099</v>
      </c>
      <c r="AN126" s="56" t="s">
        <v>814</v>
      </c>
      <c r="AO126" s="61">
        <v>37099</v>
      </c>
      <c r="AP126" s="56" t="s">
        <v>764</v>
      </c>
      <c r="AQ126" s="61">
        <v>42009</v>
      </c>
      <c r="AR126" s="61">
        <v>37099</v>
      </c>
      <c r="AS126" s="56">
        <v>252</v>
      </c>
      <c r="AT126" s="61">
        <v>37099</v>
      </c>
      <c r="AU126" s="56" t="s">
        <v>123</v>
      </c>
      <c r="AV126" s="56"/>
      <c r="AW126" s="56"/>
      <c r="AX126" s="56"/>
      <c r="AY126" s="56"/>
      <c r="AZ126" s="56"/>
      <c r="BA126" s="56" t="s">
        <v>814</v>
      </c>
      <c r="BB126" s="56"/>
      <c r="BC126" s="56"/>
      <c r="BD126" s="56"/>
      <c r="BE126" s="70"/>
      <c r="BF126" s="71"/>
      <c r="BG126" s="61"/>
      <c r="BH126" s="61"/>
      <c r="BI126" s="56"/>
      <c r="BJ126" s="56"/>
      <c r="BK126" s="56"/>
      <c r="BL126" s="61"/>
      <c r="BM126" s="61"/>
      <c r="BN126" s="56"/>
      <c r="BO126" s="69"/>
      <c r="BP126" s="69"/>
    </row>
    <row r="127" spans="1:68" ht="75" customHeight="1">
      <c r="A127" s="50">
        <v>121</v>
      </c>
      <c r="B127" s="192"/>
      <c r="C127" s="192"/>
      <c r="D127" s="56" t="s">
        <v>243</v>
      </c>
      <c r="E127" s="49"/>
      <c r="F127" s="59">
        <v>26778</v>
      </c>
      <c r="G127" s="56" t="s">
        <v>325</v>
      </c>
      <c r="H127" s="57">
        <f t="shared" ca="1" si="1"/>
        <v>53</v>
      </c>
      <c r="I127" s="56" t="s">
        <v>119</v>
      </c>
      <c r="J127" s="56" t="s">
        <v>124</v>
      </c>
      <c r="K127" s="56">
        <v>1</v>
      </c>
      <c r="L127" s="56">
        <v>1</v>
      </c>
      <c r="M127" s="56" t="s">
        <v>319</v>
      </c>
      <c r="N127" s="56" t="s">
        <v>589</v>
      </c>
      <c r="O127" s="61">
        <v>42009</v>
      </c>
      <c r="P127" s="56">
        <v>1</v>
      </c>
      <c r="Q127" s="56" t="s">
        <v>121</v>
      </c>
      <c r="R127" s="56" t="s">
        <v>384</v>
      </c>
      <c r="S127" s="56" t="s">
        <v>121</v>
      </c>
      <c r="T127" s="56"/>
      <c r="U127" s="56"/>
      <c r="V127" s="56" t="s">
        <v>470</v>
      </c>
      <c r="W127" s="56" t="s">
        <v>470</v>
      </c>
      <c r="X127" s="56" t="s">
        <v>473</v>
      </c>
      <c r="Y127" s="56" t="s">
        <v>474</v>
      </c>
      <c r="Z127" s="56"/>
      <c r="AA127" s="56"/>
      <c r="AB127" s="56"/>
      <c r="AC127" s="56"/>
      <c r="AD127" s="56"/>
      <c r="AE127" s="56"/>
      <c r="AF127" s="56">
        <v>1</v>
      </c>
      <c r="AG127" s="56">
        <v>0</v>
      </c>
      <c r="AH127" s="56">
        <v>0</v>
      </c>
      <c r="AI127" s="56">
        <v>0</v>
      </c>
      <c r="AJ127" s="56" t="s">
        <v>889</v>
      </c>
      <c r="AK127" s="61">
        <v>36315</v>
      </c>
      <c r="AL127" s="56" t="s">
        <v>571</v>
      </c>
      <c r="AM127" s="61">
        <v>37098</v>
      </c>
      <c r="AN127" s="56" t="s">
        <v>571</v>
      </c>
      <c r="AO127" s="61">
        <v>37098</v>
      </c>
      <c r="AP127" s="56" t="s">
        <v>764</v>
      </c>
      <c r="AQ127" s="61">
        <v>42009</v>
      </c>
      <c r="AR127" s="61">
        <v>37098</v>
      </c>
      <c r="AS127" s="56">
        <v>251</v>
      </c>
      <c r="AT127" s="61">
        <v>37098</v>
      </c>
      <c r="AU127" s="56" t="s">
        <v>123</v>
      </c>
      <c r="AV127" s="56"/>
      <c r="AW127" s="56"/>
      <c r="AX127" s="56"/>
      <c r="AY127" s="56"/>
      <c r="AZ127" s="56"/>
      <c r="BA127" s="56" t="s">
        <v>571</v>
      </c>
      <c r="BB127" s="56"/>
      <c r="BC127" s="56"/>
      <c r="BD127" s="56"/>
      <c r="BE127" s="70"/>
      <c r="BF127" s="71"/>
      <c r="BG127" s="61"/>
      <c r="BH127" s="61"/>
      <c r="BI127" s="56"/>
      <c r="BJ127" s="56"/>
      <c r="BK127" s="56"/>
      <c r="BL127" s="56"/>
      <c r="BM127" s="56"/>
      <c r="BN127" s="56"/>
      <c r="BO127" s="69"/>
      <c r="BP127" s="69"/>
    </row>
    <row r="128" spans="1:68" ht="95.25" customHeight="1">
      <c r="A128" s="50">
        <v>122</v>
      </c>
      <c r="B128" s="192"/>
      <c r="C128" s="192"/>
      <c r="D128" s="56" t="s">
        <v>244</v>
      </c>
      <c r="E128" s="49"/>
      <c r="F128" s="59">
        <v>38765</v>
      </c>
      <c r="G128" s="56" t="s">
        <v>327</v>
      </c>
      <c r="H128" s="57">
        <f t="shared" ca="1" si="1"/>
        <v>20</v>
      </c>
      <c r="I128" s="56" t="s">
        <v>119</v>
      </c>
      <c r="J128" s="56" t="s">
        <v>120</v>
      </c>
      <c r="K128" s="56">
        <v>1</v>
      </c>
      <c r="L128" s="56">
        <v>1</v>
      </c>
      <c r="M128" s="56" t="s">
        <v>321</v>
      </c>
      <c r="N128" s="56" t="s">
        <v>621</v>
      </c>
      <c r="O128" s="61">
        <v>45909</v>
      </c>
      <c r="P128" s="56">
        <v>1</v>
      </c>
      <c r="Q128" s="56" t="s">
        <v>121</v>
      </c>
      <c r="R128" s="56" t="s">
        <v>384</v>
      </c>
      <c r="S128" s="56" t="s">
        <v>121</v>
      </c>
      <c r="T128" s="56"/>
      <c r="U128" s="56"/>
      <c r="V128" s="56" t="s">
        <v>470</v>
      </c>
      <c r="W128" s="56" t="s">
        <v>467</v>
      </c>
      <c r="X128" s="56"/>
      <c r="Y128" s="56"/>
      <c r="Z128" s="56"/>
      <c r="AA128" s="56"/>
      <c r="AB128" s="56"/>
      <c r="AC128" s="56"/>
      <c r="AD128" s="56"/>
      <c r="AE128" s="56"/>
      <c r="AF128" s="56">
        <v>1</v>
      </c>
      <c r="AG128" s="56">
        <v>0</v>
      </c>
      <c r="AH128" s="56">
        <v>0</v>
      </c>
      <c r="AI128" s="56">
        <v>0</v>
      </c>
      <c r="AJ128" s="56" t="s">
        <v>888</v>
      </c>
      <c r="AK128" s="61">
        <v>45909</v>
      </c>
      <c r="AL128" s="56" t="s">
        <v>888</v>
      </c>
      <c r="AM128" s="61">
        <v>45909</v>
      </c>
      <c r="AN128" s="56" t="s">
        <v>888</v>
      </c>
      <c r="AO128" s="61">
        <v>45909</v>
      </c>
      <c r="AP128" s="56" t="s">
        <v>888</v>
      </c>
      <c r="AQ128" s="61">
        <v>45909</v>
      </c>
      <c r="AR128" s="61">
        <v>45909</v>
      </c>
      <c r="AS128" s="56" t="s">
        <v>621</v>
      </c>
      <c r="AT128" s="61">
        <v>45909</v>
      </c>
      <c r="AU128" s="56" t="s">
        <v>123</v>
      </c>
      <c r="AV128" s="56"/>
      <c r="AW128" s="56" t="s">
        <v>888</v>
      </c>
      <c r="AX128" s="56"/>
      <c r="AY128" s="56"/>
      <c r="AZ128" s="56"/>
      <c r="BA128" s="56"/>
      <c r="BB128" s="56"/>
      <c r="BC128" s="56"/>
      <c r="BD128" s="56"/>
      <c r="BE128" s="70"/>
      <c r="BF128" s="71"/>
      <c r="BG128" s="61"/>
      <c r="BH128" s="61"/>
      <c r="BI128" s="56"/>
      <c r="BJ128" s="56"/>
      <c r="BK128" s="56"/>
      <c r="BL128" s="61"/>
      <c r="BM128" s="61"/>
      <c r="BN128" s="56"/>
      <c r="BO128" s="69"/>
      <c r="BP128" s="56"/>
    </row>
    <row r="129" spans="1:68" ht="90" customHeight="1">
      <c r="A129" s="50">
        <v>123</v>
      </c>
      <c r="B129" s="191"/>
      <c r="C129" s="191"/>
      <c r="D129" s="56" t="s">
        <v>245</v>
      </c>
      <c r="E129" s="49"/>
      <c r="F129" s="59">
        <v>33272</v>
      </c>
      <c r="G129" s="56" t="s">
        <v>328</v>
      </c>
      <c r="H129" s="57">
        <f t="shared" ca="1" si="1"/>
        <v>35</v>
      </c>
      <c r="I129" s="56" t="s">
        <v>119</v>
      </c>
      <c r="J129" s="56" t="s">
        <v>120</v>
      </c>
      <c r="K129" s="56">
        <v>1</v>
      </c>
      <c r="L129" s="56">
        <v>1</v>
      </c>
      <c r="M129" s="56" t="s">
        <v>320</v>
      </c>
      <c r="N129" s="56" t="s">
        <v>644</v>
      </c>
      <c r="O129" s="61">
        <v>43340</v>
      </c>
      <c r="P129" s="56">
        <v>2</v>
      </c>
      <c r="Q129" s="56" t="s">
        <v>121</v>
      </c>
      <c r="R129" s="56" t="s">
        <v>384</v>
      </c>
      <c r="S129" s="56" t="s">
        <v>121</v>
      </c>
      <c r="T129" s="56"/>
      <c r="U129" s="56"/>
      <c r="V129" s="56" t="s">
        <v>470</v>
      </c>
      <c r="W129" s="56" t="s">
        <v>470</v>
      </c>
      <c r="X129" s="56" t="s">
        <v>471</v>
      </c>
      <c r="Y129" s="56" t="s">
        <v>468</v>
      </c>
      <c r="Z129" s="56"/>
      <c r="AA129" s="56"/>
      <c r="AB129" s="56"/>
      <c r="AC129" s="56"/>
      <c r="AD129" s="56"/>
      <c r="AE129" s="56"/>
      <c r="AF129" s="56">
        <v>1</v>
      </c>
      <c r="AG129" s="56">
        <v>0</v>
      </c>
      <c r="AH129" s="56">
        <v>0</v>
      </c>
      <c r="AI129" s="56">
        <v>0</v>
      </c>
      <c r="AJ129" s="56" t="s">
        <v>772</v>
      </c>
      <c r="AK129" s="61">
        <v>39114</v>
      </c>
      <c r="AL129" s="56" t="s">
        <v>773</v>
      </c>
      <c r="AM129" s="61">
        <v>43340</v>
      </c>
      <c r="AN129" s="56" t="s">
        <v>773</v>
      </c>
      <c r="AO129" s="61">
        <v>43340</v>
      </c>
      <c r="AP129" s="56" t="s">
        <v>773</v>
      </c>
      <c r="AQ129" s="61">
        <v>43340</v>
      </c>
      <c r="AR129" s="61">
        <v>43340</v>
      </c>
      <c r="AS129" s="56" t="s">
        <v>644</v>
      </c>
      <c r="AT129" s="61">
        <v>43340</v>
      </c>
      <c r="AU129" s="56" t="s">
        <v>123</v>
      </c>
      <c r="AV129" s="56"/>
      <c r="AW129" s="56"/>
      <c r="AX129" s="56"/>
      <c r="AY129" s="56"/>
      <c r="AZ129" s="56" t="s">
        <v>773</v>
      </c>
      <c r="BA129" s="56"/>
      <c r="BB129" s="56"/>
      <c r="BC129" s="56"/>
      <c r="BD129" s="56"/>
      <c r="BE129" s="70"/>
      <c r="BF129" s="71"/>
      <c r="BG129" s="61"/>
      <c r="BH129" s="61"/>
      <c r="BI129" s="56"/>
      <c r="BJ129" s="56"/>
      <c r="BK129" s="56"/>
      <c r="BL129" s="56"/>
      <c r="BM129" s="56"/>
      <c r="BN129" s="56"/>
      <c r="BO129" s="69"/>
      <c r="BP129" s="69"/>
    </row>
  </sheetData>
  <autoFilter ref="A6:BP129" xr:uid="{16109344-2EF1-4972-8CB1-097E5D0D5546}"/>
  <mergeCells count="76">
    <mergeCell ref="B1:U2"/>
    <mergeCell ref="V4:AI4"/>
    <mergeCell ref="P5:P6"/>
    <mergeCell ref="Q5:Q6"/>
    <mergeCell ref="S5:T5"/>
    <mergeCell ref="O5:O6"/>
    <mergeCell ref="R5:R6"/>
    <mergeCell ref="D4:D6"/>
    <mergeCell ref="C4:C6"/>
    <mergeCell ref="M5:M6"/>
    <mergeCell ref="N5:N6"/>
    <mergeCell ref="F4:F6"/>
    <mergeCell ref="E4:E6"/>
    <mergeCell ref="AW4:BB5"/>
    <mergeCell ref="Z5:AB5"/>
    <mergeCell ref="AC5:AE5"/>
    <mergeCell ref="X5:Y5"/>
    <mergeCell ref="V5:V6"/>
    <mergeCell ref="AJ5:AJ6"/>
    <mergeCell ref="AJ4:AT4"/>
    <mergeCell ref="AN5:AN6"/>
    <mergeCell ref="AR5:AR6"/>
    <mergeCell ref="W5:W6"/>
    <mergeCell ref="AT5:AT6"/>
    <mergeCell ref="AL5:AL6"/>
    <mergeCell ref="AP5:AP6"/>
    <mergeCell ref="AS5:AS6"/>
    <mergeCell ref="AG5:AI5"/>
    <mergeCell ref="AF5:AF6"/>
    <mergeCell ref="B4:B6"/>
    <mergeCell ref="L5:L6"/>
    <mergeCell ref="AU4:AV5"/>
    <mergeCell ref="U5:U6"/>
    <mergeCell ref="J4:J6"/>
    <mergeCell ref="I4:I6"/>
    <mergeCell ref="H4:H6"/>
    <mergeCell ref="G4:G6"/>
    <mergeCell ref="K5:K6"/>
    <mergeCell ref="K4:U4"/>
    <mergeCell ref="B11:B15"/>
    <mergeCell ref="C11:C15"/>
    <mergeCell ref="C16:C21"/>
    <mergeCell ref="B16:B21"/>
    <mergeCell ref="A4:A6"/>
    <mergeCell ref="B7:B10"/>
    <mergeCell ref="C7:C10"/>
    <mergeCell ref="C22:C24"/>
    <mergeCell ref="B22:B24"/>
    <mergeCell ref="C26:C27"/>
    <mergeCell ref="C28:C29"/>
    <mergeCell ref="B25:B29"/>
    <mergeCell ref="B56:B61"/>
    <mergeCell ref="C56:C61"/>
    <mergeCell ref="C30:C34"/>
    <mergeCell ref="B30:B34"/>
    <mergeCell ref="B35:B37"/>
    <mergeCell ref="C35:C37"/>
    <mergeCell ref="C38:C42"/>
    <mergeCell ref="B38:B42"/>
    <mergeCell ref="C43:C48"/>
    <mergeCell ref="C49:C53"/>
    <mergeCell ref="B43:B53"/>
    <mergeCell ref="C54:C55"/>
    <mergeCell ref="B54:B55"/>
    <mergeCell ref="C62:C64"/>
    <mergeCell ref="B62:B64"/>
    <mergeCell ref="C65:C69"/>
    <mergeCell ref="B65:B69"/>
    <mergeCell ref="C70:C71"/>
    <mergeCell ref="B70:B71"/>
    <mergeCell ref="C72:C73"/>
    <mergeCell ref="C74:C77"/>
    <mergeCell ref="B72:B109"/>
    <mergeCell ref="C78:C109"/>
    <mergeCell ref="C110:C129"/>
    <mergeCell ref="B110:B129"/>
  </mergeCells>
  <dataValidations count="1">
    <dataValidation type="list" allowBlank="1" showInputMessage="1" showErrorMessage="1" sqref="J8:J129" xr:uid="{838972C5-24D3-43FF-AED4-217AAA111D91}">
      <formula1>$J$1:$J$2</formula1>
    </dataValidation>
  </dataValidations>
  <pageMargins left="0.7" right="0.7" top="0.75" bottom="0.75" header="0.3" footer="0.3"/>
  <pageSetup paperSize="9" scale="73" orientation="landscape" r:id="rId1"/>
  <rowBreaks count="1" manualBreakCount="1">
    <brk id="42" max="53" man="1"/>
  </rowBreaks>
  <colBreaks count="2" manualBreakCount="2">
    <brk id="31" max="128" man="1"/>
    <brk id="38" max="12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C4404-C1C7-4BF8-A5F2-F2FBE436647B}">
  <dimension ref="A1:G121"/>
  <sheetViews>
    <sheetView tabSelected="1" workbookViewId="0">
      <selection activeCell="D11" sqref="D11"/>
    </sheetView>
  </sheetViews>
  <sheetFormatPr defaultRowHeight="14.5"/>
  <cols>
    <col min="1" max="1" width="8.54296875" customWidth="1"/>
    <col min="2" max="2" width="40.1796875" customWidth="1"/>
    <col min="3" max="3" width="20.453125" customWidth="1"/>
    <col min="4" max="4" width="21.26953125" customWidth="1"/>
    <col min="5" max="5" width="13.453125" customWidth="1"/>
    <col min="6" max="6" width="20.1796875" customWidth="1"/>
  </cols>
  <sheetData>
    <row r="1" spans="1:7" ht="23.5">
      <c r="A1" s="257" t="s">
        <v>1006</v>
      </c>
      <c r="B1" s="257"/>
      <c r="C1" s="257"/>
      <c r="D1" s="257"/>
      <c r="E1" s="257"/>
      <c r="F1" s="257"/>
    </row>
    <row r="3" spans="1:7" ht="68.25" customHeight="1">
      <c r="A3" s="77" t="s">
        <v>71</v>
      </c>
      <c r="B3" s="77" t="s">
        <v>1007</v>
      </c>
      <c r="C3" s="77" t="s">
        <v>1008</v>
      </c>
      <c r="D3" s="77" t="s">
        <v>1009</v>
      </c>
      <c r="E3" s="127" t="s">
        <v>1010</v>
      </c>
      <c r="F3" s="77" t="s">
        <v>1011</v>
      </c>
      <c r="G3" s="77" t="s">
        <v>2416</v>
      </c>
    </row>
    <row r="4" spans="1:7">
      <c r="A4" s="78">
        <f>+IF(B4="","!",SUBTOTAL(3,$B$4:B4))</f>
        <v>1</v>
      </c>
      <c r="B4" s="79" t="s">
        <v>1014</v>
      </c>
      <c r="C4" s="80">
        <v>41460</v>
      </c>
      <c r="D4" s="78" t="str">
        <f ca="1">DATEDIF(C4,TODAY(),"y")&amp;" y "&amp;DATEDIF(C4,TODAY(),"ym")&amp;" oy "&amp;DATEDIF(C4,TODAY(),"md")&amp;" kun "</f>
        <v xml:space="preserve">12 y 10 oy 16 kun </v>
      </c>
      <c r="E4" s="89">
        <f ca="1">+MID(D4,1,2)*1</f>
        <v>12</v>
      </c>
      <c r="F4" s="81">
        <f ca="1">+IF(E4&lt;3,0,IF(OR(E4=3,E4&lt;5),10,IF(OR(E4=5,E4&lt;7),20,IF(OR(E4=7,E4&lt;10),30,IF(OR(E4=10,E4&lt;15),40,IF(OR(E4&gt;=15),50))))))</f>
        <v>40</v>
      </c>
      <c r="G4" s="81" t="str">
        <f>+IF(OR(RIGHT(TRIM(LEFT(B4,SEARCH(" ",B4))))="a",RIGHT(TRIM(LEFT(B4,SEARCH(" ",B4))))="a"),"Ayol","Erkak")</f>
        <v>Erkak</v>
      </c>
    </row>
    <row r="5" spans="1:7">
      <c r="A5" s="78">
        <f>+IF(B5="","!",SUBTOTAL(3,$B$4:B5))</f>
        <v>2</v>
      </c>
      <c r="B5" s="79" t="s">
        <v>1013</v>
      </c>
      <c r="C5" s="80">
        <v>37985</v>
      </c>
      <c r="D5" s="78" t="str">
        <f t="shared" ref="D5:D68" ca="1" si="0">DATEDIF(C5,TODAY(),"y")&amp;" y "&amp;DATEDIF(C5,TODAY(),"ym")&amp;" oy "&amp;DATEDIF(C5,TODAY(),"md")&amp;" kun "</f>
        <v xml:space="preserve">22 y 4 oy 21 kun </v>
      </c>
      <c r="E5" s="89">
        <f t="shared" ref="E5:E68" ca="1" si="1">+MID(D5,1,2)*1</f>
        <v>22</v>
      </c>
      <c r="F5" s="81">
        <f t="shared" ref="F5:F68" ca="1" si="2">+IF(E5&lt;3,0,IF(OR(E5=3,E5&lt;5),10,IF(OR(E5=5,E5&lt;7),20,IF(OR(E5=7,E5&lt;10),30,IF(OR(E5=10,E5&lt;15),40,IF(OR(E5&gt;=15),50))))))</f>
        <v>50</v>
      </c>
      <c r="G5" s="81" t="str">
        <f t="shared" ref="G5:G68" si="3">+IF(OR(RIGHT(TRIM(LEFT(B5,SEARCH(" ",B5))))="a",RIGHT(TRIM(LEFT(B5,SEARCH(" ",B5))))="a"),"Ayol","Erkak")</f>
        <v>Erkak</v>
      </c>
    </row>
    <row r="6" spans="1:7">
      <c r="A6" s="78">
        <f>+IF(B6="","!",SUBTOTAL(3,$B$4:B6))</f>
        <v>3</v>
      </c>
      <c r="B6" s="79" t="s">
        <v>1015</v>
      </c>
      <c r="C6" s="80">
        <v>39943</v>
      </c>
      <c r="D6" s="78" t="str">
        <f t="shared" ca="1" si="0"/>
        <v xml:space="preserve">17 y 0 oy 11 kun </v>
      </c>
      <c r="E6" s="89">
        <f t="shared" ca="1" si="1"/>
        <v>17</v>
      </c>
      <c r="F6" s="81">
        <f t="shared" ca="1" si="2"/>
        <v>50</v>
      </c>
      <c r="G6" s="81" t="str">
        <f t="shared" si="3"/>
        <v>Erkak</v>
      </c>
    </row>
    <row r="7" spans="1:7">
      <c r="A7" s="78">
        <f>+IF(B7="","!",SUBTOTAL(3,$B$4:B7))</f>
        <v>4</v>
      </c>
      <c r="B7" s="79" t="s">
        <v>1016</v>
      </c>
      <c r="C7" s="80">
        <v>38958</v>
      </c>
      <c r="D7" s="78" t="str">
        <f t="shared" ca="1" si="0"/>
        <v xml:space="preserve">19 y 8 oy 22 kun </v>
      </c>
      <c r="E7" s="89">
        <f t="shared" ca="1" si="1"/>
        <v>19</v>
      </c>
      <c r="F7" s="81">
        <f t="shared" ca="1" si="2"/>
        <v>50</v>
      </c>
      <c r="G7" s="81" t="str">
        <f t="shared" si="3"/>
        <v>Erkak</v>
      </c>
    </row>
    <row r="8" spans="1:7">
      <c r="A8" s="78">
        <f>+IF(B8="","!",SUBTOTAL(3,$B$4:B8))</f>
        <v>5</v>
      </c>
      <c r="B8" s="79" t="s">
        <v>1017</v>
      </c>
      <c r="C8" s="80">
        <v>40634</v>
      </c>
      <c r="D8" s="78" t="str">
        <f t="shared" ca="1" si="0"/>
        <v xml:space="preserve">15 y 1 oy 20 kun </v>
      </c>
      <c r="E8" s="89">
        <f t="shared" ca="1" si="1"/>
        <v>15</v>
      </c>
      <c r="F8" s="81">
        <f t="shared" ca="1" si="2"/>
        <v>50</v>
      </c>
      <c r="G8" s="81" t="str">
        <f t="shared" si="3"/>
        <v>Ayol</v>
      </c>
    </row>
    <row r="9" spans="1:7">
      <c r="A9" s="78">
        <f>+IF(B9="","!",SUBTOTAL(3,$B$4:B9))</f>
        <v>6</v>
      </c>
      <c r="B9" s="79" t="s">
        <v>1019</v>
      </c>
      <c r="C9" s="80">
        <v>43355</v>
      </c>
      <c r="D9" s="78" t="str">
        <f t="shared" ca="1" si="0"/>
        <v xml:space="preserve">7 y 8 oy 9 kun </v>
      </c>
      <c r="E9" s="89">
        <f t="shared" ca="1" si="1"/>
        <v>7</v>
      </c>
      <c r="F9" s="81">
        <f t="shared" ca="1" si="2"/>
        <v>30</v>
      </c>
      <c r="G9" s="81" t="str">
        <f t="shared" si="3"/>
        <v>Erkak</v>
      </c>
    </row>
    <row r="10" spans="1:7">
      <c r="A10" s="78">
        <f>+IF(B10="","!",SUBTOTAL(3,$B$4:B10))</f>
        <v>7</v>
      </c>
      <c r="B10" s="79" t="s">
        <v>1018</v>
      </c>
      <c r="C10" s="80">
        <v>37451</v>
      </c>
      <c r="D10" s="78" t="str">
        <f t="shared" ca="1" si="0"/>
        <v xml:space="preserve">23 y 10 oy 7 kun </v>
      </c>
      <c r="E10" s="89">
        <f t="shared" ca="1" si="1"/>
        <v>23</v>
      </c>
      <c r="F10" s="81">
        <f t="shared" ca="1" si="2"/>
        <v>50</v>
      </c>
      <c r="G10" s="81" t="str">
        <f t="shared" si="3"/>
        <v>Ayol</v>
      </c>
    </row>
    <row r="11" spans="1:7">
      <c r="A11" s="78">
        <f>+IF(B11="","!",SUBTOTAL(3,$B$4:B11))</f>
        <v>8</v>
      </c>
      <c r="B11" s="79" t="s">
        <v>1021</v>
      </c>
      <c r="C11" s="80">
        <v>40524</v>
      </c>
      <c r="D11" s="78" t="str">
        <f t="shared" ca="1" si="0"/>
        <v xml:space="preserve">15 y 5 oy 9 kun </v>
      </c>
      <c r="E11" s="89">
        <f t="shared" ca="1" si="1"/>
        <v>15</v>
      </c>
      <c r="F11" s="81">
        <f t="shared" ca="1" si="2"/>
        <v>50</v>
      </c>
      <c r="G11" s="81" t="str">
        <f t="shared" si="3"/>
        <v>Erkak</v>
      </c>
    </row>
    <row r="12" spans="1:7">
      <c r="A12" s="78">
        <f>+IF(B12="","!",SUBTOTAL(3,$B$4:B12))</f>
        <v>9</v>
      </c>
      <c r="B12" s="79" t="s">
        <v>1022</v>
      </c>
      <c r="C12" s="80">
        <v>35919</v>
      </c>
      <c r="D12" s="78" t="str">
        <f t="shared" ca="1" si="0"/>
        <v xml:space="preserve">28 y 0 oy 17 kun </v>
      </c>
      <c r="E12" s="89">
        <f t="shared" ca="1" si="1"/>
        <v>28</v>
      </c>
      <c r="F12" s="81">
        <f t="shared" ca="1" si="2"/>
        <v>50</v>
      </c>
      <c r="G12" s="81" t="str">
        <f t="shared" si="3"/>
        <v>Erkak</v>
      </c>
    </row>
    <row r="13" spans="1:7">
      <c r="A13" s="78">
        <f>+IF(B13="","!",SUBTOTAL(3,$B$4:B13))</f>
        <v>10</v>
      </c>
      <c r="B13" s="79" t="s">
        <v>1029</v>
      </c>
      <c r="C13" s="80">
        <v>42684</v>
      </c>
      <c r="D13" s="78" t="str">
        <f t="shared" ca="1" si="0"/>
        <v xml:space="preserve">9 y 6 oy 11 kun </v>
      </c>
      <c r="E13" s="89">
        <f t="shared" ca="1" si="1"/>
        <v>9</v>
      </c>
      <c r="F13" s="81">
        <f t="shared" ca="1" si="2"/>
        <v>30</v>
      </c>
      <c r="G13" s="81" t="str">
        <f t="shared" si="3"/>
        <v>Erkak</v>
      </c>
    </row>
    <row r="14" spans="1:7">
      <c r="A14" s="78">
        <f>+IF(B14="","!",SUBTOTAL(3,$B$4:B14))</f>
        <v>11</v>
      </c>
      <c r="B14" s="79" t="s">
        <v>1023</v>
      </c>
      <c r="C14" s="80">
        <v>38171</v>
      </c>
      <c r="D14" s="78" t="str">
        <f t="shared" ca="1" si="0"/>
        <v xml:space="preserve">21 y 10 oy 18 kun </v>
      </c>
      <c r="E14" s="89">
        <f t="shared" ca="1" si="1"/>
        <v>21</v>
      </c>
      <c r="F14" s="81">
        <f t="shared" ca="1" si="2"/>
        <v>50</v>
      </c>
      <c r="G14" s="81" t="str">
        <f t="shared" si="3"/>
        <v>Ayol</v>
      </c>
    </row>
    <row r="15" spans="1:7">
      <c r="A15" s="78">
        <f>+IF(B15="","!",SUBTOTAL(3,$B$4:B15))</f>
        <v>12</v>
      </c>
      <c r="B15" s="79" t="s">
        <v>1026</v>
      </c>
      <c r="C15" s="80">
        <v>39046</v>
      </c>
      <c r="D15" s="78" t="str">
        <f t="shared" ca="1" si="0"/>
        <v xml:space="preserve">19 y 5 oy 26 kun </v>
      </c>
      <c r="E15" s="89">
        <f t="shared" ca="1" si="1"/>
        <v>19</v>
      </c>
      <c r="F15" s="81">
        <f t="shared" ca="1" si="2"/>
        <v>50</v>
      </c>
      <c r="G15" s="81" t="str">
        <f t="shared" si="3"/>
        <v>Ayol</v>
      </c>
    </row>
    <row r="16" spans="1:7">
      <c r="A16" s="78">
        <f>+IF(B16="","!",SUBTOTAL(3,$B$4:B16))</f>
        <v>13</v>
      </c>
      <c r="B16" s="79" t="s">
        <v>1025</v>
      </c>
      <c r="C16" s="80">
        <v>43424</v>
      </c>
      <c r="D16" s="78" t="str">
        <f t="shared" ca="1" si="0"/>
        <v xml:space="preserve">7 y 6 oy 1 kun </v>
      </c>
      <c r="E16" s="89">
        <f t="shared" ca="1" si="1"/>
        <v>7</v>
      </c>
      <c r="F16" s="81">
        <f t="shared" ca="1" si="2"/>
        <v>30</v>
      </c>
      <c r="G16" s="81" t="str">
        <f t="shared" si="3"/>
        <v>Ayol</v>
      </c>
    </row>
    <row r="17" spans="1:7">
      <c r="A17" s="78">
        <f>+IF(B17="","!",SUBTOTAL(3,$B$4:B17))</f>
        <v>14</v>
      </c>
      <c r="B17" s="79" t="s">
        <v>1027</v>
      </c>
      <c r="C17" s="80">
        <v>42937</v>
      </c>
      <c r="D17" s="78" t="str">
        <f t="shared" ca="1" si="0"/>
        <v xml:space="preserve">8 y 10 oy 0 kun </v>
      </c>
      <c r="E17" s="89">
        <f t="shared" ca="1" si="1"/>
        <v>8</v>
      </c>
      <c r="F17" s="81">
        <f t="shared" ca="1" si="2"/>
        <v>30</v>
      </c>
      <c r="G17" s="81" t="str">
        <f t="shared" si="3"/>
        <v>Erkak</v>
      </c>
    </row>
    <row r="18" spans="1:7">
      <c r="A18" s="78">
        <f>+IF(B18="","!",SUBTOTAL(3,$B$4:B18))</f>
        <v>15</v>
      </c>
      <c r="B18" s="79" t="s">
        <v>1028</v>
      </c>
      <c r="C18" s="80">
        <v>41491</v>
      </c>
      <c r="D18" s="78" t="str">
        <f t="shared" ca="1" si="0"/>
        <v xml:space="preserve">12 y 9 oy 16 kun </v>
      </c>
      <c r="E18" s="89">
        <f t="shared" ca="1" si="1"/>
        <v>12</v>
      </c>
      <c r="F18" s="81">
        <f t="shared" ca="1" si="2"/>
        <v>40</v>
      </c>
      <c r="G18" s="81" t="str">
        <f t="shared" si="3"/>
        <v>Erkak</v>
      </c>
    </row>
    <row r="19" spans="1:7">
      <c r="A19" s="78">
        <f>+IF(B19="","!",SUBTOTAL(3,$B$4:B19))</f>
        <v>16</v>
      </c>
      <c r="B19" s="79" t="s">
        <v>1031</v>
      </c>
      <c r="C19" s="80">
        <v>40534</v>
      </c>
      <c r="D19" s="78" t="str">
        <f t="shared" ca="1" si="0"/>
        <v xml:space="preserve">15 y 4 oy 29 kun </v>
      </c>
      <c r="E19" s="89">
        <f t="shared" ca="1" si="1"/>
        <v>15</v>
      </c>
      <c r="F19" s="81">
        <f t="shared" ca="1" si="2"/>
        <v>50</v>
      </c>
      <c r="G19" s="81" t="str">
        <f t="shared" si="3"/>
        <v>Erkak</v>
      </c>
    </row>
    <row r="20" spans="1:7">
      <c r="A20" s="78">
        <f>+IF(B20="","!",SUBTOTAL(3,$B$4:B20))</f>
        <v>17</v>
      </c>
      <c r="B20" s="79" t="s">
        <v>1032</v>
      </c>
      <c r="C20" s="80">
        <v>37485</v>
      </c>
      <c r="D20" s="78" t="str">
        <f t="shared" ca="1" si="0"/>
        <v xml:space="preserve">23 y 9 oy 4 kun </v>
      </c>
      <c r="E20" s="89">
        <f t="shared" ca="1" si="1"/>
        <v>23</v>
      </c>
      <c r="F20" s="81">
        <f t="shared" ca="1" si="2"/>
        <v>50</v>
      </c>
      <c r="G20" s="81" t="str">
        <f t="shared" si="3"/>
        <v>Erkak</v>
      </c>
    </row>
    <row r="21" spans="1:7">
      <c r="A21" s="78">
        <f>+IF(B21="","!",SUBTOTAL(3,$B$4:B21))</f>
        <v>18</v>
      </c>
      <c r="B21" s="79" t="s">
        <v>1033</v>
      </c>
      <c r="C21" s="80">
        <v>43801</v>
      </c>
      <c r="D21" s="78" t="str">
        <f t="shared" ca="1" si="0"/>
        <v xml:space="preserve">6 y 5 oy 19 kun </v>
      </c>
      <c r="E21" s="89">
        <f t="shared" ca="1" si="1"/>
        <v>6</v>
      </c>
      <c r="F21" s="81">
        <f t="shared" ca="1" si="2"/>
        <v>20</v>
      </c>
      <c r="G21" s="81" t="str">
        <f t="shared" si="3"/>
        <v>Erkak</v>
      </c>
    </row>
    <row r="22" spans="1:7">
      <c r="A22" s="78">
        <f>+IF(B22="","!",SUBTOTAL(3,$B$4:B22))</f>
        <v>19</v>
      </c>
      <c r="B22" s="79" t="s">
        <v>1034</v>
      </c>
      <c r="C22" s="80">
        <v>36290</v>
      </c>
      <c r="D22" s="78" t="str">
        <f t="shared" ca="1" si="0"/>
        <v xml:space="preserve">27 y 0 oy 11 kun </v>
      </c>
      <c r="E22" s="89">
        <f t="shared" ca="1" si="1"/>
        <v>27</v>
      </c>
      <c r="F22" s="81">
        <f t="shared" ca="1" si="2"/>
        <v>50</v>
      </c>
      <c r="G22" s="81" t="str">
        <f t="shared" si="3"/>
        <v>Erkak</v>
      </c>
    </row>
    <row r="23" spans="1:7">
      <c r="A23" s="78">
        <f>+IF(B23="","!",SUBTOTAL(3,$B$4:B23))</f>
        <v>20</v>
      </c>
      <c r="B23" s="79" t="s">
        <v>1035</v>
      </c>
      <c r="C23" s="80">
        <v>33086</v>
      </c>
      <c r="D23" s="78" t="str">
        <f t="shared" ca="1" si="0"/>
        <v xml:space="preserve">35 y 9 oy 20 kun </v>
      </c>
      <c r="E23" s="89">
        <f t="shared" ca="1" si="1"/>
        <v>35</v>
      </c>
      <c r="F23" s="81">
        <f t="shared" ca="1" si="2"/>
        <v>50</v>
      </c>
      <c r="G23" s="81" t="str">
        <f t="shared" si="3"/>
        <v>Erkak</v>
      </c>
    </row>
    <row r="24" spans="1:7">
      <c r="A24" s="78">
        <f>+IF(B24="","!",SUBTOTAL(3,$B$4:B24))</f>
        <v>21</v>
      </c>
      <c r="B24" s="79" t="s">
        <v>1036</v>
      </c>
      <c r="C24" s="80">
        <v>37505</v>
      </c>
      <c r="D24" s="78" t="str">
        <f t="shared" ca="1" si="0"/>
        <v xml:space="preserve">23 y 8 oy 15 kun </v>
      </c>
      <c r="E24" s="89">
        <f t="shared" ca="1" si="1"/>
        <v>23</v>
      </c>
      <c r="F24" s="81">
        <f t="shared" ca="1" si="2"/>
        <v>50</v>
      </c>
      <c r="G24" s="81" t="str">
        <f t="shared" si="3"/>
        <v>Erkak</v>
      </c>
    </row>
    <row r="25" spans="1:7">
      <c r="A25" s="78">
        <f>+IF(B25="","!",SUBTOTAL(3,$B$4:B25))</f>
        <v>22</v>
      </c>
      <c r="B25" s="79" t="s">
        <v>1037</v>
      </c>
      <c r="C25" s="80">
        <v>40171</v>
      </c>
      <c r="D25" s="78" t="str">
        <f t="shared" ca="1" si="0"/>
        <v xml:space="preserve">16 y 4 oy 27 kun </v>
      </c>
      <c r="E25" s="89">
        <f t="shared" ca="1" si="1"/>
        <v>16</v>
      </c>
      <c r="F25" s="81">
        <f t="shared" ca="1" si="2"/>
        <v>50</v>
      </c>
      <c r="G25" s="81" t="str">
        <f t="shared" si="3"/>
        <v>Erkak</v>
      </c>
    </row>
    <row r="26" spans="1:7">
      <c r="A26" s="78">
        <f>+IF(B26="","!",SUBTOTAL(3,$B$4:B26))</f>
        <v>23</v>
      </c>
      <c r="B26" s="79" t="s">
        <v>1040</v>
      </c>
      <c r="C26" s="80">
        <v>30223</v>
      </c>
      <c r="D26" s="78" t="str">
        <f t="shared" ca="1" si="0"/>
        <v xml:space="preserve">43 y 7 oy 22 kun </v>
      </c>
      <c r="E26" s="89">
        <f t="shared" ca="1" si="1"/>
        <v>43</v>
      </c>
      <c r="F26" s="81">
        <f t="shared" ca="1" si="2"/>
        <v>50</v>
      </c>
      <c r="G26" s="81" t="str">
        <f t="shared" si="3"/>
        <v>Ayol</v>
      </c>
    </row>
    <row r="27" spans="1:7">
      <c r="A27" s="78">
        <f>+IF(B27="","!",SUBTOTAL(3,$B$4:B27))</f>
        <v>24</v>
      </c>
      <c r="B27" s="79" t="s">
        <v>1038</v>
      </c>
      <c r="C27" s="80">
        <v>35184</v>
      </c>
      <c r="D27" s="78" t="str">
        <f t="shared" ca="1" si="0"/>
        <v xml:space="preserve">30 y 0 oy 22 kun </v>
      </c>
      <c r="E27" s="89">
        <f t="shared" ca="1" si="1"/>
        <v>30</v>
      </c>
      <c r="F27" s="81">
        <f t="shared" ca="1" si="2"/>
        <v>50</v>
      </c>
      <c r="G27" s="81" t="str">
        <f t="shared" si="3"/>
        <v>Ayol</v>
      </c>
    </row>
    <row r="28" spans="1:7">
      <c r="A28" s="78">
        <f>+IF(B28="","!",SUBTOTAL(3,$B$4:B28))</f>
        <v>25</v>
      </c>
      <c r="B28" s="79" t="s">
        <v>1039</v>
      </c>
      <c r="C28" s="80">
        <v>35651</v>
      </c>
      <c r="D28" s="78" t="str">
        <f t="shared" ca="1" si="0"/>
        <v xml:space="preserve">28 y 9 oy 12 kun </v>
      </c>
      <c r="E28" s="89">
        <f t="shared" ca="1" si="1"/>
        <v>28</v>
      </c>
      <c r="F28" s="81">
        <f t="shared" ca="1" si="2"/>
        <v>50</v>
      </c>
      <c r="G28" s="81" t="str">
        <f t="shared" si="3"/>
        <v>Ayol</v>
      </c>
    </row>
    <row r="29" spans="1:7">
      <c r="A29" s="78">
        <f>+IF(B29="","!",SUBTOTAL(3,$B$4:B29))</f>
        <v>26</v>
      </c>
      <c r="B29" s="79" t="s">
        <v>1041</v>
      </c>
      <c r="C29" s="80">
        <v>41482</v>
      </c>
      <c r="D29" s="78" t="str">
        <f t="shared" ca="1" si="0"/>
        <v xml:space="preserve">12 y 9 oy 24 kun </v>
      </c>
      <c r="E29" s="89">
        <f t="shared" ca="1" si="1"/>
        <v>12</v>
      </c>
      <c r="F29" s="81">
        <f t="shared" ca="1" si="2"/>
        <v>40</v>
      </c>
      <c r="G29" s="81" t="str">
        <f t="shared" si="3"/>
        <v>Erkak</v>
      </c>
    </row>
    <row r="30" spans="1:7">
      <c r="A30" s="78">
        <f>+IF(B30="","!",SUBTOTAL(3,$B$4:B30))</f>
        <v>27</v>
      </c>
      <c r="B30" s="79" t="s">
        <v>1043</v>
      </c>
      <c r="C30" s="80">
        <v>42666</v>
      </c>
      <c r="D30" s="78" t="str">
        <f t="shared" ca="1" si="0"/>
        <v xml:space="preserve">9 y 6 oy 28 kun </v>
      </c>
      <c r="E30" s="89">
        <f t="shared" ca="1" si="1"/>
        <v>9</v>
      </c>
      <c r="F30" s="81">
        <f t="shared" ca="1" si="2"/>
        <v>30</v>
      </c>
      <c r="G30" s="81" t="str">
        <f t="shared" si="3"/>
        <v>Erkak</v>
      </c>
    </row>
    <row r="31" spans="1:7">
      <c r="A31" s="78">
        <f>+IF(B31="","!",SUBTOTAL(3,$B$4:B31))</f>
        <v>28</v>
      </c>
      <c r="B31" s="79" t="s">
        <v>1042</v>
      </c>
      <c r="C31" s="80">
        <v>42502</v>
      </c>
      <c r="D31" s="78" t="str">
        <f t="shared" ca="1" si="0"/>
        <v xml:space="preserve">10 y 0 oy 9 kun </v>
      </c>
      <c r="E31" s="89">
        <f t="shared" ca="1" si="1"/>
        <v>10</v>
      </c>
      <c r="F31" s="81">
        <f t="shared" ca="1" si="2"/>
        <v>40</v>
      </c>
      <c r="G31" s="81" t="str">
        <f t="shared" si="3"/>
        <v>Erkak</v>
      </c>
    </row>
    <row r="32" spans="1:7">
      <c r="A32" s="78">
        <f>+IF(B32="","!",SUBTOTAL(3,$B$4:B32))</f>
        <v>29</v>
      </c>
      <c r="B32" s="79" t="s">
        <v>1044</v>
      </c>
      <c r="C32" s="80">
        <v>40665</v>
      </c>
      <c r="D32" s="78" t="str">
        <f t="shared" ca="1" si="0"/>
        <v xml:space="preserve">15 y 0 oy 19 kun </v>
      </c>
      <c r="E32" s="89">
        <f t="shared" ca="1" si="1"/>
        <v>15</v>
      </c>
      <c r="F32" s="81">
        <f t="shared" ca="1" si="2"/>
        <v>50</v>
      </c>
      <c r="G32" s="81" t="str">
        <f t="shared" si="3"/>
        <v>Erkak</v>
      </c>
    </row>
    <row r="33" spans="1:7">
      <c r="A33" s="78">
        <f>+IF(B33="","!",SUBTOTAL(3,$B$4:B33))</f>
        <v>30</v>
      </c>
      <c r="B33" s="79" t="s">
        <v>1047</v>
      </c>
      <c r="C33" s="80">
        <v>43446</v>
      </c>
      <c r="D33" s="78" t="str">
        <f t="shared" ca="1" si="0"/>
        <v xml:space="preserve">7 y 5 oy 9 kun </v>
      </c>
      <c r="E33" s="89">
        <f t="shared" ca="1" si="1"/>
        <v>7</v>
      </c>
      <c r="F33" s="81">
        <f t="shared" ca="1" si="2"/>
        <v>30</v>
      </c>
      <c r="G33" s="81" t="str">
        <f t="shared" si="3"/>
        <v>Erkak</v>
      </c>
    </row>
    <row r="34" spans="1:7">
      <c r="A34" s="78">
        <f>+IF(B34="","!",SUBTOTAL(3,$B$4:B34))</f>
        <v>31</v>
      </c>
      <c r="B34" s="79" t="s">
        <v>1046</v>
      </c>
      <c r="C34" s="80">
        <v>42244</v>
      </c>
      <c r="D34" s="78" t="str">
        <f t="shared" ca="1" si="0"/>
        <v xml:space="preserve">10 y 8 oy 23 kun </v>
      </c>
      <c r="E34" s="89">
        <f t="shared" ca="1" si="1"/>
        <v>10</v>
      </c>
      <c r="F34" s="81">
        <f t="shared" ca="1" si="2"/>
        <v>40</v>
      </c>
      <c r="G34" s="81" t="str">
        <f t="shared" si="3"/>
        <v>Erkak</v>
      </c>
    </row>
    <row r="35" spans="1:7">
      <c r="A35" s="78">
        <f>+IF(B35="","!",SUBTOTAL(3,$B$4:B35))</f>
        <v>32</v>
      </c>
      <c r="B35" s="79" t="s">
        <v>1045</v>
      </c>
      <c r="C35" s="80">
        <v>42563</v>
      </c>
      <c r="D35" s="78" t="str">
        <f t="shared" ca="1" si="0"/>
        <v xml:space="preserve">9 y 10 oy 9 kun </v>
      </c>
      <c r="E35" s="89">
        <f t="shared" ca="1" si="1"/>
        <v>9</v>
      </c>
      <c r="F35" s="81">
        <f t="shared" ca="1" si="2"/>
        <v>30</v>
      </c>
      <c r="G35" s="81" t="str">
        <f t="shared" si="3"/>
        <v>Erkak</v>
      </c>
    </row>
    <row r="36" spans="1:7">
      <c r="A36" s="78">
        <f>+IF(B36="","!",SUBTOTAL(3,$B$4:B36))</f>
        <v>33</v>
      </c>
      <c r="B36" s="79" t="s">
        <v>1048</v>
      </c>
      <c r="C36" s="80">
        <v>39984</v>
      </c>
      <c r="D36" s="78" t="str">
        <f t="shared" ca="1" si="0"/>
        <v xml:space="preserve">16 y 11 oy 1 kun </v>
      </c>
      <c r="E36" s="89">
        <f t="shared" ca="1" si="1"/>
        <v>16</v>
      </c>
      <c r="F36" s="81">
        <f t="shared" ca="1" si="2"/>
        <v>50</v>
      </c>
      <c r="G36" s="81" t="str">
        <f t="shared" si="3"/>
        <v>Ayol</v>
      </c>
    </row>
    <row r="37" spans="1:7">
      <c r="A37" s="78">
        <f>+IF(B37="","!",SUBTOTAL(3,$B$4:B37))</f>
        <v>34</v>
      </c>
      <c r="B37" s="79" t="s">
        <v>1049</v>
      </c>
      <c r="C37" s="80">
        <v>35825</v>
      </c>
      <c r="D37" s="78" t="str">
        <f t="shared" ca="1" si="0"/>
        <v xml:space="preserve">28 y 3 oy 21 kun </v>
      </c>
      <c r="E37" s="89">
        <f t="shared" ca="1" si="1"/>
        <v>28</v>
      </c>
      <c r="F37" s="81">
        <f t="shared" ca="1" si="2"/>
        <v>50</v>
      </c>
      <c r="G37" s="81" t="str">
        <f t="shared" si="3"/>
        <v>Erkak</v>
      </c>
    </row>
    <row r="38" spans="1:7">
      <c r="A38" s="78">
        <f>+IF(B38="","!",SUBTOTAL(3,$B$4:B38))</f>
        <v>35</v>
      </c>
      <c r="B38" s="79" t="s">
        <v>1050</v>
      </c>
      <c r="C38" s="80">
        <v>38246</v>
      </c>
      <c r="D38" s="78" t="str">
        <f t="shared" ca="1" si="0"/>
        <v xml:space="preserve">21 y 8 oy 5 kun </v>
      </c>
      <c r="E38" s="89">
        <f t="shared" ca="1" si="1"/>
        <v>21</v>
      </c>
      <c r="F38" s="81">
        <f t="shared" ca="1" si="2"/>
        <v>50</v>
      </c>
      <c r="G38" s="81" t="str">
        <f t="shared" si="3"/>
        <v>Erkak</v>
      </c>
    </row>
    <row r="39" spans="1:7">
      <c r="A39" s="78">
        <f>+IF(B39="","!",SUBTOTAL(3,$B$4:B39))</f>
        <v>36</v>
      </c>
      <c r="B39" s="79" t="s">
        <v>1052</v>
      </c>
      <c r="C39" s="80">
        <v>40984</v>
      </c>
      <c r="D39" s="78" t="str">
        <f t="shared" ca="1" si="0"/>
        <v xml:space="preserve">14 y 2 oy 5 kun </v>
      </c>
      <c r="E39" s="89">
        <f t="shared" ca="1" si="1"/>
        <v>14</v>
      </c>
      <c r="F39" s="81">
        <f t="shared" ca="1" si="2"/>
        <v>40</v>
      </c>
      <c r="G39" s="81" t="str">
        <f t="shared" si="3"/>
        <v>Erkak</v>
      </c>
    </row>
    <row r="40" spans="1:7">
      <c r="A40" s="78">
        <f>+IF(B40="","!",SUBTOTAL(3,$B$4:B40))</f>
        <v>37</v>
      </c>
      <c r="B40" s="79" t="s">
        <v>1054</v>
      </c>
      <c r="C40" s="80">
        <v>40826</v>
      </c>
      <c r="D40" s="78" t="str">
        <f t="shared" ca="1" si="0"/>
        <v xml:space="preserve">14 y 7 oy 11 kun </v>
      </c>
      <c r="E40" s="89">
        <f t="shared" ca="1" si="1"/>
        <v>14</v>
      </c>
      <c r="F40" s="81">
        <f t="shared" ca="1" si="2"/>
        <v>40</v>
      </c>
      <c r="G40" s="81" t="str">
        <f t="shared" si="3"/>
        <v>Erkak</v>
      </c>
    </row>
    <row r="41" spans="1:7">
      <c r="A41" s="78">
        <f>+IF(B41="","!",SUBTOTAL(3,$B$4:B41))</f>
        <v>38</v>
      </c>
      <c r="B41" s="79" t="s">
        <v>1053</v>
      </c>
      <c r="C41" s="80">
        <v>39211</v>
      </c>
      <c r="D41" s="78" t="str">
        <f t="shared" ca="1" si="0"/>
        <v xml:space="preserve">19 y 0 oy 12 kun </v>
      </c>
      <c r="E41" s="89">
        <f t="shared" ca="1" si="1"/>
        <v>19</v>
      </c>
      <c r="F41" s="81">
        <f t="shared" ca="1" si="2"/>
        <v>50</v>
      </c>
      <c r="G41" s="81" t="str">
        <f t="shared" si="3"/>
        <v>Erkak</v>
      </c>
    </row>
    <row r="42" spans="1:7">
      <c r="A42" s="78">
        <v>39</v>
      </c>
      <c r="B42" s="79" t="s">
        <v>1051</v>
      </c>
      <c r="C42" s="80">
        <v>42761</v>
      </c>
      <c r="D42" s="78" t="str">
        <f ca="1">DATEDIF(C42,TODAY(),"y")&amp;" y "&amp;DATEDIF(C42,TODAY(),"ym")&amp;" oy "&amp;DATEDIF(C42,TODAY(),"md")&amp;" kun "</f>
        <v xml:space="preserve">9 y 3 oy 25 kun </v>
      </c>
      <c r="E42" s="89">
        <f ca="1">+MID(D42,1,2)*1</f>
        <v>9</v>
      </c>
      <c r="F42" s="81">
        <f ca="1">+IF(E42&lt;3,0,IF(OR(E42=3,E42&lt;5),10,IF(OR(E42=5,E42&lt;7),20,IF(OR(E42=7,E42&lt;10),30,IF(OR(E42=10,E42&lt;15),40,IF(OR(E42&gt;=15),50))))))</f>
        <v>30</v>
      </c>
      <c r="G42" s="81" t="str">
        <f>+IF(OR(RIGHT(TRIM(LEFT(B42,SEARCH(" ",B42))))="a",RIGHT(TRIM(LEFT(B42,SEARCH(" ",B42))))="a"),"Ayol","Erkak")</f>
        <v>Erkak</v>
      </c>
    </row>
    <row r="43" spans="1:7">
      <c r="A43" s="78">
        <f>+IF(B43="","!",SUBTOTAL(3,$B$4:B43))</f>
        <v>40</v>
      </c>
      <c r="B43" s="79" t="s">
        <v>1058</v>
      </c>
      <c r="C43" s="80">
        <v>43767</v>
      </c>
      <c r="D43" s="78" t="str">
        <f t="shared" ca="1" si="0"/>
        <v xml:space="preserve">6 y 6 oy 22 kun </v>
      </c>
      <c r="E43" s="89">
        <f t="shared" ca="1" si="1"/>
        <v>6</v>
      </c>
      <c r="F43" s="81">
        <f t="shared" ca="1" si="2"/>
        <v>20</v>
      </c>
      <c r="G43" s="81" t="str">
        <f t="shared" si="3"/>
        <v>Erkak</v>
      </c>
    </row>
    <row r="44" spans="1:7">
      <c r="A44" s="78">
        <f>+IF(B44="","!",SUBTOTAL(3,$B$4:B44))</f>
        <v>41</v>
      </c>
      <c r="B44" s="79" t="s">
        <v>1056</v>
      </c>
      <c r="C44" s="80">
        <v>42423</v>
      </c>
      <c r="D44" s="78" t="str">
        <f t="shared" ca="1" si="0"/>
        <v xml:space="preserve">10 y 2 oy 28 kun </v>
      </c>
      <c r="E44" s="89">
        <f t="shared" ca="1" si="1"/>
        <v>10</v>
      </c>
      <c r="F44" s="81">
        <f t="shared" ca="1" si="2"/>
        <v>40</v>
      </c>
      <c r="G44" s="81" t="str">
        <f t="shared" si="3"/>
        <v>Erkak</v>
      </c>
    </row>
    <row r="45" spans="1:7">
      <c r="A45" s="78">
        <f>+IF(B45="","!",SUBTOTAL(3,$B$4:B45))</f>
        <v>42</v>
      </c>
      <c r="B45" s="79" t="s">
        <v>1057</v>
      </c>
      <c r="C45" s="80">
        <v>43498</v>
      </c>
      <c r="D45" s="78" t="str">
        <f t="shared" ca="1" si="0"/>
        <v xml:space="preserve">7 y 3 oy 19 kun </v>
      </c>
      <c r="E45" s="89">
        <f t="shared" ca="1" si="1"/>
        <v>7</v>
      </c>
      <c r="F45" s="81">
        <f t="shared" ca="1" si="2"/>
        <v>30</v>
      </c>
      <c r="G45" s="81" t="str">
        <f t="shared" si="3"/>
        <v>Erkak</v>
      </c>
    </row>
    <row r="46" spans="1:7">
      <c r="A46" s="78">
        <f>+IF(B46="","!",SUBTOTAL(3,$B$4:B46))</f>
        <v>43</v>
      </c>
      <c r="B46" s="79" t="s">
        <v>1059</v>
      </c>
      <c r="C46" s="80">
        <v>43311</v>
      </c>
      <c r="D46" s="78" t="str">
        <f t="shared" ca="1" si="0"/>
        <v xml:space="preserve">7 y 9 oy 21 kun </v>
      </c>
      <c r="E46" s="89">
        <f t="shared" ca="1" si="1"/>
        <v>7</v>
      </c>
      <c r="F46" s="81">
        <f t="shared" ca="1" si="2"/>
        <v>30</v>
      </c>
      <c r="G46" s="81" t="str">
        <f t="shared" si="3"/>
        <v>Ayol</v>
      </c>
    </row>
    <row r="47" spans="1:7">
      <c r="A47" s="78">
        <f>+IF(B47="","!",SUBTOTAL(3,$B$4:B47))</f>
        <v>44</v>
      </c>
      <c r="B47" s="79" t="s">
        <v>1060</v>
      </c>
      <c r="C47" s="80">
        <v>35222</v>
      </c>
      <c r="D47" s="78" t="str">
        <f t="shared" ca="1" si="0"/>
        <v xml:space="preserve">29 y 11 oy 15 kun </v>
      </c>
      <c r="E47" s="89">
        <f t="shared" ca="1" si="1"/>
        <v>29</v>
      </c>
      <c r="F47" s="81">
        <f t="shared" ca="1" si="2"/>
        <v>50</v>
      </c>
      <c r="G47" s="81" t="str">
        <f t="shared" si="3"/>
        <v>Erkak</v>
      </c>
    </row>
    <row r="48" spans="1:7">
      <c r="A48" s="78">
        <f>+IF(B48="","!",SUBTOTAL(3,$B$4:B48))</f>
        <v>45</v>
      </c>
      <c r="B48" s="79" t="s">
        <v>1061</v>
      </c>
      <c r="C48" s="80">
        <v>35471</v>
      </c>
      <c r="D48" s="78" t="str">
        <f t="shared" ca="1" si="0"/>
        <v xml:space="preserve">29 y 3 oy 11 kun </v>
      </c>
      <c r="E48" s="89">
        <f t="shared" ca="1" si="1"/>
        <v>29</v>
      </c>
      <c r="F48" s="81">
        <f t="shared" ca="1" si="2"/>
        <v>50</v>
      </c>
      <c r="G48" s="81" t="str">
        <f t="shared" si="3"/>
        <v>Erkak</v>
      </c>
    </row>
    <row r="49" spans="1:7">
      <c r="A49" s="78">
        <f>+IF(B49="","!",SUBTOTAL(3,$B$4:B49))</f>
        <v>46</v>
      </c>
      <c r="B49" s="79" t="s">
        <v>1062</v>
      </c>
      <c r="C49" s="80">
        <v>39377</v>
      </c>
      <c r="D49" s="78" t="str">
        <f t="shared" ca="1" si="0"/>
        <v xml:space="preserve">18 y 6 oy 29 kun </v>
      </c>
      <c r="E49" s="89">
        <f t="shared" ca="1" si="1"/>
        <v>18</v>
      </c>
      <c r="F49" s="81">
        <f t="shared" ca="1" si="2"/>
        <v>50</v>
      </c>
      <c r="G49" s="81" t="str">
        <f t="shared" si="3"/>
        <v>Erkak</v>
      </c>
    </row>
    <row r="50" spans="1:7">
      <c r="A50" s="78">
        <f>+IF(B50="","!",SUBTOTAL(3,$B$4:B50))</f>
        <v>47</v>
      </c>
      <c r="B50" s="79" t="s">
        <v>1063</v>
      </c>
      <c r="C50" s="80">
        <v>40427</v>
      </c>
      <c r="D50" s="78" t="str">
        <f t="shared" ca="1" si="0"/>
        <v xml:space="preserve">15 y 8 oy 15 kun </v>
      </c>
      <c r="E50" s="89">
        <f t="shared" ca="1" si="1"/>
        <v>15</v>
      </c>
      <c r="F50" s="81">
        <f t="shared" ca="1" si="2"/>
        <v>50</v>
      </c>
      <c r="G50" s="81" t="str">
        <f t="shared" si="3"/>
        <v>Erkak</v>
      </c>
    </row>
    <row r="51" spans="1:7">
      <c r="A51" s="78">
        <f>+IF(B51="","!",SUBTOTAL(3,$B$4:B51))</f>
        <v>48</v>
      </c>
      <c r="B51" s="79" t="s">
        <v>1064</v>
      </c>
      <c r="C51" s="80">
        <v>39357</v>
      </c>
      <c r="D51" s="78" t="str">
        <f t="shared" ca="1" si="0"/>
        <v xml:space="preserve">18 y 7 oy 19 kun </v>
      </c>
      <c r="E51" s="89">
        <f t="shared" ca="1" si="1"/>
        <v>18</v>
      </c>
      <c r="F51" s="81">
        <f t="shared" ca="1" si="2"/>
        <v>50</v>
      </c>
      <c r="G51" s="81" t="str">
        <f t="shared" si="3"/>
        <v>Erkak</v>
      </c>
    </row>
    <row r="52" spans="1:7">
      <c r="A52" s="78">
        <f>+IF(B52="","!",SUBTOTAL(3,$B$4:B52))</f>
        <v>49</v>
      </c>
      <c r="B52" s="79" t="s">
        <v>1065</v>
      </c>
      <c r="C52" s="80">
        <v>43262</v>
      </c>
      <c r="D52" s="78" t="str">
        <f ca="1">DATEDIF(C52,TODAY(),"y")&amp;" y "&amp;DATEDIF(C52,TODAY(),"ym")&amp;" oy "&amp;DATEDIF(C52,TODAY(),"md")&amp;" kun "</f>
        <v xml:space="preserve">7 y 11 oy 10 kun </v>
      </c>
      <c r="E52" s="89">
        <f ca="1">+MID(D52,1,2)*1</f>
        <v>7</v>
      </c>
      <c r="F52" s="81">
        <f ca="1">+IF(E52&lt;3,0,IF(OR(E52=3,E52&lt;5),10,IF(OR(E52=5,E52&lt;7),20,IF(OR(E52=7,E52&lt;10),30,IF(OR(E52=10,E52&lt;15),40,IF(OR(E52&gt;=15),50))))))</f>
        <v>30</v>
      </c>
      <c r="G52" s="81" t="str">
        <f>+IF(OR(RIGHT(TRIM(LEFT(B52,SEARCH(" ",B52))))="a",RIGHT(TRIM(LEFT(B52,SEARCH(" ",B52))))="a"),"Ayol","Erkak")</f>
        <v>Erkak</v>
      </c>
    </row>
    <row r="53" spans="1:7">
      <c r="A53" s="78">
        <v>50</v>
      </c>
      <c r="B53" s="79" t="s">
        <v>2419</v>
      </c>
      <c r="C53" s="80">
        <v>44573</v>
      </c>
      <c r="D53" s="78" t="str">
        <f ca="1">DATEDIF(C53,TODAY(),"y")&amp;" y "&amp;DATEDIF(C53,TODAY(),"ym")&amp;" oy "&amp;DATEDIF(C53,TODAY(),"md")&amp;" kun "</f>
        <v xml:space="preserve">4 y 4 oy 9 kun </v>
      </c>
      <c r="E53" s="89">
        <f ca="1">+MID(D53,1,2)*1</f>
        <v>4</v>
      </c>
      <c r="F53" s="81">
        <f ca="1">+IF(E53&lt;3,0,IF(OR(E53=3,E53&lt;5),10,IF(OR(E53=5,E53&lt;7),20,IF(OR(E53=7,E53&lt;10),30,IF(OR(E53=10,E53&lt;15),40,IF(OR(E53&gt;=15),50))))))</f>
        <v>10</v>
      </c>
      <c r="G53" s="81" t="str">
        <f>+IF(OR(RIGHT(TRIM(LEFT(B53,SEARCH(" ",B53))))="a",RIGHT(TRIM(LEFT(B53,SEARCH(" ",B53))))="a"),"Ayol","Erkak")</f>
        <v>Erkak</v>
      </c>
    </row>
    <row r="54" spans="1:7">
      <c r="A54" s="78">
        <v>51</v>
      </c>
      <c r="B54" s="79" t="s">
        <v>2420</v>
      </c>
      <c r="C54" s="129">
        <v>44218</v>
      </c>
      <c r="D54" s="78" t="str">
        <f ca="1">DATEDIF(C54,TODAY(),"y")&amp;" y "&amp;DATEDIF(C54,TODAY(),"ym")&amp;" oy "&amp;DATEDIF(C54,TODAY(),"md")&amp;" kun "</f>
        <v xml:space="preserve">5 y 3 oy 29 kun </v>
      </c>
      <c r="E54" s="89">
        <f ca="1">+MID(D54,1,2)*1</f>
        <v>5</v>
      </c>
      <c r="F54" s="81">
        <f ca="1">+IF(E54&lt;3,0,IF(OR(E54=3,E54&lt;5),10,IF(OR(E54=5,E54&lt;7),20,IF(OR(E54=7,E54&lt;10),30,IF(OR(E54=10,E54&lt;15),40,IF(OR(E54&gt;=15),50))))))</f>
        <v>20</v>
      </c>
      <c r="G54" s="81" t="str">
        <f>+IF(OR(RIGHT(TRIM(LEFT(B54,SEARCH(" ",B54))))="a",RIGHT(TRIM(LEFT(B54,SEARCH(" ",B54))))="a"),"Ayol","Erkak")</f>
        <v>Erkak</v>
      </c>
    </row>
    <row r="55" spans="1:7">
      <c r="A55" s="78">
        <f>+IF(B55="","!",SUBTOTAL(3,$B$4:B55))</f>
        <v>52</v>
      </c>
      <c r="B55" s="79" t="s">
        <v>1030</v>
      </c>
      <c r="C55" s="80">
        <v>40750</v>
      </c>
      <c r="D55" s="78" t="str">
        <f t="shared" ca="1" si="0"/>
        <v xml:space="preserve">14 y 9 oy 25 kun </v>
      </c>
      <c r="E55" s="89">
        <f t="shared" ca="1" si="1"/>
        <v>14</v>
      </c>
      <c r="F55" s="81">
        <f t="shared" ca="1" si="2"/>
        <v>40</v>
      </c>
      <c r="G55" s="81" t="str">
        <f t="shared" si="3"/>
        <v>Erkak</v>
      </c>
    </row>
    <row r="56" spans="1:7">
      <c r="A56" s="78">
        <f>+IF(B56="","!",SUBTOTAL(3,$B$4:B56))</f>
        <v>53</v>
      </c>
      <c r="B56" s="79" t="s">
        <v>1066</v>
      </c>
      <c r="C56" s="80">
        <v>41547</v>
      </c>
      <c r="D56" s="78" t="str">
        <f t="shared" ca="1" si="0"/>
        <v xml:space="preserve">12 y 7 oy 21 kun </v>
      </c>
      <c r="E56" s="89">
        <f t="shared" ca="1" si="1"/>
        <v>12</v>
      </c>
      <c r="F56" s="81">
        <f t="shared" ca="1" si="2"/>
        <v>40</v>
      </c>
      <c r="G56" s="81" t="str">
        <f t="shared" si="3"/>
        <v>Erkak</v>
      </c>
    </row>
    <row r="57" spans="1:7">
      <c r="A57" s="78">
        <f>+IF(B57="","!",SUBTOTAL(3,$B$4:B57))</f>
        <v>54</v>
      </c>
      <c r="B57" s="79" t="s">
        <v>1067</v>
      </c>
      <c r="C57" s="80">
        <v>44774</v>
      </c>
      <c r="D57" s="78" t="str">
        <f t="shared" ca="1" si="0"/>
        <v xml:space="preserve">3 y 9 oy 20 kun </v>
      </c>
      <c r="E57" s="89">
        <f t="shared" ca="1" si="1"/>
        <v>3</v>
      </c>
      <c r="F57" s="81">
        <f t="shared" ca="1" si="2"/>
        <v>10</v>
      </c>
      <c r="G57" s="81" t="str">
        <f t="shared" si="3"/>
        <v>Erkak</v>
      </c>
    </row>
    <row r="58" spans="1:7">
      <c r="A58" s="78">
        <f>+IF(B58="","!",SUBTOTAL(3,$B$4:B58))</f>
        <v>55</v>
      </c>
      <c r="B58" s="79" t="s">
        <v>2417</v>
      </c>
      <c r="C58" s="80">
        <v>44677</v>
      </c>
      <c r="D58" s="78" t="str">
        <f t="shared" ca="1" si="0"/>
        <v xml:space="preserve">4 y 0 oy 25 kun </v>
      </c>
      <c r="E58" s="89">
        <f t="shared" ca="1" si="1"/>
        <v>4</v>
      </c>
      <c r="F58" s="81">
        <f t="shared" ca="1" si="2"/>
        <v>10</v>
      </c>
      <c r="G58" s="81" t="str">
        <f t="shared" si="3"/>
        <v>Erkak</v>
      </c>
    </row>
    <row r="59" spans="1:7">
      <c r="A59" s="78">
        <f>+IF(B59="","!",SUBTOTAL(3,$B$4:B59))</f>
        <v>56</v>
      </c>
      <c r="B59" s="79" t="s">
        <v>1068</v>
      </c>
      <c r="C59" s="80">
        <v>40149</v>
      </c>
      <c r="D59" s="78" t="str">
        <f t="shared" ca="1" si="0"/>
        <v xml:space="preserve">16 y 5 oy 19 kun </v>
      </c>
      <c r="E59" s="89">
        <f t="shared" ca="1" si="1"/>
        <v>16</v>
      </c>
      <c r="F59" s="81">
        <f t="shared" ca="1" si="2"/>
        <v>50</v>
      </c>
      <c r="G59" s="81" t="str">
        <f t="shared" si="3"/>
        <v>Erkak</v>
      </c>
    </row>
    <row r="60" spans="1:7">
      <c r="A60" s="78">
        <f>+IF(B60="","!",SUBTOTAL(3,$B$4:B60))</f>
        <v>57</v>
      </c>
      <c r="B60" s="79" t="s">
        <v>1069</v>
      </c>
      <c r="C60" s="80">
        <v>42328</v>
      </c>
      <c r="D60" s="78" t="str">
        <f t="shared" ca="1" si="0"/>
        <v xml:space="preserve">10 y 6 oy 1 kun </v>
      </c>
      <c r="E60" s="89">
        <f t="shared" ca="1" si="1"/>
        <v>10</v>
      </c>
      <c r="F60" s="81">
        <f t="shared" ca="1" si="2"/>
        <v>40</v>
      </c>
      <c r="G60" s="81" t="str">
        <f t="shared" si="3"/>
        <v>Erkak</v>
      </c>
    </row>
    <row r="61" spans="1:7">
      <c r="A61" s="78">
        <f>+IF(B61="","!",SUBTOTAL(3,$B$4:B61))</f>
        <v>58</v>
      </c>
      <c r="B61" s="79" t="s">
        <v>1070</v>
      </c>
      <c r="C61" s="80">
        <v>36495</v>
      </c>
      <c r="D61" s="78" t="str">
        <f t="shared" ca="1" si="0"/>
        <v xml:space="preserve">26 y 5 oy 20 kun </v>
      </c>
      <c r="E61" s="89">
        <f t="shared" ca="1" si="1"/>
        <v>26</v>
      </c>
      <c r="F61" s="81">
        <f t="shared" ca="1" si="2"/>
        <v>50</v>
      </c>
      <c r="G61" s="81" t="str">
        <f t="shared" si="3"/>
        <v>Erkak</v>
      </c>
    </row>
    <row r="62" spans="1:7">
      <c r="A62" s="78">
        <f>+IF(B62="","!",SUBTOTAL(3,$B$4:B62))</f>
        <v>59</v>
      </c>
      <c r="B62" s="79" t="s">
        <v>1071</v>
      </c>
      <c r="C62" s="80">
        <v>45371</v>
      </c>
      <c r="D62" s="78" t="str">
        <f t="shared" ca="1" si="0"/>
        <v xml:space="preserve">2 y 2 oy 1 kun </v>
      </c>
      <c r="E62" s="89">
        <f t="shared" ca="1" si="1"/>
        <v>2</v>
      </c>
      <c r="F62" s="81">
        <f t="shared" ca="1" si="2"/>
        <v>0</v>
      </c>
      <c r="G62" s="81" t="str">
        <f t="shared" si="3"/>
        <v>Erkak</v>
      </c>
    </row>
    <row r="63" spans="1:7">
      <c r="A63" s="78">
        <f>+IF(B63="","!",SUBTOTAL(3,$B$4:B63))</f>
        <v>60</v>
      </c>
      <c r="B63" s="79" t="s">
        <v>1072</v>
      </c>
      <c r="C63" s="80">
        <v>40655</v>
      </c>
      <c r="D63" s="78" t="str">
        <f t="shared" ca="1" si="0"/>
        <v xml:space="preserve">15 y 0 oy 29 kun </v>
      </c>
      <c r="E63" s="89">
        <f t="shared" ca="1" si="1"/>
        <v>15</v>
      </c>
      <c r="F63" s="81">
        <f t="shared" ca="1" si="2"/>
        <v>50</v>
      </c>
      <c r="G63" s="81" t="str">
        <f t="shared" si="3"/>
        <v>Ayol</v>
      </c>
    </row>
    <row r="64" spans="1:7">
      <c r="A64" s="78">
        <f>+IF(B64="","!",SUBTOTAL(3,$B$4:B64))</f>
        <v>61</v>
      </c>
      <c r="B64" s="79" t="s">
        <v>1073</v>
      </c>
      <c r="C64" s="80">
        <v>38238</v>
      </c>
      <c r="D64" s="78" t="str">
        <f t="shared" ca="1" si="0"/>
        <v xml:space="preserve">21 y 8 oy 13 kun </v>
      </c>
      <c r="E64" s="89">
        <f t="shared" ca="1" si="1"/>
        <v>21</v>
      </c>
      <c r="F64" s="81">
        <f t="shared" ca="1" si="2"/>
        <v>50</v>
      </c>
      <c r="G64" s="81" t="str">
        <f t="shared" si="3"/>
        <v>Erkak</v>
      </c>
    </row>
    <row r="65" spans="1:7">
      <c r="A65" s="78">
        <f>+IF(B65="","!",SUBTOTAL(3,$B$4:B65))</f>
        <v>62</v>
      </c>
      <c r="B65" s="79" t="s">
        <v>1074</v>
      </c>
      <c r="C65" s="80">
        <v>35390</v>
      </c>
      <c r="D65" s="78" t="str">
        <f t="shared" ca="1" si="0"/>
        <v xml:space="preserve">29 y 6 oy 0 kun </v>
      </c>
      <c r="E65" s="89">
        <f t="shared" ca="1" si="1"/>
        <v>29</v>
      </c>
      <c r="F65" s="81">
        <f t="shared" ca="1" si="2"/>
        <v>50</v>
      </c>
      <c r="G65" s="81" t="str">
        <f t="shared" si="3"/>
        <v>Erkak</v>
      </c>
    </row>
    <row r="66" spans="1:7">
      <c r="A66" s="78">
        <f>+IF(B66="","!",SUBTOTAL(3,$B$4:B66))</f>
        <v>63</v>
      </c>
      <c r="B66" s="79" t="s">
        <v>1077</v>
      </c>
      <c r="C66" s="80">
        <v>42843</v>
      </c>
      <c r="D66" s="78" t="str">
        <f t="shared" ca="1" si="0"/>
        <v xml:space="preserve">9 y 1 oy 3 kun </v>
      </c>
      <c r="E66" s="89">
        <f t="shared" ca="1" si="1"/>
        <v>9</v>
      </c>
      <c r="F66" s="81">
        <f t="shared" ca="1" si="2"/>
        <v>30</v>
      </c>
      <c r="G66" s="81" t="str">
        <f t="shared" si="3"/>
        <v>Erkak</v>
      </c>
    </row>
    <row r="67" spans="1:7">
      <c r="A67" s="78">
        <f>+IF(B67="","!",SUBTOTAL(3,$B$4:B67))</f>
        <v>64</v>
      </c>
      <c r="B67" s="79" t="s">
        <v>1075</v>
      </c>
      <c r="C67" s="80">
        <v>36312</v>
      </c>
      <c r="D67" s="78" t="str">
        <f t="shared" ca="1" si="0"/>
        <v xml:space="preserve">26 y 11 oy 20 kun </v>
      </c>
      <c r="E67" s="89">
        <f t="shared" ca="1" si="1"/>
        <v>26</v>
      </c>
      <c r="F67" s="81">
        <f t="shared" ca="1" si="2"/>
        <v>50</v>
      </c>
      <c r="G67" s="81" t="str">
        <f t="shared" si="3"/>
        <v>Erkak</v>
      </c>
    </row>
    <row r="68" spans="1:7">
      <c r="A68" s="78">
        <f>+IF(B68="","!",SUBTOTAL(3,$B$4:B68))</f>
        <v>65</v>
      </c>
      <c r="B68" s="79" t="s">
        <v>1079</v>
      </c>
      <c r="C68" s="80">
        <v>40080</v>
      </c>
      <c r="D68" s="78" t="str">
        <f t="shared" ca="1" si="0"/>
        <v xml:space="preserve">16 y 7 oy 27 kun </v>
      </c>
      <c r="E68" s="89">
        <f t="shared" ca="1" si="1"/>
        <v>16</v>
      </c>
      <c r="F68" s="81">
        <f t="shared" ca="1" si="2"/>
        <v>50</v>
      </c>
      <c r="G68" s="81" t="str">
        <f t="shared" si="3"/>
        <v>Erkak</v>
      </c>
    </row>
    <row r="69" spans="1:7">
      <c r="A69" s="78">
        <f>+IF(B69="","!",SUBTOTAL(3,$B$4:B69))</f>
        <v>66</v>
      </c>
      <c r="B69" s="79" t="s">
        <v>1078</v>
      </c>
      <c r="C69" s="80">
        <v>40377</v>
      </c>
      <c r="D69" s="78" t="str">
        <f t="shared" ref="D69:D119" ca="1" si="4">DATEDIF(C69,TODAY(),"y")&amp;" y "&amp;DATEDIF(C69,TODAY(),"ym")&amp;" oy "&amp;DATEDIF(C69,TODAY(),"md")&amp;" kun "</f>
        <v xml:space="preserve">15 y 10 oy 3 kun </v>
      </c>
      <c r="E69" s="89">
        <f t="shared" ref="E69:E119" ca="1" si="5">+MID(D69,1,2)*1</f>
        <v>15</v>
      </c>
      <c r="F69" s="81">
        <f t="shared" ref="F69:F119" ca="1" si="6">+IF(E69&lt;3,0,IF(OR(E69=3,E69&lt;5),10,IF(OR(E69=5,E69&lt;7),20,IF(OR(E69=7,E69&lt;10),30,IF(OR(E69=10,E69&lt;15),40,IF(OR(E69&gt;=15),50))))))</f>
        <v>50</v>
      </c>
      <c r="G69" s="81" t="str">
        <f t="shared" ref="G69:G121" si="7">+IF(OR(RIGHT(TRIM(LEFT(B69,SEARCH(" ",B69))))="a",RIGHT(TRIM(LEFT(B69,SEARCH(" ",B69))))="a"),"Ayol","Erkak")</f>
        <v>Erkak</v>
      </c>
    </row>
    <row r="70" spans="1:7">
      <c r="A70" s="78">
        <f>+IF(B70="","!",SUBTOTAL(3,$B$4:B70))</f>
        <v>67</v>
      </c>
      <c r="B70" s="79" t="s">
        <v>1076</v>
      </c>
      <c r="C70" s="80">
        <v>41335</v>
      </c>
      <c r="D70" s="78" t="str">
        <f t="shared" ca="1" si="4"/>
        <v xml:space="preserve">13 y 2 oy 19 kun </v>
      </c>
      <c r="E70" s="89">
        <f t="shared" ca="1" si="5"/>
        <v>13</v>
      </c>
      <c r="F70" s="81">
        <f t="shared" ca="1" si="6"/>
        <v>40</v>
      </c>
      <c r="G70" s="81" t="str">
        <f t="shared" si="7"/>
        <v>Erkak</v>
      </c>
    </row>
    <row r="71" spans="1:7">
      <c r="A71" s="78">
        <f>+IF(B71="","!",SUBTOTAL(3,$B$4:B71))</f>
        <v>68</v>
      </c>
      <c r="B71" s="79" t="s">
        <v>1081</v>
      </c>
      <c r="C71" s="80">
        <v>41603</v>
      </c>
      <c r="D71" s="78" t="str">
        <f t="shared" ca="1" si="4"/>
        <v xml:space="preserve">12 y 5 oy 26 kun </v>
      </c>
      <c r="E71" s="89">
        <f t="shared" ca="1" si="5"/>
        <v>12</v>
      </c>
      <c r="F71" s="81">
        <f t="shared" ca="1" si="6"/>
        <v>40</v>
      </c>
      <c r="G71" s="81" t="str">
        <f t="shared" si="7"/>
        <v>Ayol</v>
      </c>
    </row>
    <row r="72" spans="1:7" ht="15.5">
      <c r="A72" s="78">
        <f>+IF(B72="","!",SUBTOTAL(3,$B$4:B72))</f>
        <v>69</v>
      </c>
      <c r="B72" s="128" t="s">
        <v>2423</v>
      </c>
      <c r="C72" s="80">
        <v>45611</v>
      </c>
      <c r="D72" s="78" t="str">
        <f t="shared" ca="1" si="4"/>
        <v xml:space="preserve">1 y 6 oy 6 kun </v>
      </c>
      <c r="E72" s="89">
        <f t="shared" ca="1" si="5"/>
        <v>1</v>
      </c>
      <c r="F72" s="81">
        <f t="shared" ca="1" si="6"/>
        <v>0</v>
      </c>
      <c r="G72" s="81" t="str">
        <f t="shared" si="7"/>
        <v>Erkak</v>
      </c>
    </row>
    <row r="73" spans="1:7">
      <c r="A73" s="78">
        <f>+IF(B73="","!",SUBTOTAL(3,$B$4:B73))</f>
        <v>70</v>
      </c>
      <c r="B73" s="79" t="s">
        <v>1083</v>
      </c>
      <c r="C73" s="80">
        <v>43850</v>
      </c>
      <c r="D73" s="78" t="str">
        <f t="shared" ca="1" si="4"/>
        <v xml:space="preserve">6 y 4 oy 1 kun </v>
      </c>
      <c r="E73" s="89">
        <f t="shared" ca="1" si="5"/>
        <v>6</v>
      </c>
      <c r="F73" s="81">
        <f t="shared" ca="1" si="6"/>
        <v>20</v>
      </c>
      <c r="G73" s="81" t="str">
        <f t="shared" si="7"/>
        <v>Ayol</v>
      </c>
    </row>
    <row r="74" spans="1:7" ht="15.5">
      <c r="A74" s="78">
        <f>+IF(B74="","!",SUBTOTAL(3,$B$4:B74))</f>
        <v>71</v>
      </c>
      <c r="B74" s="128" t="s">
        <v>2422</v>
      </c>
      <c r="C74" s="80">
        <v>46143</v>
      </c>
      <c r="D74" s="78" t="str">
        <f t="shared" ca="1" si="4"/>
        <v xml:space="preserve">0 y 0 oy 20 kun </v>
      </c>
      <c r="E74" s="89">
        <f t="shared" ca="1" si="5"/>
        <v>0</v>
      </c>
      <c r="F74" s="81">
        <f t="shared" ca="1" si="6"/>
        <v>0</v>
      </c>
      <c r="G74" s="81" t="str">
        <f t="shared" si="7"/>
        <v>Ayol</v>
      </c>
    </row>
    <row r="75" spans="1:7">
      <c r="A75" s="78">
        <f>+IF(B75="","!",SUBTOTAL(3,$B$4:B75))</f>
        <v>72</v>
      </c>
      <c r="B75" s="79" t="s">
        <v>1088</v>
      </c>
      <c r="C75" s="80">
        <v>37098</v>
      </c>
      <c r="D75" s="78" t="str">
        <f t="shared" ca="1" si="4"/>
        <v xml:space="preserve">24 y 9 oy 25 kun </v>
      </c>
      <c r="E75" s="89">
        <f t="shared" ca="1" si="5"/>
        <v>24</v>
      </c>
      <c r="F75" s="81">
        <f t="shared" ca="1" si="6"/>
        <v>50</v>
      </c>
      <c r="G75" s="81" t="str">
        <f t="shared" si="7"/>
        <v>Ayol</v>
      </c>
    </row>
    <row r="76" spans="1:7">
      <c r="A76" s="78">
        <f>+IF(B76="","!",SUBTOTAL(3,$B$4:B76))</f>
        <v>73</v>
      </c>
      <c r="B76" s="79" t="s">
        <v>1089</v>
      </c>
      <c r="C76" s="80">
        <v>45896</v>
      </c>
      <c r="D76" s="78" t="str">
        <f t="shared" ca="1" si="4"/>
        <v xml:space="preserve">0 y 8 oy 24 kun </v>
      </c>
      <c r="E76" s="89">
        <f t="shared" ca="1" si="5"/>
        <v>0</v>
      </c>
      <c r="F76" s="81">
        <f t="shared" ca="1" si="6"/>
        <v>0</v>
      </c>
      <c r="G76" s="81" t="str">
        <f t="shared" si="7"/>
        <v>Ayol</v>
      </c>
    </row>
    <row r="77" spans="1:7">
      <c r="A77" s="78">
        <f>+IF(B77="","!",SUBTOTAL(3,$B$4:B77))</f>
        <v>74</v>
      </c>
      <c r="B77" s="79" t="s">
        <v>1085</v>
      </c>
      <c r="C77" s="80">
        <v>45922</v>
      </c>
      <c r="D77" s="78" t="str">
        <f t="shared" ca="1" si="4"/>
        <v xml:space="preserve">0 y 7 oy 29 kun </v>
      </c>
      <c r="E77" s="89">
        <f t="shared" ca="1" si="5"/>
        <v>0</v>
      </c>
      <c r="F77" s="81">
        <f t="shared" ca="1" si="6"/>
        <v>0</v>
      </c>
      <c r="G77" s="81" t="str">
        <f t="shared" si="7"/>
        <v>Ayol</v>
      </c>
    </row>
    <row r="78" spans="1:7" ht="15.5">
      <c r="A78" s="78">
        <f>+IF(B78="","!",SUBTOTAL(3,$B$4:B78))</f>
        <v>75</v>
      </c>
      <c r="B78" s="128" t="s">
        <v>2421</v>
      </c>
      <c r="C78" s="80">
        <v>46143</v>
      </c>
      <c r="D78" s="78" t="str">
        <f t="shared" ca="1" si="4"/>
        <v xml:space="preserve">0 y 0 oy 20 kun </v>
      </c>
      <c r="E78" s="89">
        <f t="shared" ca="1" si="5"/>
        <v>0</v>
      </c>
      <c r="F78" s="81">
        <f t="shared" ca="1" si="6"/>
        <v>0</v>
      </c>
      <c r="G78" s="81" t="str">
        <f t="shared" si="7"/>
        <v>Ayol</v>
      </c>
    </row>
    <row r="79" spans="1:7">
      <c r="A79" s="78">
        <f>+IF(B79="","!",SUBTOTAL(3,$B$4:B79))</f>
        <v>76</v>
      </c>
      <c r="B79" s="79" t="s">
        <v>1082</v>
      </c>
      <c r="C79" s="80">
        <v>42117</v>
      </c>
      <c r="D79" s="78" t="str">
        <f t="shared" ca="1" si="4"/>
        <v xml:space="preserve">11 y 0 oy 28 kun </v>
      </c>
      <c r="E79" s="89">
        <f t="shared" ca="1" si="5"/>
        <v>11</v>
      </c>
      <c r="F79" s="81">
        <f t="shared" ca="1" si="6"/>
        <v>40</v>
      </c>
      <c r="G79" s="81" t="str">
        <f t="shared" si="7"/>
        <v>Ayol</v>
      </c>
    </row>
    <row r="80" spans="1:7">
      <c r="A80" s="78">
        <f>+IF(B80="","!",SUBTOTAL(3,$B$4:B80))</f>
        <v>77</v>
      </c>
      <c r="B80" s="79" t="s">
        <v>1087</v>
      </c>
      <c r="C80" s="80">
        <v>37099</v>
      </c>
      <c r="D80" s="78" t="str">
        <f t="shared" ca="1" si="4"/>
        <v xml:space="preserve">24 y 9 oy 24 kun </v>
      </c>
      <c r="E80" s="89">
        <f t="shared" ca="1" si="5"/>
        <v>24</v>
      </c>
      <c r="F80" s="81">
        <f t="shared" ca="1" si="6"/>
        <v>50</v>
      </c>
      <c r="G80" s="81" t="str">
        <f t="shared" si="7"/>
        <v>Ayol</v>
      </c>
    </row>
    <row r="81" spans="1:7">
      <c r="A81" s="78">
        <f>+IF(B81="","!",SUBTOTAL(3,$B$4:B81))</f>
        <v>78</v>
      </c>
      <c r="B81" s="79" t="s">
        <v>1090</v>
      </c>
      <c r="C81" s="80">
        <v>43340</v>
      </c>
      <c r="D81" s="78" t="str">
        <f t="shared" ca="1" si="4"/>
        <v xml:space="preserve">7 y 8 oy 23 kun </v>
      </c>
      <c r="E81" s="89">
        <f t="shared" ca="1" si="5"/>
        <v>7</v>
      </c>
      <c r="F81" s="81">
        <f t="shared" ca="1" si="6"/>
        <v>30</v>
      </c>
      <c r="G81" s="81" t="str">
        <f t="shared" si="7"/>
        <v>Erkak</v>
      </c>
    </row>
    <row r="82" spans="1:7">
      <c r="A82" s="78">
        <f>+IF(B82="","!",SUBTOTAL(3,$B$4:B82))</f>
        <v>79</v>
      </c>
      <c r="B82" s="79" t="s">
        <v>1086</v>
      </c>
      <c r="C82" s="80">
        <v>41033</v>
      </c>
      <c r="D82" s="78" t="str">
        <f t="shared" ca="1" si="4"/>
        <v xml:space="preserve">14 y 0 oy 17 kun </v>
      </c>
      <c r="E82" s="89">
        <f t="shared" ca="1" si="5"/>
        <v>14</v>
      </c>
      <c r="F82" s="81">
        <f t="shared" ca="1" si="6"/>
        <v>40</v>
      </c>
      <c r="G82" s="81" t="str">
        <f t="shared" si="7"/>
        <v>Ayol</v>
      </c>
    </row>
    <row r="83" spans="1:7">
      <c r="A83" s="78">
        <f>+IF(B83="","!",SUBTOTAL(3,$B$4:B83))</f>
        <v>80</v>
      </c>
      <c r="B83" s="79" t="s">
        <v>1091</v>
      </c>
      <c r="C83" s="80">
        <v>45909</v>
      </c>
      <c r="D83" s="78" t="str">
        <f t="shared" ca="1" si="4"/>
        <v xml:space="preserve">0 y 8 oy 12 kun </v>
      </c>
      <c r="E83" s="89">
        <f t="shared" ca="1" si="5"/>
        <v>0</v>
      </c>
      <c r="F83" s="81">
        <f t="shared" ca="1" si="6"/>
        <v>0</v>
      </c>
      <c r="G83" s="81" t="str">
        <f t="shared" si="7"/>
        <v>Erkak</v>
      </c>
    </row>
    <row r="84" spans="1:7">
      <c r="A84" s="78">
        <f>+IF(B84="","!",SUBTOTAL(3,$B$4:B84))</f>
        <v>81</v>
      </c>
      <c r="B84" s="79" t="s">
        <v>1092</v>
      </c>
      <c r="C84" s="80">
        <v>35977</v>
      </c>
      <c r="D84" s="78" t="str">
        <f t="shared" ca="1" si="4"/>
        <v xml:space="preserve">27 y 10 oy 20 kun </v>
      </c>
      <c r="E84" s="89">
        <f t="shared" ca="1" si="5"/>
        <v>27</v>
      </c>
      <c r="F84" s="81">
        <f t="shared" ca="1" si="6"/>
        <v>50</v>
      </c>
      <c r="G84" s="81" t="str">
        <f t="shared" si="7"/>
        <v>Erkak</v>
      </c>
    </row>
    <row r="85" spans="1:7">
      <c r="A85" s="78">
        <f>+IF(B85="","!",SUBTOTAL(3,$B$4:B85))</f>
        <v>82</v>
      </c>
      <c r="B85" s="79" t="s">
        <v>1093</v>
      </c>
      <c r="C85" s="80">
        <v>38880</v>
      </c>
      <c r="D85" s="78" t="str">
        <f t="shared" ca="1" si="4"/>
        <v xml:space="preserve">19 y 11 oy 9 kun </v>
      </c>
      <c r="E85" s="89">
        <f t="shared" ca="1" si="5"/>
        <v>19</v>
      </c>
      <c r="F85" s="81">
        <f t="shared" ca="1" si="6"/>
        <v>50</v>
      </c>
      <c r="G85" s="81" t="str">
        <f t="shared" si="7"/>
        <v>Erkak</v>
      </c>
    </row>
    <row r="86" spans="1:7">
      <c r="A86" s="78">
        <f>+IF(B86="","!",SUBTOTAL(3,$B$4:B86))</f>
        <v>83</v>
      </c>
      <c r="B86" s="79" t="s">
        <v>1096</v>
      </c>
      <c r="C86" s="80">
        <v>36914</v>
      </c>
      <c r="D86" s="78" t="str">
        <f t="shared" ca="1" si="4"/>
        <v xml:space="preserve">25 y 3 oy 28 kun </v>
      </c>
      <c r="E86" s="89">
        <f t="shared" ca="1" si="5"/>
        <v>25</v>
      </c>
      <c r="F86" s="81">
        <f t="shared" ca="1" si="6"/>
        <v>50</v>
      </c>
      <c r="G86" s="81" t="str">
        <f t="shared" si="7"/>
        <v>Ayol</v>
      </c>
    </row>
    <row r="87" spans="1:7">
      <c r="A87" s="78">
        <f>+IF(B87="","!",SUBTOTAL(3,$B$4:B87))</f>
        <v>84</v>
      </c>
      <c r="B87" s="79" t="s">
        <v>1094</v>
      </c>
      <c r="C87" s="80">
        <v>34568</v>
      </c>
      <c r="D87" s="78" t="str">
        <f t="shared" ca="1" si="4"/>
        <v xml:space="preserve">31 y 8 oy 29 kun </v>
      </c>
      <c r="E87" s="89">
        <f t="shared" ca="1" si="5"/>
        <v>31</v>
      </c>
      <c r="F87" s="81">
        <f t="shared" ca="1" si="6"/>
        <v>50</v>
      </c>
      <c r="G87" s="81" t="str">
        <f t="shared" si="7"/>
        <v>Ayol</v>
      </c>
    </row>
    <row r="88" spans="1:7">
      <c r="A88" s="78">
        <f>+IF(B88="","!",SUBTOTAL(3,$B$4:B88))</f>
        <v>85</v>
      </c>
      <c r="B88" s="79" t="s">
        <v>1095</v>
      </c>
      <c r="C88" s="80">
        <v>33798</v>
      </c>
      <c r="D88" s="78" t="str">
        <f t="shared" ca="1" si="4"/>
        <v xml:space="preserve">33 y 10 oy 8 kun </v>
      </c>
      <c r="E88" s="89">
        <f t="shared" ca="1" si="5"/>
        <v>33</v>
      </c>
      <c r="F88" s="81">
        <f t="shared" ca="1" si="6"/>
        <v>50</v>
      </c>
      <c r="G88" s="81" t="str">
        <f t="shared" si="7"/>
        <v>Erkak</v>
      </c>
    </row>
    <row r="89" spans="1:7">
      <c r="A89" s="78">
        <f>+IF(B89="","!",SUBTOTAL(3,$B$4:B89))</f>
        <v>86</v>
      </c>
      <c r="B89" s="79" t="s">
        <v>1097</v>
      </c>
      <c r="C89" s="80">
        <v>40133</v>
      </c>
      <c r="D89" s="78" t="str">
        <f t="shared" ca="1" si="4"/>
        <v xml:space="preserve">16 y 6 oy 5 kun </v>
      </c>
      <c r="E89" s="89">
        <f t="shared" ca="1" si="5"/>
        <v>16</v>
      </c>
      <c r="F89" s="81">
        <f t="shared" ca="1" si="6"/>
        <v>50</v>
      </c>
      <c r="G89" s="81" t="str">
        <f t="shared" si="7"/>
        <v>Erkak</v>
      </c>
    </row>
    <row r="90" spans="1:7">
      <c r="A90" s="78">
        <f>+IF(B90="","!",SUBTOTAL(3,$B$4:B90))</f>
        <v>87</v>
      </c>
      <c r="B90" s="79" t="s">
        <v>1099</v>
      </c>
      <c r="C90" s="80">
        <v>34418</v>
      </c>
      <c r="D90" s="78" t="str">
        <f t="shared" ca="1" si="4"/>
        <v xml:space="preserve">32 y 1 oy 26 kun </v>
      </c>
      <c r="E90" s="89">
        <f t="shared" ca="1" si="5"/>
        <v>32</v>
      </c>
      <c r="F90" s="81">
        <f t="shared" ca="1" si="6"/>
        <v>50</v>
      </c>
      <c r="G90" s="81" t="str">
        <f t="shared" si="7"/>
        <v>Erkak</v>
      </c>
    </row>
    <row r="91" spans="1:7">
      <c r="A91" s="78">
        <f>+IF(B91="","!",SUBTOTAL(3,$B$4:B91))</f>
        <v>88</v>
      </c>
      <c r="B91" s="79" t="s">
        <v>1098</v>
      </c>
      <c r="C91" s="80">
        <v>30474</v>
      </c>
      <c r="D91" s="78" t="str">
        <f t="shared" ca="1" si="4"/>
        <v xml:space="preserve">42 y 11 oy 14 kun </v>
      </c>
      <c r="E91" s="89">
        <f t="shared" ca="1" si="5"/>
        <v>42</v>
      </c>
      <c r="F91" s="81">
        <f t="shared" ca="1" si="6"/>
        <v>50</v>
      </c>
      <c r="G91" s="81" t="str">
        <f t="shared" si="7"/>
        <v>Erkak</v>
      </c>
    </row>
    <row r="92" spans="1:7">
      <c r="A92" s="78">
        <f>+IF(B92="","!",SUBTOTAL(3,$B$4:B92))</f>
        <v>89</v>
      </c>
      <c r="B92" s="79" t="s">
        <v>1100</v>
      </c>
      <c r="C92" s="80">
        <v>38811</v>
      </c>
      <c r="D92" s="78" t="str">
        <f t="shared" ca="1" si="4"/>
        <v xml:space="preserve">20 y 1 oy 17 kun </v>
      </c>
      <c r="E92" s="89">
        <f t="shared" ca="1" si="5"/>
        <v>20</v>
      </c>
      <c r="F92" s="81">
        <f t="shared" ca="1" si="6"/>
        <v>50</v>
      </c>
      <c r="G92" s="81" t="str">
        <f t="shared" si="7"/>
        <v>Ayol</v>
      </c>
    </row>
    <row r="93" spans="1:7">
      <c r="A93" s="78">
        <f>+IF(B93="","!",SUBTOTAL(3,$B$4:B93))</f>
        <v>90</v>
      </c>
      <c r="B93" s="79" t="s">
        <v>1101</v>
      </c>
      <c r="C93" s="80">
        <v>39225</v>
      </c>
      <c r="D93" s="78" t="str">
        <f t="shared" ca="1" si="4"/>
        <v xml:space="preserve">18 y 11 oy 28 kun </v>
      </c>
      <c r="E93" s="89">
        <f t="shared" ca="1" si="5"/>
        <v>18</v>
      </c>
      <c r="F93" s="81">
        <f t="shared" ca="1" si="6"/>
        <v>50</v>
      </c>
      <c r="G93" s="81" t="str">
        <f t="shared" si="7"/>
        <v>Ayol</v>
      </c>
    </row>
    <row r="94" spans="1:7">
      <c r="A94" s="78">
        <f>+IF(B94="","!",SUBTOTAL(3,$B$4:B94))</f>
        <v>91</v>
      </c>
      <c r="B94" s="79" t="s">
        <v>1102</v>
      </c>
      <c r="C94" s="80">
        <v>36520</v>
      </c>
      <c r="D94" s="78" t="str">
        <f t="shared" ca="1" si="4"/>
        <v xml:space="preserve">26 y 4 oy 25 kun </v>
      </c>
      <c r="E94" s="89">
        <f t="shared" ca="1" si="5"/>
        <v>26</v>
      </c>
      <c r="F94" s="81">
        <f t="shared" ca="1" si="6"/>
        <v>50</v>
      </c>
      <c r="G94" s="81" t="str">
        <f t="shared" si="7"/>
        <v>Ayol</v>
      </c>
    </row>
    <row r="95" spans="1:7">
      <c r="A95" s="78">
        <f>+IF(B95="","!",SUBTOTAL(3,$B$4:B95))</f>
        <v>92</v>
      </c>
      <c r="B95" s="79" t="s">
        <v>1103</v>
      </c>
      <c r="C95" s="80">
        <v>35067</v>
      </c>
      <c r="D95" s="78" t="str">
        <f t="shared" ca="1" si="4"/>
        <v xml:space="preserve">30 y 4 oy 18 kun </v>
      </c>
      <c r="E95" s="89">
        <f t="shared" ca="1" si="5"/>
        <v>30</v>
      </c>
      <c r="F95" s="81">
        <f t="shared" ca="1" si="6"/>
        <v>50</v>
      </c>
      <c r="G95" s="81" t="str">
        <f t="shared" si="7"/>
        <v>Ayol</v>
      </c>
    </row>
    <row r="96" spans="1:7">
      <c r="A96" s="78">
        <f>+IF(B96="","!",SUBTOTAL(3,$B$4:B96))</f>
        <v>93</v>
      </c>
      <c r="B96" s="79" t="s">
        <v>1104</v>
      </c>
      <c r="C96" s="80">
        <v>39527</v>
      </c>
      <c r="D96" s="78" t="str">
        <f t="shared" ca="1" si="4"/>
        <v xml:space="preserve">18 y 2 oy 1 kun </v>
      </c>
      <c r="E96" s="89">
        <f t="shared" ca="1" si="5"/>
        <v>18</v>
      </c>
      <c r="F96" s="81">
        <f t="shared" ca="1" si="6"/>
        <v>50</v>
      </c>
      <c r="G96" s="81" t="str">
        <f t="shared" si="7"/>
        <v>Ayol</v>
      </c>
    </row>
    <row r="97" spans="1:7">
      <c r="A97" s="78">
        <f>+IF(B97="","!",SUBTOTAL(3,$B$4:B97))</f>
        <v>94</v>
      </c>
      <c r="B97" s="79" t="s">
        <v>1105</v>
      </c>
      <c r="C97" s="80">
        <v>39795</v>
      </c>
      <c r="D97" s="78" t="str">
        <f t="shared" ca="1" si="4"/>
        <v xml:space="preserve">17 y 5 oy 8 kun </v>
      </c>
      <c r="E97" s="89">
        <f t="shared" ca="1" si="5"/>
        <v>17</v>
      </c>
      <c r="F97" s="81">
        <f t="shared" ca="1" si="6"/>
        <v>50</v>
      </c>
      <c r="G97" s="81" t="str">
        <f t="shared" si="7"/>
        <v>Ayol</v>
      </c>
    </row>
    <row r="98" spans="1:7">
      <c r="A98" s="78">
        <f>+IF(B98="","!",SUBTOTAL(3,$B$4:B98))</f>
        <v>95</v>
      </c>
      <c r="B98" s="79" t="s">
        <v>2418</v>
      </c>
      <c r="C98" s="80">
        <v>42835</v>
      </c>
      <c r="D98" s="78" t="str">
        <f t="shared" ca="1" si="4"/>
        <v xml:space="preserve">9 y 1 oy 11 kun </v>
      </c>
      <c r="E98" s="89">
        <f t="shared" ca="1" si="5"/>
        <v>9</v>
      </c>
      <c r="F98" s="81">
        <f t="shared" ca="1" si="6"/>
        <v>30</v>
      </c>
      <c r="G98" s="81" t="str">
        <f t="shared" si="7"/>
        <v>Ayol</v>
      </c>
    </row>
    <row r="99" spans="1:7">
      <c r="A99" s="78">
        <f>+IF(B99="","!",SUBTOTAL(3,$B$4:B99))</f>
        <v>96</v>
      </c>
      <c r="B99" s="79" t="s">
        <v>1108</v>
      </c>
      <c r="C99" s="80">
        <v>38380</v>
      </c>
      <c r="D99" s="78" t="str">
        <f t="shared" ca="1" si="4"/>
        <v xml:space="preserve">21 y 3 oy 23 kun </v>
      </c>
      <c r="E99" s="89">
        <f t="shared" ca="1" si="5"/>
        <v>21</v>
      </c>
      <c r="F99" s="81">
        <f t="shared" ca="1" si="6"/>
        <v>50</v>
      </c>
      <c r="G99" s="81" t="str">
        <f t="shared" si="7"/>
        <v>Ayol</v>
      </c>
    </row>
    <row r="100" spans="1:7">
      <c r="A100" s="78">
        <f>+IF(B100="","!",SUBTOTAL(3,$B$4:B100))</f>
        <v>97</v>
      </c>
      <c r="B100" s="79" t="s">
        <v>1107</v>
      </c>
      <c r="C100" s="80">
        <v>36151</v>
      </c>
      <c r="D100" s="78" t="str">
        <f t="shared" ca="1" si="4"/>
        <v xml:space="preserve">27 y 4 oy 29 kun </v>
      </c>
      <c r="E100" s="89">
        <f t="shared" ca="1" si="5"/>
        <v>27</v>
      </c>
      <c r="F100" s="81">
        <f t="shared" ca="1" si="6"/>
        <v>50</v>
      </c>
      <c r="G100" s="81" t="str">
        <f t="shared" si="7"/>
        <v>Ayol</v>
      </c>
    </row>
    <row r="101" spans="1:7">
      <c r="A101" s="78">
        <f>+IF(B101="","!",SUBTOTAL(3,$B$4:B101))</f>
        <v>98</v>
      </c>
      <c r="B101" s="79" t="s">
        <v>1113</v>
      </c>
      <c r="C101" s="80">
        <v>41772</v>
      </c>
      <c r="D101" s="78" t="str">
        <f t="shared" ca="1" si="4"/>
        <v xml:space="preserve">12 y 0 oy 8 kun </v>
      </c>
      <c r="E101" s="89">
        <f t="shared" ca="1" si="5"/>
        <v>12</v>
      </c>
      <c r="F101" s="81">
        <f t="shared" ca="1" si="6"/>
        <v>40</v>
      </c>
      <c r="G101" s="81" t="str">
        <f t="shared" si="7"/>
        <v>Ayol</v>
      </c>
    </row>
    <row r="102" spans="1:7">
      <c r="A102" s="78">
        <f>+IF(B102="","!",SUBTOTAL(3,$B$4:B102))</f>
        <v>99</v>
      </c>
      <c r="B102" s="79" t="s">
        <v>1115</v>
      </c>
      <c r="C102" s="80">
        <v>37827</v>
      </c>
      <c r="D102" s="78" t="str">
        <f t="shared" ca="1" si="4"/>
        <v xml:space="preserve">22 y 9 oy 26 kun </v>
      </c>
      <c r="E102" s="89">
        <f t="shared" ca="1" si="5"/>
        <v>22</v>
      </c>
      <c r="F102" s="81">
        <f t="shared" ca="1" si="6"/>
        <v>50</v>
      </c>
      <c r="G102" s="81" t="str">
        <f t="shared" si="7"/>
        <v>Ayol</v>
      </c>
    </row>
    <row r="103" spans="1:7">
      <c r="A103" s="78">
        <f>+IF(B103="","!",SUBTOTAL(3,$B$4:B103))</f>
        <v>100</v>
      </c>
      <c r="B103" s="79" t="s">
        <v>1110</v>
      </c>
      <c r="C103" s="80">
        <v>38999</v>
      </c>
      <c r="D103" s="78" t="str">
        <f t="shared" ca="1" si="4"/>
        <v xml:space="preserve">19 y 7 oy 12 kun </v>
      </c>
      <c r="E103" s="89">
        <f t="shared" ca="1" si="5"/>
        <v>19</v>
      </c>
      <c r="F103" s="81">
        <f t="shared" ca="1" si="6"/>
        <v>50</v>
      </c>
      <c r="G103" s="81" t="str">
        <f t="shared" si="7"/>
        <v>Ayol</v>
      </c>
    </row>
    <row r="104" spans="1:7">
      <c r="A104" s="78">
        <f>+IF(B104="","!",SUBTOTAL(3,$B$4:B104))</f>
        <v>101</v>
      </c>
      <c r="B104" s="79" t="s">
        <v>1109</v>
      </c>
      <c r="C104" s="80">
        <v>38838</v>
      </c>
      <c r="D104" s="78" t="str">
        <f t="shared" ca="1" si="4"/>
        <v xml:space="preserve">20 y 0 oy 20 kun </v>
      </c>
      <c r="E104" s="89">
        <f t="shared" ca="1" si="5"/>
        <v>20</v>
      </c>
      <c r="F104" s="81">
        <f t="shared" ca="1" si="6"/>
        <v>50</v>
      </c>
      <c r="G104" s="81" t="str">
        <f t="shared" si="7"/>
        <v>Ayol</v>
      </c>
    </row>
    <row r="105" spans="1:7">
      <c r="A105" s="78">
        <f>+IF(B105="","!",SUBTOTAL(3,$B$4:B105))</f>
        <v>102</v>
      </c>
      <c r="B105" s="79" t="s">
        <v>1111</v>
      </c>
      <c r="C105" s="80">
        <v>41422</v>
      </c>
      <c r="D105" s="78" t="str">
        <f t="shared" ca="1" si="4"/>
        <v xml:space="preserve">12 y 11 oy 23 kun </v>
      </c>
      <c r="E105" s="89">
        <f t="shared" ca="1" si="5"/>
        <v>12</v>
      </c>
      <c r="F105" s="81">
        <f t="shared" ca="1" si="6"/>
        <v>40</v>
      </c>
      <c r="G105" s="81" t="str">
        <f t="shared" si="7"/>
        <v>Ayol</v>
      </c>
    </row>
    <row r="106" spans="1:7">
      <c r="A106" s="78">
        <f>+IF(B106="","!",SUBTOTAL(3,$B$4:B106))</f>
        <v>103</v>
      </c>
      <c r="B106" s="79" t="s">
        <v>1114</v>
      </c>
      <c r="C106" s="80">
        <v>35052</v>
      </c>
      <c r="D106" s="78" t="str">
        <f t="shared" ca="1" si="4"/>
        <v xml:space="preserve">30 y 5 oy 2 kun </v>
      </c>
      <c r="E106" s="89">
        <f t="shared" ca="1" si="5"/>
        <v>30</v>
      </c>
      <c r="F106" s="81">
        <f t="shared" ca="1" si="6"/>
        <v>50</v>
      </c>
      <c r="G106" s="81" t="str">
        <f t="shared" si="7"/>
        <v>Ayol</v>
      </c>
    </row>
    <row r="107" spans="1:7">
      <c r="A107" s="78">
        <f>+IF(B107="","!",SUBTOTAL(3,$B$4:B107))</f>
        <v>104</v>
      </c>
      <c r="B107" s="79" t="s">
        <v>1112</v>
      </c>
      <c r="C107" s="80">
        <v>37089</v>
      </c>
      <c r="D107" s="78" t="str">
        <f t="shared" ca="1" si="4"/>
        <v xml:space="preserve">24 y 10 oy 4 kun </v>
      </c>
      <c r="E107" s="89">
        <f t="shared" ca="1" si="5"/>
        <v>24</v>
      </c>
      <c r="F107" s="81">
        <f t="shared" ca="1" si="6"/>
        <v>50</v>
      </c>
      <c r="G107" s="81" t="str">
        <f t="shared" si="7"/>
        <v>Ayol</v>
      </c>
    </row>
    <row r="108" spans="1:7">
      <c r="A108" s="78">
        <f>+IF(B108="","!",SUBTOTAL(3,$B$4:B108))</f>
        <v>105</v>
      </c>
      <c r="B108" s="79" t="s">
        <v>1119</v>
      </c>
      <c r="C108" s="80">
        <v>36731</v>
      </c>
      <c r="D108" s="78" t="str">
        <f t="shared" ca="1" si="4"/>
        <v xml:space="preserve">25 y 9 oy 27 kun </v>
      </c>
      <c r="E108" s="89">
        <f t="shared" ca="1" si="5"/>
        <v>25</v>
      </c>
      <c r="F108" s="81">
        <f t="shared" ca="1" si="6"/>
        <v>50</v>
      </c>
      <c r="G108" s="81" t="str">
        <f t="shared" si="7"/>
        <v>Ayol</v>
      </c>
    </row>
    <row r="109" spans="1:7">
      <c r="A109" s="78">
        <f>+IF(B109="","!",SUBTOTAL(3,$B$4:B109))</f>
        <v>106</v>
      </c>
      <c r="B109" s="79" t="s">
        <v>1122</v>
      </c>
      <c r="C109" s="80">
        <v>43263</v>
      </c>
      <c r="D109" s="78" t="str">
        <f t="shared" ca="1" si="4"/>
        <v xml:space="preserve">7 y 11 oy 9 kun </v>
      </c>
      <c r="E109" s="89">
        <f t="shared" ca="1" si="5"/>
        <v>7</v>
      </c>
      <c r="F109" s="81">
        <f t="shared" ca="1" si="6"/>
        <v>30</v>
      </c>
      <c r="G109" s="81" t="str">
        <f t="shared" si="7"/>
        <v>Ayol</v>
      </c>
    </row>
    <row r="110" spans="1:7">
      <c r="A110" s="78">
        <f>+IF(B110="","!",SUBTOTAL(3,$B$4:B110))</f>
        <v>107</v>
      </c>
      <c r="B110" s="79" t="s">
        <v>1123</v>
      </c>
      <c r="C110" s="80">
        <v>42995</v>
      </c>
      <c r="D110" s="78" t="str">
        <f t="shared" ca="1" si="4"/>
        <v xml:space="preserve">8 y 8 oy 4 kun </v>
      </c>
      <c r="E110" s="89">
        <f t="shared" ca="1" si="5"/>
        <v>8</v>
      </c>
      <c r="F110" s="81">
        <f t="shared" ca="1" si="6"/>
        <v>30</v>
      </c>
      <c r="G110" s="81" t="str">
        <f t="shared" si="7"/>
        <v>Erkak</v>
      </c>
    </row>
    <row r="111" spans="1:7">
      <c r="A111" s="78">
        <f>+IF(B111="","!",SUBTOTAL(3,$B$4:B111))</f>
        <v>108</v>
      </c>
      <c r="B111" s="79" t="s">
        <v>1121</v>
      </c>
      <c r="C111" s="80">
        <v>38213</v>
      </c>
      <c r="D111" s="78" t="str">
        <f t="shared" ca="1" si="4"/>
        <v xml:space="preserve">21 y 9 oy 7 kun </v>
      </c>
      <c r="E111" s="89">
        <f t="shared" ca="1" si="5"/>
        <v>21</v>
      </c>
      <c r="F111" s="81">
        <f t="shared" ca="1" si="6"/>
        <v>50</v>
      </c>
      <c r="G111" s="81" t="str">
        <f t="shared" si="7"/>
        <v>Ayol</v>
      </c>
    </row>
    <row r="112" spans="1:7">
      <c r="A112" s="78">
        <f>+IF(B112="","!",SUBTOTAL(3,$B$4:B112))</f>
        <v>109</v>
      </c>
      <c r="B112" s="79" t="s">
        <v>1120</v>
      </c>
      <c r="C112" s="80">
        <v>41178</v>
      </c>
      <c r="D112" s="78" t="str">
        <f t="shared" ca="1" si="4"/>
        <v xml:space="preserve">13 y 7 oy 25 kun </v>
      </c>
      <c r="E112" s="89">
        <f t="shared" ca="1" si="5"/>
        <v>13</v>
      </c>
      <c r="F112" s="81">
        <f t="shared" ca="1" si="6"/>
        <v>40</v>
      </c>
      <c r="G112" s="81" t="str">
        <f t="shared" si="7"/>
        <v>Ayol</v>
      </c>
    </row>
    <row r="113" spans="1:7">
      <c r="A113" s="78">
        <f>+IF(B113="","!",SUBTOTAL(3,$B$4:B113))</f>
        <v>110</v>
      </c>
      <c r="B113" s="79" t="s">
        <v>1118</v>
      </c>
      <c r="C113" s="80">
        <v>40239</v>
      </c>
      <c r="D113" s="78" t="str">
        <f t="shared" ca="1" si="4"/>
        <v xml:space="preserve">16 y 2 oy 19 kun </v>
      </c>
      <c r="E113" s="89">
        <f t="shared" ca="1" si="5"/>
        <v>16</v>
      </c>
      <c r="F113" s="81">
        <f t="shared" ca="1" si="6"/>
        <v>50</v>
      </c>
      <c r="G113" s="81" t="str">
        <f t="shared" si="7"/>
        <v>Ayol</v>
      </c>
    </row>
    <row r="114" spans="1:7">
      <c r="A114" s="78">
        <f>+IF(B114="","!",SUBTOTAL(3,$B$4:B114))</f>
        <v>111</v>
      </c>
      <c r="B114" s="79" t="s">
        <v>1124</v>
      </c>
      <c r="C114" s="80">
        <v>34473</v>
      </c>
      <c r="D114" s="78" t="str">
        <f t="shared" ca="1" si="4"/>
        <v xml:space="preserve">32 y 0 oy 2 kun </v>
      </c>
      <c r="E114" s="89">
        <f t="shared" ca="1" si="5"/>
        <v>32</v>
      </c>
      <c r="F114" s="81">
        <f t="shared" ca="1" si="6"/>
        <v>50</v>
      </c>
      <c r="G114" s="81" t="str">
        <f t="shared" si="7"/>
        <v>Erkak</v>
      </c>
    </row>
    <row r="115" spans="1:7">
      <c r="A115" s="78">
        <f>+IF(B115="","!",SUBTOTAL(3,$B$4:B115))</f>
        <v>112</v>
      </c>
      <c r="B115" s="79" t="s">
        <v>1125</v>
      </c>
      <c r="C115" s="80">
        <v>37503</v>
      </c>
      <c r="D115" s="78" t="str">
        <f t="shared" ca="1" si="4"/>
        <v xml:space="preserve">23 y 8 oy 17 kun </v>
      </c>
      <c r="E115" s="89">
        <f t="shared" ca="1" si="5"/>
        <v>23</v>
      </c>
      <c r="F115" s="81">
        <f t="shared" ca="1" si="6"/>
        <v>50</v>
      </c>
      <c r="G115" s="81" t="str">
        <f t="shared" si="7"/>
        <v>Erkak</v>
      </c>
    </row>
    <row r="116" spans="1:7">
      <c r="A116" s="78">
        <f>+IF(B116="","!",SUBTOTAL(3,$B$4:B116))</f>
        <v>113</v>
      </c>
      <c r="B116" s="79" t="s">
        <v>1127</v>
      </c>
      <c r="C116" s="80">
        <v>37967</v>
      </c>
      <c r="D116" s="78" t="str">
        <f t="shared" ca="1" si="4"/>
        <v xml:space="preserve">22 y 5 oy 9 kun </v>
      </c>
      <c r="E116" s="89">
        <f t="shared" ca="1" si="5"/>
        <v>22</v>
      </c>
      <c r="F116" s="81">
        <f t="shared" ca="1" si="6"/>
        <v>50</v>
      </c>
      <c r="G116" s="81" t="str">
        <f t="shared" si="7"/>
        <v>Erkak</v>
      </c>
    </row>
    <row r="117" spans="1:7">
      <c r="A117" s="78">
        <f>+IF(B117="","!",SUBTOTAL(3,$B$4:B117))</f>
        <v>114</v>
      </c>
      <c r="B117" s="79" t="s">
        <v>1126</v>
      </c>
      <c r="C117" s="80">
        <v>39050</v>
      </c>
      <c r="D117" s="78" t="str">
        <f t="shared" ca="1" si="4"/>
        <v xml:space="preserve">19 y 5 oy 22 kun </v>
      </c>
      <c r="E117" s="89">
        <f t="shared" ca="1" si="5"/>
        <v>19</v>
      </c>
      <c r="F117" s="81">
        <f t="shared" ca="1" si="6"/>
        <v>50</v>
      </c>
      <c r="G117" s="81" t="str">
        <f t="shared" si="7"/>
        <v>Erkak</v>
      </c>
    </row>
    <row r="118" spans="1:7">
      <c r="A118" s="78">
        <f>+IF(B118="","!",SUBTOTAL(3,$B$4:B118))</f>
        <v>115</v>
      </c>
      <c r="B118" s="79" t="s">
        <v>1130</v>
      </c>
      <c r="C118" s="80">
        <v>41529</v>
      </c>
      <c r="D118" s="78" t="str">
        <f t="shared" ca="1" si="4"/>
        <v xml:space="preserve">12 y 8 oy 9 kun </v>
      </c>
      <c r="E118" s="89">
        <f t="shared" ca="1" si="5"/>
        <v>12</v>
      </c>
      <c r="F118" s="81">
        <f t="shared" ca="1" si="6"/>
        <v>40</v>
      </c>
      <c r="G118" s="81" t="str">
        <f t="shared" si="7"/>
        <v>Erkak</v>
      </c>
    </row>
    <row r="119" spans="1:7">
      <c r="A119" s="78">
        <f>+IF(B119="","!",SUBTOTAL(3,$B$4:B119))</f>
        <v>116</v>
      </c>
      <c r="B119" s="79" t="s">
        <v>1128</v>
      </c>
      <c r="C119" s="80">
        <v>39396</v>
      </c>
      <c r="D119" s="78" t="str">
        <f t="shared" ca="1" si="4"/>
        <v xml:space="preserve">18 y 6 oy 11 kun </v>
      </c>
      <c r="E119" s="89">
        <f t="shared" ca="1" si="5"/>
        <v>18</v>
      </c>
      <c r="F119" s="81">
        <f t="shared" ca="1" si="6"/>
        <v>50</v>
      </c>
      <c r="G119" s="81" t="str">
        <f t="shared" si="7"/>
        <v>Erkak</v>
      </c>
    </row>
    <row r="120" spans="1:7">
      <c r="A120" s="78">
        <f>+A119+1</f>
        <v>117</v>
      </c>
      <c r="B120" s="79" t="s">
        <v>1128</v>
      </c>
      <c r="C120" s="80">
        <v>39396</v>
      </c>
      <c r="D120" s="78" t="s">
        <v>1129</v>
      </c>
      <c r="E120" s="78">
        <v>18</v>
      </c>
      <c r="F120" s="81">
        <v>50</v>
      </c>
      <c r="G120" s="81" t="str">
        <f t="shared" si="7"/>
        <v>Erkak</v>
      </c>
    </row>
    <row r="121" spans="1:7">
      <c r="A121" s="78">
        <f>+A120+1</f>
        <v>118</v>
      </c>
      <c r="B121" s="79" t="s">
        <v>1130</v>
      </c>
      <c r="C121" s="80">
        <v>41529</v>
      </c>
      <c r="D121" s="78" t="s">
        <v>1131</v>
      </c>
      <c r="E121" s="78">
        <v>12</v>
      </c>
      <c r="F121" s="81">
        <v>40</v>
      </c>
      <c r="G121" s="81" t="str">
        <f t="shared" si="7"/>
        <v>Erkak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0F06-81D4-45E7-B6AF-F721A3D6C14C}">
  <dimension ref="A1:K217"/>
  <sheetViews>
    <sheetView topLeftCell="A143" workbookViewId="0">
      <selection activeCell="F220" sqref="F220"/>
    </sheetView>
  </sheetViews>
  <sheetFormatPr defaultRowHeight="14.5"/>
  <cols>
    <col min="2" max="2" width="28.54296875" customWidth="1"/>
    <col min="3" max="3" width="29.7265625" customWidth="1"/>
    <col min="4" max="4" width="19" customWidth="1"/>
    <col min="5" max="5" width="11.453125" customWidth="1"/>
    <col min="6" max="6" width="18.81640625" customWidth="1"/>
    <col min="7" max="7" width="16.1796875" customWidth="1"/>
    <col min="8" max="8" width="16.81640625" customWidth="1"/>
    <col min="9" max="9" width="17.1796875" customWidth="1"/>
    <col min="10" max="10" width="17.453125" customWidth="1"/>
    <col min="11" max="11" width="30.1796875" customWidth="1"/>
  </cols>
  <sheetData>
    <row r="1" spans="1:11" ht="53.25" customHeight="1">
      <c r="A1" s="258" t="s">
        <v>1132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</row>
    <row r="2" spans="1:11" ht="30" customHeight="1">
      <c r="A2" s="259" t="s">
        <v>71</v>
      </c>
      <c r="B2" s="259" t="s">
        <v>1133</v>
      </c>
      <c r="C2" s="259" t="s">
        <v>1134</v>
      </c>
      <c r="D2" s="259" t="s">
        <v>1135</v>
      </c>
      <c r="E2" s="259"/>
      <c r="F2" s="259" t="s">
        <v>1136</v>
      </c>
      <c r="G2" s="259" t="s">
        <v>1137</v>
      </c>
      <c r="H2" s="259" t="s">
        <v>1138</v>
      </c>
      <c r="I2" s="260" t="s">
        <v>1139</v>
      </c>
      <c r="J2" s="261"/>
      <c r="K2" s="259" t="s">
        <v>1140</v>
      </c>
    </row>
    <row r="3" spans="1:11" ht="22.5" customHeight="1">
      <c r="A3" s="259"/>
      <c r="B3" s="259"/>
      <c r="C3" s="259"/>
      <c r="D3" s="82" t="s">
        <v>1141</v>
      </c>
      <c r="E3" s="82" t="s">
        <v>1142</v>
      </c>
      <c r="F3" s="259"/>
      <c r="G3" s="259"/>
      <c r="H3" s="259"/>
      <c r="I3" s="262"/>
      <c r="J3" s="263"/>
      <c r="K3" s="259"/>
    </row>
    <row r="4" spans="1:11" ht="15.5">
      <c r="A4" s="83"/>
      <c r="B4" s="83"/>
      <c r="C4" s="83"/>
      <c r="D4" s="82"/>
      <c r="E4" s="82"/>
      <c r="F4" s="82"/>
      <c r="G4" s="82"/>
      <c r="H4" s="83"/>
      <c r="I4" s="84"/>
      <c r="J4" s="85"/>
      <c r="K4" s="83"/>
    </row>
    <row r="5" spans="1:11" ht="26.25" customHeight="1">
      <c r="A5" s="78">
        <f>+IF(B5="","",SUBTOTAL(3,$B$5:B5))</f>
        <v>1</v>
      </c>
      <c r="B5" s="86" t="s">
        <v>1105</v>
      </c>
      <c r="C5" s="87" t="s">
        <v>1143</v>
      </c>
      <c r="D5" s="80">
        <v>45660</v>
      </c>
      <c r="E5" s="78">
        <v>2</v>
      </c>
      <c r="F5" s="80">
        <v>45663</v>
      </c>
      <c r="G5" s="80">
        <v>45691</v>
      </c>
      <c r="H5" s="78" t="s">
        <v>1144</v>
      </c>
      <c r="I5" s="78"/>
      <c r="J5" s="88"/>
      <c r="K5" s="78"/>
    </row>
    <row r="6" spans="1:11" ht="27" customHeight="1">
      <c r="A6" s="78">
        <f>+IF(B6="","",SUBTOTAL(3,$B$5:B6))</f>
        <v>2</v>
      </c>
      <c r="B6" s="86" t="s">
        <v>1079</v>
      </c>
      <c r="C6" s="87" t="s">
        <v>1145</v>
      </c>
      <c r="D6" s="80">
        <v>45660</v>
      </c>
      <c r="E6" s="78">
        <v>2</v>
      </c>
      <c r="F6" s="80">
        <v>45663</v>
      </c>
      <c r="G6" s="80">
        <v>45691</v>
      </c>
      <c r="H6" s="78" t="s">
        <v>1144</v>
      </c>
      <c r="I6" s="78"/>
      <c r="J6" s="88"/>
      <c r="K6" s="78"/>
    </row>
    <row r="7" spans="1:11" ht="30" customHeight="1">
      <c r="A7" s="78">
        <f>+IF(B7="","",SUBTOTAL(3,$B$5:B7))</f>
        <v>3</v>
      </c>
      <c r="B7" s="86" t="s">
        <v>1146</v>
      </c>
      <c r="C7" s="87" t="s">
        <v>1145</v>
      </c>
      <c r="D7" s="80">
        <v>45661</v>
      </c>
      <c r="E7" s="78">
        <v>4</v>
      </c>
      <c r="F7" s="80">
        <v>45670</v>
      </c>
      <c r="G7" s="80">
        <v>45701</v>
      </c>
      <c r="H7" s="78" t="s">
        <v>1147</v>
      </c>
      <c r="I7" s="89" t="s">
        <v>1148</v>
      </c>
      <c r="J7" s="88"/>
      <c r="K7" s="78" t="s">
        <v>1149</v>
      </c>
    </row>
    <row r="8" spans="1:11" ht="49.5" customHeight="1">
      <c r="A8" s="78">
        <f>+IF(B8="","",SUBTOTAL(3,$B$5:B8))</f>
        <v>4</v>
      </c>
      <c r="B8" s="87" t="s">
        <v>1065</v>
      </c>
      <c r="C8" s="87" t="s">
        <v>1287</v>
      </c>
      <c r="D8" s="80">
        <v>45664</v>
      </c>
      <c r="E8" s="78">
        <v>5</v>
      </c>
      <c r="F8" s="80">
        <v>45665</v>
      </c>
      <c r="G8" s="80">
        <v>45694</v>
      </c>
      <c r="H8" s="78" t="s">
        <v>1147</v>
      </c>
      <c r="I8" s="89" t="s">
        <v>1148</v>
      </c>
      <c r="J8" s="88"/>
      <c r="K8" s="78" t="s">
        <v>1150</v>
      </c>
    </row>
    <row r="9" spans="1:11" ht="47.25" customHeight="1">
      <c r="A9" s="78">
        <f>+IF(B9="","",SUBTOTAL(3,$B$5:B9))</f>
        <v>5</v>
      </c>
      <c r="B9" s="87" t="s">
        <v>1043</v>
      </c>
      <c r="C9" s="87" t="s">
        <v>1151</v>
      </c>
      <c r="D9" s="80">
        <v>45664</v>
      </c>
      <c r="E9" s="78">
        <v>5</v>
      </c>
      <c r="F9" s="80">
        <v>45670</v>
      </c>
      <c r="G9" s="80">
        <v>45699</v>
      </c>
      <c r="H9" s="78" t="s">
        <v>1147</v>
      </c>
      <c r="I9" s="89" t="s">
        <v>1148</v>
      </c>
      <c r="J9" s="88"/>
      <c r="K9" s="78" t="s">
        <v>1152</v>
      </c>
    </row>
    <row r="10" spans="1:11" ht="33" customHeight="1">
      <c r="A10" s="78">
        <f>+IF(B10="","",SUBTOTAL(3,$B$5:B10))</f>
        <v>6</v>
      </c>
      <c r="B10" s="86" t="s">
        <v>1026</v>
      </c>
      <c r="C10" s="87" t="s">
        <v>1153</v>
      </c>
      <c r="D10" s="80">
        <v>45665</v>
      </c>
      <c r="E10" s="78">
        <v>6</v>
      </c>
      <c r="F10" s="80">
        <v>45670</v>
      </c>
      <c r="G10" s="80">
        <v>45702</v>
      </c>
      <c r="H10" s="78" t="s">
        <v>1144</v>
      </c>
      <c r="I10" s="89"/>
      <c r="J10" s="88"/>
      <c r="K10" s="78"/>
    </row>
    <row r="11" spans="1:11" ht="21.75" customHeight="1">
      <c r="A11" s="78">
        <f>+IF(B11="","",SUBTOTAL(3,$B$5:B11))</f>
        <v>7</v>
      </c>
      <c r="B11" s="86" t="s">
        <v>1094</v>
      </c>
      <c r="C11" s="87" t="s">
        <v>1143</v>
      </c>
      <c r="D11" s="80">
        <v>45673</v>
      </c>
      <c r="E11" s="78">
        <v>7</v>
      </c>
      <c r="F11" s="80">
        <v>45684</v>
      </c>
      <c r="G11" s="80">
        <v>45719</v>
      </c>
      <c r="H11" s="78" t="s">
        <v>1147</v>
      </c>
      <c r="I11" s="89" t="s">
        <v>1148</v>
      </c>
      <c r="J11" s="88"/>
      <c r="K11" s="78" t="s">
        <v>1154</v>
      </c>
    </row>
    <row r="12" spans="1:11" ht="30.75" customHeight="1">
      <c r="A12" s="78">
        <f>+IF(B12="","",SUBTOTAL(3,$B$5:B12))</f>
        <v>8</v>
      </c>
      <c r="B12" s="86" t="s">
        <v>1120</v>
      </c>
      <c r="C12" s="87" t="s">
        <v>1143</v>
      </c>
      <c r="D12" s="80">
        <v>45673</v>
      </c>
      <c r="E12" s="78">
        <v>7</v>
      </c>
      <c r="F12" s="80">
        <v>45673</v>
      </c>
      <c r="G12" s="80">
        <v>45705</v>
      </c>
      <c r="H12" s="78" t="s">
        <v>1147</v>
      </c>
      <c r="I12" s="89" t="s">
        <v>1148</v>
      </c>
      <c r="J12" s="88"/>
      <c r="K12" s="78" t="s">
        <v>1155</v>
      </c>
    </row>
    <row r="13" spans="1:11" ht="33.75" customHeight="1">
      <c r="A13" s="78">
        <f>+IF(B13="","",SUBTOTAL(3,$B$5:B13))</f>
        <v>9</v>
      </c>
      <c r="B13" s="86" t="s">
        <v>1022</v>
      </c>
      <c r="C13" s="87" t="s">
        <v>1153</v>
      </c>
      <c r="D13" s="80">
        <v>45673</v>
      </c>
      <c r="E13" s="78">
        <v>8</v>
      </c>
      <c r="F13" s="80">
        <v>45677</v>
      </c>
      <c r="G13" s="80">
        <v>45698</v>
      </c>
      <c r="H13" s="78" t="s">
        <v>1147</v>
      </c>
      <c r="I13" s="89" t="s">
        <v>1148</v>
      </c>
      <c r="J13" s="88" t="s">
        <v>1156</v>
      </c>
      <c r="K13" s="78" t="s">
        <v>1157</v>
      </c>
    </row>
    <row r="14" spans="1:11" ht="47.25" customHeight="1">
      <c r="A14" s="78">
        <f>+IF(B14="","",SUBTOTAL(3,$B$5:B14))</f>
        <v>10</v>
      </c>
      <c r="B14" s="86" t="s">
        <v>1040</v>
      </c>
      <c r="C14" s="87" t="s">
        <v>1158</v>
      </c>
      <c r="D14" s="80">
        <v>45680</v>
      </c>
      <c r="E14" s="78">
        <v>12</v>
      </c>
      <c r="F14" s="80">
        <v>45688</v>
      </c>
      <c r="G14" s="80">
        <v>45723</v>
      </c>
      <c r="H14" s="78" t="s">
        <v>1147</v>
      </c>
      <c r="I14" s="89" t="s">
        <v>1148</v>
      </c>
      <c r="J14" s="88"/>
      <c r="K14" s="78" t="s">
        <v>1159</v>
      </c>
    </row>
    <row r="15" spans="1:11" ht="33.75" customHeight="1">
      <c r="A15" s="78">
        <f>+IF(B15="","",SUBTOTAL(3,$B$5:B15))</f>
        <v>11</v>
      </c>
      <c r="B15" s="86" t="s">
        <v>1125</v>
      </c>
      <c r="C15" s="87" t="s">
        <v>1143</v>
      </c>
      <c r="D15" s="80">
        <v>45681</v>
      </c>
      <c r="E15" s="78">
        <v>16</v>
      </c>
      <c r="F15" s="80">
        <v>45691</v>
      </c>
      <c r="G15" s="80">
        <v>45719</v>
      </c>
      <c r="H15" s="78" t="s">
        <v>1144</v>
      </c>
      <c r="I15" s="89"/>
      <c r="J15" s="88"/>
      <c r="K15" s="78"/>
    </row>
    <row r="16" spans="1:11" ht="27.75" customHeight="1">
      <c r="A16" s="78">
        <f>+IF(B16="","",SUBTOTAL(3,$B$5:B16))</f>
        <v>12</v>
      </c>
      <c r="B16" s="86" t="s">
        <v>1160</v>
      </c>
      <c r="C16" s="87" t="s">
        <v>1145</v>
      </c>
      <c r="D16" s="80">
        <v>45681</v>
      </c>
      <c r="E16" s="78">
        <v>16</v>
      </c>
      <c r="F16" s="80">
        <v>45691</v>
      </c>
      <c r="G16" s="80">
        <v>45719</v>
      </c>
      <c r="H16" s="78" t="s">
        <v>1144</v>
      </c>
      <c r="I16" s="89"/>
      <c r="J16" s="88"/>
      <c r="K16" s="78"/>
    </row>
    <row r="17" spans="1:11" ht="34.5" customHeight="1">
      <c r="A17" s="78">
        <f>+IF(B17="","",SUBTOTAL(3,$B$5:B17))</f>
        <v>13</v>
      </c>
      <c r="B17" s="86" t="s">
        <v>1130</v>
      </c>
      <c r="C17" s="87" t="s">
        <v>1143</v>
      </c>
      <c r="D17" s="80">
        <v>45681</v>
      </c>
      <c r="E17" s="78">
        <v>16</v>
      </c>
      <c r="F17" s="80">
        <v>45689</v>
      </c>
      <c r="G17" s="80">
        <v>45719</v>
      </c>
      <c r="H17" s="78" t="s">
        <v>1144</v>
      </c>
      <c r="I17" s="89"/>
      <c r="J17" s="88"/>
      <c r="K17" s="78"/>
    </row>
    <row r="18" spans="1:11" ht="45.75" customHeight="1">
      <c r="A18" s="78">
        <f>+IF(B18="","",SUBTOTAL(3,$B$5:B18))</f>
        <v>14</v>
      </c>
      <c r="B18" s="86" t="s">
        <v>1055</v>
      </c>
      <c r="C18" s="87" t="s">
        <v>1161</v>
      </c>
      <c r="D18" s="80">
        <v>45687</v>
      </c>
      <c r="E18" s="78">
        <v>18</v>
      </c>
      <c r="F18" s="80">
        <v>45691</v>
      </c>
      <c r="G18" s="80">
        <v>45709</v>
      </c>
      <c r="H18" s="78" t="s">
        <v>1147</v>
      </c>
      <c r="I18" s="89" t="s">
        <v>1162</v>
      </c>
      <c r="J18" s="88"/>
      <c r="K18" s="78" t="s">
        <v>1163</v>
      </c>
    </row>
    <row r="19" spans="1:11" ht="33" customHeight="1">
      <c r="A19" s="78">
        <f>+IF(B19="","",SUBTOTAL(3,$B$5:B19))</f>
        <v>15</v>
      </c>
      <c r="B19" s="86" t="s">
        <v>1109</v>
      </c>
      <c r="C19" s="87" t="s">
        <v>1143</v>
      </c>
      <c r="D19" s="80">
        <v>45692</v>
      </c>
      <c r="E19" s="78">
        <v>22</v>
      </c>
      <c r="F19" s="80">
        <v>45698</v>
      </c>
      <c r="G19" s="80">
        <v>45726</v>
      </c>
      <c r="H19" s="78" t="s">
        <v>1144</v>
      </c>
      <c r="I19" s="89"/>
      <c r="J19" s="88"/>
      <c r="K19" s="78"/>
    </row>
    <row r="20" spans="1:11" ht="31.5" customHeight="1">
      <c r="A20" s="78">
        <f>+IF(B20="","",SUBTOTAL(3,$B$5:B20))</f>
        <v>16</v>
      </c>
      <c r="B20" s="86" t="s">
        <v>1120</v>
      </c>
      <c r="C20" s="87" t="s">
        <v>1143</v>
      </c>
      <c r="D20" s="80">
        <v>45692</v>
      </c>
      <c r="E20" s="78">
        <v>22</v>
      </c>
      <c r="F20" s="80">
        <v>45698</v>
      </c>
      <c r="G20" s="80">
        <v>45726</v>
      </c>
      <c r="H20" s="78" t="s">
        <v>1144</v>
      </c>
      <c r="I20" s="89"/>
      <c r="J20" s="88"/>
      <c r="K20" s="78"/>
    </row>
    <row r="21" spans="1:11" ht="37.5" customHeight="1">
      <c r="A21" s="78">
        <f>+IF(B21="","",SUBTOTAL(3,$B$5:B21))</f>
        <v>17</v>
      </c>
      <c r="B21" s="86" t="s">
        <v>1128</v>
      </c>
      <c r="C21" s="87" t="s">
        <v>1143</v>
      </c>
      <c r="D21" s="80">
        <v>45692</v>
      </c>
      <c r="E21" s="78">
        <v>22</v>
      </c>
      <c r="F21" s="80">
        <v>45698</v>
      </c>
      <c r="G21" s="80">
        <v>45726</v>
      </c>
      <c r="H21" s="78" t="s">
        <v>1144</v>
      </c>
      <c r="I21" s="89"/>
      <c r="J21" s="88"/>
      <c r="K21" s="78"/>
    </row>
    <row r="22" spans="1:11" ht="27.75" customHeight="1">
      <c r="A22" s="78">
        <f>+IF(B22="","",SUBTOTAL(3,$B$5:B22))</f>
        <v>18</v>
      </c>
      <c r="B22" s="86" t="s">
        <v>1164</v>
      </c>
      <c r="C22" s="87" t="s">
        <v>1143</v>
      </c>
      <c r="D22" s="80">
        <v>45692</v>
      </c>
      <c r="E22" s="78">
        <v>22</v>
      </c>
      <c r="F22" s="80">
        <v>45698</v>
      </c>
      <c r="G22" s="80">
        <v>45726</v>
      </c>
      <c r="H22" s="78" t="s">
        <v>1144</v>
      </c>
      <c r="I22" s="89"/>
      <c r="J22" s="88"/>
      <c r="K22" s="78"/>
    </row>
    <row r="23" spans="1:11" ht="33" customHeight="1">
      <c r="A23" s="78">
        <f>+IF(B23="","",SUBTOTAL(3,$B$5:B23))</f>
        <v>19</v>
      </c>
      <c r="B23" s="86" t="s">
        <v>1165</v>
      </c>
      <c r="C23" s="87" t="s">
        <v>1145</v>
      </c>
      <c r="D23" s="80">
        <v>45692</v>
      </c>
      <c r="E23" s="78">
        <v>22</v>
      </c>
      <c r="F23" s="80">
        <v>45698</v>
      </c>
      <c r="G23" s="80">
        <v>45734</v>
      </c>
      <c r="H23" s="78" t="s">
        <v>1147</v>
      </c>
      <c r="I23" s="89" t="s">
        <v>1148</v>
      </c>
      <c r="J23" s="88"/>
      <c r="K23" s="78" t="s">
        <v>1166</v>
      </c>
    </row>
    <row r="24" spans="1:11" ht="33" customHeight="1">
      <c r="A24" s="78">
        <f>+IF(B24="","",SUBTOTAL(3,$B$5:B24))</f>
        <v>20</v>
      </c>
      <c r="B24" s="86" t="s">
        <v>1167</v>
      </c>
      <c r="C24" s="87" t="s">
        <v>1143</v>
      </c>
      <c r="D24" s="80">
        <v>45701</v>
      </c>
      <c r="E24" s="78">
        <v>27</v>
      </c>
      <c r="F24" s="80">
        <v>45701</v>
      </c>
      <c r="G24" s="80">
        <v>45740</v>
      </c>
      <c r="H24" s="78" t="s">
        <v>1147</v>
      </c>
      <c r="I24" s="89" t="s">
        <v>1148</v>
      </c>
      <c r="J24" s="88"/>
      <c r="K24" s="78" t="s">
        <v>1168</v>
      </c>
    </row>
    <row r="25" spans="1:11" ht="33.75" customHeight="1">
      <c r="A25" s="78">
        <f>+IF(B25="","",SUBTOTAL(3,$B$5:B25))</f>
        <v>21</v>
      </c>
      <c r="B25" s="86" t="s">
        <v>1090</v>
      </c>
      <c r="C25" s="87" t="s">
        <v>1145</v>
      </c>
      <c r="D25" s="80">
        <v>45706</v>
      </c>
      <c r="E25" s="78">
        <v>28</v>
      </c>
      <c r="F25" s="80">
        <v>45712</v>
      </c>
      <c r="G25" s="80">
        <v>45743</v>
      </c>
      <c r="H25" s="78" t="s">
        <v>1147</v>
      </c>
      <c r="I25" s="89" t="s">
        <v>1148</v>
      </c>
      <c r="J25" s="88"/>
      <c r="K25" s="78" t="s">
        <v>1169</v>
      </c>
    </row>
    <row r="26" spans="1:11" ht="26.25" customHeight="1">
      <c r="A26" s="78">
        <f>+IF(B26="","",SUBTOTAL(3,$B$5:B26))</f>
        <v>22</v>
      </c>
      <c r="B26" s="86" t="s">
        <v>1117</v>
      </c>
      <c r="C26" s="87" t="s">
        <v>1143</v>
      </c>
      <c r="D26" s="80">
        <v>45726</v>
      </c>
      <c r="E26" s="78">
        <v>37</v>
      </c>
      <c r="F26" s="80">
        <v>45726</v>
      </c>
      <c r="G26" s="80">
        <v>45754</v>
      </c>
      <c r="H26" s="78" t="s">
        <v>1144</v>
      </c>
      <c r="I26" s="89"/>
      <c r="J26" s="88"/>
      <c r="K26" s="78"/>
    </row>
    <row r="27" spans="1:11" ht="36" customHeight="1">
      <c r="A27" s="78">
        <f>+IF(B27="","",SUBTOTAL(3,$B$5:B27))</f>
        <v>23</v>
      </c>
      <c r="B27" s="86" t="s">
        <v>1063</v>
      </c>
      <c r="C27" s="87" t="s">
        <v>1170</v>
      </c>
      <c r="D27" s="80">
        <v>45728</v>
      </c>
      <c r="E27" s="78">
        <v>39</v>
      </c>
      <c r="F27" s="80">
        <v>45728</v>
      </c>
      <c r="G27" s="80">
        <v>45763</v>
      </c>
      <c r="H27" s="78" t="s">
        <v>1147</v>
      </c>
      <c r="I27" s="89" t="s">
        <v>1148</v>
      </c>
      <c r="J27" s="88"/>
      <c r="K27" s="78" t="s">
        <v>1171</v>
      </c>
    </row>
    <row r="28" spans="1:11" ht="33.75" customHeight="1">
      <c r="A28" s="78">
        <f>+IF(B28="","",SUBTOTAL(3,$B$5:B28))</f>
        <v>24</v>
      </c>
      <c r="B28" s="86" t="s">
        <v>1084</v>
      </c>
      <c r="C28" s="87" t="s">
        <v>1145</v>
      </c>
      <c r="D28" s="80">
        <v>45728</v>
      </c>
      <c r="E28" s="78">
        <v>39</v>
      </c>
      <c r="F28" s="80">
        <v>45734</v>
      </c>
      <c r="G28" s="80">
        <v>45771</v>
      </c>
      <c r="H28" s="78" t="s">
        <v>1147</v>
      </c>
      <c r="I28" s="89" t="s">
        <v>1148</v>
      </c>
      <c r="J28" s="88"/>
      <c r="K28" s="78" t="s">
        <v>1172</v>
      </c>
    </row>
    <row r="29" spans="1:11" ht="33" customHeight="1">
      <c r="A29" s="78">
        <f>+IF(B29="","",SUBTOTAL(3,$B$5:B29))</f>
        <v>25</v>
      </c>
      <c r="B29" s="86" t="s">
        <v>1035</v>
      </c>
      <c r="C29" s="87" t="s">
        <v>1173</v>
      </c>
      <c r="D29" s="80">
        <v>45728</v>
      </c>
      <c r="E29" s="78">
        <v>39</v>
      </c>
      <c r="F29" s="80">
        <v>45733</v>
      </c>
      <c r="G29" s="80">
        <v>45770</v>
      </c>
      <c r="H29" s="78" t="s">
        <v>1147</v>
      </c>
      <c r="I29" s="89" t="s">
        <v>1148</v>
      </c>
      <c r="J29" s="88"/>
      <c r="K29" s="78" t="s">
        <v>1174</v>
      </c>
    </row>
    <row r="30" spans="1:11" ht="33" customHeight="1">
      <c r="A30" s="78">
        <f>+IF(B30="","",SUBTOTAL(3,$B$5:B30))</f>
        <v>26</v>
      </c>
      <c r="B30" s="86" t="s">
        <v>1045</v>
      </c>
      <c r="C30" s="87" t="s">
        <v>1175</v>
      </c>
      <c r="D30" s="80">
        <v>45740</v>
      </c>
      <c r="E30" s="78">
        <v>43</v>
      </c>
      <c r="F30" s="80">
        <v>45742</v>
      </c>
      <c r="G30" s="80">
        <v>45764</v>
      </c>
      <c r="H30" s="78" t="s">
        <v>1147</v>
      </c>
      <c r="I30" s="89" t="s">
        <v>1148</v>
      </c>
      <c r="J30" s="88" t="s">
        <v>1156</v>
      </c>
      <c r="K30" s="78"/>
    </row>
    <row r="31" spans="1:11" ht="33.75" customHeight="1">
      <c r="A31" s="78">
        <f>+IF(B31="","",SUBTOTAL(3,$B$5:B31))</f>
        <v>27</v>
      </c>
      <c r="B31" s="86" t="s">
        <v>1021</v>
      </c>
      <c r="C31" s="87" t="s">
        <v>1153</v>
      </c>
      <c r="D31" s="80">
        <v>45743</v>
      </c>
      <c r="E31" s="78">
        <v>46</v>
      </c>
      <c r="F31" s="80">
        <v>45748</v>
      </c>
      <c r="G31" s="80">
        <v>45779</v>
      </c>
      <c r="H31" s="78" t="s">
        <v>1147</v>
      </c>
      <c r="I31" s="89" t="s">
        <v>1148</v>
      </c>
      <c r="J31" s="88"/>
      <c r="K31" s="78" t="s">
        <v>1176</v>
      </c>
    </row>
    <row r="32" spans="1:11" ht="31.5" customHeight="1">
      <c r="A32" s="78">
        <f>+IF(B32="","",SUBTOTAL(3,$B$5:B32))</f>
        <v>28</v>
      </c>
      <c r="B32" s="86" t="s">
        <v>1080</v>
      </c>
      <c r="C32" s="87" t="s">
        <v>1145</v>
      </c>
      <c r="D32" s="80">
        <v>45743</v>
      </c>
      <c r="E32" s="78">
        <v>46</v>
      </c>
      <c r="F32" s="80">
        <v>45748</v>
      </c>
      <c r="G32" s="80">
        <v>45782</v>
      </c>
      <c r="H32" s="78" t="s">
        <v>1147</v>
      </c>
      <c r="I32" s="89" t="s">
        <v>1148</v>
      </c>
      <c r="J32" s="88"/>
      <c r="K32" s="78" t="s">
        <v>1177</v>
      </c>
    </row>
    <row r="33" spans="1:11" ht="30.75" customHeight="1">
      <c r="A33" s="78">
        <f>+IF(B33="","",SUBTOTAL(3,$B$5:B33))</f>
        <v>29</v>
      </c>
      <c r="B33" s="86" t="s">
        <v>1111</v>
      </c>
      <c r="C33" s="87" t="s">
        <v>1143</v>
      </c>
      <c r="D33" s="80">
        <v>45743</v>
      </c>
      <c r="E33" s="78">
        <v>46</v>
      </c>
      <c r="F33" s="80">
        <v>45749</v>
      </c>
      <c r="G33" s="80">
        <v>45782</v>
      </c>
      <c r="H33" s="78" t="s">
        <v>1147</v>
      </c>
      <c r="I33" s="89" t="s">
        <v>1148</v>
      </c>
      <c r="J33" s="88"/>
      <c r="K33" s="78" t="s">
        <v>1178</v>
      </c>
    </row>
    <row r="34" spans="1:11" ht="33" customHeight="1">
      <c r="A34" s="78">
        <f>+IF(B34="","",SUBTOTAL(3,$B$5:B34))</f>
        <v>30</v>
      </c>
      <c r="B34" s="86" t="s">
        <v>1164</v>
      </c>
      <c r="C34" s="87" t="s">
        <v>1143</v>
      </c>
      <c r="D34" s="80">
        <v>45757</v>
      </c>
      <c r="E34" s="78">
        <v>54</v>
      </c>
      <c r="F34" s="80">
        <v>45761</v>
      </c>
      <c r="G34" s="80">
        <v>45791</v>
      </c>
      <c r="H34" s="78" t="s">
        <v>1147</v>
      </c>
      <c r="I34" s="89" t="s">
        <v>1148</v>
      </c>
      <c r="J34" s="88"/>
      <c r="K34" s="78" t="s">
        <v>1179</v>
      </c>
    </row>
    <row r="35" spans="1:11" ht="31.5" customHeight="1">
      <c r="A35" s="78">
        <f>+IF(B35="","",SUBTOTAL(3,$B$5:B35))</f>
        <v>31</v>
      </c>
      <c r="B35" s="86" t="s">
        <v>1077</v>
      </c>
      <c r="C35" s="87" t="s">
        <v>1145</v>
      </c>
      <c r="D35" s="80">
        <v>45757</v>
      </c>
      <c r="E35" s="78">
        <v>54</v>
      </c>
      <c r="F35" s="80">
        <v>45757</v>
      </c>
      <c r="G35" s="80">
        <v>45771</v>
      </c>
      <c r="H35" s="78" t="s">
        <v>1147</v>
      </c>
      <c r="I35" s="89" t="s">
        <v>1162</v>
      </c>
      <c r="J35" s="88"/>
      <c r="K35" s="78" t="s">
        <v>1180</v>
      </c>
    </row>
    <row r="36" spans="1:11" ht="31.5" customHeight="1">
      <c r="A36" s="78">
        <f>+IF(B36="","",SUBTOTAL(3,$B$5:B36))</f>
        <v>32</v>
      </c>
      <c r="B36" s="86" t="s">
        <v>1093</v>
      </c>
      <c r="C36" s="87" t="s">
        <v>1143</v>
      </c>
      <c r="D36" s="80">
        <v>45763</v>
      </c>
      <c r="E36" s="78">
        <v>55</v>
      </c>
      <c r="F36" s="80">
        <v>45764</v>
      </c>
      <c r="G36" s="80">
        <v>45798</v>
      </c>
      <c r="H36" s="78" t="s">
        <v>1147</v>
      </c>
      <c r="I36" s="89" t="s">
        <v>1148</v>
      </c>
      <c r="J36" s="88"/>
      <c r="K36" s="78" t="s">
        <v>1181</v>
      </c>
    </row>
    <row r="37" spans="1:11" ht="69" customHeight="1">
      <c r="A37" s="78">
        <f>+IF(B37="","",SUBTOTAL(3,$B$5:B37))</f>
        <v>33</v>
      </c>
      <c r="B37" s="86" t="s">
        <v>1053</v>
      </c>
      <c r="C37" s="87" t="s">
        <v>1182</v>
      </c>
      <c r="D37" s="80">
        <v>45763</v>
      </c>
      <c r="E37" s="78">
        <v>55</v>
      </c>
      <c r="F37" s="80">
        <v>45763</v>
      </c>
      <c r="G37" s="80">
        <v>45797</v>
      </c>
      <c r="H37" s="78" t="s">
        <v>1147</v>
      </c>
      <c r="I37" s="89" t="s">
        <v>1148</v>
      </c>
      <c r="J37" s="88"/>
      <c r="K37" s="78" t="s">
        <v>1183</v>
      </c>
    </row>
    <row r="38" spans="1:11" ht="56.25" customHeight="1">
      <c r="A38" s="78">
        <f>+IF(B38="","",SUBTOTAL(3,$B$5:B38))</f>
        <v>34</v>
      </c>
      <c r="B38" s="86" t="s">
        <v>1033</v>
      </c>
      <c r="C38" s="87" t="s">
        <v>1184</v>
      </c>
      <c r="D38" s="80">
        <v>45768</v>
      </c>
      <c r="E38" s="78">
        <v>57</v>
      </c>
      <c r="F38" s="80">
        <v>45768</v>
      </c>
      <c r="G38" s="80">
        <v>45798</v>
      </c>
      <c r="H38" s="78" t="s">
        <v>1147</v>
      </c>
      <c r="I38" s="89" t="s">
        <v>1148</v>
      </c>
      <c r="J38" s="88"/>
      <c r="K38" s="78" t="s">
        <v>1185</v>
      </c>
    </row>
    <row r="39" spans="1:11" ht="55.5" customHeight="1">
      <c r="A39" s="78">
        <f>+IF(B39="","",SUBTOTAL(3,$B$5:B39))</f>
        <v>35</v>
      </c>
      <c r="B39" s="86" t="s">
        <v>1039</v>
      </c>
      <c r="C39" s="87" t="s">
        <v>1158</v>
      </c>
      <c r="D39" s="80">
        <v>45768</v>
      </c>
      <c r="E39" s="78">
        <v>57</v>
      </c>
      <c r="F39" s="80">
        <v>45768</v>
      </c>
      <c r="G39" s="80">
        <v>45804</v>
      </c>
      <c r="H39" s="78" t="s">
        <v>1147</v>
      </c>
      <c r="I39" s="89" t="s">
        <v>1148</v>
      </c>
      <c r="J39" s="88"/>
      <c r="K39" s="78" t="s">
        <v>1186</v>
      </c>
    </row>
    <row r="40" spans="1:11" ht="39" customHeight="1">
      <c r="A40" s="78">
        <f>+IF(B40="","",SUBTOTAL(3,$B$5:B40))</f>
        <v>36</v>
      </c>
      <c r="B40" s="86" t="s">
        <v>1187</v>
      </c>
      <c r="C40" s="87" t="s">
        <v>1145</v>
      </c>
      <c r="D40" s="80">
        <v>45768</v>
      </c>
      <c r="E40" s="78">
        <v>57</v>
      </c>
      <c r="F40" s="80">
        <v>45771</v>
      </c>
      <c r="G40" s="80">
        <v>45803</v>
      </c>
      <c r="H40" s="78" t="s">
        <v>1147</v>
      </c>
      <c r="I40" s="89" t="s">
        <v>1148</v>
      </c>
      <c r="J40" s="88"/>
      <c r="K40" s="78" t="s">
        <v>1188</v>
      </c>
    </row>
    <row r="41" spans="1:11" ht="33" customHeight="1">
      <c r="A41" s="78">
        <f>+IF(B41="","",SUBTOTAL(3,$B$5:B41))</f>
        <v>37</v>
      </c>
      <c r="B41" s="86" t="s">
        <v>1189</v>
      </c>
      <c r="C41" s="87" t="s">
        <v>1190</v>
      </c>
      <c r="D41" s="80">
        <v>45768</v>
      </c>
      <c r="E41" s="78">
        <v>57</v>
      </c>
      <c r="F41" s="80">
        <v>45770</v>
      </c>
      <c r="G41" s="80">
        <v>45806</v>
      </c>
      <c r="H41" s="78" t="s">
        <v>1147</v>
      </c>
      <c r="I41" s="89" t="s">
        <v>1148</v>
      </c>
      <c r="J41" s="88"/>
      <c r="K41" s="78" t="s">
        <v>1191</v>
      </c>
    </row>
    <row r="42" spans="1:11" ht="33" customHeight="1">
      <c r="A42" s="78">
        <f>+IF(B42="","",SUBTOTAL(3,$B$5:B42))</f>
        <v>38</v>
      </c>
      <c r="B42" s="86" t="s">
        <v>1016</v>
      </c>
      <c r="C42" s="87" t="s">
        <v>1192</v>
      </c>
      <c r="D42" s="80">
        <v>45772</v>
      </c>
      <c r="E42" s="78">
        <v>58</v>
      </c>
      <c r="F42" s="80">
        <v>45775</v>
      </c>
      <c r="G42" s="80">
        <v>45810</v>
      </c>
      <c r="H42" s="78" t="s">
        <v>1147</v>
      </c>
      <c r="I42" s="89" t="s">
        <v>1148</v>
      </c>
      <c r="J42" s="88"/>
      <c r="K42" s="78" t="s">
        <v>1193</v>
      </c>
    </row>
    <row r="43" spans="1:11" ht="33.75" customHeight="1">
      <c r="A43" s="78">
        <f>+IF(B43="","",SUBTOTAL(3,$B$5:B43))</f>
        <v>39</v>
      </c>
      <c r="B43" s="86" t="s">
        <v>1078</v>
      </c>
      <c r="C43" s="87" t="s">
        <v>1145</v>
      </c>
      <c r="D43" s="80">
        <v>45771</v>
      </c>
      <c r="E43" s="78">
        <v>62</v>
      </c>
      <c r="F43" s="80">
        <v>45782</v>
      </c>
      <c r="G43" s="80">
        <v>45810</v>
      </c>
      <c r="H43" s="78" t="s">
        <v>1144</v>
      </c>
      <c r="I43" s="89"/>
      <c r="J43" s="88"/>
      <c r="K43" s="78"/>
    </row>
    <row r="44" spans="1:11" ht="36.75" customHeight="1">
      <c r="A44" s="78">
        <f>+IF(B44="","",SUBTOTAL(3,$B$5:B44))</f>
        <v>40</v>
      </c>
      <c r="B44" s="86" t="s">
        <v>1061</v>
      </c>
      <c r="C44" s="87" t="s">
        <v>1194</v>
      </c>
      <c r="D44" s="80">
        <v>45777</v>
      </c>
      <c r="E44" s="78">
        <v>67</v>
      </c>
      <c r="F44" s="80">
        <v>45782</v>
      </c>
      <c r="G44" s="80">
        <v>45818</v>
      </c>
      <c r="H44" s="78" t="s">
        <v>1147</v>
      </c>
      <c r="I44" s="89" t="s">
        <v>1148</v>
      </c>
      <c r="J44" s="88"/>
      <c r="K44" s="78" t="s">
        <v>1195</v>
      </c>
    </row>
    <row r="45" spans="1:11" ht="34.5" customHeight="1">
      <c r="A45" s="78">
        <f>+IF(B45="","",SUBTOTAL(3,$B$5:B45))</f>
        <v>41</v>
      </c>
      <c r="B45" s="86" t="s">
        <v>1126</v>
      </c>
      <c r="C45" s="87" t="s">
        <v>1143</v>
      </c>
      <c r="D45" s="80">
        <v>45777</v>
      </c>
      <c r="E45" s="78">
        <v>67</v>
      </c>
      <c r="F45" s="80">
        <v>45782</v>
      </c>
      <c r="G45" s="80">
        <v>45817</v>
      </c>
      <c r="H45" s="78" t="s">
        <v>1147</v>
      </c>
      <c r="I45" s="89" t="s">
        <v>1148</v>
      </c>
      <c r="J45" s="88"/>
      <c r="K45" s="78" t="s">
        <v>1196</v>
      </c>
    </row>
    <row r="46" spans="1:11" ht="33" customHeight="1">
      <c r="A46" s="78">
        <f>+IF(B46="","",SUBTOTAL(3,$B$5:B46))</f>
        <v>42</v>
      </c>
      <c r="B46" s="86" t="s">
        <v>1075</v>
      </c>
      <c r="C46" s="87" t="s">
        <v>1145</v>
      </c>
      <c r="D46" s="80">
        <v>45779</v>
      </c>
      <c r="E46" s="78">
        <v>68</v>
      </c>
      <c r="F46" s="80">
        <v>45782</v>
      </c>
      <c r="G46" s="80">
        <v>45810</v>
      </c>
      <c r="H46" s="78" t="s">
        <v>1144</v>
      </c>
      <c r="I46" s="89"/>
      <c r="J46" s="88"/>
      <c r="K46" s="78"/>
    </row>
    <row r="47" spans="1:11" ht="31.5" customHeight="1">
      <c r="A47" s="78">
        <f>+IF(B47="","",SUBTOTAL(3,$B$5:B47))</f>
        <v>43</v>
      </c>
      <c r="B47" s="86" t="s">
        <v>1197</v>
      </c>
      <c r="C47" s="87" t="s">
        <v>1198</v>
      </c>
      <c r="D47" s="80">
        <v>45785</v>
      </c>
      <c r="E47" s="78">
        <v>71</v>
      </c>
      <c r="F47" s="80">
        <v>45789</v>
      </c>
      <c r="G47" s="80">
        <v>45803</v>
      </c>
      <c r="H47" s="78" t="s">
        <v>1147</v>
      </c>
      <c r="I47" s="89" t="s">
        <v>1162</v>
      </c>
      <c r="J47" s="88"/>
      <c r="K47" s="78" t="s">
        <v>1199</v>
      </c>
    </row>
    <row r="48" spans="1:11" ht="33.75" customHeight="1">
      <c r="A48" s="78">
        <f>+IF(B48="","",SUBTOTAL(3,$B$5:B48))</f>
        <v>44</v>
      </c>
      <c r="B48" s="86" t="s">
        <v>1064</v>
      </c>
      <c r="C48" s="87" t="s">
        <v>1170</v>
      </c>
      <c r="D48" s="80">
        <v>45785</v>
      </c>
      <c r="E48" s="78">
        <v>71</v>
      </c>
      <c r="F48" s="80">
        <v>45789</v>
      </c>
      <c r="G48" s="80">
        <v>45824</v>
      </c>
      <c r="H48" s="78" t="s">
        <v>1147</v>
      </c>
      <c r="I48" s="89" t="s">
        <v>1148</v>
      </c>
      <c r="J48" s="88"/>
      <c r="K48" s="78" t="s">
        <v>1200</v>
      </c>
    </row>
    <row r="49" spans="1:11" ht="27.75" customHeight="1">
      <c r="A49" s="78">
        <f>+IF(B49="","",SUBTOTAL(3,$B$5:B49))</f>
        <v>45</v>
      </c>
      <c r="B49" s="86" t="s">
        <v>1116</v>
      </c>
      <c r="C49" s="87" t="s">
        <v>1143</v>
      </c>
      <c r="D49" s="80">
        <v>45793</v>
      </c>
      <c r="E49" s="78">
        <v>74</v>
      </c>
      <c r="F49" s="80">
        <v>45804</v>
      </c>
      <c r="G49" s="80">
        <v>45840</v>
      </c>
      <c r="H49" s="78" t="s">
        <v>1147</v>
      </c>
      <c r="I49" s="89" t="s">
        <v>1148</v>
      </c>
      <c r="J49" s="88"/>
      <c r="K49" s="78" t="s">
        <v>1201</v>
      </c>
    </row>
    <row r="50" spans="1:11" ht="52.5" customHeight="1">
      <c r="A50" s="78">
        <f>+IF(B50="","",SUBTOTAL(3,$B$5:B50))</f>
        <v>46</v>
      </c>
      <c r="B50" s="86" t="s">
        <v>1049</v>
      </c>
      <c r="C50" s="87" t="s">
        <v>1202</v>
      </c>
      <c r="D50" s="80">
        <v>45793</v>
      </c>
      <c r="E50" s="78">
        <v>74</v>
      </c>
      <c r="F50" s="80">
        <v>45796</v>
      </c>
      <c r="G50" s="80">
        <v>45810</v>
      </c>
      <c r="H50" s="78" t="s">
        <v>1147</v>
      </c>
      <c r="I50" s="89" t="s">
        <v>1162</v>
      </c>
      <c r="J50" s="88"/>
      <c r="K50" s="78" t="s">
        <v>1203</v>
      </c>
    </row>
    <row r="51" spans="1:11" ht="35.25" customHeight="1">
      <c r="A51" s="78">
        <f>+IF(B51="","",SUBTOTAL(3,$B$5:B51))</f>
        <v>47</v>
      </c>
      <c r="B51" s="86" t="s">
        <v>1113</v>
      </c>
      <c r="C51" s="87" t="s">
        <v>1143</v>
      </c>
      <c r="D51" s="80">
        <v>45793</v>
      </c>
      <c r="E51" s="78">
        <v>74</v>
      </c>
      <c r="F51" s="80">
        <v>45796</v>
      </c>
      <c r="G51" s="80">
        <v>45828</v>
      </c>
      <c r="H51" s="78" t="s">
        <v>1147</v>
      </c>
      <c r="I51" s="89" t="s">
        <v>1148</v>
      </c>
      <c r="J51" s="88"/>
      <c r="K51" s="78" t="s">
        <v>1204</v>
      </c>
    </row>
    <row r="52" spans="1:11" ht="33.75" customHeight="1">
      <c r="A52" s="78">
        <f>+IF(B52="","",SUBTOTAL(3,$B$5:B52))</f>
        <v>48</v>
      </c>
      <c r="B52" s="86" t="s">
        <v>1205</v>
      </c>
      <c r="C52" s="87" t="s">
        <v>1143</v>
      </c>
      <c r="D52" s="80">
        <v>45799</v>
      </c>
      <c r="E52" s="78" t="s">
        <v>1206</v>
      </c>
      <c r="F52" s="80">
        <v>45803</v>
      </c>
      <c r="G52" s="80">
        <v>45833</v>
      </c>
      <c r="H52" s="78" t="s">
        <v>1147</v>
      </c>
      <c r="I52" s="89" t="s">
        <v>1148</v>
      </c>
      <c r="J52" s="88"/>
      <c r="K52" s="78" t="s">
        <v>1172</v>
      </c>
    </row>
    <row r="53" spans="1:11" ht="33" customHeight="1">
      <c r="A53" s="78">
        <f>+IF(B53="","",SUBTOTAL(3,$B$5:B53))</f>
        <v>49</v>
      </c>
      <c r="B53" s="86" t="s">
        <v>1092</v>
      </c>
      <c r="C53" s="87" t="s">
        <v>1143</v>
      </c>
      <c r="D53" s="80">
        <v>45799</v>
      </c>
      <c r="E53" s="78" t="s">
        <v>1206</v>
      </c>
      <c r="F53" s="80">
        <v>45803</v>
      </c>
      <c r="G53" s="80">
        <v>45839</v>
      </c>
      <c r="H53" s="78" t="s">
        <v>1147</v>
      </c>
      <c r="I53" s="89" t="s">
        <v>1148</v>
      </c>
      <c r="J53" s="88"/>
      <c r="K53" s="78" t="s">
        <v>1193</v>
      </c>
    </row>
    <row r="54" spans="1:11" ht="32.25" customHeight="1">
      <c r="A54" s="78">
        <f>+IF(B54="","",SUBTOTAL(3,$B$5:B54))</f>
        <v>50</v>
      </c>
      <c r="B54" s="86" t="s">
        <v>1105</v>
      </c>
      <c r="C54" s="87" t="s">
        <v>1143</v>
      </c>
      <c r="D54" s="80">
        <v>45800</v>
      </c>
      <c r="E54" s="78">
        <v>78</v>
      </c>
      <c r="F54" s="80">
        <v>45803</v>
      </c>
      <c r="G54" s="80">
        <v>45831</v>
      </c>
      <c r="H54" s="78" t="s">
        <v>1144</v>
      </c>
      <c r="I54" s="89"/>
      <c r="J54" s="88"/>
      <c r="K54" s="78"/>
    </row>
    <row r="55" spans="1:11" ht="30" customHeight="1">
      <c r="A55" s="78">
        <f>+IF(B55="","",SUBTOTAL(3,$B$5:B55))</f>
        <v>51</v>
      </c>
      <c r="B55" s="86" t="s">
        <v>1079</v>
      </c>
      <c r="C55" s="87" t="s">
        <v>1145</v>
      </c>
      <c r="D55" s="80">
        <v>45800</v>
      </c>
      <c r="E55" s="78">
        <v>78</v>
      </c>
      <c r="F55" s="80">
        <v>45803</v>
      </c>
      <c r="G55" s="80">
        <v>45831</v>
      </c>
      <c r="H55" s="78" t="s">
        <v>1144</v>
      </c>
      <c r="I55" s="89"/>
      <c r="J55" s="88"/>
      <c r="K55" s="78"/>
    </row>
    <row r="56" spans="1:11" ht="30.75" customHeight="1">
      <c r="A56" s="78">
        <f>+IF(B56="","",SUBTOTAL(3,$B$5:B56))</f>
        <v>52</v>
      </c>
      <c r="B56" s="86" t="s">
        <v>1015</v>
      </c>
      <c r="C56" s="87" t="s">
        <v>1198</v>
      </c>
      <c r="D56" s="80">
        <v>45804</v>
      </c>
      <c r="E56" s="78">
        <v>79</v>
      </c>
      <c r="F56" s="80">
        <v>45810</v>
      </c>
      <c r="G56" s="80">
        <v>45825</v>
      </c>
      <c r="H56" s="78" t="s">
        <v>1147</v>
      </c>
      <c r="I56" s="89" t="s">
        <v>1162</v>
      </c>
      <c r="J56" s="88"/>
      <c r="K56" s="78" t="s">
        <v>1207</v>
      </c>
    </row>
    <row r="57" spans="1:11" ht="53.25" customHeight="1">
      <c r="A57" s="78">
        <f>+IF(B57="","",SUBTOTAL(3,$B$5:B57))</f>
        <v>53</v>
      </c>
      <c r="B57" s="86" t="s">
        <v>1036</v>
      </c>
      <c r="C57" s="87" t="s">
        <v>1158</v>
      </c>
      <c r="D57" s="80">
        <v>45804</v>
      </c>
      <c r="E57" s="78">
        <v>79</v>
      </c>
      <c r="F57" s="80">
        <v>45807</v>
      </c>
      <c r="G57" s="80">
        <v>45845</v>
      </c>
      <c r="H57" s="78" t="s">
        <v>1147</v>
      </c>
      <c r="I57" s="89" t="s">
        <v>1148</v>
      </c>
      <c r="J57" s="88"/>
      <c r="K57" s="78" t="s">
        <v>1171</v>
      </c>
    </row>
    <row r="58" spans="1:11" ht="36" customHeight="1">
      <c r="A58" s="78">
        <f>+IF(B58="","",SUBTOTAL(3,$B$5:B58))</f>
        <v>54</v>
      </c>
      <c r="B58" s="86" t="s">
        <v>1024</v>
      </c>
      <c r="C58" s="87" t="s">
        <v>1153</v>
      </c>
      <c r="D58" s="80">
        <v>45804</v>
      </c>
      <c r="E58" s="78">
        <v>79</v>
      </c>
      <c r="F58" s="80">
        <v>45817</v>
      </c>
      <c r="G58" s="80">
        <v>45846</v>
      </c>
      <c r="H58" s="78" t="s">
        <v>1147</v>
      </c>
      <c r="I58" s="89" t="s">
        <v>1148</v>
      </c>
      <c r="J58" s="88"/>
      <c r="K58" s="78" t="s">
        <v>1208</v>
      </c>
    </row>
    <row r="59" spans="1:11" ht="30" customHeight="1">
      <c r="A59" s="78">
        <f>+IF(B59="","",SUBTOTAL(3,$B$5:B59))</f>
        <v>55</v>
      </c>
      <c r="B59" s="86" t="s">
        <v>1073</v>
      </c>
      <c r="C59" s="87" t="s">
        <v>1145</v>
      </c>
      <c r="D59" s="80">
        <v>45804</v>
      </c>
      <c r="E59" s="78">
        <v>79</v>
      </c>
      <c r="F59" s="80">
        <v>45804</v>
      </c>
      <c r="G59" s="80">
        <v>45820</v>
      </c>
      <c r="H59" s="78" t="s">
        <v>1147</v>
      </c>
      <c r="I59" s="89" t="s">
        <v>1162</v>
      </c>
      <c r="J59" s="88"/>
      <c r="K59" s="78" t="s">
        <v>1209</v>
      </c>
    </row>
    <row r="60" spans="1:11" ht="57.75" customHeight="1">
      <c r="A60" s="78">
        <f>+IF(B60="","",SUBTOTAL(3,$B$5:B60))</f>
        <v>56</v>
      </c>
      <c r="B60" s="86" t="s">
        <v>1068</v>
      </c>
      <c r="C60" s="87" t="s">
        <v>1287</v>
      </c>
      <c r="D60" s="80">
        <v>45807</v>
      </c>
      <c r="E60" s="78">
        <v>81</v>
      </c>
      <c r="F60" s="80">
        <v>45807</v>
      </c>
      <c r="G60" s="80">
        <v>45841</v>
      </c>
      <c r="H60" s="78" t="s">
        <v>1147</v>
      </c>
      <c r="I60" s="89" t="s">
        <v>1148</v>
      </c>
      <c r="J60" s="88"/>
      <c r="K60" s="78" t="s">
        <v>1210</v>
      </c>
    </row>
    <row r="61" spans="1:11" ht="34.5" customHeight="1">
      <c r="A61" s="78">
        <f>+IF(B61="","",SUBTOTAL(3,$B$5:B61))</f>
        <v>57</v>
      </c>
      <c r="B61" s="86" t="s">
        <v>1097</v>
      </c>
      <c r="C61" s="87" t="s">
        <v>1143</v>
      </c>
      <c r="D61" s="80">
        <v>45807</v>
      </c>
      <c r="E61" s="78">
        <v>81</v>
      </c>
      <c r="F61" s="80">
        <v>45807</v>
      </c>
      <c r="G61" s="80">
        <v>45841</v>
      </c>
      <c r="H61" s="78" t="s">
        <v>1147</v>
      </c>
      <c r="I61" s="89" t="s">
        <v>1148</v>
      </c>
      <c r="J61" s="88"/>
      <c r="K61" s="78" t="s">
        <v>1211</v>
      </c>
    </row>
    <row r="62" spans="1:11" ht="30.75" customHeight="1">
      <c r="A62" s="78">
        <f>+IF(B62="","",SUBTOTAL(3,$B$5:B62))</f>
        <v>58</v>
      </c>
      <c r="B62" s="86" t="s">
        <v>1160</v>
      </c>
      <c r="C62" s="87" t="s">
        <v>1145</v>
      </c>
      <c r="D62" s="80">
        <v>45813</v>
      </c>
      <c r="E62" s="78">
        <v>85</v>
      </c>
      <c r="F62" s="80">
        <v>45820</v>
      </c>
      <c r="G62" s="80">
        <v>45849</v>
      </c>
      <c r="H62" s="78" t="s">
        <v>1147</v>
      </c>
      <c r="I62" s="89" t="s">
        <v>1148</v>
      </c>
      <c r="J62" s="88"/>
      <c r="K62" s="78" t="s">
        <v>1212</v>
      </c>
    </row>
    <row r="63" spans="1:11" ht="31.5" customHeight="1">
      <c r="A63" s="78">
        <f>+IF(B63="","",SUBTOTAL(3,$B$5:B63))</f>
        <v>59</v>
      </c>
      <c r="B63" s="86" t="s">
        <v>1101</v>
      </c>
      <c r="C63" s="87" t="s">
        <v>1143</v>
      </c>
      <c r="D63" s="80">
        <v>45824</v>
      </c>
      <c r="E63" s="78">
        <v>88</v>
      </c>
      <c r="F63" s="80">
        <v>45824</v>
      </c>
      <c r="G63" s="80">
        <v>45859</v>
      </c>
      <c r="H63" s="78" t="s">
        <v>1147</v>
      </c>
      <c r="I63" s="89" t="s">
        <v>1148</v>
      </c>
      <c r="J63" s="88"/>
      <c r="K63" s="78" t="s">
        <v>1213</v>
      </c>
    </row>
    <row r="64" spans="1:11" ht="34.5" customHeight="1">
      <c r="A64" s="78">
        <f>+IF(B64="","",SUBTOTAL(3,$B$5:B64))</f>
        <v>60</v>
      </c>
      <c r="B64" s="86" t="s">
        <v>1048</v>
      </c>
      <c r="C64" s="87" t="s">
        <v>1175</v>
      </c>
      <c r="D64" s="80">
        <v>45824</v>
      </c>
      <c r="E64" s="78">
        <v>88</v>
      </c>
      <c r="F64" s="80">
        <v>45828</v>
      </c>
      <c r="G64" s="80">
        <v>45861</v>
      </c>
      <c r="H64" s="78" t="s">
        <v>1147</v>
      </c>
      <c r="I64" s="89" t="s">
        <v>1148</v>
      </c>
      <c r="J64" s="88"/>
      <c r="K64" s="78" t="s">
        <v>1214</v>
      </c>
    </row>
    <row r="65" spans="1:11" ht="34.5" customHeight="1">
      <c r="A65" s="78">
        <f>+IF(B65="","",SUBTOTAL(3,$B$5:B65))</f>
        <v>61</v>
      </c>
      <c r="B65" s="86" t="s">
        <v>1026</v>
      </c>
      <c r="C65" s="87" t="s">
        <v>1153</v>
      </c>
      <c r="D65" s="80">
        <v>45824</v>
      </c>
      <c r="E65" s="78">
        <v>88</v>
      </c>
      <c r="F65" s="80">
        <v>45824</v>
      </c>
      <c r="G65" s="80">
        <v>45859</v>
      </c>
      <c r="H65" s="78" t="s">
        <v>1147</v>
      </c>
      <c r="I65" s="89" t="s">
        <v>1148</v>
      </c>
      <c r="J65" s="88"/>
      <c r="K65" s="78" t="s">
        <v>1215</v>
      </c>
    </row>
    <row r="66" spans="1:11" ht="30.75" customHeight="1">
      <c r="A66" s="78">
        <f>+IF(B66="","",SUBTOTAL(3,$B$5:B66))</f>
        <v>62</v>
      </c>
      <c r="B66" s="86" t="s">
        <v>1025</v>
      </c>
      <c r="C66" s="87" t="s">
        <v>1153</v>
      </c>
      <c r="D66" s="80">
        <v>45831</v>
      </c>
      <c r="E66" s="78">
        <v>91</v>
      </c>
      <c r="F66" s="80">
        <v>45832</v>
      </c>
      <c r="G66" s="80">
        <v>45846</v>
      </c>
      <c r="H66" s="78" t="s">
        <v>1147</v>
      </c>
      <c r="I66" s="89" t="s">
        <v>1162</v>
      </c>
      <c r="J66" s="88"/>
      <c r="K66" s="78" t="s">
        <v>1193</v>
      </c>
    </row>
    <row r="67" spans="1:11" ht="33.75" customHeight="1">
      <c r="A67" s="78">
        <f>+IF(B67="","",SUBTOTAL(3,$B$5:B67))</f>
        <v>63</v>
      </c>
      <c r="B67" s="86" t="s">
        <v>1082</v>
      </c>
      <c r="C67" s="87" t="s">
        <v>1145</v>
      </c>
      <c r="D67" s="80">
        <v>45831</v>
      </c>
      <c r="E67" s="78">
        <v>92</v>
      </c>
      <c r="F67" s="80">
        <v>45838</v>
      </c>
      <c r="G67" s="80">
        <v>45869</v>
      </c>
      <c r="H67" s="78" t="s">
        <v>1147</v>
      </c>
      <c r="I67" s="89" t="s">
        <v>1148</v>
      </c>
      <c r="J67" s="88"/>
      <c r="K67" s="78" t="s">
        <v>1188</v>
      </c>
    </row>
    <row r="68" spans="1:11" ht="33" customHeight="1">
      <c r="A68" s="78">
        <f>+IF(B68="","",SUBTOTAL(3,$B$5:B68))</f>
        <v>64</v>
      </c>
      <c r="B68" s="86" t="s">
        <v>1107</v>
      </c>
      <c r="C68" s="87" t="s">
        <v>1143</v>
      </c>
      <c r="D68" s="80">
        <v>45831</v>
      </c>
      <c r="E68" s="78">
        <v>92</v>
      </c>
      <c r="F68" s="80">
        <v>45839</v>
      </c>
      <c r="G68" s="80">
        <v>45874</v>
      </c>
      <c r="H68" s="78" t="s">
        <v>1147</v>
      </c>
      <c r="I68" s="89" t="s">
        <v>1148</v>
      </c>
      <c r="J68" s="88"/>
      <c r="K68" s="78" t="s">
        <v>1216</v>
      </c>
    </row>
    <row r="69" spans="1:11" ht="48.75" customHeight="1">
      <c r="A69" s="78">
        <f>+IF(B69="","",SUBTOTAL(3,$B$5:B69))</f>
        <v>65</v>
      </c>
      <c r="B69" s="86" t="s">
        <v>1058</v>
      </c>
      <c r="C69" s="87" t="s">
        <v>1161</v>
      </c>
      <c r="D69" s="80">
        <v>45831</v>
      </c>
      <c r="E69" s="78">
        <v>92</v>
      </c>
      <c r="F69" s="80">
        <v>45831</v>
      </c>
      <c r="G69" s="80">
        <v>45860</v>
      </c>
      <c r="H69" s="78" t="s">
        <v>1147</v>
      </c>
      <c r="I69" s="89" t="s">
        <v>1148</v>
      </c>
      <c r="J69" s="88"/>
      <c r="K69" s="78" t="s">
        <v>1191</v>
      </c>
    </row>
    <row r="70" spans="1:11" ht="36.75" customHeight="1">
      <c r="A70" s="78">
        <f>+IF(B70="","",SUBTOTAL(3,$B$5:B70))</f>
        <v>66</v>
      </c>
      <c r="B70" s="86" t="s">
        <v>1031</v>
      </c>
      <c r="C70" s="87" t="s">
        <v>1217</v>
      </c>
      <c r="D70" s="80">
        <v>45831</v>
      </c>
      <c r="E70" s="78">
        <v>92</v>
      </c>
      <c r="F70" s="80">
        <v>45841</v>
      </c>
      <c r="G70" s="80">
        <v>45859</v>
      </c>
      <c r="H70" s="78" t="s">
        <v>1147</v>
      </c>
      <c r="I70" s="89" t="s">
        <v>1162</v>
      </c>
      <c r="J70" s="88"/>
      <c r="K70" s="78" t="s">
        <v>1218</v>
      </c>
    </row>
    <row r="71" spans="1:11" ht="68.25" customHeight="1">
      <c r="A71" s="78">
        <f>+IF(B71="","",SUBTOTAL(3,$B$5:B71))</f>
        <v>67</v>
      </c>
      <c r="B71" s="86" t="s">
        <v>1037</v>
      </c>
      <c r="C71" s="87" t="s">
        <v>1219</v>
      </c>
      <c r="D71" s="80">
        <v>45831</v>
      </c>
      <c r="E71" s="78">
        <v>92</v>
      </c>
      <c r="F71" s="80">
        <v>45839</v>
      </c>
      <c r="G71" s="80">
        <v>45866</v>
      </c>
      <c r="H71" s="78" t="s">
        <v>1147</v>
      </c>
      <c r="I71" s="89" t="s">
        <v>1162</v>
      </c>
      <c r="J71" s="88"/>
      <c r="K71" s="78" t="s">
        <v>1220</v>
      </c>
    </row>
    <row r="72" spans="1:11" ht="67.5" customHeight="1">
      <c r="A72" s="78">
        <f>+IF(B72="","",SUBTOTAL(3,$B$5:B72))</f>
        <v>68</v>
      </c>
      <c r="B72" s="86" t="s">
        <v>1050</v>
      </c>
      <c r="C72" s="87" t="s">
        <v>1182</v>
      </c>
      <c r="D72" s="80">
        <v>45835</v>
      </c>
      <c r="E72" s="78">
        <v>93</v>
      </c>
      <c r="F72" s="80">
        <v>45838</v>
      </c>
      <c r="G72" s="80">
        <v>45873</v>
      </c>
      <c r="H72" s="78" t="s">
        <v>1147</v>
      </c>
      <c r="I72" s="89" t="s">
        <v>1148</v>
      </c>
      <c r="J72" s="88"/>
      <c r="K72" s="78" t="s">
        <v>1221</v>
      </c>
    </row>
    <row r="73" spans="1:11" ht="28.5" customHeight="1">
      <c r="A73" s="78">
        <f>+IF(B73="","",SUBTOTAL(3,$B$5:B73))</f>
        <v>69</v>
      </c>
      <c r="B73" s="86" t="s">
        <v>1106</v>
      </c>
      <c r="C73" s="87" t="s">
        <v>1143</v>
      </c>
      <c r="D73" s="80">
        <v>45835</v>
      </c>
      <c r="E73" s="78">
        <v>93</v>
      </c>
      <c r="F73" s="80">
        <v>45839</v>
      </c>
      <c r="G73" s="80">
        <v>45873</v>
      </c>
      <c r="H73" s="78" t="s">
        <v>1147</v>
      </c>
      <c r="I73" s="89" t="s">
        <v>1148</v>
      </c>
      <c r="J73" s="88"/>
      <c r="K73" s="78" t="s">
        <v>1222</v>
      </c>
    </row>
    <row r="74" spans="1:11" ht="31.5" customHeight="1">
      <c r="A74" s="78">
        <f>+IF(B74="","",SUBTOTAL(3,$B$5:B74))</f>
        <v>70</v>
      </c>
      <c r="B74" s="86" t="s">
        <v>1095</v>
      </c>
      <c r="C74" s="87" t="s">
        <v>1143</v>
      </c>
      <c r="D74" s="80">
        <v>45842</v>
      </c>
      <c r="E74" s="78">
        <v>98</v>
      </c>
      <c r="F74" s="80">
        <v>45845</v>
      </c>
      <c r="G74" s="80">
        <v>45880</v>
      </c>
      <c r="H74" s="78" t="s">
        <v>1147</v>
      </c>
      <c r="I74" s="89" t="s">
        <v>1148</v>
      </c>
      <c r="J74" s="88"/>
      <c r="K74" s="78" t="s">
        <v>1223</v>
      </c>
    </row>
    <row r="75" spans="1:11" ht="63" customHeight="1">
      <c r="A75" s="78">
        <f>+IF(B75="","",SUBTOTAL(3,$B$5:B75))</f>
        <v>71</v>
      </c>
      <c r="B75" s="86" t="s">
        <v>1020</v>
      </c>
      <c r="C75" s="87" t="s">
        <v>1224</v>
      </c>
      <c r="D75" s="80">
        <v>45845</v>
      </c>
      <c r="E75" s="78">
        <v>99</v>
      </c>
      <c r="F75" s="80">
        <v>45845</v>
      </c>
      <c r="G75" s="80">
        <v>45880</v>
      </c>
      <c r="H75" s="78" t="s">
        <v>1147</v>
      </c>
      <c r="I75" s="89" t="s">
        <v>1148</v>
      </c>
      <c r="J75" s="88"/>
      <c r="K75" s="78" t="s">
        <v>1225</v>
      </c>
    </row>
    <row r="76" spans="1:11" ht="31.5" customHeight="1">
      <c r="A76" s="78">
        <f>+IF(B76="","",SUBTOTAL(3,$B$5:B76))</f>
        <v>72</v>
      </c>
      <c r="B76" s="86" t="s">
        <v>1121</v>
      </c>
      <c r="C76" s="87" t="s">
        <v>1143</v>
      </c>
      <c r="D76" s="80">
        <v>45845</v>
      </c>
      <c r="E76" s="78">
        <v>99</v>
      </c>
      <c r="F76" s="80">
        <v>45845</v>
      </c>
      <c r="G76" s="80">
        <v>45880</v>
      </c>
      <c r="H76" s="78" t="s">
        <v>1147</v>
      </c>
      <c r="I76" s="89" t="s">
        <v>1148</v>
      </c>
      <c r="J76" s="88"/>
      <c r="K76" s="78" t="s">
        <v>1226</v>
      </c>
    </row>
    <row r="77" spans="1:11" ht="29">
      <c r="A77" s="78">
        <f>+IF(B77="","",SUBTOTAL(3,$B$5:B77))</f>
        <v>73</v>
      </c>
      <c r="B77" s="86" t="s">
        <v>1076</v>
      </c>
      <c r="C77" s="87" t="s">
        <v>1145</v>
      </c>
      <c r="D77" s="80">
        <v>45845</v>
      </c>
      <c r="E77" s="78">
        <v>100</v>
      </c>
      <c r="F77" s="80">
        <v>45852</v>
      </c>
      <c r="G77" s="80">
        <v>45883</v>
      </c>
      <c r="H77" s="78" t="s">
        <v>1147</v>
      </c>
      <c r="I77" s="89" t="s">
        <v>1148</v>
      </c>
      <c r="J77" s="88"/>
      <c r="K77" s="78" t="s">
        <v>1227</v>
      </c>
    </row>
    <row r="78" spans="1:11">
      <c r="A78" s="78">
        <f>+IF(B78="","",SUBTOTAL(3,$B$5:B78))</f>
        <v>74</v>
      </c>
      <c r="B78" s="86" t="s">
        <v>1117</v>
      </c>
      <c r="C78" s="87" t="s">
        <v>1143</v>
      </c>
      <c r="D78" s="80">
        <v>45845</v>
      </c>
      <c r="E78" s="78">
        <v>100</v>
      </c>
      <c r="F78" s="80">
        <v>45845</v>
      </c>
      <c r="G78" s="80">
        <v>45880</v>
      </c>
      <c r="H78" s="78" t="s">
        <v>1147</v>
      </c>
      <c r="I78" s="89" t="s">
        <v>1148</v>
      </c>
      <c r="J78" s="88"/>
      <c r="K78" s="78" t="s">
        <v>1228</v>
      </c>
    </row>
    <row r="79" spans="1:11" ht="43.5">
      <c r="A79" s="78">
        <f>+IF(B79="","",SUBTOTAL(3,$B$5:B79))</f>
        <v>75</v>
      </c>
      <c r="B79" s="86" t="s">
        <v>1229</v>
      </c>
      <c r="C79" s="87" t="s">
        <v>1158</v>
      </c>
      <c r="D79" s="80">
        <v>45845</v>
      </c>
      <c r="E79" s="78">
        <v>100</v>
      </c>
      <c r="F79" s="80">
        <v>45848</v>
      </c>
      <c r="G79" s="80">
        <v>45875</v>
      </c>
      <c r="H79" s="78" t="s">
        <v>1147</v>
      </c>
      <c r="I79" s="89" t="s">
        <v>1148</v>
      </c>
      <c r="J79" s="88"/>
      <c r="K79" s="78" t="s">
        <v>1230</v>
      </c>
    </row>
    <row r="80" spans="1:11" ht="29">
      <c r="A80" s="78">
        <f>+IF(B80="","",SUBTOTAL(3,$B$5:B80))</f>
        <v>76</v>
      </c>
      <c r="B80" s="86" t="s">
        <v>1108</v>
      </c>
      <c r="C80" s="87" t="s">
        <v>1143</v>
      </c>
      <c r="D80" s="80">
        <v>45845</v>
      </c>
      <c r="E80" s="78">
        <v>100</v>
      </c>
      <c r="F80" s="80">
        <v>45852</v>
      </c>
      <c r="G80" s="80">
        <v>45887</v>
      </c>
      <c r="H80" s="78" t="s">
        <v>1147</v>
      </c>
      <c r="I80" s="89" t="s">
        <v>1148</v>
      </c>
      <c r="J80" s="88"/>
      <c r="K80" s="78" t="s">
        <v>1231</v>
      </c>
    </row>
    <row r="81" spans="1:11" ht="29">
      <c r="A81" s="78">
        <f>+IF(B81="","",SUBTOTAL(3,$B$5:B81))</f>
        <v>77</v>
      </c>
      <c r="B81" s="86" t="s">
        <v>1128</v>
      </c>
      <c r="C81" s="87" t="s">
        <v>1143</v>
      </c>
      <c r="D81" s="80">
        <v>45845</v>
      </c>
      <c r="E81" s="78">
        <v>101</v>
      </c>
      <c r="F81" s="80">
        <v>45845</v>
      </c>
      <c r="G81" s="80">
        <v>45880</v>
      </c>
      <c r="H81" s="78" t="s">
        <v>1147</v>
      </c>
      <c r="I81" s="89" t="s">
        <v>1148</v>
      </c>
      <c r="J81" s="88"/>
      <c r="K81" s="78" t="s">
        <v>1232</v>
      </c>
    </row>
    <row r="82" spans="1:11">
      <c r="A82" s="78">
        <f>+IF(B82="","",SUBTOTAL(3,$B$5:B82))</f>
        <v>78</v>
      </c>
      <c r="B82" s="86" t="s">
        <v>1023</v>
      </c>
      <c r="C82" s="87" t="s">
        <v>1153</v>
      </c>
      <c r="D82" s="80">
        <v>45855</v>
      </c>
      <c r="E82" s="78">
        <v>104</v>
      </c>
      <c r="F82" s="80">
        <v>45859</v>
      </c>
      <c r="G82" s="80">
        <v>45894</v>
      </c>
      <c r="H82" s="78" t="s">
        <v>1147</v>
      </c>
      <c r="I82" s="89" t="s">
        <v>1148</v>
      </c>
      <c r="J82" s="88"/>
      <c r="K82" s="78" t="s">
        <v>1233</v>
      </c>
    </row>
    <row r="83" spans="1:11" ht="29">
      <c r="A83" s="78">
        <f>+IF(B83="","",SUBTOTAL(3,$B$5:B83))</f>
        <v>79</v>
      </c>
      <c r="B83" s="86" t="s">
        <v>1041</v>
      </c>
      <c r="C83" s="87" t="s">
        <v>1151</v>
      </c>
      <c r="D83" s="80">
        <v>45855</v>
      </c>
      <c r="E83" s="78">
        <v>105</v>
      </c>
      <c r="F83" s="80">
        <v>45859</v>
      </c>
      <c r="G83" s="80">
        <v>45890</v>
      </c>
      <c r="H83" s="78" t="s">
        <v>1147</v>
      </c>
      <c r="I83" s="89" t="s">
        <v>1148</v>
      </c>
      <c r="J83" s="88"/>
      <c r="K83" s="78" t="s">
        <v>1234</v>
      </c>
    </row>
    <row r="84" spans="1:11">
      <c r="A84" s="78">
        <f>+IF(B84="","",SUBTOTAL(3,$B$5:B84))</f>
        <v>80</v>
      </c>
      <c r="B84" s="86" t="s">
        <v>1119</v>
      </c>
      <c r="C84" s="87" t="s">
        <v>1143</v>
      </c>
      <c r="D84" s="80">
        <v>45859</v>
      </c>
      <c r="E84" s="78">
        <v>106</v>
      </c>
      <c r="F84" s="80">
        <v>45859</v>
      </c>
      <c r="G84" s="80">
        <v>45894</v>
      </c>
      <c r="H84" s="78" t="s">
        <v>1147</v>
      </c>
      <c r="I84" s="89" t="s">
        <v>1148</v>
      </c>
      <c r="J84" s="88"/>
      <c r="K84" s="78" t="s">
        <v>1235</v>
      </c>
    </row>
    <row r="85" spans="1:11">
      <c r="A85" s="78">
        <f>+IF(B85="","",SUBTOTAL(3,$B$5:B85))</f>
        <v>81</v>
      </c>
      <c r="B85" s="86" t="s">
        <v>1025</v>
      </c>
      <c r="C85" s="87" t="s">
        <v>1153</v>
      </c>
      <c r="D85" s="80">
        <v>45863</v>
      </c>
      <c r="E85" s="78">
        <v>108</v>
      </c>
      <c r="F85" s="80">
        <v>45863</v>
      </c>
      <c r="G85" s="80">
        <v>45882</v>
      </c>
      <c r="H85" s="78" t="s">
        <v>1147</v>
      </c>
      <c r="I85" s="89" t="s">
        <v>1236</v>
      </c>
      <c r="J85" s="88"/>
      <c r="K85" s="78" t="s">
        <v>1193</v>
      </c>
    </row>
    <row r="86" spans="1:11">
      <c r="A86" s="78">
        <f>+IF(B86="","",SUBTOTAL(3,$B$5:B86))</f>
        <v>82</v>
      </c>
      <c r="B86" s="86" t="s">
        <v>1081</v>
      </c>
      <c r="C86" s="87" t="s">
        <v>1145</v>
      </c>
      <c r="D86" s="80">
        <v>45867</v>
      </c>
      <c r="E86" s="78">
        <v>109</v>
      </c>
      <c r="F86" s="80">
        <v>45873</v>
      </c>
      <c r="G86" s="80">
        <v>45909</v>
      </c>
      <c r="H86" s="78" t="s">
        <v>1147</v>
      </c>
      <c r="I86" s="89" t="s">
        <v>1148</v>
      </c>
      <c r="J86" s="88"/>
      <c r="K86" s="78" t="s">
        <v>1237</v>
      </c>
    </row>
    <row r="87" spans="1:11" ht="43.5">
      <c r="A87" s="78">
        <f>+IF(B87="","",SUBTOTAL(3,$B$5:B87))</f>
        <v>83</v>
      </c>
      <c r="B87" s="86" t="s">
        <v>1059</v>
      </c>
      <c r="C87" s="87" t="s">
        <v>1161</v>
      </c>
      <c r="D87" s="80">
        <v>45867</v>
      </c>
      <c r="E87" s="78">
        <v>109</v>
      </c>
      <c r="F87" s="80">
        <v>45870</v>
      </c>
      <c r="G87" s="80">
        <v>45902</v>
      </c>
      <c r="H87" s="78" t="s">
        <v>1147</v>
      </c>
      <c r="I87" s="89" t="s">
        <v>1148</v>
      </c>
      <c r="J87" s="88"/>
      <c r="K87" s="78" t="s">
        <v>1238</v>
      </c>
    </row>
    <row r="88" spans="1:11">
      <c r="A88" s="78">
        <f>+IF(B88="","",SUBTOTAL(3,$B$5:B88))</f>
        <v>84</v>
      </c>
      <c r="B88" s="86" t="s">
        <v>1087</v>
      </c>
      <c r="C88" s="87" t="s">
        <v>1145</v>
      </c>
      <c r="D88" s="80">
        <v>45867</v>
      </c>
      <c r="E88" s="78">
        <v>109</v>
      </c>
      <c r="F88" s="80">
        <v>45873</v>
      </c>
      <c r="G88" s="80">
        <v>45909</v>
      </c>
      <c r="H88" s="78" t="s">
        <v>1147</v>
      </c>
      <c r="I88" s="89" t="s">
        <v>1148</v>
      </c>
      <c r="J88" s="88"/>
      <c r="K88" s="78" t="s">
        <v>1239</v>
      </c>
    </row>
    <row r="89" spans="1:11" ht="29">
      <c r="A89" s="78">
        <f>+IF(B89="","",SUBTOTAL(3,$B$5:B89))</f>
        <v>85</v>
      </c>
      <c r="B89" s="86" t="s">
        <v>1030</v>
      </c>
      <c r="C89" s="87" t="s">
        <v>1170</v>
      </c>
      <c r="D89" s="80">
        <v>45867</v>
      </c>
      <c r="E89" s="78">
        <v>109</v>
      </c>
      <c r="F89" s="80">
        <v>45873</v>
      </c>
      <c r="G89" s="80">
        <v>45887</v>
      </c>
      <c r="H89" s="78" t="s">
        <v>1147</v>
      </c>
      <c r="I89" s="89" t="s">
        <v>1162</v>
      </c>
      <c r="J89" s="88"/>
      <c r="K89" s="78" t="s">
        <v>1240</v>
      </c>
    </row>
    <row r="90" spans="1:11">
      <c r="A90" s="78">
        <f>+IF(B90="","",SUBTOTAL(3,$B$5:B90))</f>
        <v>86</v>
      </c>
      <c r="B90" s="86" t="s">
        <v>1075</v>
      </c>
      <c r="C90" s="87" t="s">
        <v>1145</v>
      </c>
      <c r="D90" s="80">
        <v>45868</v>
      </c>
      <c r="E90" s="78">
        <v>110</v>
      </c>
      <c r="F90" s="80">
        <v>45870</v>
      </c>
      <c r="G90" s="80">
        <v>45908</v>
      </c>
      <c r="H90" s="78" t="s">
        <v>1147</v>
      </c>
      <c r="I90" s="89" t="s">
        <v>1148</v>
      </c>
      <c r="J90" s="88"/>
      <c r="K90" s="78" t="s">
        <v>1241</v>
      </c>
    </row>
    <row r="91" spans="1:11" ht="29">
      <c r="A91" s="78">
        <f>+IF(B91="","",SUBTOTAL(3,$B$5:B91))</f>
        <v>87</v>
      </c>
      <c r="B91" s="86" t="s">
        <v>1062</v>
      </c>
      <c r="C91" s="87" t="s">
        <v>1170</v>
      </c>
      <c r="D91" s="80">
        <v>45870</v>
      </c>
      <c r="E91" s="78">
        <v>112</v>
      </c>
      <c r="F91" s="80">
        <v>45880</v>
      </c>
      <c r="G91" s="80">
        <v>45915</v>
      </c>
      <c r="H91" s="78" t="s">
        <v>1147</v>
      </c>
      <c r="I91" s="89" t="s">
        <v>1148</v>
      </c>
      <c r="J91" s="88"/>
      <c r="K91" s="78" t="s">
        <v>1242</v>
      </c>
    </row>
    <row r="92" spans="1:11">
      <c r="A92" s="78">
        <f>+IF(B92="","",SUBTOTAL(3,$B$5:B92))</f>
        <v>88</v>
      </c>
      <c r="B92" s="86" t="s">
        <v>1105</v>
      </c>
      <c r="C92" s="87" t="s">
        <v>1143</v>
      </c>
      <c r="D92" s="80">
        <v>45870</v>
      </c>
      <c r="E92" s="78">
        <v>112</v>
      </c>
      <c r="F92" s="80">
        <v>45873</v>
      </c>
      <c r="G92" s="80">
        <v>45909</v>
      </c>
      <c r="H92" s="78" t="s">
        <v>1147</v>
      </c>
      <c r="I92" s="89" t="s">
        <v>1148</v>
      </c>
      <c r="J92" s="88"/>
      <c r="K92" s="78" t="s">
        <v>1243</v>
      </c>
    </row>
    <row r="93" spans="1:11" ht="72.5">
      <c r="A93" s="78">
        <f>+IF(B93="","",SUBTOTAL(3,$B$5:B93))</f>
        <v>89</v>
      </c>
      <c r="B93" s="86" t="s">
        <v>1029</v>
      </c>
      <c r="C93" s="87" t="s">
        <v>1244</v>
      </c>
      <c r="D93" s="80">
        <v>45870</v>
      </c>
      <c r="E93" s="78">
        <v>112</v>
      </c>
      <c r="F93" s="80">
        <v>45880</v>
      </c>
      <c r="G93" s="80">
        <v>45910</v>
      </c>
      <c r="H93" s="78" t="s">
        <v>1147</v>
      </c>
      <c r="I93" s="89" t="s">
        <v>1148</v>
      </c>
      <c r="J93" s="88"/>
      <c r="K93" s="78" t="s">
        <v>1208</v>
      </c>
    </row>
    <row r="94" spans="1:11" ht="58">
      <c r="A94" s="78">
        <f>+IF(B94="","",SUBTOTAL(3,$B$5:B94))</f>
        <v>90</v>
      </c>
      <c r="B94" s="86" t="s">
        <v>1066</v>
      </c>
      <c r="C94" s="87" t="s">
        <v>1219</v>
      </c>
      <c r="D94" s="80">
        <v>45870</v>
      </c>
      <c r="E94" s="78">
        <v>112</v>
      </c>
      <c r="F94" s="80">
        <v>45874</v>
      </c>
      <c r="G94" s="80">
        <v>45908</v>
      </c>
      <c r="H94" s="78" t="s">
        <v>1147</v>
      </c>
      <c r="I94" s="89" t="s">
        <v>1148</v>
      </c>
      <c r="J94" s="88"/>
      <c r="K94" s="78" t="s">
        <v>1245</v>
      </c>
    </row>
    <row r="95" spans="1:11" ht="29">
      <c r="A95" s="78">
        <f>+IF(B95="","",SUBTOTAL(3,$B$5:B95))</f>
        <v>91</v>
      </c>
      <c r="B95" s="86" t="s">
        <v>1114</v>
      </c>
      <c r="C95" s="87" t="s">
        <v>1143</v>
      </c>
      <c r="D95" s="80">
        <v>45870</v>
      </c>
      <c r="E95" s="78">
        <v>112</v>
      </c>
      <c r="F95" s="80">
        <v>45876</v>
      </c>
      <c r="G95" s="80">
        <v>45912</v>
      </c>
      <c r="H95" s="78" t="s">
        <v>1147</v>
      </c>
      <c r="I95" s="89" t="s">
        <v>1148</v>
      </c>
      <c r="J95" s="88"/>
      <c r="K95" s="78" t="s">
        <v>1174</v>
      </c>
    </row>
    <row r="96" spans="1:11" ht="43.5">
      <c r="A96" s="78">
        <f>+IF(B96="","",SUBTOTAL(3,$B$5:B96))</f>
        <v>92</v>
      </c>
      <c r="B96" s="86" t="s">
        <v>1069</v>
      </c>
      <c r="C96" s="87" t="s">
        <v>1287</v>
      </c>
      <c r="D96" s="80">
        <v>45870</v>
      </c>
      <c r="E96" s="78">
        <v>112</v>
      </c>
      <c r="F96" s="80">
        <v>45873</v>
      </c>
      <c r="G96" s="80">
        <v>45903</v>
      </c>
      <c r="H96" s="78" t="s">
        <v>1147</v>
      </c>
      <c r="I96" s="89" t="s">
        <v>1148</v>
      </c>
      <c r="J96" s="88"/>
      <c r="K96" s="78" t="s">
        <v>1245</v>
      </c>
    </row>
    <row r="97" spans="1:11" ht="58">
      <c r="A97" s="78">
        <f>+IF(B97="","",SUBTOTAL(3,$B$5:B97))</f>
        <v>93</v>
      </c>
      <c r="B97" s="86" t="s">
        <v>1052</v>
      </c>
      <c r="C97" s="87" t="s">
        <v>1182</v>
      </c>
      <c r="D97" s="80">
        <v>45870</v>
      </c>
      <c r="E97" s="78">
        <v>112</v>
      </c>
      <c r="F97" s="80">
        <v>45873</v>
      </c>
      <c r="G97" s="80">
        <v>45905</v>
      </c>
      <c r="H97" s="78" t="s">
        <v>1147</v>
      </c>
      <c r="I97" s="89" t="s">
        <v>1148</v>
      </c>
      <c r="J97" s="88"/>
      <c r="K97" s="78" t="s">
        <v>1246</v>
      </c>
    </row>
    <row r="98" spans="1:11" ht="43.5">
      <c r="A98" s="78">
        <f>+IF(B98="","",SUBTOTAL(3,$B$5:B98))</f>
        <v>94</v>
      </c>
      <c r="B98" s="86" t="s">
        <v>1032</v>
      </c>
      <c r="C98" s="87" t="s">
        <v>1184</v>
      </c>
      <c r="D98" s="80">
        <v>45870</v>
      </c>
      <c r="E98" s="78">
        <v>113</v>
      </c>
      <c r="F98" s="80">
        <v>45880</v>
      </c>
      <c r="G98" s="80">
        <v>45916</v>
      </c>
      <c r="H98" s="78" t="s">
        <v>1147</v>
      </c>
      <c r="I98" s="89" t="s">
        <v>1148</v>
      </c>
      <c r="J98" s="88"/>
      <c r="K98" s="78" t="s">
        <v>1246</v>
      </c>
    </row>
    <row r="99" spans="1:11" ht="29">
      <c r="A99" s="78">
        <f>+IF(B99="","",SUBTOTAL(3,$B$5:B99))</f>
        <v>95</v>
      </c>
      <c r="B99" s="86" t="s">
        <v>1124</v>
      </c>
      <c r="C99" s="87" t="s">
        <v>1143</v>
      </c>
      <c r="D99" s="80">
        <v>45875</v>
      </c>
      <c r="E99" s="78">
        <v>114</v>
      </c>
      <c r="F99" s="80">
        <v>45880</v>
      </c>
      <c r="G99" s="80">
        <v>45916</v>
      </c>
      <c r="H99" s="78" t="s">
        <v>1147</v>
      </c>
      <c r="I99" s="89" t="s">
        <v>1148</v>
      </c>
      <c r="J99" s="88"/>
      <c r="K99" s="78" t="s">
        <v>1247</v>
      </c>
    </row>
    <row r="100" spans="1:11" ht="29">
      <c r="A100" s="78">
        <f>+IF(B100="","",SUBTOTAL(3,$B$5:B100))</f>
        <v>96</v>
      </c>
      <c r="B100" s="86" t="s">
        <v>1060</v>
      </c>
      <c r="C100" s="87" t="s">
        <v>1194</v>
      </c>
      <c r="D100" s="80">
        <v>45875</v>
      </c>
      <c r="E100" s="78">
        <v>114</v>
      </c>
      <c r="F100" s="80">
        <v>45880</v>
      </c>
      <c r="G100" s="80">
        <v>45919</v>
      </c>
      <c r="H100" s="78" t="s">
        <v>1147</v>
      </c>
      <c r="I100" s="89" t="s">
        <v>1148</v>
      </c>
      <c r="J100" s="88"/>
      <c r="K100" s="78" t="s">
        <v>1248</v>
      </c>
    </row>
    <row r="101" spans="1:11" ht="29">
      <c r="A101" s="78">
        <f>+IF(B101="","",SUBTOTAL(3,$B$5:B101))</f>
        <v>97</v>
      </c>
      <c r="B101" s="86" t="s">
        <v>1100</v>
      </c>
      <c r="C101" s="87" t="s">
        <v>1143</v>
      </c>
      <c r="D101" s="80">
        <v>45875</v>
      </c>
      <c r="E101" s="78">
        <v>114</v>
      </c>
      <c r="F101" s="80">
        <v>45887</v>
      </c>
      <c r="G101" s="80">
        <v>45922</v>
      </c>
      <c r="H101" s="78" t="s">
        <v>1147</v>
      </c>
      <c r="I101" s="89" t="s">
        <v>1148</v>
      </c>
      <c r="J101" s="88"/>
      <c r="K101" s="78" t="s">
        <v>1249</v>
      </c>
    </row>
    <row r="102" spans="1:11" ht="29">
      <c r="A102" s="78">
        <f>+IF(B102="","",SUBTOTAL(3,$B$5:B102))</f>
        <v>98</v>
      </c>
      <c r="B102" s="86" t="s">
        <v>1250</v>
      </c>
      <c r="C102" s="87" t="s">
        <v>1170</v>
      </c>
      <c r="D102" s="80">
        <v>45883</v>
      </c>
      <c r="E102" s="78">
        <v>116</v>
      </c>
      <c r="F102" s="80">
        <v>45883</v>
      </c>
      <c r="G102" s="80">
        <v>45905</v>
      </c>
      <c r="H102" s="78" t="s">
        <v>1147</v>
      </c>
      <c r="I102" s="89" t="s">
        <v>1148</v>
      </c>
      <c r="J102" s="88" t="s">
        <v>1156</v>
      </c>
      <c r="K102" s="78" t="s">
        <v>1251</v>
      </c>
    </row>
    <row r="103" spans="1:11" ht="58">
      <c r="A103" s="78">
        <f>+IF(B103="","",SUBTOTAL(3,$B$5:B103))</f>
        <v>99</v>
      </c>
      <c r="B103" s="86" t="s">
        <v>1054</v>
      </c>
      <c r="C103" s="87" t="s">
        <v>1182</v>
      </c>
      <c r="D103" s="80">
        <v>45883</v>
      </c>
      <c r="E103" s="78">
        <v>116</v>
      </c>
      <c r="F103" s="80">
        <v>45887</v>
      </c>
      <c r="G103" s="80">
        <v>45908</v>
      </c>
      <c r="H103" s="78" t="s">
        <v>1147</v>
      </c>
      <c r="I103" s="89" t="s">
        <v>1162</v>
      </c>
      <c r="J103" s="88"/>
      <c r="K103" s="78" t="s">
        <v>1252</v>
      </c>
    </row>
    <row r="104" spans="1:11" ht="29">
      <c r="A104" s="78">
        <f>+IF(B104="","",SUBTOTAL(3,$B$5:B104))</f>
        <v>100</v>
      </c>
      <c r="B104" s="86" t="s">
        <v>1112</v>
      </c>
      <c r="C104" s="87" t="s">
        <v>1143</v>
      </c>
      <c r="D104" s="80">
        <v>45883</v>
      </c>
      <c r="E104" s="78">
        <v>118</v>
      </c>
      <c r="F104" s="80">
        <v>45887</v>
      </c>
      <c r="G104" s="80">
        <v>45923</v>
      </c>
      <c r="H104" s="78" t="s">
        <v>1147</v>
      </c>
      <c r="I104" s="89" t="s">
        <v>1148</v>
      </c>
      <c r="J104" s="88"/>
      <c r="K104" s="78" t="s">
        <v>1253</v>
      </c>
    </row>
    <row r="105" spans="1:11" ht="29">
      <c r="A105" s="78">
        <f>+IF(B105="","",SUBTOTAL(3,$B$5:B105))</f>
        <v>101</v>
      </c>
      <c r="B105" s="86" t="s">
        <v>1254</v>
      </c>
      <c r="C105" s="87" t="s">
        <v>1255</v>
      </c>
      <c r="D105" s="80">
        <v>45883</v>
      </c>
      <c r="E105" s="78">
        <v>118</v>
      </c>
      <c r="F105" s="80">
        <v>45887</v>
      </c>
      <c r="G105" s="80">
        <v>45923</v>
      </c>
      <c r="H105" s="78" t="s">
        <v>1147</v>
      </c>
      <c r="I105" s="89" t="s">
        <v>1148</v>
      </c>
      <c r="J105" s="88"/>
      <c r="K105" s="78" t="s">
        <v>1256</v>
      </c>
    </row>
    <row r="106" spans="1:11" ht="29">
      <c r="A106" s="78">
        <f>+IF(B106="","",SUBTOTAL(3,$B$5:B106))</f>
        <v>102</v>
      </c>
      <c r="B106" s="86" t="s">
        <v>1042</v>
      </c>
      <c r="C106" s="87" t="s">
        <v>1151</v>
      </c>
      <c r="D106" s="80">
        <v>45894</v>
      </c>
      <c r="E106" s="78">
        <v>119</v>
      </c>
      <c r="F106" s="80">
        <v>45902</v>
      </c>
      <c r="G106" s="80">
        <v>45931</v>
      </c>
      <c r="H106" s="78" t="s">
        <v>1147</v>
      </c>
      <c r="I106" s="89" t="s">
        <v>1148</v>
      </c>
      <c r="J106" s="88"/>
      <c r="K106" s="78" t="s">
        <v>1257</v>
      </c>
    </row>
    <row r="107" spans="1:11" ht="29">
      <c r="A107" s="78">
        <f>+IF(B107="","",SUBTOTAL(3,$B$5:B107))</f>
        <v>103</v>
      </c>
      <c r="B107" s="86" t="s">
        <v>1115</v>
      </c>
      <c r="C107" s="87" t="s">
        <v>1143</v>
      </c>
      <c r="D107" s="80">
        <v>45894</v>
      </c>
      <c r="E107" s="78">
        <v>119</v>
      </c>
      <c r="F107" s="80">
        <v>45894</v>
      </c>
      <c r="G107" s="80">
        <v>45936</v>
      </c>
      <c r="H107" s="78" t="s">
        <v>1147</v>
      </c>
      <c r="I107" s="89" t="s">
        <v>1148</v>
      </c>
      <c r="J107" s="88"/>
      <c r="K107" s="78" t="s">
        <v>1258</v>
      </c>
    </row>
    <row r="108" spans="1:11" ht="29">
      <c r="A108" s="78">
        <f>+IF(B108="","",SUBTOTAL(3,$B$5:B108))</f>
        <v>104</v>
      </c>
      <c r="B108" s="86" t="s">
        <v>1259</v>
      </c>
      <c r="C108" s="87" t="s">
        <v>1170</v>
      </c>
      <c r="D108" s="80">
        <v>45895</v>
      </c>
      <c r="E108" s="78">
        <v>122</v>
      </c>
      <c r="F108" s="80">
        <v>45894</v>
      </c>
      <c r="G108" s="80">
        <v>45909</v>
      </c>
      <c r="H108" s="78" t="s">
        <v>1147</v>
      </c>
      <c r="I108" s="89" t="s">
        <v>1162</v>
      </c>
      <c r="J108" s="88"/>
      <c r="K108" s="78" t="s">
        <v>1260</v>
      </c>
    </row>
    <row r="109" spans="1:11" ht="29">
      <c r="A109" s="78">
        <f>+IF(B109="","",SUBTOTAL(3,$B$5:B109))</f>
        <v>105</v>
      </c>
      <c r="B109" s="86" t="s">
        <v>1044</v>
      </c>
      <c r="C109" s="87" t="s">
        <v>1175</v>
      </c>
      <c r="D109" s="80">
        <v>45895</v>
      </c>
      <c r="E109" s="78">
        <v>122</v>
      </c>
      <c r="F109" s="80">
        <v>45902</v>
      </c>
      <c r="G109" s="80">
        <v>45936</v>
      </c>
      <c r="H109" s="78" t="s">
        <v>1147</v>
      </c>
      <c r="I109" s="89" t="s">
        <v>1148</v>
      </c>
      <c r="J109" s="88"/>
      <c r="K109" s="78" t="s">
        <v>1261</v>
      </c>
    </row>
    <row r="110" spans="1:11" ht="58">
      <c r="A110" s="78">
        <f>+IF(B110="","",SUBTOTAL(3,$B$5:B110))</f>
        <v>106</v>
      </c>
      <c r="B110" s="86" t="s">
        <v>1051</v>
      </c>
      <c r="C110" s="87" t="s">
        <v>1182</v>
      </c>
      <c r="D110" s="80">
        <v>45902</v>
      </c>
      <c r="E110" s="78">
        <v>124</v>
      </c>
      <c r="F110" s="80">
        <v>45902</v>
      </c>
      <c r="G110" s="80">
        <v>45931</v>
      </c>
      <c r="H110" s="78" t="s">
        <v>1147</v>
      </c>
      <c r="I110" s="89" t="s">
        <v>1148</v>
      </c>
      <c r="J110" s="88"/>
      <c r="K110" s="78" t="s">
        <v>1177</v>
      </c>
    </row>
    <row r="111" spans="1:11">
      <c r="A111" s="78">
        <f>+IF(B111="","",SUBTOTAL(3,$B$5:B111))</f>
        <v>107</v>
      </c>
      <c r="B111" s="86" t="s">
        <v>1262</v>
      </c>
      <c r="C111" s="87" t="s">
        <v>1143</v>
      </c>
      <c r="D111" s="80">
        <v>45902</v>
      </c>
      <c r="E111" s="78">
        <v>124</v>
      </c>
      <c r="F111" s="80">
        <v>45910</v>
      </c>
      <c r="G111" s="80">
        <v>45945</v>
      </c>
      <c r="H111" s="78" t="s">
        <v>1147</v>
      </c>
      <c r="I111" s="89" t="s">
        <v>1148</v>
      </c>
      <c r="J111" s="88"/>
      <c r="K111" s="78" t="s">
        <v>1231</v>
      </c>
    </row>
    <row r="112" spans="1:11" ht="72.5">
      <c r="A112" s="78">
        <f>+IF(B112="","",SUBTOTAL(3,$B$5:B112))</f>
        <v>108</v>
      </c>
      <c r="B112" s="86" t="s">
        <v>1027</v>
      </c>
      <c r="C112" s="87" t="s">
        <v>1244</v>
      </c>
      <c r="D112" s="80">
        <v>45902</v>
      </c>
      <c r="E112" s="78">
        <v>124</v>
      </c>
      <c r="F112" s="80">
        <v>45908</v>
      </c>
      <c r="G112" s="80">
        <v>45924</v>
      </c>
      <c r="H112" s="78" t="s">
        <v>1147</v>
      </c>
      <c r="I112" s="89" t="s">
        <v>1162</v>
      </c>
      <c r="J112" s="88"/>
      <c r="K112" s="78" t="s">
        <v>1263</v>
      </c>
    </row>
    <row r="113" spans="1:11" ht="29">
      <c r="A113" s="78">
        <f>+IF(B113="","",SUBTOTAL(3,$B$5:B113))</f>
        <v>109</v>
      </c>
      <c r="B113" s="86" t="s">
        <v>1026</v>
      </c>
      <c r="C113" s="87" t="s">
        <v>1153</v>
      </c>
      <c r="D113" s="80">
        <v>45903</v>
      </c>
      <c r="E113" s="78">
        <v>125</v>
      </c>
      <c r="F113" s="80">
        <v>45903</v>
      </c>
      <c r="G113" s="80">
        <v>45932</v>
      </c>
      <c r="H113" s="78" t="s">
        <v>1144</v>
      </c>
      <c r="I113" s="89"/>
      <c r="J113" s="88"/>
      <c r="K113" s="78"/>
    </row>
    <row r="114" spans="1:11">
      <c r="A114" s="78">
        <f>+IF(B114="","",SUBTOTAL(3,$B$5:B114))</f>
        <v>110</v>
      </c>
      <c r="B114" s="86" t="s">
        <v>1130</v>
      </c>
      <c r="C114" s="87" t="s">
        <v>1143</v>
      </c>
      <c r="D114" s="80">
        <v>45903</v>
      </c>
      <c r="E114" s="78">
        <v>125</v>
      </c>
      <c r="F114" s="80">
        <v>45903</v>
      </c>
      <c r="G114" s="80">
        <v>45932</v>
      </c>
      <c r="H114" s="78" t="s">
        <v>1144</v>
      </c>
      <c r="I114" s="89"/>
      <c r="J114" s="88"/>
      <c r="K114" s="78"/>
    </row>
    <row r="115" spans="1:11" ht="29">
      <c r="A115" s="78">
        <f>+IF(B115="","",SUBTOTAL(3,$B$5:B115))</f>
        <v>111</v>
      </c>
      <c r="B115" s="86" t="s">
        <v>1109</v>
      </c>
      <c r="C115" s="87" t="s">
        <v>1143</v>
      </c>
      <c r="D115" s="80">
        <v>45903</v>
      </c>
      <c r="E115" s="78">
        <v>126</v>
      </c>
      <c r="F115" s="80">
        <v>45915</v>
      </c>
      <c r="G115" s="80">
        <v>45942</v>
      </c>
      <c r="H115" s="78" t="s">
        <v>1144</v>
      </c>
      <c r="I115" s="89"/>
      <c r="J115" s="88"/>
      <c r="K115" s="78"/>
    </row>
    <row r="116" spans="1:11">
      <c r="A116" s="78">
        <f>+IF(B116="","",SUBTOTAL(3,$B$5:B116))</f>
        <v>112</v>
      </c>
      <c r="B116" s="86" t="s">
        <v>1120</v>
      </c>
      <c r="C116" s="87" t="s">
        <v>1143</v>
      </c>
      <c r="D116" s="80">
        <v>45903</v>
      </c>
      <c r="E116" s="78">
        <v>126</v>
      </c>
      <c r="F116" s="80">
        <v>45915</v>
      </c>
      <c r="G116" s="80">
        <v>45942</v>
      </c>
      <c r="H116" s="78" t="s">
        <v>1144</v>
      </c>
      <c r="I116" s="89"/>
      <c r="J116" s="88"/>
      <c r="K116" s="78"/>
    </row>
    <row r="117" spans="1:11" ht="29">
      <c r="A117" s="78">
        <f>+IF(B117="","",SUBTOTAL(3,$B$5:B117))</f>
        <v>113</v>
      </c>
      <c r="B117" s="86" t="s">
        <v>1128</v>
      </c>
      <c r="C117" s="87" t="s">
        <v>1143</v>
      </c>
      <c r="D117" s="80">
        <v>45903</v>
      </c>
      <c r="E117" s="78">
        <v>126</v>
      </c>
      <c r="F117" s="80">
        <v>45915</v>
      </c>
      <c r="G117" s="80">
        <v>45942</v>
      </c>
      <c r="H117" s="78" t="s">
        <v>1144</v>
      </c>
      <c r="I117" s="89"/>
      <c r="J117" s="88"/>
      <c r="K117" s="78"/>
    </row>
    <row r="118" spans="1:11" ht="29">
      <c r="A118" s="78">
        <f>+IF(B118="","",SUBTOTAL(3,$B$5:B118))</f>
        <v>114</v>
      </c>
      <c r="B118" s="86" t="s">
        <v>1122</v>
      </c>
      <c r="C118" s="87" t="s">
        <v>1143</v>
      </c>
      <c r="D118" s="80">
        <v>45903</v>
      </c>
      <c r="E118" s="78">
        <v>126</v>
      </c>
      <c r="F118" s="80">
        <v>45908</v>
      </c>
      <c r="G118" s="80">
        <v>45935</v>
      </c>
      <c r="H118" s="78" t="s">
        <v>1144</v>
      </c>
      <c r="I118" s="89"/>
      <c r="J118" s="88"/>
      <c r="K118" s="78"/>
    </row>
    <row r="119" spans="1:11" ht="29">
      <c r="A119" s="78">
        <f>+IF(B119="","",SUBTOTAL(3,$B$5:B119))</f>
        <v>115</v>
      </c>
      <c r="B119" s="86" t="s">
        <v>1078</v>
      </c>
      <c r="C119" s="87" t="s">
        <v>1145</v>
      </c>
      <c r="D119" s="80">
        <v>45908</v>
      </c>
      <c r="E119" s="78">
        <v>127</v>
      </c>
      <c r="F119" s="80">
        <v>45908</v>
      </c>
      <c r="G119" s="80">
        <v>45935</v>
      </c>
      <c r="H119" s="78" t="s">
        <v>1144</v>
      </c>
      <c r="I119" s="89"/>
      <c r="J119" s="88"/>
      <c r="K119" s="78"/>
    </row>
    <row r="120" spans="1:11">
      <c r="A120" s="78">
        <f>+IF(B120="","",SUBTOTAL(3,$B$5:B120))</f>
        <v>116</v>
      </c>
      <c r="B120" s="86" t="s">
        <v>1075</v>
      </c>
      <c r="C120" s="87" t="s">
        <v>1145</v>
      </c>
      <c r="D120" s="80">
        <v>45908</v>
      </c>
      <c r="E120" s="78">
        <v>127</v>
      </c>
      <c r="F120" s="80">
        <v>45908</v>
      </c>
      <c r="G120" s="80">
        <v>45935</v>
      </c>
      <c r="H120" s="78" t="s">
        <v>1144</v>
      </c>
      <c r="I120" s="89"/>
      <c r="J120" s="88"/>
      <c r="K120" s="78"/>
    </row>
    <row r="121" spans="1:11" ht="43.5">
      <c r="A121" s="78">
        <f>+IF(B121="","",SUBTOTAL(3,$B$5:B121))</f>
        <v>117</v>
      </c>
      <c r="B121" s="86" t="s">
        <v>1049</v>
      </c>
      <c r="C121" s="87" t="s">
        <v>1202</v>
      </c>
      <c r="D121" s="80">
        <v>45908</v>
      </c>
      <c r="E121" s="78">
        <v>128</v>
      </c>
      <c r="F121" s="80">
        <v>45908</v>
      </c>
      <c r="G121" s="80">
        <v>45928</v>
      </c>
      <c r="H121" s="78" t="s">
        <v>1147</v>
      </c>
      <c r="I121" s="89" t="s">
        <v>1236</v>
      </c>
      <c r="J121" s="88"/>
      <c r="K121" s="78" t="s">
        <v>1203</v>
      </c>
    </row>
    <row r="122" spans="1:11" ht="29">
      <c r="A122" s="78">
        <f>+IF(B122="","",SUBTOTAL(3,$B$5:B122))</f>
        <v>118</v>
      </c>
      <c r="B122" s="86" t="s">
        <v>1127</v>
      </c>
      <c r="C122" s="87" t="s">
        <v>1143</v>
      </c>
      <c r="D122" s="80">
        <v>45908</v>
      </c>
      <c r="E122" s="78">
        <v>128</v>
      </c>
      <c r="F122" s="80">
        <v>45915</v>
      </c>
      <c r="G122" s="80">
        <v>45951</v>
      </c>
      <c r="H122" s="78" t="s">
        <v>1147</v>
      </c>
      <c r="I122" s="89" t="s">
        <v>1148</v>
      </c>
      <c r="J122" s="88"/>
      <c r="K122" s="78" t="s">
        <v>1180</v>
      </c>
    </row>
    <row r="123" spans="1:11" ht="43.5">
      <c r="A123" s="78">
        <f>+IF(B123="","",SUBTOTAL(3,$B$5:B123))</f>
        <v>119</v>
      </c>
      <c r="B123" s="86" t="s">
        <v>1056</v>
      </c>
      <c r="C123" s="87" t="s">
        <v>1161</v>
      </c>
      <c r="D123" s="80">
        <v>45908</v>
      </c>
      <c r="E123" s="78">
        <v>128</v>
      </c>
      <c r="F123" s="80">
        <v>45908</v>
      </c>
      <c r="G123" s="80">
        <v>45938</v>
      </c>
      <c r="H123" s="78" t="s">
        <v>1147</v>
      </c>
      <c r="I123" s="89" t="s">
        <v>1148</v>
      </c>
      <c r="J123" s="88"/>
      <c r="K123" s="78" t="s">
        <v>1264</v>
      </c>
    </row>
    <row r="124" spans="1:11" ht="58">
      <c r="A124" s="78">
        <f>+IF(B124="","",SUBTOTAL(3,$B$5:B124))</f>
        <v>120</v>
      </c>
      <c r="B124" s="86" t="s">
        <v>1070</v>
      </c>
      <c r="C124" s="87" t="s">
        <v>1219</v>
      </c>
      <c r="D124" s="80">
        <v>45908</v>
      </c>
      <c r="E124" s="78">
        <v>128</v>
      </c>
      <c r="F124" s="80">
        <v>45909</v>
      </c>
      <c r="G124" s="80">
        <v>45945</v>
      </c>
      <c r="H124" s="78" t="s">
        <v>1147</v>
      </c>
      <c r="I124" s="89" t="s">
        <v>1148</v>
      </c>
      <c r="J124" s="88"/>
      <c r="K124" s="78" t="s">
        <v>1265</v>
      </c>
    </row>
    <row r="125" spans="1:11">
      <c r="A125" s="78">
        <f>+IF(B125="","",SUBTOTAL(3,$B$5:B125))</f>
        <v>121</v>
      </c>
      <c r="B125" s="86" t="s">
        <v>1110</v>
      </c>
      <c r="C125" s="87" t="s">
        <v>1143</v>
      </c>
      <c r="D125" s="80">
        <v>45908</v>
      </c>
      <c r="E125" s="78">
        <v>128</v>
      </c>
      <c r="F125" s="80">
        <v>45916</v>
      </c>
      <c r="G125" s="80">
        <v>45950</v>
      </c>
      <c r="H125" s="78" t="s">
        <v>1147</v>
      </c>
      <c r="I125" s="89" t="s">
        <v>1148</v>
      </c>
      <c r="J125" s="88"/>
      <c r="K125" s="78" t="s">
        <v>1266</v>
      </c>
    </row>
    <row r="126" spans="1:11">
      <c r="A126" s="78">
        <f>+IF(B126="","",SUBTOTAL(3,$B$5:B126))</f>
        <v>122</v>
      </c>
      <c r="B126" s="86" t="s">
        <v>1117</v>
      </c>
      <c r="C126" s="87" t="s">
        <v>1143</v>
      </c>
      <c r="D126" s="80">
        <v>45911</v>
      </c>
      <c r="E126" s="78">
        <v>132</v>
      </c>
      <c r="F126" s="80">
        <v>45936</v>
      </c>
      <c r="G126" s="80">
        <v>45964</v>
      </c>
      <c r="H126" s="78" t="s">
        <v>1144</v>
      </c>
      <c r="I126" s="89"/>
      <c r="J126" s="88"/>
      <c r="K126" s="78"/>
    </row>
    <row r="127" spans="1:11" ht="43.5">
      <c r="A127" s="78">
        <f>+IF(B127="","",SUBTOTAL(3,$B$5:B127))</f>
        <v>123</v>
      </c>
      <c r="B127" s="86" t="s">
        <v>1038</v>
      </c>
      <c r="C127" s="87" t="s">
        <v>1158</v>
      </c>
      <c r="D127" s="80">
        <v>45912</v>
      </c>
      <c r="E127" s="78">
        <v>133</v>
      </c>
      <c r="F127" s="80">
        <v>45915</v>
      </c>
      <c r="G127" s="80">
        <v>45951</v>
      </c>
      <c r="H127" s="78" t="s">
        <v>1147</v>
      </c>
      <c r="I127" s="89"/>
      <c r="J127" s="88"/>
      <c r="K127" s="78" t="s">
        <v>1267</v>
      </c>
    </row>
    <row r="128" spans="1:11" ht="29">
      <c r="A128" s="78">
        <f>+IF(B128="","",SUBTOTAL(3,$B$5:B128))</f>
        <v>124</v>
      </c>
      <c r="B128" s="86" t="s">
        <v>1034</v>
      </c>
      <c r="C128" s="87" t="s">
        <v>1173</v>
      </c>
      <c r="D128" s="80">
        <v>45915</v>
      </c>
      <c r="E128" s="78">
        <v>134</v>
      </c>
      <c r="F128" s="80">
        <v>45926</v>
      </c>
      <c r="G128" s="80">
        <v>45964</v>
      </c>
      <c r="H128" s="78" t="s">
        <v>1147</v>
      </c>
      <c r="I128" s="89"/>
      <c r="J128" s="88"/>
      <c r="K128" s="78" t="s">
        <v>1268</v>
      </c>
    </row>
    <row r="129" spans="1:11" ht="43.5">
      <c r="A129" s="78">
        <f>+IF(B129="","",SUBTOTAL(3,$B$5:B129))</f>
        <v>125</v>
      </c>
      <c r="B129" s="86" t="s">
        <v>1037</v>
      </c>
      <c r="C129" s="87" t="s">
        <v>1158</v>
      </c>
      <c r="D129" s="80">
        <v>45923</v>
      </c>
      <c r="E129" s="78">
        <v>136</v>
      </c>
      <c r="F129" s="80">
        <v>45925</v>
      </c>
      <c r="G129" s="80">
        <v>45932</v>
      </c>
      <c r="H129" s="78" t="s">
        <v>1147</v>
      </c>
      <c r="I129" s="89" t="s">
        <v>1236</v>
      </c>
      <c r="J129" s="88"/>
      <c r="K129" s="78" t="s">
        <v>1220</v>
      </c>
    </row>
    <row r="130" spans="1:11">
      <c r="A130" s="78">
        <f>+IF(B130="","",SUBTOTAL(3,$B$5:B130))</f>
        <v>126</v>
      </c>
      <c r="B130" s="86" t="s">
        <v>1099</v>
      </c>
      <c r="C130" s="87" t="s">
        <v>1143</v>
      </c>
      <c r="D130" s="80">
        <v>45923</v>
      </c>
      <c r="E130" s="78">
        <v>136</v>
      </c>
      <c r="F130" s="80">
        <v>45929</v>
      </c>
      <c r="G130" s="80">
        <v>45965</v>
      </c>
      <c r="H130" s="78" t="s">
        <v>1147</v>
      </c>
      <c r="I130" s="89" t="s">
        <v>1148</v>
      </c>
      <c r="J130" s="88"/>
      <c r="K130" s="78" t="s">
        <v>1247</v>
      </c>
    </row>
    <row r="131" spans="1:11" ht="72.5">
      <c r="A131" s="78">
        <f>+IF(B131="","",SUBTOTAL(3,$B$5:B131))</f>
        <v>127</v>
      </c>
      <c r="B131" s="86" t="s">
        <v>1028</v>
      </c>
      <c r="C131" s="87" t="s">
        <v>1244</v>
      </c>
      <c r="D131" s="80">
        <v>45925</v>
      </c>
      <c r="E131" s="78">
        <v>139</v>
      </c>
      <c r="F131" s="80">
        <v>45929</v>
      </c>
      <c r="G131" s="80">
        <v>45961</v>
      </c>
      <c r="H131" s="78" t="s">
        <v>1147</v>
      </c>
      <c r="I131" s="89" t="s">
        <v>1148</v>
      </c>
      <c r="J131" s="88"/>
      <c r="K131" s="78" t="s">
        <v>1269</v>
      </c>
    </row>
    <row r="132" spans="1:11" ht="29">
      <c r="A132" s="78">
        <f>+IF(B132="","",SUBTOTAL(3,$B$5:B132))</f>
        <v>128</v>
      </c>
      <c r="B132" s="86" t="s">
        <v>1197</v>
      </c>
      <c r="C132" s="87" t="s">
        <v>1198</v>
      </c>
      <c r="D132" s="80">
        <v>45933</v>
      </c>
      <c r="E132" s="78">
        <v>142</v>
      </c>
      <c r="F132" s="80">
        <v>45943</v>
      </c>
      <c r="G132" s="80">
        <v>45960</v>
      </c>
      <c r="H132" s="78" t="s">
        <v>1147</v>
      </c>
      <c r="I132" s="89" t="s">
        <v>1236</v>
      </c>
      <c r="J132" s="88"/>
      <c r="K132" s="78" t="s">
        <v>1199</v>
      </c>
    </row>
    <row r="133" spans="1:11">
      <c r="A133" s="78">
        <f>+IF(B133="","",SUBTOTAL(3,$B$5:B133))</f>
        <v>129</v>
      </c>
      <c r="B133" s="86" t="s">
        <v>1074</v>
      </c>
      <c r="C133" s="87" t="s">
        <v>1145</v>
      </c>
      <c r="D133" s="80">
        <v>45933</v>
      </c>
      <c r="E133" s="78">
        <v>142</v>
      </c>
      <c r="F133" s="80">
        <v>45946</v>
      </c>
      <c r="G133" s="80">
        <v>45981</v>
      </c>
      <c r="H133" s="78" t="s">
        <v>1147</v>
      </c>
      <c r="I133" s="89" t="s">
        <v>1148</v>
      </c>
      <c r="J133" s="88"/>
      <c r="K133" s="78" t="s">
        <v>1270</v>
      </c>
    </row>
    <row r="134" spans="1:11" ht="29">
      <c r="A134" s="78">
        <f>+IF(B134="","",SUBTOTAL(3,$B$5:B134))</f>
        <v>130</v>
      </c>
      <c r="B134" s="86" t="s">
        <v>1047</v>
      </c>
      <c r="C134" s="87" t="s">
        <v>1175</v>
      </c>
      <c r="D134" s="80">
        <v>45933</v>
      </c>
      <c r="E134" s="78">
        <v>142</v>
      </c>
      <c r="F134" s="80">
        <v>45936</v>
      </c>
      <c r="G134" s="80">
        <v>45965</v>
      </c>
      <c r="H134" s="78" t="s">
        <v>1147</v>
      </c>
      <c r="I134" s="89" t="s">
        <v>1148</v>
      </c>
      <c r="J134" s="88"/>
      <c r="K134" s="78" t="s">
        <v>1271</v>
      </c>
    </row>
    <row r="135" spans="1:11">
      <c r="A135" s="78">
        <f>+IF(B135="","",SUBTOTAL(3,$B$5:B135))</f>
        <v>131</v>
      </c>
      <c r="B135" s="86" t="s">
        <v>1086</v>
      </c>
      <c r="C135" s="87" t="s">
        <v>1145</v>
      </c>
      <c r="D135" s="80">
        <v>45933</v>
      </c>
      <c r="E135" s="78">
        <v>143</v>
      </c>
      <c r="F135" s="80">
        <v>45936</v>
      </c>
      <c r="G135" s="80">
        <v>45964</v>
      </c>
      <c r="H135" s="78" t="s">
        <v>1144</v>
      </c>
      <c r="I135" s="89"/>
      <c r="J135" s="88"/>
      <c r="K135" s="78"/>
    </row>
    <row r="136" spans="1:11">
      <c r="A136" s="78">
        <f>+IF(B136="","",SUBTOTAL(3,$B$5:B136))</f>
        <v>132</v>
      </c>
      <c r="B136" s="86" t="s">
        <v>1105</v>
      </c>
      <c r="C136" s="87" t="s">
        <v>1143</v>
      </c>
      <c r="D136" s="80">
        <v>45933</v>
      </c>
      <c r="E136" s="78">
        <v>145</v>
      </c>
      <c r="F136" s="80">
        <v>45936</v>
      </c>
      <c r="G136" s="80">
        <v>45964</v>
      </c>
      <c r="H136" s="78" t="s">
        <v>1144</v>
      </c>
      <c r="I136" s="89"/>
      <c r="J136" s="88"/>
      <c r="K136" s="78"/>
    </row>
    <row r="137" spans="1:11">
      <c r="A137" s="78">
        <f>+IF(B137="","",SUBTOTAL(3,$B$5:B137))</f>
        <v>133</v>
      </c>
      <c r="B137" s="86" t="s">
        <v>1103</v>
      </c>
      <c r="C137" s="87" t="s">
        <v>1143</v>
      </c>
      <c r="D137" s="80">
        <v>45943</v>
      </c>
      <c r="E137" s="78">
        <v>146</v>
      </c>
      <c r="F137" s="80">
        <v>45945</v>
      </c>
      <c r="G137" s="80">
        <v>45980</v>
      </c>
      <c r="H137" s="78" t="s">
        <v>1147</v>
      </c>
      <c r="I137" s="89" t="s">
        <v>1148</v>
      </c>
      <c r="J137" s="88"/>
      <c r="K137" s="78" t="s">
        <v>1247</v>
      </c>
    </row>
    <row r="138" spans="1:11">
      <c r="A138" s="78">
        <f>+IF(B138="","",SUBTOTAL(3,$B$5:B138))</f>
        <v>134</v>
      </c>
      <c r="B138" s="86" t="s">
        <v>1073</v>
      </c>
      <c r="C138" s="87" t="s">
        <v>1145</v>
      </c>
      <c r="D138" s="80">
        <v>45943</v>
      </c>
      <c r="E138" s="78">
        <v>147</v>
      </c>
      <c r="F138" s="80">
        <v>45947</v>
      </c>
      <c r="G138" s="80">
        <v>45964</v>
      </c>
      <c r="H138" s="78" t="s">
        <v>1147</v>
      </c>
      <c r="I138" s="89" t="s">
        <v>1236</v>
      </c>
      <c r="J138" s="88"/>
      <c r="K138" s="78" t="s">
        <v>1209</v>
      </c>
    </row>
    <row r="139" spans="1:11" ht="29">
      <c r="A139" s="78">
        <f>+IF(B139="","",SUBTOTAL(3,$B$5:B139))</f>
        <v>135</v>
      </c>
      <c r="B139" s="86" t="s">
        <v>1109</v>
      </c>
      <c r="C139" s="87" t="s">
        <v>1143</v>
      </c>
      <c r="D139" s="80">
        <v>45943</v>
      </c>
      <c r="E139" s="78">
        <v>148</v>
      </c>
      <c r="F139" s="80">
        <v>45950</v>
      </c>
      <c r="G139" s="80">
        <v>45985</v>
      </c>
      <c r="H139" s="78" t="s">
        <v>1147</v>
      </c>
      <c r="I139" s="89" t="s">
        <v>1148</v>
      </c>
      <c r="J139" s="88"/>
      <c r="K139" s="78" t="s">
        <v>1272</v>
      </c>
    </row>
    <row r="140" spans="1:11" ht="29">
      <c r="A140" s="78">
        <f>+IF(B140="","",SUBTOTAL(3,$B$5:B140))</f>
        <v>136</v>
      </c>
      <c r="B140" s="86" t="s">
        <v>1125</v>
      </c>
      <c r="C140" s="87" t="s">
        <v>1143</v>
      </c>
      <c r="D140" s="80">
        <v>45945</v>
      </c>
      <c r="E140" s="78">
        <v>149</v>
      </c>
      <c r="F140" s="80">
        <v>45950</v>
      </c>
      <c r="G140" s="80">
        <v>45978</v>
      </c>
      <c r="H140" s="78" t="s">
        <v>1144</v>
      </c>
      <c r="I140" s="89"/>
      <c r="J140" s="88"/>
      <c r="K140" s="78"/>
    </row>
    <row r="141" spans="1:11">
      <c r="A141" s="78">
        <f>+IF(B141="","",SUBTOTAL(3,$B$5:B141))</f>
        <v>137</v>
      </c>
      <c r="B141" s="86" t="s">
        <v>1079</v>
      </c>
      <c r="C141" s="87" t="s">
        <v>1145</v>
      </c>
      <c r="D141" s="80">
        <v>45945</v>
      </c>
      <c r="E141" s="78">
        <v>149</v>
      </c>
      <c r="F141" s="80">
        <v>45950</v>
      </c>
      <c r="G141" s="80">
        <v>45978</v>
      </c>
      <c r="H141" s="78" t="s">
        <v>1144</v>
      </c>
      <c r="I141" s="89"/>
      <c r="J141" s="88"/>
      <c r="K141" s="78"/>
    </row>
    <row r="142" spans="1:11" ht="29">
      <c r="A142" s="78">
        <f>+IF(B142="","",SUBTOTAL(3,$B$5:B142))</f>
        <v>138</v>
      </c>
      <c r="B142" s="86" t="s">
        <v>1015</v>
      </c>
      <c r="C142" s="87" t="s">
        <v>1198</v>
      </c>
      <c r="D142" s="80">
        <v>45957</v>
      </c>
      <c r="E142" s="78">
        <v>159</v>
      </c>
      <c r="F142" s="80">
        <v>45964</v>
      </c>
      <c r="G142" s="80">
        <v>45978</v>
      </c>
      <c r="H142" s="78" t="s">
        <v>1147</v>
      </c>
      <c r="I142" s="89" t="s">
        <v>1236</v>
      </c>
      <c r="J142" s="88"/>
      <c r="K142" s="78" t="s">
        <v>1207</v>
      </c>
    </row>
    <row r="143" spans="1:11" ht="43.5">
      <c r="A143" s="78">
        <f>+IF(B143="","",SUBTOTAL(3,$B$5:B143))</f>
        <v>139</v>
      </c>
      <c r="B143" s="86" t="s">
        <v>1055</v>
      </c>
      <c r="C143" s="87" t="s">
        <v>1161</v>
      </c>
      <c r="D143" s="80">
        <v>45957</v>
      </c>
      <c r="E143" s="78">
        <v>159</v>
      </c>
      <c r="F143" s="80">
        <v>45957</v>
      </c>
      <c r="G143" s="80">
        <v>45971</v>
      </c>
      <c r="H143" s="78" t="s">
        <v>1147</v>
      </c>
      <c r="I143" s="89" t="s">
        <v>1236</v>
      </c>
      <c r="J143" s="88"/>
      <c r="K143" s="78" t="s">
        <v>1163</v>
      </c>
    </row>
    <row r="144" spans="1:11">
      <c r="A144" s="78">
        <f>+IF(B144="","",SUBTOTAL(3,$B$5:B144))</f>
        <v>140</v>
      </c>
      <c r="B144" s="86" t="s">
        <v>1130</v>
      </c>
      <c r="C144" s="87" t="s">
        <v>1143</v>
      </c>
      <c r="D144" s="80">
        <v>45957</v>
      </c>
      <c r="E144" s="78">
        <v>159</v>
      </c>
      <c r="F144" s="80">
        <v>45964</v>
      </c>
      <c r="G144" s="80">
        <v>45995</v>
      </c>
      <c r="H144" s="78" t="s">
        <v>1147</v>
      </c>
      <c r="I144" s="89" t="s">
        <v>1148</v>
      </c>
      <c r="J144" s="88"/>
      <c r="K144" s="78" t="s">
        <v>1231</v>
      </c>
    </row>
    <row r="145" spans="1:11" ht="29">
      <c r="A145" s="78">
        <f>+IF(B145="","",SUBTOTAL(3,$B$5:B145))</f>
        <v>141</v>
      </c>
      <c r="B145" s="86" t="s">
        <v>1031</v>
      </c>
      <c r="C145" s="87" t="s">
        <v>1217</v>
      </c>
      <c r="D145" s="80">
        <v>45961</v>
      </c>
      <c r="E145" s="78">
        <v>161</v>
      </c>
      <c r="F145" s="80">
        <v>45966</v>
      </c>
      <c r="G145" s="80">
        <v>45979</v>
      </c>
      <c r="H145" s="78" t="s">
        <v>1147</v>
      </c>
      <c r="I145" s="89" t="s">
        <v>1236</v>
      </c>
      <c r="J145" s="88"/>
      <c r="K145" s="78" t="s">
        <v>1218</v>
      </c>
    </row>
    <row r="146" spans="1:11" ht="29">
      <c r="A146" s="78">
        <f>+IF(B146="","",SUBTOTAL(3,$B$5:B146))</f>
        <v>142</v>
      </c>
      <c r="B146" s="86" t="s">
        <v>1046</v>
      </c>
      <c r="C146" s="87" t="s">
        <v>1175</v>
      </c>
      <c r="D146" s="80">
        <v>45961</v>
      </c>
      <c r="E146" s="78">
        <v>161</v>
      </c>
      <c r="F146" s="80">
        <v>45964</v>
      </c>
      <c r="G146" s="80">
        <v>45995</v>
      </c>
      <c r="H146" s="78" t="s">
        <v>1147</v>
      </c>
      <c r="I146" s="89" t="s">
        <v>1148</v>
      </c>
      <c r="J146" s="88"/>
      <c r="K146" s="78" t="s">
        <v>1273</v>
      </c>
    </row>
    <row r="147" spans="1:11" ht="29">
      <c r="A147" s="78">
        <f>+IF(B147="","",SUBTOTAL(3,$B$5:B147))</f>
        <v>143</v>
      </c>
      <c r="B147" s="86" t="s">
        <v>1078</v>
      </c>
      <c r="C147" s="87" t="s">
        <v>1145</v>
      </c>
      <c r="D147" s="80">
        <v>45968</v>
      </c>
      <c r="E147" s="78">
        <v>164</v>
      </c>
      <c r="F147" s="80">
        <v>45968</v>
      </c>
      <c r="G147" s="80">
        <v>46002</v>
      </c>
      <c r="H147" s="78" t="s">
        <v>1147</v>
      </c>
      <c r="I147" s="89" t="s">
        <v>1148</v>
      </c>
      <c r="J147" s="88"/>
      <c r="K147" s="78" t="s">
        <v>1274</v>
      </c>
    </row>
    <row r="148" spans="1:11" ht="29">
      <c r="A148" s="78">
        <f>+IF(B148="","",SUBTOTAL(3,$B$5:B148))</f>
        <v>144</v>
      </c>
      <c r="B148" s="86" t="s">
        <v>1013</v>
      </c>
      <c r="C148" s="87" t="s">
        <v>1198</v>
      </c>
      <c r="D148" s="80">
        <v>45974</v>
      </c>
      <c r="E148" s="78">
        <v>166</v>
      </c>
      <c r="F148" s="80">
        <v>45978</v>
      </c>
      <c r="G148" s="80">
        <v>46000</v>
      </c>
      <c r="H148" s="78" t="s">
        <v>1147</v>
      </c>
      <c r="I148" s="89" t="s">
        <v>1148</v>
      </c>
      <c r="J148" s="88" t="s">
        <v>1156</v>
      </c>
      <c r="K148" s="78" t="s">
        <v>1275</v>
      </c>
    </row>
    <row r="149" spans="1:11">
      <c r="A149" s="78">
        <f>+IF(B149="","",SUBTOTAL(3,$B$5:B149))</f>
        <v>145</v>
      </c>
      <c r="B149" s="86" t="s">
        <v>1104</v>
      </c>
      <c r="C149" s="87" t="s">
        <v>1143</v>
      </c>
      <c r="D149" s="80">
        <v>45974</v>
      </c>
      <c r="E149" s="78">
        <v>166</v>
      </c>
      <c r="F149" s="80">
        <v>45978</v>
      </c>
      <c r="G149" s="80">
        <v>46013</v>
      </c>
      <c r="H149" s="78" t="s">
        <v>1147</v>
      </c>
      <c r="I149" s="89" t="s">
        <v>1148</v>
      </c>
      <c r="J149" s="88"/>
      <c r="K149" s="78" t="s">
        <v>1276</v>
      </c>
    </row>
    <row r="150" spans="1:11" ht="29">
      <c r="A150" s="78">
        <f>+IF(B150="","",SUBTOTAL(3,$B$5:B150))</f>
        <v>146</v>
      </c>
      <c r="B150" s="86" t="s">
        <v>1118</v>
      </c>
      <c r="C150" s="87" t="s">
        <v>1143</v>
      </c>
      <c r="D150" s="80">
        <v>45974</v>
      </c>
      <c r="E150" s="78">
        <v>166</v>
      </c>
      <c r="F150" s="80">
        <v>45978</v>
      </c>
      <c r="G150" s="80">
        <v>46016</v>
      </c>
      <c r="H150" s="78" t="s">
        <v>1147</v>
      </c>
      <c r="I150" s="89" t="s">
        <v>1148</v>
      </c>
      <c r="J150" s="88"/>
      <c r="K150" s="78" t="s">
        <v>1277</v>
      </c>
    </row>
    <row r="151" spans="1:11" ht="29">
      <c r="A151" s="78">
        <f>+IF(B151="","",SUBTOTAL(3,$B$5:B151))</f>
        <v>147</v>
      </c>
      <c r="B151" s="86" t="s">
        <v>1278</v>
      </c>
      <c r="C151" s="87" t="s">
        <v>1143</v>
      </c>
      <c r="D151" s="80">
        <v>45975</v>
      </c>
      <c r="E151" s="78">
        <v>167</v>
      </c>
      <c r="F151" s="80">
        <v>45978</v>
      </c>
      <c r="G151" s="80">
        <v>46014</v>
      </c>
      <c r="H151" s="78" t="s">
        <v>1147</v>
      </c>
      <c r="I151" s="89" t="s">
        <v>1148</v>
      </c>
      <c r="J151" s="88"/>
      <c r="K151" s="78" t="s">
        <v>1279</v>
      </c>
    </row>
    <row r="152" spans="1:11" ht="29">
      <c r="A152" s="78">
        <f>+IF(B152="","",SUBTOTAL(3,$B$5:B152))</f>
        <v>148</v>
      </c>
      <c r="B152" s="86" t="s">
        <v>1125</v>
      </c>
      <c r="C152" s="87" t="s">
        <v>1143</v>
      </c>
      <c r="D152" s="80">
        <v>45975</v>
      </c>
      <c r="E152" s="78">
        <v>167</v>
      </c>
      <c r="F152" s="80">
        <v>45978</v>
      </c>
      <c r="G152" s="80">
        <v>46014</v>
      </c>
      <c r="H152" s="78" t="s">
        <v>1147</v>
      </c>
      <c r="I152" s="89" t="s">
        <v>1148</v>
      </c>
      <c r="J152" s="88"/>
      <c r="K152" s="78" t="s">
        <v>1280</v>
      </c>
    </row>
    <row r="153" spans="1:11" ht="29">
      <c r="A153" s="78">
        <f>+IF(B153="","",SUBTOTAL(3,$B$5:B153))</f>
        <v>149</v>
      </c>
      <c r="B153" s="86" t="s">
        <v>1077</v>
      </c>
      <c r="C153" s="87" t="s">
        <v>1145</v>
      </c>
      <c r="D153" s="80">
        <v>45975</v>
      </c>
      <c r="E153" s="78">
        <v>167</v>
      </c>
      <c r="F153" s="80">
        <v>45978</v>
      </c>
      <c r="G153" s="80">
        <v>45992</v>
      </c>
      <c r="H153" s="78" t="s">
        <v>1147</v>
      </c>
      <c r="I153" s="89" t="s">
        <v>1236</v>
      </c>
      <c r="J153" s="88"/>
      <c r="K153" s="78" t="s">
        <v>1180</v>
      </c>
    </row>
    <row r="154" spans="1:11" ht="29">
      <c r="A154" s="78">
        <f>+IF(B154="","",SUBTOTAL(3,$B$5:B154))</f>
        <v>150</v>
      </c>
      <c r="B154" s="86" t="s">
        <v>1096</v>
      </c>
      <c r="C154" s="87" t="s">
        <v>1143</v>
      </c>
      <c r="D154" s="80">
        <v>45980</v>
      </c>
      <c r="E154" s="78">
        <v>168</v>
      </c>
      <c r="F154" s="80">
        <v>45986</v>
      </c>
      <c r="G154" s="80">
        <v>46008</v>
      </c>
      <c r="H154" s="78" t="s">
        <v>1147</v>
      </c>
      <c r="I154" s="89" t="s">
        <v>1148</v>
      </c>
      <c r="J154" s="88" t="s">
        <v>1156</v>
      </c>
      <c r="K154" s="78" t="s">
        <v>1281</v>
      </c>
    </row>
    <row r="155" spans="1:11" ht="29">
      <c r="A155" s="78">
        <f>+IF(B155="","",SUBTOTAL(3,$B$5:B155))</f>
        <v>151</v>
      </c>
      <c r="B155" s="86" t="s">
        <v>1088</v>
      </c>
      <c r="C155" s="87" t="s">
        <v>1145</v>
      </c>
      <c r="D155" s="80">
        <v>45982</v>
      </c>
      <c r="E155" s="78">
        <v>171</v>
      </c>
      <c r="F155" s="80">
        <v>45989</v>
      </c>
      <c r="G155" s="80">
        <v>46013</v>
      </c>
      <c r="H155" s="78" t="s">
        <v>1147</v>
      </c>
      <c r="I155" s="89" t="s">
        <v>1148</v>
      </c>
      <c r="J155" s="88"/>
      <c r="K155" s="78" t="s">
        <v>1282</v>
      </c>
    </row>
    <row r="156" spans="1:11" ht="29">
      <c r="A156" s="78">
        <f>+IF(B156="","",SUBTOTAL(3,$B$5:B156))</f>
        <v>152</v>
      </c>
      <c r="B156" s="86" t="s">
        <v>1079</v>
      </c>
      <c r="C156" s="87" t="s">
        <v>1145</v>
      </c>
      <c r="D156" s="80">
        <v>45985</v>
      </c>
      <c r="E156" s="78">
        <v>172</v>
      </c>
      <c r="F156" s="80">
        <v>45994</v>
      </c>
      <c r="G156" s="80">
        <v>46016</v>
      </c>
      <c r="H156" s="78" t="s">
        <v>1147</v>
      </c>
      <c r="I156" s="89" t="s">
        <v>1148</v>
      </c>
      <c r="J156" s="88" t="s">
        <v>1156</v>
      </c>
      <c r="K156" s="78" t="s">
        <v>1220</v>
      </c>
    </row>
    <row r="157" spans="1:11" ht="58">
      <c r="A157" s="78">
        <f>+IF(B157="","",SUBTOTAL(3,$B$5:B157))</f>
        <v>153</v>
      </c>
      <c r="B157" s="86" t="s">
        <v>1054</v>
      </c>
      <c r="C157" s="87" t="s">
        <v>1182</v>
      </c>
      <c r="D157" s="80">
        <v>45989</v>
      </c>
      <c r="E157" s="78">
        <v>174</v>
      </c>
      <c r="F157" s="80">
        <v>46000</v>
      </c>
      <c r="G157" s="80">
        <v>46013</v>
      </c>
      <c r="H157" s="78" t="s">
        <v>1147</v>
      </c>
      <c r="I157" s="89" t="s">
        <v>1236</v>
      </c>
      <c r="J157" s="88"/>
      <c r="K157" s="78" t="s">
        <v>1252</v>
      </c>
    </row>
    <row r="158" spans="1:11" ht="29">
      <c r="A158" s="78">
        <f>+IF(B158="","",SUBTOTAL(3,$B$5:B158))</f>
        <v>154</v>
      </c>
      <c r="B158" s="86" t="s">
        <v>1030</v>
      </c>
      <c r="C158" s="87" t="s">
        <v>1170</v>
      </c>
      <c r="D158" s="80">
        <v>45993</v>
      </c>
      <c r="E158" s="78">
        <v>176</v>
      </c>
      <c r="F158" s="80">
        <v>46000</v>
      </c>
      <c r="G158" s="80">
        <v>46017</v>
      </c>
      <c r="H158" s="78" t="s">
        <v>1147</v>
      </c>
      <c r="I158" s="89" t="s">
        <v>1236</v>
      </c>
      <c r="J158" s="88"/>
      <c r="K158" s="78" t="s">
        <v>1240</v>
      </c>
    </row>
    <row r="159" spans="1:11" ht="58">
      <c r="A159" s="78">
        <f>+IF(B159="","",SUBTOTAL(3,$B$5:B159))</f>
        <v>155</v>
      </c>
      <c r="B159" s="86" t="s">
        <v>1027</v>
      </c>
      <c r="C159" s="87" t="s">
        <v>1288</v>
      </c>
      <c r="D159" s="80">
        <v>46008</v>
      </c>
      <c r="E159" s="78">
        <v>182</v>
      </c>
      <c r="F159" s="80">
        <v>46010</v>
      </c>
      <c r="G159" s="80">
        <v>46024</v>
      </c>
      <c r="H159" s="78" t="s">
        <v>1147</v>
      </c>
      <c r="I159" s="89" t="s">
        <v>1236</v>
      </c>
      <c r="J159" s="88"/>
      <c r="K159" s="78" t="s">
        <v>1263</v>
      </c>
    </row>
    <row r="160" spans="1:11" ht="47.25" customHeight="1">
      <c r="A160" s="78">
        <f>+IF(B160="","",SUBTOTAL(3,$B$5:B160))</f>
        <v>156</v>
      </c>
      <c r="B160" s="86" t="s">
        <v>1057</v>
      </c>
      <c r="C160" s="87" t="s">
        <v>1161</v>
      </c>
      <c r="D160" s="80">
        <v>46016</v>
      </c>
      <c r="E160" s="78">
        <v>186</v>
      </c>
      <c r="F160" s="80">
        <v>46021</v>
      </c>
      <c r="G160" s="80">
        <v>46051</v>
      </c>
      <c r="H160" s="78" t="s">
        <v>1147</v>
      </c>
      <c r="I160" s="89" t="s">
        <v>1148</v>
      </c>
      <c r="J160" s="88"/>
      <c r="K160" s="78" t="s">
        <v>1283</v>
      </c>
    </row>
    <row r="161" spans="1:11" ht="34.5" customHeight="1">
      <c r="A161" s="78">
        <f>+IF(B161="","",SUBTOTAL(3,$B$5:B161))</f>
        <v>157</v>
      </c>
      <c r="B161" s="86" t="s">
        <v>1123</v>
      </c>
      <c r="C161" s="87" t="s">
        <v>1143</v>
      </c>
      <c r="D161" s="80">
        <v>46016</v>
      </c>
      <c r="E161" s="78">
        <v>186</v>
      </c>
      <c r="F161" s="80">
        <v>46020</v>
      </c>
      <c r="G161" s="80">
        <v>46042</v>
      </c>
      <c r="H161" s="78" t="s">
        <v>1147</v>
      </c>
      <c r="I161" s="89" t="s">
        <v>1148</v>
      </c>
      <c r="J161" s="88" t="s">
        <v>1156</v>
      </c>
      <c r="K161" s="78" t="s">
        <v>1284</v>
      </c>
    </row>
    <row r="162" spans="1:11" ht="36" customHeight="1">
      <c r="A162" s="78">
        <f>+IF(B162="","",SUBTOTAL(3,$B$5:B162))</f>
        <v>158</v>
      </c>
      <c r="B162" s="86" t="s">
        <v>1012</v>
      </c>
      <c r="C162" s="87" t="s">
        <v>1285</v>
      </c>
      <c r="D162" s="80">
        <v>46020</v>
      </c>
      <c r="E162" s="78">
        <v>191</v>
      </c>
      <c r="F162" s="80">
        <v>46020</v>
      </c>
      <c r="G162" s="80">
        <v>46042</v>
      </c>
      <c r="H162" s="78" t="s">
        <v>1147</v>
      </c>
      <c r="I162" s="89" t="s">
        <v>1148</v>
      </c>
      <c r="J162" s="88" t="s">
        <v>1156</v>
      </c>
      <c r="K162" s="78" t="s">
        <v>1286</v>
      </c>
    </row>
    <row r="163" spans="1:11" ht="29">
      <c r="A163" s="62">
        <v>159</v>
      </c>
      <c r="B163" s="86" t="s">
        <v>1063</v>
      </c>
      <c r="C163" s="87" t="s">
        <v>1170</v>
      </c>
      <c r="D163" s="80">
        <v>46027</v>
      </c>
      <c r="E163" s="78">
        <v>1</v>
      </c>
      <c r="F163" s="80">
        <v>46027</v>
      </c>
      <c r="G163" s="80">
        <v>46062</v>
      </c>
      <c r="H163" s="78" t="s">
        <v>1147</v>
      </c>
      <c r="I163" s="78" t="s">
        <v>1148</v>
      </c>
      <c r="J163" s="88" t="s">
        <v>2424</v>
      </c>
      <c r="K163" s="78" t="s">
        <v>2425</v>
      </c>
    </row>
    <row r="164" spans="1:11" ht="29">
      <c r="A164" s="78">
        <f>+IF(B164="","",SUBTOTAL(3,$B$5:B164))</f>
        <v>160</v>
      </c>
      <c r="B164" s="86" t="s">
        <v>1080</v>
      </c>
      <c r="C164" s="87" t="s">
        <v>2426</v>
      </c>
      <c r="D164" s="80">
        <v>46027</v>
      </c>
      <c r="E164" s="78">
        <v>1</v>
      </c>
      <c r="F164" s="80">
        <v>46034</v>
      </c>
      <c r="G164" s="80">
        <v>46069</v>
      </c>
      <c r="H164" s="78" t="s">
        <v>1147</v>
      </c>
      <c r="I164" s="78" t="s">
        <v>1148</v>
      </c>
      <c r="J164" s="88" t="s">
        <v>2424</v>
      </c>
      <c r="K164" s="78" t="s">
        <v>2427</v>
      </c>
    </row>
    <row r="165" spans="1:11" ht="29">
      <c r="A165" s="78">
        <f>+IF(B165="","",SUBTOTAL(3,$B$5:B165))</f>
        <v>161</v>
      </c>
      <c r="B165" s="86" t="s">
        <v>1109</v>
      </c>
      <c r="C165" s="87" t="s">
        <v>2428</v>
      </c>
      <c r="D165" s="80">
        <v>46030</v>
      </c>
      <c r="E165" s="78">
        <v>3</v>
      </c>
      <c r="F165" s="80">
        <v>46034</v>
      </c>
      <c r="G165" s="80">
        <v>46069</v>
      </c>
      <c r="H165" s="78" t="s">
        <v>1144</v>
      </c>
      <c r="I165" s="78"/>
      <c r="J165" s="88"/>
      <c r="K165" s="78"/>
    </row>
    <row r="166" spans="1:11" ht="29">
      <c r="A166" s="78">
        <f>+IF(B166="","",SUBTOTAL(3,$B$5:B166))</f>
        <v>162</v>
      </c>
      <c r="B166" s="87" t="s">
        <v>1120</v>
      </c>
      <c r="C166" s="87" t="s">
        <v>2428</v>
      </c>
      <c r="D166" s="80">
        <v>46030</v>
      </c>
      <c r="E166" s="78">
        <v>3</v>
      </c>
      <c r="F166" s="80">
        <v>46034</v>
      </c>
      <c r="G166" s="80">
        <v>46069</v>
      </c>
      <c r="H166" s="78" t="s">
        <v>1144</v>
      </c>
      <c r="I166" s="78"/>
      <c r="J166" s="88"/>
      <c r="K166" s="78"/>
    </row>
    <row r="167" spans="1:11" ht="29">
      <c r="A167" s="78">
        <f>+IF(B167="","",SUBTOTAL(3,$B$5:B167))</f>
        <v>163</v>
      </c>
      <c r="B167" s="87" t="s">
        <v>1128</v>
      </c>
      <c r="C167" s="87" t="s">
        <v>2428</v>
      </c>
      <c r="D167" s="80">
        <v>46030</v>
      </c>
      <c r="E167" s="78">
        <v>3</v>
      </c>
      <c r="F167" s="80">
        <v>46034</v>
      </c>
      <c r="G167" s="80">
        <v>46069</v>
      </c>
      <c r="H167" s="78" t="s">
        <v>1144</v>
      </c>
      <c r="I167" s="78"/>
      <c r="J167" s="88"/>
      <c r="K167" s="78"/>
    </row>
    <row r="168" spans="1:11" ht="29">
      <c r="A168" s="78">
        <f>+IF(B168="","",SUBTOTAL(3,$B$5:B168))</f>
        <v>164</v>
      </c>
      <c r="B168" s="86" t="s">
        <v>2429</v>
      </c>
      <c r="C168" s="87" t="s">
        <v>2426</v>
      </c>
      <c r="D168" s="80">
        <v>46030</v>
      </c>
      <c r="E168" s="78">
        <v>3</v>
      </c>
      <c r="F168" s="80">
        <v>46034</v>
      </c>
      <c r="G168" s="80">
        <v>46066</v>
      </c>
      <c r="H168" s="78" t="s">
        <v>1144</v>
      </c>
      <c r="I168" s="78"/>
      <c r="J168" s="88"/>
      <c r="K168" s="78"/>
    </row>
    <row r="169" spans="1:11" ht="29">
      <c r="A169" s="78">
        <f>+IF(B169="","",SUBTOTAL(3,$B$5:B169))</f>
        <v>165</v>
      </c>
      <c r="B169" s="86" t="s">
        <v>1078</v>
      </c>
      <c r="C169" s="87" t="s">
        <v>2426</v>
      </c>
      <c r="D169" s="80">
        <v>46030</v>
      </c>
      <c r="E169" s="78">
        <v>4</v>
      </c>
      <c r="F169" s="80">
        <v>46034</v>
      </c>
      <c r="G169" s="80">
        <v>46062</v>
      </c>
      <c r="H169" s="78" t="s">
        <v>1144</v>
      </c>
      <c r="I169" s="78"/>
      <c r="J169" s="88"/>
      <c r="K169" s="78"/>
    </row>
    <row r="170" spans="1:11" ht="20.25" customHeight="1">
      <c r="A170" s="62">
        <v>160</v>
      </c>
      <c r="B170" s="86" t="s">
        <v>1075</v>
      </c>
      <c r="C170" s="87" t="s">
        <v>2426</v>
      </c>
      <c r="D170" s="80">
        <v>46030</v>
      </c>
      <c r="E170" s="78">
        <v>4</v>
      </c>
      <c r="F170" s="80">
        <v>46034</v>
      </c>
      <c r="G170" s="80">
        <v>46062</v>
      </c>
      <c r="H170" s="78" t="s">
        <v>1144</v>
      </c>
      <c r="I170" s="78"/>
      <c r="J170" s="88"/>
      <c r="K170" s="78"/>
    </row>
    <row r="171" spans="1:11" ht="18" customHeight="1">
      <c r="A171" s="78">
        <f>+IF(B171="","",SUBTOTAL(3,$B$5:B171))</f>
        <v>167</v>
      </c>
      <c r="B171" s="86" t="s">
        <v>1094</v>
      </c>
      <c r="C171" s="87" t="s">
        <v>1143</v>
      </c>
      <c r="D171" s="80">
        <v>46035</v>
      </c>
      <c r="E171" s="78">
        <v>6</v>
      </c>
      <c r="F171" s="80">
        <v>46048</v>
      </c>
      <c r="G171" s="80">
        <v>46083</v>
      </c>
      <c r="H171" s="78" t="s">
        <v>1147</v>
      </c>
      <c r="I171" s="78" t="s">
        <v>1148</v>
      </c>
      <c r="J171" s="88" t="s">
        <v>2430</v>
      </c>
      <c r="K171" s="78" t="s">
        <v>2431</v>
      </c>
    </row>
    <row r="172" spans="1:11" ht="43.5">
      <c r="A172" s="78">
        <f>+IF(B172="","",SUBTOTAL(3,$B$5:B172))</f>
        <v>168</v>
      </c>
      <c r="B172" s="86" t="s">
        <v>1040</v>
      </c>
      <c r="C172" s="87" t="s">
        <v>1158</v>
      </c>
      <c r="D172" s="80">
        <v>46035</v>
      </c>
      <c r="E172" s="78">
        <v>6</v>
      </c>
      <c r="F172" s="80">
        <v>46052</v>
      </c>
      <c r="G172" s="80">
        <v>46087</v>
      </c>
      <c r="H172" s="78" t="s">
        <v>1147</v>
      </c>
      <c r="I172" s="78" t="s">
        <v>1148</v>
      </c>
      <c r="J172" s="88" t="s">
        <v>2430</v>
      </c>
      <c r="K172" s="78" t="s">
        <v>2432</v>
      </c>
    </row>
    <row r="173" spans="1:11" ht="29">
      <c r="A173" s="78">
        <f>+IF(B173="","",SUBTOTAL(3,$B$5:B173))</f>
        <v>169</v>
      </c>
      <c r="B173" s="86" t="s">
        <v>2433</v>
      </c>
      <c r="C173" s="87" t="s">
        <v>2428</v>
      </c>
      <c r="D173" s="80">
        <v>46035</v>
      </c>
      <c r="E173" s="78">
        <v>6</v>
      </c>
      <c r="F173" s="80">
        <v>46041</v>
      </c>
      <c r="G173" s="80">
        <v>46076</v>
      </c>
      <c r="H173" s="78" t="s">
        <v>1147</v>
      </c>
      <c r="I173" s="78" t="s">
        <v>1148</v>
      </c>
      <c r="J173" s="88" t="s">
        <v>2424</v>
      </c>
      <c r="K173" s="78" t="s">
        <v>2434</v>
      </c>
    </row>
    <row r="174" spans="1:11" ht="29">
      <c r="A174" s="78">
        <f>+IF(B174="","",SUBTOTAL(3,$B$5:B174))</f>
        <v>170</v>
      </c>
      <c r="B174" s="86" t="s">
        <v>2435</v>
      </c>
      <c r="C174" s="87" t="s">
        <v>2436</v>
      </c>
      <c r="D174" s="80">
        <v>46035</v>
      </c>
      <c r="E174" s="78">
        <v>6</v>
      </c>
      <c r="F174" s="80">
        <v>46048</v>
      </c>
      <c r="G174" s="80">
        <v>46083</v>
      </c>
      <c r="H174" s="78" t="s">
        <v>1147</v>
      </c>
      <c r="I174" s="78" t="s">
        <v>1148</v>
      </c>
      <c r="J174" s="88" t="s">
        <v>2430</v>
      </c>
      <c r="K174" s="78" t="s">
        <v>2437</v>
      </c>
    </row>
    <row r="175" spans="1:11" ht="43.5">
      <c r="A175" s="78">
        <f>+IF(B175="","",SUBTOTAL(3,$B$5:B175))</f>
        <v>171</v>
      </c>
      <c r="B175" s="86" t="s">
        <v>1055</v>
      </c>
      <c r="C175" s="87" t="s">
        <v>1161</v>
      </c>
      <c r="D175" s="80">
        <v>46035</v>
      </c>
      <c r="E175" s="78">
        <v>7</v>
      </c>
      <c r="F175" s="80">
        <v>46042</v>
      </c>
      <c r="G175" s="80">
        <v>46056</v>
      </c>
      <c r="H175" s="78" t="s">
        <v>1147</v>
      </c>
      <c r="I175" s="78" t="s">
        <v>1162</v>
      </c>
      <c r="J175" s="88" t="s">
        <v>2438</v>
      </c>
      <c r="K175" s="78" t="s">
        <v>2439</v>
      </c>
    </row>
    <row r="176" spans="1:11" ht="29">
      <c r="A176" s="78">
        <f>+IF(B176="","",SUBTOTAL(3,$B$5:B176))</f>
        <v>172</v>
      </c>
      <c r="B176" s="86" t="s">
        <v>2440</v>
      </c>
      <c r="C176" s="87" t="s">
        <v>2428</v>
      </c>
      <c r="D176" s="80">
        <v>46035</v>
      </c>
      <c r="E176" s="78">
        <v>7</v>
      </c>
      <c r="F176" s="80">
        <v>46041</v>
      </c>
      <c r="G176" s="80">
        <v>46055</v>
      </c>
      <c r="H176" s="78" t="s">
        <v>1147</v>
      </c>
      <c r="I176" s="78" t="s">
        <v>1162</v>
      </c>
      <c r="J176" s="88" t="s">
        <v>2438</v>
      </c>
      <c r="K176" s="78" t="s">
        <v>2441</v>
      </c>
    </row>
    <row r="177" spans="1:11" ht="87">
      <c r="A177" s="62">
        <v>161</v>
      </c>
      <c r="B177" s="86" t="s">
        <v>1030</v>
      </c>
      <c r="C177" s="87" t="s">
        <v>2442</v>
      </c>
      <c r="D177" s="80">
        <v>46035</v>
      </c>
      <c r="E177" s="78">
        <v>7</v>
      </c>
      <c r="F177" s="80">
        <v>46042</v>
      </c>
      <c r="G177" s="80">
        <v>46073</v>
      </c>
      <c r="H177" s="78" t="s">
        <v>1147</v>
      </c>
      <c r="I177" s="78" t="s">
        <v>1148</v>
      </c>
      <c r="J177" s="88" t="s">
        <v>2443</v>
      </c>
      <c r="K177" s="78" t="s">
        <v>2444</v>
      </c>
    </row>
    <row r="178" spans="1:11" ht="29">
      <c r="A178" s="78">
        <f>+IF(B178="","",SUBTOTAL(3,$B$5:B178))</f>
        <v>174</v>
      </c>
      <c r="B178" s="86" t="s">
        <v>2445</v>
      </c>
      <c r="C178" s="87" t="s">
        <v>2428</v>
      </c>
      <c r="D178" s="80">
        <v>46035</v>
      </c>
      <c r="E178" s="78">
        <v>7</v>
      </c>
      <c r="F178" s="80">
        <v>46035</v>
      </c>
      <c r="G178" s="80">
        <v>46041</v>
      </c>
      <c r="H178" s="88" t="s">
        <v>2446</v>
      </c>
      <c r="I178" s="78"/>
      <c r="J178" s="88" t="s">
        <v>2447</v>
      </c>
      <c r="K178" s="78"/>
    </row>
    <row r="179" spans="1:11" ht="43.5">
      <c r="A179" s="78">
        <f>+IF(B179="","",SUBTOTAL(3,$B$5:B179))</f>
        <v>175</v>
      </c>
      <c r="B179" s="86" t="s">
        <v>2448</v>
      </c>
      <c r="C179" s="87" t="s">
        <v>1202</v>
      </c>
      <c r="D179" s="80">
        <v>46035</v>
      </c>
      <c r="E179" s="78">
        <v>7</v>
      </c>
      <c r="F179" s="80">
        <v>46038</v>
      </c>
      <c r="G179" s="80">
        <v>46048</v>
      </c>
      <c r="H179" s="88" t="s">
        <v>2446</v>
      </c>
      <c r="I179" s="78"/>
      <c r="J179" s="88" t="s">
        <v>2449</v>
      </c>
      <c r="K179" s="78"/>
    </row>
    <row r="180" spans="1:11" ht="29">
      <c r="A180" s="78">
        <f>+IF(B180="","",SUBTOTAL(3,$B$5:B180))</f>
        <v>176</v>
      </c>
      <c r="B180" s="86" t="s">
        <v>1114</v>
      </c>
      <c r="C180" s="87" t="s">
        <v>2428</v>
      </c>
      <c r="D180" s="80">
        <v>46043</v>
      </c>
      <c r="E180" s="78">
        <v>9</v>
      </c>
      <c r="F180" s="80">
        <v>46045</v>
      </c>
      <c r="G180" s="80">
        <v>46048</v>
      </c>
      <c r="H180" s="88" t="s">
        <v>2446</v>
      </c>
      <c r="I180" s="78"/>
      <c r="J180" s="88" t="s">
        <v>2450</v>
      </c>
      <c r="K180" s="78"/>
    </row>
    <row r="181" spans="1:11">
      <c r="A181" s="78">
        <f>+IF(B181="","",SUBTOTAL(3,$B$5:B181))</f>
        <v>177</v>
      </c>
      <c r="B181" s="86" t="s">
        <v>1086</v>
      </c>
      <c r="C181" s="87" t="s">
        <v>2426</v>
      </c>
      <c r="D181" s="80">
        <v>46043</v>
      </c>
      <c r="E181" s="78">
        <v>9</v>
      </c>
      <c r="F181" s="80">
        <v>46048</v>
      </c>
      <c r="G181" s="80">
        <v>46076</v>
      </c>
      <c r="H181" s="78" t="s">
        <v>1144</v>
      </c>
      <c r="I181" s="78"/>
      <c r="J181" s="88"/>
      <c r="K181" s="78"/>
    </row>
    <row r="182" spans="1:11" ht="29">
      <c r="A182" s="78">
        <f>+IF(B182="","",SUBTOTAL(3,$B$5:B182))</f>
        <v>178</v>
      </c>
      <c r="B182" s="86" t="s">
        <v>2451</v>
      </c>
      <c r="C182" s="87" t="s">
        <v>1153</v>
      </c>
      <c r="D182" s="80">
        <v>46052</v>
      </c>
      <c r="E182" s="78">
        <v>11</v>
      </c>
      <c r="F182" s="80">
        <v>46055</v>
      </c>
      <c r="G182" s="80">
        <v>46076</v>
      </c>
      <c r="H182" s="78" t="s">
        <v>1144</v>
      </c>
      <c r="I182" s="78"/>
      <c r="J182" s="88"/>
      <c r="K182" s="78"/>
    </row>
    <row r="183" spans="1:11" ht="29">
      <c r="A183" s="78">
        <f>+IF(B183="","",SUBTOTAL(3,$B$5:B183))</f>
        <v>179</v>
      </c>
      <c r="B183" s="86" t="s">
        <v>2452</v>
      </c>
      <c r="C183" s="87" t="s">
        <v>2426</v>
      </c>
      <c r="D183" s="80">
        <v>46052</v>
      </c>
      <c r="E183" s="78">
        <v>11</v>
      </c>
      <c r="F183" s="80">
        <v>46055</v>
      </c>
      <c r="G183" s="80">
        <v>46069</v>
      </c>
      <c r="H183" s="78" t="s">
        <v>1144</v>
      </c>
      <c r="I183" s="78"/>
      <c r="J183" s="88"/>
      <c r="K183" s="78"/>
    </row>
    <row r="184" spans="1:11" ht="29">
      <c r="A184" s="62">
        <v>162</v>
      </c>
      <c r="B184" s="86" t="s">
        <v>1105</v>
      </c>
      <c r="C184" s="87" t="s">
        <v>2428</v>
      </c>
      <c r="D184" s="80">
        <v>46055</v>
      </c>
      <c r="E184" s="78">
        <v>12</v>
      </c>
      <c r="F184" s="80">
        <v>46055</v>
      </c>
      <c r="G184" s="80">
        <v>46069</v>
      </c>
      <c r="H184" s="78" t="s">
        <v>1144</v>
      </c>
      <c r="I184" s="78"/>
      <c r="J184" s="88"/>
      <c r="K184" s="78"/>
    </row>
    <row r="185" spans="1:11">
      <c r="A185" s="78">
        <f>+IF(B185="","",SUBTOTAL(3,$B$5:B185))</f>
        <v>181</v>
      </c>
      <c r="B185" s="86" t="s">
        <v>1079</v>
      </c>
      <c r="C185" s="87" t="s">
        <v>2426</v>
      </c>
      <c r="D185" s="80">
        <v>46055</v>
      </c>
      <c r="E185" s="78">
        <v>12</v>
      </c>
      <c r="F185" s="80">
        <v>46062</v>
      </c>
      <c r="G185" s="80">
        <v>46091</v>
      </c>
      <c r="H185" s="78" t="s">
        <v>1144</v>
      </c>
      <c r="I185" s="78"/>
      <c r="J185" s="88"/>
      <c r="K185" s="78"/>
    </row>
    <row r="186" spans="1:11" ht="29">
      <c r="A186" s="78">
        <f>+IF(B186="","",SUBTOTAL(3,$B$5:B186))</f>
        <v>182</v>
      </c>
      <c r="B186" s="86" t="s">
        <v>1021</v>
      </c>
      <c r="C186" s="87" t="s">
        <v>1153</v>
      </c>
      <c r="D186" s="80">
        <v>46056</v>
      </c>
      <c r="E186" s="78">
        <v>13</v>
      </c>
      <c r="F186" s="80">
        <v>46076</v>
      </c>
      <c r="G186" s="80">
        <v>46112</v>
      </c>
      <c r="H186" s="78" t="s">
        <v>1147</v>
      </c>
      <c r="I186" s="78"/>
      <c r="J186" s="88" t="s">
        <v>2424</v>
      </c>
      <c r="K186" s="78" t="s">
        <v>2453</v>
      </c>
    </row>
    <row r="187" spans="1:11" ht="29">
      <c r="A187" s="78">
        <f>+IF(B187="","",SUBTOTAL(3,$B$5:B187))</f>
        <v>183</v>
      </c>
      <c r="B187" s="86" t="s">
        <v>1084</v>
      </c>
      <c r="C187" s="87" t="s">
        <v>2426</v>
      </c>
      <c r="D187" s="80">
        <v>46056</v>
      </c>
      <c r="E187" s="78">
        <v>13</v>
      </c>
      <c r="F187" s="80">
        <v>46065</v>
      </c>
      <c r="G187" s="80">
        <v>46086</v>
      </c>
      <c r="H187" s="78" t="s">
        <v>1147</v>
      </c>
      <c r="I187" s="88" t="s">
        <v>1156</v>
      </c>
      <c r="J187" s="88" t="s">
        <v>2454</v>
      </c>
      <c r="K187" s="78" t="s">
        <v>2455</v>
      </c>
    </row>
    <row r="188" spans="1:11" ht="29">
      <c r="A188" s="78">
        <f>+IF(B188="","",SUBTOTAL(3,$B$5:B188))</f>
        <v>184</v>
      </c>
      <c r="B188" s="86" t="s">
        <v>1118</v>
      </c>
      <c r="C188" s="87" t="s">
        <v>2428</v>
      </c>
      <c r="D188" s="80">
        <v>46056</v>
      </c>
      <c r="E188" s="78">
        <v>13</v>
      </c>
      <c r="F188" s="80">
        <v>46056</v>
      </c>
      <c r="G188" s="80">
        <v>46057</v>
      </c>
      <c r="H188" s="88" t="s">
        <v>2446</v>
      </c>
      <c r="I188" s="78"/>
      <c r="J188" s="88" t="s">
        <v>2450</v>
      </c>
      <c r="K188" s="78"/>
    </row>
    <row r="189" spans="1:11" ht="29">
      <c r="A189" s="78">
        <f>+IF(B189="","",SUBTOTAL(3,$B$5:B189))</f>
        <v>185</v>
      </c>
      <c r="B189" s="86" t="s">
        <v>2440</v>
      </c>
      <c r="C189" s="87" t="s">
        <v>2428</v>
      </c>
      <c r="D189" s="80">
        <v>46062</v>
      </c>
      <c r="E189" s="78">
        <v>14</v>
      </c>
      <c r="F189" s="80">
        <v>46062</v>
      </c>
      <c r="G189" s="80">
        <v>46091</v>
      </c>
      <c r="H189" s="78" t="s">
        <v>1144</v>
      </c>
      <c r="I189" s="78"/>
      <c r="J189" s="88"/>
      <c r="K189" s="78"/>
    </row>
    <row r="190" spans="1:11" ht="29">
      <c r="A190" s="78">
        <f>+IF(B190="","",SUBTOTAL(3,$B$5:B190))</f>
        <v>186</v>
      </c>
      <c r="B190" s="86" t="s">
        <v>1120</v>
      </c>
      <c r="C190" s="87" t="s">
        <v>2428</v>
      </c>
      <c r="D190" s="80">
        <v>46072</v>
      </c>
      <c r="E190" s="78">
        <v>18</v>
      </c>
      <c r="F190" s="80">
        <v>46080</v>
      </c>
      <c r="G190" s="80">
        <v>46114</v>
      </c>
      <c r="H190" s="78" t="s">
        <v>1147</v>
      </c>
      <c r="I190" s="78"/>
      <c r="J190" s="88" t="s">
        <v>2443</v>
      </c>
      <c r="K190" s="78" t="s">
        <v>2456</v>
      </c>
    </row>
    <row r="191" spans="1:11" ht="29">
      <c r="A191" s="62">
        <v>163</v>
      </c>
      <c r="B191" s="86" t="s">
        <v>2457</v>
      </c>
      <c r="C191" s="87" t="s">
        <v>2426</v>
      </c>
      <c r="D191" s="80">
        <v>46072</v>
      </c>
      <c r="E191" s="78">
        <v>18</v>
      </c>
      <c r="F191" s="80">
        <v>46076</v>
      </c>
      <c r="G191" s="80">
        <v>46098</v>
      </c>
      <c r="H191" s="78" t="s">
        <v>1147</v>
      </c>
      <c r="I191" s="88" t="s">
        <v>1156</v>
      </c>
      <c r="J191" s="88" t="s">
        <v>2454</v>
      </c>
      <c r="K191" s="78" t="s">
        <v>2458</v>
      </c>
    </row>
    <row r="192" spans="1:11" ht="29">
      <c r="A192" s="78">
        <f>+IF(B192="","",SUBTOTAL(3,$B$5:B192))</f>
        <v>188</v>
      </c>
      <c r="B192" s="86" t="s">
        <v>1119</v>
      </c>
      <c r="C192" s="87" t="s">
        <v>2428</v>
      </c>
      <c r="D192" s="80">
        <v>46072</v>
      </c>
      <c r="E192" s="78">
        <v>18</v>
      </c>
      <c r="F192" s="80">
        <v>46080</v>
      </c>
      <c r="G192" s="80">
        <v>46105</v>
      </c>
      <c r="H192" s="78" t="s">
        <v>1147</v>
      </c>
      <c r="I192" s="78" t="s">
        <v>1162</v>
      </c>
      <c r="J192" s="88" t="s">
        <v>2459</v>
      </c>
      <c r="K192" s="78" t="s">
        <v>2460</v>
      </c>
    </row>
    <row r="193" spans="1:11" ht="29">
      <c r="A193" s="78">
        <f>+IF(B193="","",SUBTOTAL(3,$B$5:B193))</f>
        <v>189</v>
      </c>
      <c r="B193" s="86" t="s">
        <v>2461</v>
      </c>
      <c r="C193" s="87" t="s">
        <v>2428</v>
      </c>
      <c r="D193" s="80">
        <v>46072</v>
      </c>
      <c r="E193" s="78">
        <v>18</v>
      </c>
      <c r="F193" s="80">
        <v>46077</v>
      </c>
      <c r="G193" s="80">
        <v>46115</v>
      </c>
      <c r="H193" s="78" t="s">
        <v>1147</v>
      </c>
      <c r="I193" s="78"/>
      <c r="J193" s="88" t="s">
        <v>2430</v>
      </c>
      <c r="K193" s="78" t="s">
        <v>2462</v>
      </c>
    </row>
    <row r="194" spans="1:11" ht="29">
      <c r="A194" s="78">
        <f>+IF(B194="","",SUBTOTAL(3,$B$5:B194))</f>
        <v>190</v>
      </c>
      <c r="B194" s="86" t="s">
        <v>1125</v>
      </c>
      <c r="C194" s="87" t="s">
        <v>2428</v>
      </c>
      <c r="D194" s="80">
        <v>46071</v>
      </c>
      <c r="E194" s="78">
        <v>19</v>
      </c>
      <c r="F194" s="80">
        <v>46076</v>
      </c>
      <c r="G194" s="80">
        <v>46105</v>
      </c>
      <c r="H194" s="78" t="s">
        <v>1144</v>
      </c>
      <c r="I194" s="78"/>
      <c r="J194" s="88"/>
      <c r="K194" s="78"/>
    </row>
    <row r="195" spans="1:11">
      <c r="A195" s="78">
        <f>+IF(B195="","",SUBTOTAL(3,$B$5:B195))</f>
        <v>191</v>
      </c>
      <c r="B195" s="86" t="s">
        <v>1025</v>
      </c>
      <c r="C195" s="87" t="s">
        <v>1153</v>
      </c>
      <c r="D195" s="80">
        <v>46071</v>
      </c>
      <c r="E195" s="78">
        <v>19</v>
      </c>
      <c r="F195" s="80">
        <v>46071</v>
      </c>
      <c r="G195" s="80">
        <v>46076</v>
      </c>
      <c r="H195" s="88" t="s">
        <v>2446</v>
      </c>
      <c r="I195" s="78"/>
      <c r="J195" s="88" t="s">
        <v>2463</v>
      </c>
      <c r="K195" s="78"/>
    </row>
    <row r="196" spans="1:11" ht="29">
      <c r="A196" s="78">
        <f>+IF(B196="","",SUBTOTAL(3,$B$5:B196))</f>
        <v>192</v>
      </c>
      <c r="B196" s="86" t="s">
        <v>1035</v>
      </c>
      <c r="C196" s="87" t="s">
        <v>2464</v>
      </c>
      <c r="D196" s="80">
        <v>46084</v>
      </c>
      <c r="E196" s="78">
        <v>25</v>
      </c>
      <c r="F196" s="80">
        <v>46097</v>
      </c>
      <c r="G196" s="80">
        <v>46133</v>
      </c>
      <c r="H196" s="78" t="s">
        <v>1147</v>
      </c>
      <c r="I196" s="78"/>
      <c r="J196" s="88" t="s">
        <v>2430</v>
      </c>
      <c r="K196" s="78" t="s">
        <v>2465</v>
      </c>
    </row>
    <row r="197" spans="1:11" ht="29">
      <c r="A197" s="78">
        <f>+IF(B197="","",SUBTOTAL(3,$B$5:B197))</f>
        <v>193</v>
      </c>
      <c r="B197" s="86" t="s">
        <v>1205</v>
      </c>
      <c r="C197" s="87" t="s">
        <v>2426</v>
      </c>
      <c r="D197" s="80">
        <v>46084</v>
      </c>
      <c r="E197" s="78">
        <v>25</v>
      </c>
      <c r="F197" s="80">
        <v>46091</v>
      </c>
      <c r="G197" s="80">
        <v>46113</v>
      </c>
      <c r="H197" s="78" t="s">
        <v>1147</v>
      </c>
      <c r="I197" s="88" t="s">
        <v>1156</v>
      </c>
      <c r="J197" s="88" t="s">
        <v>2454</v>
      </c>
      <c r="K197" s="78" t="s">
        <v>2455</v>
      </c>
    </row>
    <row r="198" spans="1:11" ht="29">
      <c r="A198" s="62">
        <v>164</v>
      </c>
      <c r="B198" s="86" t="s">
        <v>1029</v>
      </c>
      <c r="C198" s="87" t="s">
        <v>1153</v>
      </c>
      <c r="D198" s="80">
        <v>46099</v>
      </c>
      <c r="E198" s="78">
        <v>30</v>
      </c>
      <c r="F198" s="80">
        <v>46100</v>
      </c>
      <c r="G198" s="80">
        <v>46105</v>
      </c>
      <c r="H198" s="88" t="s">
        <v>2446</v>
      </c>
      <c r="I198" s="78"/>
      <c r="J198" s="88" t="s">
        <v>2450</v>
      </c>
      <c r="K198" s="78"/>
    </row>
    <row r="199" spans="1:11" ht="29">
      <c r="A199" s="78">
        <f>+IF(B199="","",SUBTOTAL(3,$B$5:B199))</f>
        <v>195</v>
      </c>
      <c r="B199" s="86" t="s">
        <v>2451</v>
      </c>
      <c r="C199" s="87" t="s">
        <v>1153</v>
      </c>
      <c r="D199" s="80">
        <v>46099</v>
      </c>
      <c r="E199" s="78">
        <v>30</v>
      </c>
      <c r="F199" s="80">
        <v>46099</v>
      </c>
      <c r="G199" s="80">
        <v>46105</v>
      </c>
      <c r="H199" s="88" t="s">
        <v>2446</v>
      </c>
      <c r="I199" s="78"/>
      <c r="J199" s="88" t="s">
        <v>2466</v>
      </c>
      <c r="K199" s="78"/>
    </row>
    <row r="200" spans="1:11" ht="18" customHeight="1">
      <c r="A200" s="78">
        <f>+IF(B200="","",SUBTOTAL(3,$B$5:B200))</f>
        <v>196</v>
      </c>
      <c r="B200" s="86" t="s">
        <v>1025</v>
      </c>
      <c r="C200" s="87" t="s">
        <v>1153</v>
      </c>
      <c r="D200" s="80">
        <v>46099</v>
      </c>
      <c r="E200" s="78">
        <v>30</v>
      </c>
      <c r="F200" s="80">
        <v>46105</v>
      </c>
      <c r="G200" s="80">
        <v>46119</v>
      </c>
      <c r="H200" s="78" t="s">
        <v>1147</v>
      </c>
      <c r="I200" s="78" t="s">
        <v>1162</v>
      </c>
      <c r="J200" s="88" t="s">
        <v>2438</v>
      </c>
      <c r="K200" s="78" t="s">
        <v>2467</v>
      </c>
    </row>
    <row r="201" spans="1:11" ht="34.5" customHeight="1">
      <c r="A201" s="78">
        <f>+IF(B201="","",SUBTOTAL(3,$B$5:B201))</f>
        <v>197</v>
      </c>
      <c r="B201" s="86" t="s">
        <v>2468</v>
      </c>
      <c r="C201" s="87" t="s">
        <v>1170</v>
      </c>
      <c r="D201" s="80">
        <v>46099</v>
      </c>
      <c r="E201" s="78">
        <v>30</v>
      </c>
      <c r="F201" s="80">
        <v>46105</v>
      </c>
      <c r="G201" s="80">
        <v>46133</v>
      </c>
      <c r="H201" s="78" t="s">
        <v>1147</v>
      </c>
      <c r="I201" s="78"/>
      <c r="J201" s="88" t="s">
        <v>2469</v>
      </c>
      <c r="K201" s="78" t="s">
        <v>2470</v>
      </c>
    </row>
    <row r="202" spans="1:11" ht="29">
      <c r="A202" s="78">
        <f>+IF(B202="","",SUBTOTAL(3,$B$5:B202))</f>
        <v>198</v>
      </c>
      <c r="B202" s="86" t="s">
        <v>1111</v>
      </c>
      <c r="C202" s="87" t="s">
        <v>2428</v>
      </c>
      <c r="D202" s="80">
        <v>46099</v>
      </c>
      <c r="E202" s="78">
        <v>30</v>
      </c>
      <c r="F202" s="80">
        <v>46113</v>
      </c>
      <c r="G202" s="80">
        <v>46146</v>
      </c>
      <c r="H202" s="78" t="s">
        <v>1147</v>
      </c>
      <c r="I202" s="78"/>
      <c r="J202" s="88" t="s">
        <v>2443</v>
      </c>
      <c r="K202" s="78" t="s">
        <v>2471</v>
      </c>
    </row>
    <row r="203" spans="1:11" ht="29">
      <c r="A203" s="78">
        <f>+IF(B203="","",SUBTOTAL(3,$B$5:B203))</f>
        <v>199</v>
      </c>
      <c r="B203" s="86" t="s">
        <v>2472</v>
      </c>
      <c r="C203" s="87" t="s">
        <v>2426</v>
      </c>
      <c r="D203" s="80">
        <v>46099</v>
      </c>
      <c r="E203" s="78">
        <v>30</v>
      </c>
      <c r="F203" s="80">
        <v>46105</v>
      </c>
      <c r="G203" s="80">
        <v>46126</v>
      </c>
      <c r="H203" s="78" t="s">
        <v>1147</v>
      </c>
      <c r="I203" s="88" t="s">
        <v>1156</v>
      </c>
      <c r="J203" s="88" t="s">
        <v>2454</v>
      </c>
      <c r="K203" s="78" t="s">
        <v>2473</v>
      </c>
    </row>
    <row r="204" spans="1:11" ht="29">
      <c r="A204" s="78">
        <f>+IF(B204="","",SUBTOTAL(3,$B$5:B204))</f>
        <v>200</v>
      </c>
      <c r="B204" s="86" t="s">
        <v>1119</v>
      </c>
      <c r="C204" s="87" t="s">
        <v>2428</v>
      </c>
      <c r="D204" s="80">
        <v>46105</v>
      </c>
      <c r="E204" s="78">
        <v>35</v>
      </c>
      <c r="F204" s="80">
        <v>46105</v>
      </c>
      <c r="G204" s="80">
        <v>46118</v>
      </c>
      <c r="H204" s="88" t="s">
        <v>2446</v>
      </c>
      <c r="I204" s="78"/>
      <c r="J204" s="88" t="s">
        <v>2474</v>
      </c>
      <c r="K204" s="78"/>
    </row>
    <row r="205" spans="1:11" ht="29">
      <c r="A205" s="62">
        <v>165</v>
      </c>
      <c r="B205" s="86" t="s">
        <v>1045</v>
      </c>
      <c r="C205" s="87" t="s">
        <v>2475</v>
      </c>
      <c r="D205" s="80">
        <v>46105</v>
      </c>
      <c r="E205" s="78">
        <v>35</v>
      </c>
      <c r="F205" s="80">
        <v>46118</v>
      </c>
      <c r="G205" s="80">
        <v>46139</v>
      </c>
      <c r="H205" s="78" t="s">
        <v>1147</v>
      </c>
      <c r="I205" s="88" t="s">
        <v>1156</v>
      </c>
      <c r="J205" s="88" t="s">
        <v>2454</v>
      </c>
      <c r="K205" s="78" t="s">
        <v>2476</v>
      </c>
    </row>
    <row r="206" spans="1:11" ht="43.5">
      <c r="A206" s="78">
        <f>+IF(B206="","",SUBTOTAL(3,$B$5:B206))</f>
        <v>202</v>
      </c>
      <c r="B206" s="86" t="s">
        <v>2477</v>
      </c>
      <c r="C206" s="87" t="s">
        <v>2478</v>
      </c>
      <c r="D206" s="80">
        <v>46105</v>
      </c>
      <c r="E206" s="78">
        <v>35</v>
      </c>
      <c r="F206" s="80">
        <v>46113</v>
      </c>
      <c r="G206" s="80">
        <v>46149</v>
      </c>
      <c r="H206" s="78" t="s">
        <v>1147</v>
      </c>
      <c r="I206" s="78"/>
      <c r="J206" s="88" t="s">
        <v>2430</v>
      </c>
      <c r="K206" s="78" t="s">
        <v>2479</v>
      </c>
    </row>
    <row r="207" spans="1:11" ht="29">
      <c r="A207" s="78">
        <f>+IF(B207="","",SUBTOTAL(3,$B$5:B207))</f>
        <v>203</v>
      </c>
      <c r="B207" s="86" t="s">
        <v>1187</v>
      </c>
      <c r="C207" s="87" t="s">
        <v>2426</v>
      </c>
      <c r="D207" s="80">
        <v>46107</v>
      </c>
      <c r="E207" s="78">
        <v>36</v>
      </c>
      <c r="F207" s="80">
        <v>46113</v>
      </c>
      <c r="G207" s="80">
        <v>46134</v>
      </c>
      <c r="H207" s="78" t="s">
        <v>1147</v>
      </c>
      <c r="I207" s="88" t="s">
        <v>1156</v>
      </c>
      <c r="J207" s="88" t="s">
        <v>2454</v>
      </c>
      <c r="K207" s="78" t="s">
        <v>2473</v>
      </c>
    </row>
    <row r="208" spans="1:11" ht="43.5">
      <c r="A208" s="78">
        <f>+IF(B208="","",SUBTOTAL(3,$B$5:B208))</f>
        <v>204</v>
      </c>
      <c r="B208" s="86" t="s">
        <v>1020</v>
      </c>
      <c r="C208" s="87" t="s">
        <v>2480</v>
      </c>
      <c r="D208" s="80">
        <v>46112</v>
      </c>
      <c r="E208" s="78">
        <v>39</v>
      </c>
      <c r="F208" s="80">
        <v>46118</v>
      </c>
      <c r="G208" s="80">
        <v>46139</v>
      </c>
      <c r="H208" s="78" t="s">
        <v>1147</v>
      </c>
      <c r="I208" s="88" t="s">
        <v>1156</v>
      </c>
      <c r="J208" s="88" t="s">
        <v>2454</v>
      </c>
      <c r="K208" s="78" t="s">
        <v>2481</v>
      </c>
    </row>
    <row r="209" spans="1:11" ht="51">
      <c r="A209" s="78">
        <v>205</v>
      </c>
      <c r="B209" s="87" t="s">
        <v>1039</v>
      </c>
      <c r="C209" s="130" t="s">
        <v>1158</v>
      </c>
      <c r="D209" s="80">
        <v>46122</v>
      </c>
      <c r="E209" s="78">
        <v>42</v>
      </c>
      <c r="F209" s="80">
        <v>46125</v>
      </c>
      <c r="G209" s="80">
        <v>46146</v>
      </c>
      <c r="H209" s="78" t="s">
        <v>1147</v>
      </c>
      <c r="I209" s="78"/>
      <c r="J209" s="88" t="s">
        <v>2454</v>
      </c>
      <c r="K209" s="78" t="s">
        <v>2482</v>
      </c>
    </row>
    <row r="210" spans="1:11">
      <c r="A210" s="78">
        <v>206</v>
      </c>
      <c r="B210" s="87" t="s">
        <v>1081</v>
      </c>
      <c r="C210" s="87" t="s">
        <v>2483</v>
      </c>
      <c r="D210" s="80">
        <v>46128</v>
      </c>
      <c r="E210" s="78">
        <v>43</v>
      </c>
      <c r="F210" s="80">
        <v>46139</v>
      </c>
      <c r="G210" s="80">
        <v>46175</v>
      </c>
      <c r="H210" s="78" t="s">
        <v>1147</v>
      </c>
      <c r="I210" s="78"/>
      <c r="J210" s="78" t="s">
        <v>2430</v>
      </c>
      <c r="K210" s="78" t="s">
        <v>2484</v>
      </c>
    </row>
    <row r="211" spans="1:11" ht="29">
      <c r="A211" s="78">
        <v>207</v>
      </c>
      <c r="B211" s="87" t="s">
        <v>1103</v>
      </c>
      <c r="C211" s="87" t="s">
        <v>2485</v>
      </c>
      <c r="D211" s="80">
        <v>46133</v>
      </c>
      <c r="E211" s="78">
        <v>44</v>
      </c>
      <c r="F211" s="80">
        <v>46134</v>
      </c>
      <c r="G211" s="80">
        <v>46140</v>
      </c>
      <c r="H211" s="88" t="s">
        <v>2446</v>
      </c>
      <c r="I211" s="78"/>
      <c r="J211" s="78" t="s">
        <v>2486</v>
      </c>
      <c r="K211" s="78"/>
    </row>
    <row r="212" spans="1:11" ht="29">
      <c r="A212" s="78">
        <v>208</v>
      </c>
      <c r="B212" s="87" t="s">
        <v>2487</v>
      </c>
      <c r="C212" s="87" t="s">
        <v>2488</v>
      </c>
      <c r="D212" s="80">
        <v>46133</v>
      </c>
      <c r="E212" s="78">
        <v>44</v>
      </c>
      <c r="F212" s="80">
        <v>46146</v>
      </c>
      <c r="G212" s="80">
        <v>46185</v>
      </c>
      <c r="H212" s="78" t="s">
        <v>1147</v>
      </c>
      <c r="I212" s="78"/>
      <c r="J212" s="78" t="s">
        <v>2489</v>
      </c>
      <c r="K212" s="78" t="s">
        <v>2490</v>
      </c>
    </row>
    <row r="213" spans="1:11" ht="29">
      <c r="A213" s="78">
        <f>+IF(B213="","",SUBTOTAL(3,$B$5:B213))</f>
        <v>209</v>
      </c>
      <c r="B213" s="87" t="s">
        <v>2491</v>
      </c>
      <c r="C213" s="87" t="s">
        <v>2492</v>
      </c>
      <c r="D213" s="80">
        <v>46141</v>
      </c>
      <c r="E213" s="78">
        <v>50</v>
      </c>
      <c r="F213" s="80">
        <v>46146</v>
      </c>
      <c r="G213" s="80">
        <v>46182</v>
      </c>
      <c r="H213" s="78" t="s">
        <v>1147</v>
      </c>
      <c r="I213" s="78"/>
      <c r="J213" s="78" t="s">
        <v>2424</v>
      </c>
      <c r="K213" s="79" t="s">
        <v>2467</v>
      </c>
    </row>
    <row r="214" spans="1:11">
      <c r="A214" s="78">
        <f>+IF(B214="","",SUBTOTAL(3,$B$5:B214))</f>
        <v>210</v>
      </c>
      <c r="B214" s="87" t="s">
        <v>1073</v>
      </c>
      <c r="C214" s="87" t="s">
        <v>2483</v>
      </c>
      <c r="D214" s="80">
        <v>46146</v>
      </c>
      <c r="E214" s="78">
        <v>53</v>
      </c>
      <c r="F214" s="80">
        <v>46154</v>
      </c>
      <c r="G214" s="80">
        <v>46168</v>
      </c>
      <c r="H214" s="78" t="s">
        <v>1147</v>
      </c>
      <c r="I214" s="78"/>
      <c r="J214" s="78" t="s">
        <v>2499</v>
      </c>
      <c r="K214" s="79" t="s">
        <v>2493</v>
      </c>
    </row>
    <row r="215" spans="1:11" ht="58">
      <c r="A215" s="78">
        <v>209</v>
      </c>
      <c r="B215" s="131" t="s">
        <v>1059</v>
      </c>
      <c r="C215" s="87" t="s">
        <v>2494</v>
      </c>
      <c r="D215" s="80">
        <v>46146</v>
      </c>
      <c r="E215" s="78">
        <v>53</v>
      </c>
      <c r="F215" s="80">
        <v>46160</v>
      </c>
      <c r="G215" s="80">
        <v>46189</v>
      </c>
      <c r="H215" s="78" t="s">
        <v>1147</v>
      </c>
      <c r="I215" s="78"/>
      <c r="J215" s="78" t="s">
        <v>2469</v>
      </c>
      <c r="K215" s="79" t="s">
        <v>2498</v>
      </c>
    </row>
    <row r="216" spans="1:11" ht="43.5">
      <c r="A216" s="78">
        <v>210</v>
      </c>
      <c r="B216" s="78" t="s">
        <v>2495</v>
      </c>
      <c r="C216" s="87" t="s">
        <v>2496</v>
      </c>
      <c r="D216" s="80">
        <v>46146</v>
      </c>
      <c r="E216" s="78">
        <v>53</v>
      </c>
      <c r="F216" s="80">
        <v>46154</v>
      </c>
      <c r="G216" s="80">
        <v>46183</v>
      </c>
      <c r="H216" s="78" t="s">
        <v>1147</v>
      </c>
      <c r="I216" s="78"/>
      <c r="J216" s="78" t="s">
        <v>2469</v>
      </c>
      <c r="K216" s="79" t="s">
        <v>2497</v>
      </c>
    </row>
    <row r="217" spans="1:11" ht="29">
      <c r="A217" s="78">
        <v>211</v>
      </c>
      <c r="B217" s="87" t="s">
        <v>1022</v>
      </c>
      <c r="C217" s="131" t="s">
        <v>1153</v>
      </c>
      <c r="D217" s="80">
        <v>46146</v>
      </c>
      <c r="E217" s="78">
        <v>53</v>
      </c>
      <c r="F217" s="80">
        <v>46146</v>
      </c>
      <c r="G217" s="80">
        <v>46148</v>
      </c>
      <c r="H217" s="88" t="s">
        <v>2446</v>
      </c>
      <c r="I217" s="78"/>
      <c r="J217" s="78" t="s">
        <v>2466</v>
      </c>
      <c r="K217" s="79"/>
    </row>
  </sheetData>
  <mergeCells count="10">
    <mergeCell ref="A1:K1"/>
    <mergeCell ref="A2:A3"/>
    <mergeCell ref="B2:B3"/>
    <mergeCell ref="C2:C3"/>
    <mergeCell ref="D2:E2"/>
    <mergeCell ref="F2:F3"/>
    <mergeCell ref="G2:G3"/>
    <mergeCell ref="H2:H3"/>
    <mergeCell ref="I2:J3"/>
    <mergeCell ref="K2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E736B-DEC6-4F80-9C74-821AC9E7FE38}">
  <dimension ref="A1:F9"/>
  <sheetViews>
    <sheetView workbookViewId="0">
      <selection activeCell="J11" sqref="J11"/>
    </sheetView>
  </sheetViews>
  <sheetFormatPr defaultRowHeight="14.5"/>
  <cols>
    <col min="2" max="2" width="30.81640625" customWidth="1"/>
    <col min="3" max="3" width="28.453125" customWidth="1"/>
    <col min="4" max="4" width="20" customWidth="1"/>
    <col min="5" max="5" width="14.1796875" customWidth="1"/>
    <col min="6" max="6" width="17.81640625" customWidth="1"/>
  </cols>
  <sheetData>
    <row r="1" spans="1:6" ht="49.5" customHeight="1">
      <c r="A1" s="258" t="s">
        <v>1289</v>
      </c>
      <c r="B1" s="258"/>
      <c r="C1" s="258"/>
      <c r="D1" s="258"/>
      <c r="E1" s="258"/>
      <c r="F1" s="258"/>
    </row>
    <row r="2" spans="1:6" ht="20.25" customHeight="1">
      <c r="A2" s="259" t="s">
        <v>71</v>
      </c>
      <c r="B2" s="259" t="s">
        <v>1133</v>
      </c>
      <c r="C2" s="259" t="s">
        <v>1134</v>
      </c>
      <c r="D2" s="259" t="s">
        <v>2501</v>
      </c>
      <c r="E2" s="259"/>
      <c r="F2" s="259" t="s">
        <v>1290</v>
      </c>
    </row>
    <row r="3" spans="1:6" ht="21" customHeight="1">
      <c r="A3" s="259"/>
      <c r="B3" s="259"/>
      <c r="C3" s="259"/>
      <c r="D3" s="82" t="s">
        <v>1141</v>
      </c>
      <c r="E3" s="82" t="s">
        <v>1142</v>
      </c>
      <c r="F3" s="259"/>
    </row>
    <row r="4" spans="1:6" ht="31.5" customHeight="1">
      <c r="A4" s="78">
        <v>1</v>
      </c>
      <c r="B4" s="86" t="s">
        <v>1119</v>
      </c>
      <c r="C4" s="87" t="s">
        <v>1143</v>
      </c>
      <c r="D4" s="80">
        <v>45726</v>
      </c>
      <c r="E4" s="78">
        <v>37</v>
      </c>
      <c r="F4" s="78">
        <v>50</v>
      </c>
    </row>
    <row r="5" spans="1:6" ht="31.5" customHeight="1">
      <c r="A5" s="78">
        <f>+A4+1</f>
        <v>2</v>
      </c>
      <c r="B5" s="86" t="s">
        <v>1101</v>
      </c>
      <c r="C5" s="87" t="s">
        <v>1143</v>
      </c>
      <c r="D5" s="80">
        <v>45933</v>
      </c>
      <c r="E5" s="78">
        <v>143</v>
      </c>
      <c r="F5" s="78">
        <v>50</v>
      </c>
    </row>
    <row r="6" spans="1:6" ht="30" customHeight="1">
      <c r="A6" s="78">
        <f>+A5+1</f>
        <v>3</v>
      </c>
      <c r="B6" s="86" t="s">
        <v>1096</v>
      </c>
      <c r="C6" s="87" t="s">
        <v>1143</v>
      </c>
      <c r="D6" s="80">
        <v>45933</v>
      </c>
      <c r="E6" s="78">
        <v>143</v>
      </c>
      <c r="F6" s="78">
        <v>50</v>
      </c>
    </row>
    <row r="7" spans="1:6" ht="29.25" customHeight="1">
      <c r="A7" s="78">
        <f>+A6+1</f>
        <v>4</v>
      </c>
      <c r="B7" s="87" t="s">
        <v>1291</v>
      </c>
      <c r="C7" s="87" t="s">
        <v>1143</v>
      </c>
      <c r="D7" s="80">
        <v>45961</v>
      </c>
      <c r="E7" s="78">
        <v>162</v>
      </c>
      <c r="F7" s="78">
        <v>50</v>
      </c>
    </row>
    <row r="8" spans="1:6" ht="34.5" customHeight="1">
      <c r="A8" s="78">
        <v>5</v>
      </c>
      <c r="B8" s="122" t="s">
        <v>1254</v>
      </c>
      <c r="C8" s="122" t="s">
        <v>2500</v>
      </c>
      <c r="D8" s="80">
        <v>46062</v>
      </c>
      <c r="E8" s="78">
        <v>17</v>
      </c>
      <c r="F8" s="78">
        <v>50</v>
      </c>
    </row>
    <row r="9" spans="1:6" ht="56.25" customHeight="1">
      <c r="A9" s="78">
        <v>6</v>
      </c>
      <c r="B9" s="131" t="s">
        <v>1039</v>
      </c>
      <c r="C9" s="86" t="s">
        <v>2502</v>
      </c>
      <c r="D9" s="80">
        <v>46141</v>
      </c>
      <c r="E9" s="78">
        <v>49</v>
      </c>
      <c r="F9" s="78">
        <v>50</v>
      </c>
    </row>
  </sheetData>
  <mergeCells count="6">
    <mergeCell ref="A1:F1"/>
    <mergeCell ref="A2:A3"/>
    <mergeCell ref="B2:B3"/>
    <mergeCell ref="C2:C3"/>
    <mergeCell ref="D2:E2"/>
    <mergeCell ref="F2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1EEF-6656-4344-8F3E-DDD399D9695F}">
  <dimension ref="A1:E152"/>
  <sheetViews>
    <sheetView workbookViewId="0">
      <selection activeCell="D6" sqref="D6"/>
    </sheetView>
  </sheetViews>
  <sheetFormatPr defaultRowHeight="14.5"/>
  <cols>
    <col min="2" max="3" width="37.7265625" customWidth="1"/>
    <col min="4" max="4" width="27" customWidth="1"/>
    <col min="5" max="5" width="13.26953125" style="175" customWidth="1"/>
  </cols>
  <sheetData>
    <row r="1" spans="1:5" ht="54" customHeight="1">
      <c r="A1" s="258" t="s">
        <v>1292</v>
      </c>
      <c r="B1" s="258"/>
      <c r="C1" s="258"/>
      <c r="D1" s="258"/>
      <c r="E1" s="173"/>
    </row>
    <row r="2" spans="1:5" ht="15.5">
      <c r="A2" s="83" t="s">
        <v>71</v>
      </c>
      <c r="B2" s="83" t="s">
        <v>1133</v>
      </c>
      <c r="C2" s="83" t="s">
        <v>1134</v>
      </c>
      <c r="D2" s="83" t="s">
        <v>1293</v>
      </c>
      <c r="E2" s="174"/>
    </row>
    <row r="3" spans="1:5" ht="15.5">
      <c r="A3" s="83"/>
      <c r="B3" s="83"/>
      <c r="C3" s="83"/>
      <c r="D3" s="83"/>
    </row>
    <row r="4" spans="1:5">
      <c r="A4" s="78">
        <f>+IF(B4="","",SUBTOTAL(3,$B$4:B4))</f>
        <v>1</v>
      </c>
      <c r="B4" s="86" t="s">
        <v>1128</v>
      </c>
      <c r="C4" s="87" t="s">
        <v>1143</v>
      </c>
      <c r="D4" s="88" t="s">
        <v>1294</v>
      </c>
      <c r="E4" s="175">
        <f>+IF(COUNTIFS($B$3:B4,B4)&gt;1,"такрор",1)</f>
        <v>1</v>
      </c>
    </row>
    <row r="5" spans="1:5">
      <c r="A5" s="78">
        <f>+IF(B5="","",SUBTOTAL(3,$B$4:B5))</f>
        <v>2</v>
      </c>
      <c r="B5" s="86" t="s">
        <v>1090</v>
      </c>
      <c r="C5" s="87" t="s">
        <v>1145</v>
      </c>
      <c r="D5" s="88" t="s">
        <v>1295</v>
      </c>
      <c r="E5" s="175">
        <f>+IF(COUNTIFS($B$3:B5,B5)&gt;1,"такрор",1)</f>
        <v>1</v>
      </c>
    </row>
    <row r="6" spans="1:5" ht="29">
      <c r="A6" s="78">
        <f>+IF(B6="","",SUBTOTAL(3,$B$4:B6))</f>
        <v>3</v>
      </c>
      <c r="B6" s="86" t="s">
        <v>1061</v>
      </c>
      <c r="C6" s="87" t="s">
        <v>1194</v>
      </c>
      <c r="D6" s="88" t="s">
        <v>1296</v>
      </c>
      <c r="E6" s="175">
        <f>+IF(COUNTIFS($B$3:B6,B6)&gt;1,"такрор",1)</f>
        <v>1</v>
      </c>
    </row>
    <row r="7" spans="1:5">
      <c r="A7" s="78">
        <f>+IF(B7="","",SUBTOTAL(3,$B$4:B7))</f>
        <v>4</v>
      </c>
      <c r="B7" s="87" t="s">
        <v>1126</v>
      </c>
      <c r="C7" s="87" t="s">
        <v>1143</v>
      </c>
      <c r="D7" s="88" t="s">
        <v>1297</v>
      </c>
      <c r="E7" s="175">
        <f>+IF(COUNTIFS($B$3:B7,B7)&gt;1,"такрор",1)</f>
        <v>1</v>
      </c>
    </row>
    <row r="8" spans="1:5">
      <c r="A8" s="78">
        <f>+IF(B8="","",SUBTOTAL(3,$B$4:B8))</f>
        <v>5</v>
      </c>
      <c r="B8" s="87" t="s">
        <v>1298</v>
      </c>
      <c r="C8" s="87" t="s">
        <v>1299</v>
      </c>
      <c r="D8" s="88" t="s">
        <v>1300</v>
      </c>
      <c r="E8" s="175">
        <f>+IF(COUNTIFS($B$3:B8,B8)&gt;1,"такрор",1)</f>
        <v>1</v>
      </c>
    </row>
    <row r="9" spans="1:5">
      <c r="A9" s="78">
        <f>+IF(B9="","",SUBTOTAL(3,$B$4:B9))</f>
        <v>6</v>
      </c>
      <c r="B9" s="86" t="s">
        <v>1113</v>
      </c>
      <c r="C9" s="87" t="s">
        <v>1143</v>
      </c>
      <c r="D9" s="88" t="s">
        <v>1301</v>
      </c>
      <c r="E9" s="175">
        <f>+IF(COUNTIFS($B$3:B9,B9)&gt;1,"такрор",1)</f>
        <v>1</v>
      </c>
    </row>
    <row r="10" spans="1:5">
      <c r="A10" s="78">
        <f>+IF(B10="","",SUBTOTAL(3,$B$4:B10))</f>
        <v>7</v>
      </c>
      <c r="B10" s="86" t="s">
        <v>1302</v>
      </c>
      <c r="C10" s="87" t="s">
        <v>1145</v>
      </c>
      <c r="D10" s="88" t="s">
        <v>1303</v>
      </c>
      <c r="E10" s="175">
        <f>+IF(COUNTIFS($B$3:B10,B10)&gt;1,"такрор",1)</f>
        <v>1</v>
      </c>
    </row>
    <row r="11" spans="1:5">
      <c r="A11" s="78">
        <f>+IF(B11="","",SUBTOTAL(3,$B$4:B11))</f>
        <v>8</v>
      </c>
      <c r="B11" s="86" t="s">
        <v>1106</v>
      </c>
      <c r="C11" s="87" t="s">
        <v>1143</v>
      </c>
      <c r="D11" s="88" t="s">
        <v>1304</v>
      </c>
      <c r="E11" s="175">
        <f>+IF(COUNTIFS($B$3:B11,B11)&gt;1,"такрор",1)</f>
        <v>1</v>
      </c>
    </row>
    <row r="12" spans="1:5">
      <c r="A12" s="78">
        <f>+IF(B12="","",SUBTOTAL(3,$B$4:B12))</f>
        <v>9</v>
      </c>
      <c r="B12" s="86" t="s">
        <v>1115</v>
      </c>
      <c r="C12" s="87" t="s">
        <v>1143</v>
      </c>
      <c r="D12" s="88" t="s">
        <v>1305</v>
      </c>
      <c r="E12" s="175">
        <f>+IF(COUNTIFS($B$3:B12,B12)&gt;1,"такрор",1)</f>
        <v>1</v>
      </c>
    </row>
    <row r="13" spans="1:5">
      <c r="A13" s="78">
        <f>+IF(B13="","",SUBTOTAL(3,$B$4:B13))</f>
        <v>10</v>
      </c>
      <c r="B13" s="86" t="s">
        <v>1025</v>
      </c>
      <c r="C13" s="87" t="s">
        <v>1153</v>
      </c>
      <c r="D13" s="88" t="s">
        <v>1306</v>
      </c>
      <c r="E13" s="175">
        <f>+IF(COUNTIFS($B$3:B13,B13)&gt;1,"такрор",1)</f>
        <v>1</v>
      </c>
    </row>
    <row r="14" spans="1:5" ht="29">
      <c r="A14" s="78">
        <f>+IF(B14="","",SUBTOTAL(3,$B$4:B14))</f>
        <v>11</v>
      </c>
      <c r="B14" s="86" t="s">
        <v>1055</v>
      </c>
      <c r="C14" s="87" t="s">
        <v>1161</v>
      </c>
      <c r="D14" s="88" t="s">
        <v>1307</v>
      </c>
      <c r="E14" s="175">
        <f>+IF(COUNTIFS($B$3:B14,B14)&gt;1,"такрор",1)</f>
        <v>1</v>
      </c>
    </row>
    <row r="15" spans="1:5">
      <c r="A15" s="78">
        <f>+IF(B15="","",SUBTOTAL(3,$B$4:B15))</f>
        <v>12</v>
      </c>
      <c r="B15" s="86" t="s">
        <v>1167</v>
      </c>
      <c r="C15" s="87" t="s">
        <v>1143</v>
      </c>
      <c r="D15" s="88" t="s">
        <v>1308</v>
      </c>
      <c r="E15" s="175">
        <f>+IF(COUNTIFS($B$3:B15,B15)&gt;1,"такрор",1)</f>
        <v>1</v>
      </c>
    </row>
    <row r="16" spans="1:5">
      <c r="A16" s="78">
        <f>+IF(B16="","",SUBTOTAL(3,$B$4:B16))</f>
        <v>13</v>
      </c>
      <c r="B16" s="86" t="s">
        <v>1100</v>
      </c>
      <c r="C16" s="87" t="s">
        <v>1143</v>
      </c>
      <c r="D16" s="88" t="s">
        <v>1309</v>
      </c>
      <c r="E16" s="175">
        <f>+IF(COUNTIFS($B$3:B16,B16)&gt;1,"такрор",1)</f>
        <v>1</v>
      </c>
    </row>
    <row r="17" spans="1:5">
      <c r="A17" s="78">
        <f>+IF(B17="","",SUBTOTAL(3,$B$4:B17))</f>
        <v>14</v>
      </c>
      <c r="B17" s="86" t="s">
        <v>1115</v>
      </c>
      <c r="C17" s="87" t="s">
        <v>1143</v>
      </c>
      <c r="D17" s="88" t="s">
        <v>1310</v>
      </c>
      <c r="E17" s="175" t="str">
        <f>+IF(COUNTIFS($B$3:B17,B17)&gt;1,"такрор",1)</f>
        <v>такрор</v>
      </c>
    </row>
    <row r="18" spans="1:5">
      <c r="A18" s="78">
        <f>+IF(B18="","",SUBTOTAL(3,$B$4:B18))</f>
        <v>15</v>
      </c>
      <c r="B18" s="86" t="s">
        <v>1126</v>
      </c>
      <c r="C18" s="87" t="s">
        <v>1143</v>
      </c>
      <c r="D18" s="88" t="s">
        <v>1310</v>
      </c>
      <c r="E18" s="175" t="str">
        <f>+IF(COUNTIFS($B$3:B18,B18)&gt;1,"такрор",1)</f>
        <v>такрор</v>
      </c>
    </row>
    <row r="19" spans="1:5">
      <c r="A19" s="78">
        <f>+IF(B19="","",SUBTOTAL(3,$B$4:B19))</f>
        <v>16</v>
      </c>
      <c r="B19" s="86" t="s">
        <v>1124</v>
      </c>
      <c r="C19" s="87" t="s">
        <v>1143</v>
      </c>
      <c r="D19" s="88" t="s">
        <v>1311</v>
      </c>
      <c r="E19" s="175">
        <f>+IF(COUNTIFS($B$3:B19,B19)&gt;1,"такрор",1)</f>
        <v>1</v>
      </c>
    </row>
    <row r="20" spans="1:5">
      <c r="A20" s="78">
        <f>+IF(B20="","",SUBTOTAL(3,$B$4:B20))</f>
        <v>17</v>
      </c>
      <c r="B20" s="86" t="s">
        <v>1119</v>
      </c>
      <c r="C20" s="87" t="s">
        <v>1143</v>
      </c>
      <c r="D20" s="88" t="s">
        <v>1311</v>
      </c>
      <c r="E20" s="175">
        <f>+IF(COUNTIFS($B$3:B20,B20)&gt;1,"такрор",1)</f>
        <v>1</v>
      </c>
    </row>
    <row r="21" spans="1:5" ht="45" customHeight="1">
      <c r="A21" s="78">
        <f>+IF(B21="","",SUBTOTAL(3,$B$4:B21))</f>
        <v>18</v>
      </c>
      <c r="B21" s="86" t="s">
        <v>1020</v>
      </c>
      <c r="C21" s="87" t="s">
        <v>1224</v>
      </c>
      <c r="D21" s="88" t="s">
        <v>1312</v>
      </c>
      <c r="E21" s="175">
        <f>+IF(COUNTIFS($B$3:B21,B21)&gt;1,"такрор",1)</f>
        <v>1</v>
      </c>
    </row>
    <row r="22" spans="1:5" ht="43.5">
      <c r="A22" s="78">
        <f>+IF(B22="","",SUBTOTAL(3,$B$4:B22))</f>
        <v>19</v>
      </c>
      <c r="B22" s="86" t="s">
        <v>1039</v>
      </c>
      <c r="C22" s="87" t="s">
        <v>1287</v>
      </c>
      <c r="D22" s="88" t="s">
        <v>1313</v>
      </c>
      <c r="E22" s="175">
        <f>+IF(COUNTIFS($B$3:B22,B22)&gt;1,"такрор",1)</f>
        <v>1</v>
      </c>
    </row>
    <row r="23" spans="1:5">
      <c r="A23" s="78">
        <f>+IF(B23="","",SUBTOTAL(3,$B$4:B23))</f>
        <v>20</v>
      </c>
      <c r="B23" s="86" t="s">
        <v>1073</v>
      </c>
      <c r="C23" s="87" t="s">
        <v>1145</v>
      </c>
      <c r="D23" s="88" t="s">
        <v>1314</v>
      </c>
      <c r="E23" s="175">
        <f>+IF(COUNTIFS($B$3:B23,B23)&gt;1,"такрор",1)</f>
        <v>1</v>
      </c>
    </row>
    <row r="24" spans="1:5">
      <c r="A24" s="78">
        <f>+IF(B24="","",SUBTOTAL(3,$B$4:B24))</f>
        <v>21</v>
      </c>
      <c r="B24" s="86" t="s">
        <v>1117</v>
      </c>
      <c r="C24" s="87" t="s">
        <v>1143</v>
      </c>
      <c r="D24" s="88" t="s">
        <v>1315</v>
      </c>
      <c r="E24" s="175">
        <f>+IF(COUNTIFS($B$3:B24,B24)&gt;1,"такрор",1)</f>
        <v>1</v>
      </c>
    </row>
    <row r="25" spans="1:5">
      <c r="A25" s="78">
        <f>+IF(B25="","",SUBTOTAL(3,$B$4:B25))</f>
        <v>22</v>
      </c>
      <c r="B25" s="86" t="s">
        <v>1106</v>
      </c>
      <c r="C25" s="87" t="s">
        <v>1143</v>
      </c>
      <c r="D25" s="88" t="s">
        <v>1316</v>
      </c>
      <c r="E25" s="175" t="str">
        <f>+IF(COUNTIFS($B$3:B25,B25)&gt;1,"такрор",1)</f>
        <v>такрор</v>
      </c>
    </row>
    <row r="26" spans="1:5">
      <c r="A26" s="78">
        <f>+IF(B26="","",SUBTOTAL(3,$B$4:B26))</f>
        <v>23</v>
      </c>
      <c r="B26" s="86" t="s">
        <v>1077</v>
      </c>
      <c r="C26" s="87" t="s">
        <v>1145</v>
      </c>
      <c r="D26" s="88" t="s">
        <v>1317</v>
      </c>
      <c r="E26" s="175">
        <f>+IF(COUNTIFS($B$3:B26,B26)&gt;1,"такрор",1)</f>
        <v>1</v>
      </c>
    </row>
    <row r="27" spans="1:5">
      <c r="A27" s="78">
        <f>+IF(B27="","",SUBTOTAL(3,$B$4:B27))</f>
        <v>24</v>
      </c>
      <c r="B27" s="86" t="s">
        <v>1302</v>
      </c>
      <c r="C27" s="87" t="s">
        <v>1145</v>
      </c>
      <c r="D27" s="88" t="s">
        <v>1318</v>
      </c>
      <c r="E27" s="175" t="str">
        <f>+IF(COUNTIFS($B$3:B27,B27)&gt;1,"такрор",1)</f>
        <v>такрор</v>
      </c>
    </row>
    <row r="28" spans="1:5" ht="29">
      <c r="A28" s="78">
        <f>+IF(B28="","",SUBTOTAL(3,$B$4:B28))</f>
        <v>25</v>
      </c>
      <c r="B28" s="86" t="s">
        <v>1048</v>
      </c>
      <c r="C28" s="87" t="s">
        <v>1175</v>
      </c>
      <c r="D28" s="88" t="s">
        <v>1319</v>
      </c>
      <c r="E28" s="175">
        <f>+IF(COUNTIFS($B$3:B28,B28)&gt;1,"такрор",1)</f>
        <v>1</v>
      </c>
    </row>
    <row r="29" spans="1:5" ht="29">
      <c r="A29" s="78">
        <f>+IF(B29="","",SUBTOTAL(3,$B$4:B29))</f>
        <v>26</v>
      </c>
      <c r="B29" s="86" t="s">
        <v>1048</v>
      </c>
      <c r="C29" s="87" t="s">
        <v>1175</v>
      </c>
      <c r="D29" s="88" t="s">
        <v>1320</v>
      </c>
      <c r="E29" s="175" t="str">
        <f>+IF(COUNTIFS($B$3:B29,B29)&gt;1,"такрор",1)</f>
        <v>такрор</v>
      </c>
    </row>
    <row r="30" spans="1:5">
      <c r="A30" s="78">
        <f>+IF(B30="","",SUBTOTAL(3,$B$4:B30))</f>
        <v>27</v>
      </c>
      <c r="B30" s="86" t="s">
        <v>1167</v>
      </c>
      <c r="C30" s="87" t="s">
        <v>1143</v>
      </c>
      <c r="D30" s="88" t="s">
        <v>1321</v>
      </c>
      <c r="E30" s="175" t="str">
        <f>+IF(COUNTIFS($B$3:B30,B30)&gt;1,"такрор",1)</f>
        <v>такрор</v>
      </c>
    </row>
    <row r="31" spans="1:5" ht="29">
      <c r="A31" s="78">
        <f>+IF(B31="","",SUBTOTAL(3,$B$4:B31))</f>
        <v>28</v>
      </c>
      <c r="B31" s="86" t="s">
        <v>1060</v>
      </c>
      <c r="C31" s="87" t="s">
        <v>1194</v>
      </c>
      <c r="D31" s="88" t="s">
        <v>1322</v>
      </c>
      <c r="E31" s="175">
        <f>+IF(COUNTIFS($B$3:B31,B31)&gt;1,"такрор",1)</f>
        <v>1</v>
      </c>
    </row>
    <row r="32" spans="1:5">
      <c r="A32" s="78">
        <f>+IF(B32="","",SUBTOTAL(3,$B$4:B32))</f>
        <v>29</v>
      </c>
      <c r="B32" s="86" t="s">
        <v>1302</v>
      </c>
      <c r="C32" s="87" t="s">
        <v>1145</v>
      </c>
      <c r="D32" s="88" t="s">
        <v>1323</v>
      </c>
      <c r="E32" s="175" t="str">
        <f>+IF(COUNTIFS($B$3:B32,B32)&gt;1,"такрор",1)</f>
        <v>такрор</v>
      </c>
    </row>
    <row r="33" spans="1:5">
      <c r="A33" s="78">
        <f>+IF(B33="","",SUBTOTAL(3,$B$4:B33))</f>
        <v>30</v>
      </c>
      <c r="B33" s="86" t="s">
        <v>1080</v>
      </c>
      <c r="C33" s="87" t="s">
        <v>1145</v>
      </c>
      <c r="D33" s="88" t="s">
        <v>1324</v>
      </c>
      <c r="E33" s="175">
        <f>+IF(COUNTIFS($B$3:B33,B33)&gt;1,"такрор",1)</f>
        <v>1</v>
      </c>
    </row>
    <row r="34" spans="1:5">
      <c r="A34" s="78">
        <f>+IF(B34="","",SUBTOTAL(3,$B$4:B34))</f>
        <v>31</v>
      </c>
      <c r="B34" s="86" t="s">
        <v>1128</v>
      </c>
      <c r="C34" s="87" t="s">
        <v>1143</v>
      </c>
      <c r="D34" s="88" t="s">
        <v>1325</v>
      </c>
      <c r="E34" s="175" t="str">
        <f>+IF(COUNTIFS($B$3:B34,B34)&gt;1,"такрор",1)</f>
        <v>такрор</v>
      </c>
    </row>
    <row r="35" spans="1:5">
      <c r="A35" s="78">
        <f>+IF(B35="","",SUBTOTAL(3,$B$4:B35))</f>
        <v>32</v>
      </c>
      <c r="B35" s="86" t="s">
        <v>1090</v>
      </c>
      <c r="C35" s="87" t="s">
        <v>1145</v>
      </c>
      <c r="D35" s="88" t="s">
        <v>1326</v>
      </c>
      <c r="E35" s="175" t="str">
        <f>+IF(COUNTIFS($B$3:B35,B35)&gt;1,"такрор",1)</f>
        <v>такрор</v>
      </c>
    </row>
    <row r="36" spans="1:5">
      <c r="A36" s="78">
        <f>+IF(B36="","",SUBTOTAL(3,$B$4:B36))</f>
        <v>33</v>
      </c>
      <c r="B36" s="86" t="s">
        <v>1119</v>
      </c>
      <c r="C36" s="87" t="s">
        <v>1143</v>
      </c>
      <c r="D36" s="88" t="s">
        <v>1327</v>
      </c>
      <c r="E36" s="175" t="str">
        <f>+IF(COUNTIFS($B$3:B36,B36)&gt;1,"такрор",1)</f>
        <v>такрор</v>
      </c>
    </row>
    <row r="37" spans="1:5">
      <c r="A37" s="78">
        <f>+IF(B37="","",SUBTOTAL(3,$B$4:B37))</f>
        <v>34</v>
      </c>
      <c r="B37" s="86" t="s">
        <v>1119</v>
      </c>
      <c r="C37" s="87" t="s">
        <v>1143</v>
      </c>
      <c r="D37" s="88" t="s">
        <v>1328</v>
      </c>
      <c r="E37" s="175" t="str">
        <f>+IF(COUNTIFS($B$3:B37,B37)&gt;1,"такрор",1)</f>
        <v>такрор</v>
      </c>
    </row>
    <row r="38" spans="1:5" ht="29">
      <c r="A38" s="78">
        <f>+IF(B38="","",SUBTOTAL(3,$B$4:B38))</f>
        <v>35</v>
      </c>
      <c r="B38" s="86" t="s">
        <v>1048</v>
      </c>
      <c r="C38" s="87" t="s">
        <v>1175</v>
      </c>
      <c r="D38" s="88" t="s">
        <v>1329</v>
      </c>
      <c r="E38" s="175" t="str">
        <f>+IF(COUNTIFS($B$3:B38,B38)&gt;1,"такрор",1)</f>
        <v>такрор</v>
      </c>
    </row>
    <row r="39" spans="1:5" ht="43.5">
      <c r="A39" s="78">
        <f>+IF(B39="","",SUBTOTAL(3,$B$4:B39))</f>
        <v>36</v>
      </c>
      <c r="B39" s="86" t="s">
        <v>1330</v>
      </c>
      <c r="C39" s="87" t="s">
        <v>1387</v>
      </c>
      <c r="D39" s="88" t="s">
        <v>1331</v>
      </c>
      <c r="E39" s="175">
        <f>+IF(COUNTIFS($B$3:B39,B39)&gt;1,"такрор",1)</f>
        <v>1</v>
      </c>
    </row>
    <row r="40" spans="1:5">
      <c r="A40" s="78">
        <f>+IF(B40="","",SUBTOTAL(3,$B$4:B40))</f>
        <v>37</v>
      </c>
      <c r="B40" s="86" t="s">
        <v>1165</v>
      </c>
      <c r="C40" s="87" t="s">
        <v>1145</v>
      </c>
      <c r="D40" s="88" t="s">
        <v>1332</v>
      </c>
      <c r="E40" s="175">
        <f>+IF(COUNTIFS($B$3:B40,B40)&gt;1,"такрор",1)</f>
        <v>1</v>
      </c>
    </row>
    <row r="41" spans="1:5" ht="29">
      <c r="A41" s="78">
        <f>+IF(B41="","",SUBTOTAL(3,$B$4:B41))</f>
        <v>38</v>
      </c>
      <c r="B41" s="86" t="s">
        <v>1061</v>
      </c>
      <c r="C41" s="87" t="s">
        <v>1194</v>
      </c>
      <c r="D41" s="88" t="s">
        <v>1326</v>
      </c>
      <c r="E41" s="175" t="str">
        <f>+IF(COUNTIFS($B$3:B41,B41)&gt;1,"такрор",1)</f>
        <v>такрор</v>
      </c>
    </row>
    <row r="42" spans="1:5">
      <c r="A42" s="78">
        <f>+IF(B42="","",SUBTOTAL(3,$B$4:B42))</f>
        <v>39</v>
      </c>
      <c r="B42" s="86" t="s">
        <v>1116</v>
      </c>
      <c r="C42" s="87" t="s">
        <v>1143</v>
      </c>
      <c r="D42" s="88" t="s">
        <v>1333</v>
      </c>
      <c r="E42" s="175">
        <f>+IF(COUNTIFS($B$3:B42,B42)&gt;1,"такрор",1)</f>
        <v>1</v>
      </c>
    </row>
    <row r="43" spans="1:5">
      <c r="A43" s="78">
        <f>+IF(B43="","",SUBTOTAL(3,$B$4:B43))</f>
        <v>40</v>
      </c>
      <c r="B43" s="86" t="s">
        <v>1073</v>
      </c>
      <c r="C43" s="87" t="s">
        <v>1145</v>
      </c>
      <c r="D43" s="88" t="s">
        <v>1332</v>
      </c>
      <c r="E43" s="175" t="str">
        <f>+IF(COUNTIFS($B$3:B43,B43)&gt;1,"такрор",1)</f>
        <v>такрор</v>
      </c>
    </row>
    <row r="44" spans="1:5">
      <c r="A44" s="78">
        <f>+IF(B44="","",SUBTOTAL(3,$B$4:B44))</f>
        <v>41</v>
      </c>
      <c r="B44" s="86" t="s">
        <v>1073</v>
      </c>
      <c r="C44" s="87" t="s">
        <v>1145</v>
      </c>
      <c r="D44" s="88" t="s">
        <v>1334</v>
      </c>
      <c r="E44" s="175" t="str">
        <f>+IF(COUNTIFS($B$3:B44,B44)&gt;1,"такрор",1)</f>
        <v>такрор</v>
      </c>
    </row>
    <row r="45" spans="1:5">
      <c r="A45" s="78">
        <f>+IF(B45="","",SUBTOTAL(3,$B$4:B45))</f>
        <v>42</v>
      </c>
      <c r="B45" s="86" t="s">
        <v>1012</v>
      </c>
      <c r="C45" s="87" t="s">
        <v>1285</v>
      </c>
      <c r="D45" s="88" t="s">
        <v>1335</v>
      </c>
      <c r="E45" s="175">
        <f>+IF(COUNTIFS($B$3:B45,B45)&gt;1,"такрор",1)</f>
        <v>1</v>
      </c>
    </row>
    <row r="46" spans="1:5">
      <c r="A46" s="78">
        <f>+IF(B46="","",SUBTOTAL(3,$B$4:B46))</f>
        <v>43</v>
      </c>
      <c r="B46" s="86" t="s">
        <v>1106</v>
      </c>
      <c r="C46" s="87" t="s">
        <v>1143</v>
      </c>
      <c r="D46" s="88" t="s">
        <v>1336</v>
      </c>
      <c r="E46" s="175" t="str">
        <f>+IF(COUNTIFS($B$3:B46,B46)&gt;1,"такрор",1)</f>
        <v>такрор</v>
      </c>
    </row>
    <row r="47" spans="1:5">
      <c r="A47" s="78">
        <f>+IF(B47="","",SUBTOTAL(3,$B$4:B47))</f>
        <v>44</v>
      </c>
      <c r="B47" s="86" t="s">
        <v>1119</v>
      </c>
      <c r="C47" s="87" t="s">
        <v>1143</v>
      </c>
      <c r="D47" s="88" t="s">
        <v>1337</v>
      </c>
      <c r="E47" s="175" t="str">
        <f>+IF(COUNTIFS($B$3:B47,B47)&gt;1,"такрор",1)</f>
        <v>такрор</v>
      </c>
    </row>
    <row r="48" spans="1:5">
      <c r="A48" s="78">
        <f>+IF(B48="","",SUBTOTAL(3,$B$4:B48))</f>
        <v>45</v>
      </c>
      <c r="B48" s="86" t="s">
        <v>1146</v>
      </c>
      <c r="C48" s="87" t="s">
        <v>1145</v>
      </c>
      <c r="D48" s="88" t="s">
        <v>1338</v>
      </c>
      <c r="E48" s="175">
        <f>+IF(COUNTIFS($B$3:B48,B48)&gt;1,"такрор",1)</f>
        <v>1</v>
      </c>
    </row>
    <row r="49" spans="1:5">
      <c r="A49" s="78">
        <f>+IF(B49="","",SUBTOTAL(3,$B$4:B49))</f>
        <v>46</v>
      </c>
      <c r="B49" s="86" t="s">
        <v>1146</v>
      </c>
      <c r="C49" s="87" t="s">
        <v>1145</v>
      </c>
      <c r="D49" s="88" t="s">
        <v>1339</v>
      </c>
      <c r="E49" s="175" t="str">
        <f>+IF(COUNTIFS($B$3:B49,B49)&gt;1,"такрор",1)</f>
        <v>такрор</v>
      </c>
    </row>
    <row r="50" spans="1:5">
      <c r="A50" s="78">
        <f>+IF(B50="","",SUBTOTAL(3,$B$4:B50))</f>
        <v>47</v>
      </c>
      <c r="B50" s="86" t="s">
        <v>1125</v>
      </c>
      <c r="C50" s="87" t="s">
        <v>1143</v>
      </c>
      <c r="D50" s="88" t="s">
        <v>1340</v>
      </c>
      <c r="E50" s="175">
        <f>+IF(COUNTIFS($B$3:B50,B50)&gt;1,"такрор",1)</f>
        <v>1</v>
      </c>
    </row>
    <row r="51" spans="1:5">
      <c r="A51" s="78">
        <f>+IF(B51="","",SUBTOTAL(3,$B$4:B51))</f>
        <v>48</v>
      </c>
      <c r="B51" s="86" t="s">
        <v>1025</v>
      </c>
      <c r="C51" s="87" t="s">
        <v>1153</v>
      </c>
      <c r="D51" s="88" t="s">
        <v>1341</v>
      </c>
      <c r="E51" s="175" t="str">
        <f>+IF(COUNTIFS($B$3:B51,B51)&gt;1,"такрор",1)</f>
        <v>такрор</v>
      </c>
    </row>
    <row r="52" spans="1:5">
      <c r="A52" s="78">
        <f>+IF(B52="","",SUBTOTAL(3,$B$4:B52))</f>
        <v>49</v>
      </c>
      <c r="B52" s="86" t="s">
        <v>1112</v>
      </c>
      <c r="C52" s="87" t="s">
        <v>1143</v>
      </c>
      <c r="D52" s="88" t="s">
        <v>1342</v>
      </c>
      <c r="E52" s="175">
        <f>+IF(COUNTIFS($B$3:B52,B52)&gt;1,"такрор",1)</f>
        <v>1</v>
      </c>
    </row>
    <row r="53" spans="1:5" ht="29">
      <c r="A53" s="78">
        <f>+IF(B53="","",SUBTOTAL(3,$B$4:B53))</f>
        <v>50</v>
      </c>
      <c r="B53" s="86" t="s">
        <v>1040</v>
      </c>
      <c r="C53" s="87" t="s">
        <v>1158</v>
      </c>
      <c r="D53" s="88" t="s">
        <v>1343</v>
      </c>
      <c r="E53" s="175">
        <f>+IF(COUNTIFS($B$3:B53,B53)&gt;1,"такрор",1)</f>
        <v>1</v>
      </c>
    </row>
    <row r="54" spans="1:5">
      <c r="A54" s="78">
        <f>+IF(B54="","",SUBTOTAL(3,$B$4:B54))</f>
        <v>51</v>
      </c>
      <c r="B54" s="86" t="s">
        <v>1120</v>
      </c>
      <c r="C54" s="87" t="s">
        <v>1143</v>
      </c>
      <c r="D54" s="88" t="s">
        <v>1335</v>
      </c>
      <c r="E54" s="175">
        <f>+IF(COUNTIFS($B$3:B54,B54)&gt;1,"такрор",1)</f>
        <v>1</v>
      </c>
    </row>
    <row r="55" spans="1:5">
      <c r="A55" s="78">
        <f>+IF(B55="","",SUBTOTAL(3,$B$4:B55))</f>
        <v>52</v>
      </c>
      <c r="B55" s="86" t="s">
        <v>1087</v>
      </c>
      <c r="C55" s="87" t="s">
        <v>1145</v>
      </c>
      <c r="D55" s="88" t="s">
        <v>1344</v>
      </c>
      <c r="E55" s="175">
        <f>+IF(COUNTIFS($B$3:B55,B55)&gt;1,"такрор",1)</f>
        <v>1</v>
      </c>
    </row>
    <row r="56" spans="1:5">
      <c r="A56" s="78">
        <f>+IF(B56="","",SUBTOTAL(3,$B$4:B56))</f>
        <v>53</v>
      </c>
      <c r="B56" s="86" t="s">
        <v>1087</v>
      </c>
      <c r="C56" s="87" t="s">
        <v>1145</v>
      </c>
      <c r="D56" s="88" t="s">
        <v>1345</v>
      </c>
      <c r="E56" s="175" t="str">
        <f>+IF(COUNTIFS($B$3:B56,B56)&gt;1,"такрор",1)</f>
        <v>такрор</v>
      </c>
    </row>
    <row r="57" spans="1:5">
      <c r="A57" s="78">
        <f>+IF(B57="","",SUBTOTAL(3,$B$4:B57))</f>
        <v>54</v>
      </c>
      <c r="B57" s="86" t="s">
        <v>1105</v>
      </c>
      <c r="C57" s="87" t="s">
        <v>1143</v>
      </c>
      <c r="D57" s="88" t="s">
        <v>1346</v>
      </c>
      <c r="E57" s="175">
        <f>+IF(COUNTIFS($B$3:B57,B57)&gt;1,"такрор",1)</f>
        <v>1</v>
      </c>
    </row>
    <row r="58" spans="1:5" ht="29">
      <c r="A58" s="78">
        <f>+IF(B58="","",SUBTOTAL(3,$B$4:B58))</f>
        <v>55</v>
      </c>
      <c r="B58" s="86" t="s">
        <v>1035</v>
      </c>
      <c r="C58" s="87" t="s">
        <v>1173</v>
      </c>
      <c r="D58" s="88" t="s">
        <v>1347</v>
      </c>
      <c r="E58" s="175">
        <f>+IF(COUNTIFS($B$3:B58,B58)&gt;1,"такрор",1)</f>
        <v>1</v>
      </c>
    </row>
    <row r="59" spans="1:5">
      <c r="A59" s="78">
        <f>+IF(B59="","",SUBTOTAL(3,$B$4:B59))</f>
        <v>56</v>
      </c>
      <c r="B59" s="86" t="s">
        <v>1021</v>
      </c>
      <c r="C59" s="87" t="s">
        <v>1153</v>
      </c>
      <c r="D59" s="88" t="s">
        <v>1344</v>
      </c>
      <c r="E59" s="175">
        <f>+IF(COUNTIFS($B$3:B59,B59)&gt;1,"такрор",1)</f>
        <v>1</v>
      </c>
    </row>
    <row r="60" spans="1:5">
      <c r="A60" s="78">
        <f>+IF(B60="","",SUBTOTAL(3,$B$4:B60))</f>
        <v>57</v>
      </c>
      <c r="B60" s="86" t="s">
        <v>1111</v>
      </c>
      <c r="C60" s="87" t="s">
        <v>1143</v>
      </c>
      <c r="D60" s="88" t="s">
        <v>1348</v>
      </c>
      <c r="E60" s="175">
        <f>+IF(COUNTIFS($B$3:B60,B60)&gt;1,"такрор",1)</f>
        <v>1</v>
      </c>
    </row>
    <row r="61" spans="1:5">
      <c r="A61" s="78">
        <f>+IF(B61="","",SUBTOTAL(3,$B$4:B61))</f>
        <v>58</v>
      </c>
      <c r="B61" s="86" t="s">
        <v>1117</v>
      </c>
      <c r="C61" s="87" t="s">
        <v>1143</v>
      </c>
      <c r="D61" s="88" t="s">
        <v>1349</v>
      </c>
      <c r="E61" s="175" t="str">
        <f>+IF(COUNTIFS($B$3:B61,B61)&gt;1,"такрор",1)</f>
        <v>такрор</v>
      </c>
    </row>
    <row r="62" spans="1:5">
      <c r="A62" s="78">
        <f>+IF(B62="","",SUBTOTAL(3,$B$4:B62))</f>
        <v>59</v>
      </c>
      <c r="B62" s="86" t="s">
        <v>1120</v>
      </c>
      <c r="C62" s="87" t="s">
        <v>1143</v>
      </c>
      <c r="D62" s="88" t="s">
        <v>1350</v>
      </c>
      <c r="E62" s="175" t="str">
        <f>+IF(COUNTIFS($B$3:B62,B62)&gt;1,"такрор",1)</f>
        <v>такрор</v>
      </c>
    </row>
    <row r="63" spans="1:5" ht="29">
      <c r="A63" s="78">
        <f>+IF(B63="","",SUBTOTAL(3,$B$4:B63))</f>
        <v>60</v>
      </c>
      <c r="B63" s="86" t="s">
        <v>1043</v>
      </c>
      <c r="C63" s="87" t="s">
        <v>1151</v>
      </c>
      <c r="D63" s="88" t="s">
        <v>1344</v>
      </c>
      <c r="E63" s="175">
        <f>+IF(COUNTIFS($B$3:B63,B63)&gt;1,"такрор",1)</f>
        <v>1</v>
      </c>
    </row>
    <row r="64" spans="1:5">
      <c r="A64" s="78">
        <f>+IF(B64="","",SUBTOTAL(3,$B$4:B64))</f>
        <v>61</v>
      </c>
      <c r="B64" s="86" t="s">
        <v>1165</v>
      </c>
      <c r="C64" s="87" t="s">
        <v>1145</v>
      </c>
      <c r="D64" s="88" t="s">
        <v>1351</v>
      </c>
      <c r="E64" s="175" t="str">
        <f>+IF(COUNTIFS($B$3:B64,B64)&gt;1,"такрор",1)</f>
        <v>такрор</v>
      </c>
    </row>
    <row r="65" spans="1:5">
      <c r="A65" s="78">
        <f>+IF(B65="","",SUBTOTAL(3,$B$4:B65))</f>
        <v>62</v>
      </c>
      <c r="B65" s="86" t="s">
        <v>1104</v>
      </c>
      <c r="C65" s="87" t="s">
        <v>1143</v>
      </c>
      <c r="D65" s="88" t="s">
        <v>1352</v>
      </c>
      <c r="E65" s="175">
        <f>+IF(COUNTIFS($B$3:B65,B65)&gt;1,"такрор",1)</f>
        <v>1</v>
      </c>
    </row>
    <row r="66" spans="1:5" ht="43.5">
      <c r="A66" s="78">
        <f>+IF(B66="","",SUBTOTAL(3,$B$4:B66))</f>
        <v>63</v>
      </c>
      <c r="B66" s="86" t="s">
        <v>1049</v>
      </c>
      <c r="C66" s="87" t="s">
        <v>1202</v>
      </c>
      <c r="D66" s="88" t="s">
        <v>1353</v>
      </c>
      <c r="E66" s="175">
        <f>+IF(COUNTIFS($B$3:B66,B66)&gt;1,"такрор",1)</f>
        <v>1</v>
      </c>
    </row>
    <row r="67" spans="1:5">
      <c r="A67" s="78">
        <f>+IF(B67="","",SUBTOTAL(3,$B$4:B67))</f>
        <v>64</v>
      </c>
      <c r="B67" s="86" t="s">
        <v>1080</v>
      </c>
      <c r="C67" s="87" t="s">
        <v>1145</v>
      </c>
      <c r="D67" s="88" t="s">
        <v>1354</v>
      </c>
      <c r="E67" s="175" t="str">
        <f>+IF(COUNTIFS($B$3:B67,B67)&gt;1,"такрор",1)</f>
        <v>такрор</v>
      </c>
    </row>
    <row r="68" spans="1:5" ht="29">
      <c r="A68" s="78">
        <f>+IF(B68="","",SUBTOTAL(3,$B$4:B68))</f>
        <v>65</v>
      </c>
      <c r="B68" s="86" t="s">
        <v>1250</v>
      </c>
      <c r="C68" s="87" t="s">
        <v>1170</v>
      </c>
      <c r="D68" s="88" t="s">
        <v>1355</v>
      </c>
      <c r="E68" s="175">
        <f>+IF(COUNTIFS($B$3:B68,B68)&gt;1,"такрор",1)</f>
        <v>1</v>
      </c>
    </row>
    <row r="69" spans="1:5">
      <c r="A69" s="78">
        <f>+IF(B69="","",SUBTOTAL(3,$B$4:B69))</f>
        <v>66</v>
      </c>
      <c r="B69" s="86" t="s">
        <v>1124</v>
      </c>
      <c r="C69" s="87" t="s">
        <v>1143</v>
      </c>
      <c r="D69" s="88" t="s">
        <v>1355</v>
      </c>
      <c r="E69" s="175" t="str">
        <f>+IF(COUNTIFS($B$3:B69,B69)&gt;1,"такрор",1)</f>
        <v>такрор</v>
      </c>
    </row>
    <row r="70" spans="1:5">
      <c r="A70" s="78">
        <f>+IF(B70="","",SUBTOTAL(3,$B$4:B70))</f>
        <v>67</v>
      </c>
      <c r="B70" s="86" t="s">
        <v>1105</v>
      </c>
      <c r="C70" s="87" t="s">
        <v>1143</v>
      </c>
      <c r="D70" s="88" t="s">
        <v>1355</v>
      </c>
      <c r="E70" s="175" t="str">
        <f>+IF(COUNTIFS($B$3:B70,B70)&gt;1,"такрор",1)</f>
        <v>такрор</v>
      </c>
    </row>
    <row r="71" spans="1:5">
      <c r="A71" s="78">
        <f>+IF(B71="","",SUBTOTAL(3,$B$4:B71))</f>
        <v>68</v>
      </c>
      <c r="B71" s="86" t="s">
        <v>1122</v>
      </c>
      <c r="C71" s="87" t="s">
        <v>1143</v>
      </c>
      <c r="D71" s="88" t="s">
        <v>1356</v>
      </c>
      <c r="E71" s="175">
        <f>+IF(COUNTIFS($B$3:B71,B71)&gt;1,"такрор",1)</f>
        <v>1</v>
      </c>
    </row>
    <row r="72" spans="1:5">
      <c r="A72" s="78">
        <f>+IF(B72="","",SUBTOTAL(3,$B$4:B72))</f>
        <v>69</v>
      </c>
      <c r="B72" s="86" t="s">
        <v>1123</v>
      </c>
      <c r="C72" s="87" t="s">
        <v>1143</v>
      </c>
      <c r="D72" s="88" t="s">
        <v>1357</v>
      </c>
      <c r="E72" s="175">
        <f>+IF(COUNTIFS($B$3:B72,B72)&gt;1,"такрор",1)</f>
        <v>1</v>
      </c>
    </row>
    <row r="73" spans="1:5">
      <c r="A73" s="78">
        <f>+IF(B73="","",SUBTOTAL(3,$B$4:B73))</f>
        <v>70</v>
      </c>
      <c r="B73" s="86" t="s">
        <v>1125</v>
      </c>
      <c r="C73" s="87" t="s">
        <v>1143</v>
      </c>
      <c r="D73" s="88" t="s">
        <v>1358</v>
      </c>
      <c r="E73" s="175" t="str">
        <f>+IF(COUNTIFS($B$3:B73,B73)&gt;1,"такрор",1)</f>
        <v>такрор</v>
      </c>
    </row>
    <row r="74" spans="1:5">
      <c r="A74" s="78">
        <f>+IF(B74="","",SUBTOTAL(3,$B$4:B74))</f>
        <v>71</v>
      </c>
      <c r="B74" s="86" t="s">
        <v>1126</v>
      </c>
      <c r="C74" s="87" t="s">
        <v>1143</v>
      </c>
      <c r="D74" s="88" t="s">
        <v>1358</v>
      </c>
      <c r="E74" s="175" t="str">
        <f>+IF(COUNTIFS($B$3:B74,B74)&gt;1,"такрор",1)</f>
        <v>такрор</v>
      </c>
    </row>
    <row r="75" spans="1:5">
      <c r="A75" s="78">
        <f>+IF(B75="","",SUBTOTAL(3,$B$4:B75))</f>
        <v>72</v>
      </c>
      <c r="B75" s="86" t="s">
        <v>1079</v>
      </c>
      <c r="C75" s="87" t="s">
        <v>1145</v>
      </c>
      <c r="D75" s="88" t="s">
        <v>1359</v>
      </c>
      <c r="E75" s="175">
        <f>+IF(COUNTIFS($B$3:B75,B75)&gt;1,"такрор",1)</f>
        <v>1</v>
      </c>
    </row>
    <row r="76" spans="1:5" ht="43.5">
      <c r="A76" s="78">
        <f>+IF(B76="","",SUBTOTAL(3,$B$4:B76))</f>
        <v>73</v>
      </c>
      <c r="B76" s="86" t="s">
        <v>1049</v>
      </c>
      <c r="C76" s="87" t="s">
        <v>1202</v>
      </c>
      <c r="D76" s="88" t="s">
        <v>1360</v>
      </c>
      <c r="E76" s="175" t="str">
        <f>+IF(COUNTIFS($B$3:B76,B76)&gt;1,"такрор",1)</f>
        <v>такрор</v>
      </c>
    </row>
    <row r="77" spans="1:5">
      <c r="A77" s="78">
        <f>+IF(B77="","",SUBTOTAL(3,$B$4:B77))</f>
        <v>74</v>
      </c>
      <c r="B77" s="86" t="s">
        <v>1119</v>
      </c>
      <c r="C77" s="87" t="s">
        <v>1143</v>
      </c>
      <c r="D77" s="88" t="s">
        <v>1361</v>
      </c>
      <c r="E77" s="175" t="str">
        <f>+IF(COUNTIFS($B$3:B77,B77)&gt;1,"такрор",1)</f>
        <v>такрор</v>
      </c>
    </row>
    <row r="78" spans="1:5">
      <c r="A78" s="78">
        <f>+IF(B78="","",SUBTOTAL(3,$B$4:B78))</f>
        <v>75</v>
      </c>
      <c r="B78" s="86" t="s">
        <v>1122</v>
      </c>
      <c r="C78" s="87" t="s">
        <v>1143</v>
      </c>
      <c r="D78" s="88" t="s">
        <v>1361</v>
      </c>
      <c r="E78" s="175" t="str">
        <f>+IF(COUNTIFS($B$3:B78,B78)&gt;1,"такрор",1)</f>
        <v>такрор</v>
      </c>
    </row>
    <row r="79" spans="1:5">
      <c r="A79" s="78">
        <f>+IF(B79="","",SUBTOTAL(3,$B$4:B79))</f>
        <v>76</v>
      </c>
      <c r="B79" s="86" t="s">
        <v>1146</v>
      </c>
      <c r="C79" s="87" t="s">
        <v>1145</v>
      </c>
      <c r="D79" s="88" t="s">
        <v>1362</v>
      </c>
      <c r="E79" s="175" t="str">
        <f>+IF(COUNTIFS($B$3:B79,B79)&gt;1,"такрор",1)</f>
        <v>такрор</v>
      </c>
    </row>
    <row r="80" spans="1:5">
      <c r="A80" s="78">
        <f>+IF(B80="","",SUBTOTAL(3,$B$4:B80))</f>
        <v>77</v>
      </c>
      <c r="B80" s="86" t="s">
        <v>1111</v>
      </c>
      <c r="C80" s="87" t="s">
        <v>1143</v>
      </c>
      <c r="D80" s="88" t="s">
        <v>1363</v>
      </c>
      <c r="E80" s="175" t="str">
        <f>+IF(COUNTIFS($B$3:B80,B80)&gt;1,"такрор",1)</f>
        <v>такрор</v>
      </c>
    </row>
    <row r="81" spans="1:5">
      <c r="A81" s="78">
        <f>+IF(B81="","",SUBTOTAL(3,$B$4:B81))</f>
        <v>78</v>
      </c>
      <c r="B81" s="86" t="s">
        <v>1022</v>
      </c>
      <c r="C81" s="87" t="s">
        <v>1153</v>
      </c>
      <c r="D81" s="88" t="s">
        <v>1364</v>
      </c>
      <c r="E81" s="175">
        <f>+IF(COUNTIFS($B$3:B81,B81)&gt;1,"такрор",1)</f>
        <v>1</v>
      </c>
    </row>
    <row r="82" spans="1:5">
      <c r="A82" s="78">
        <f>+IF(B82="","",SUBTOTAL(3,$B$4:B82))</f>
        <v>79</v>
      </c>
      <c r="B82" s="86" t="s">
        <v>1106</v>
      </c>
      <c r="C82" s="87" t="s">
        <v>1143</v>
      </c>
      <c r="D82" s="88" t="s">
        <v>1365</v>
      </c>
      <c r="E82" s="175" t="str">
        <f>+IF(COUNTIFS($B$3:B82,B82)&gt;1,"такрор",1)</f>
        <v>такрор</v>
      </c>
    </row>
    <row r="83" spans="1:5" ht="29">
      <c r="A83" s="78">
        <f>+IF(B83="","",SUBTOTAL(3,$B$4:B83))</f>
        <v>80</v>
      </c>
      <c r="B83" s="86" t="s">
        <v>1033</v>
      </c>
      <c r="C83" s="87" t="s">
        <v>1184</v>
      </c>
      <c r="D83" s="88" t="s">
        <v>1366</v>
      </c>
      <c r="E83" s="175">
        <f>+IF(COUNTIFS($B$3:B83,B83)&gt;1,"такрор",1)</f>
        <v>1</v>
      </c>
    </row>
    <row r="84" spans="1:5">
      <c r="A84" s="78">
        <f>+IF(B84="","",SUBTOTAL(3,$B$4:B84))</f>
        <v>81</v>
      </c>
      <c r="B84" s="86" t="s">
        <v>1107</v>
      </c>
      <c r="C84" s="87" t="s">
        <v>1143</v>
      </c>
      <c r="D84" s="88" t="s">
        <v>1367</v>
      </c>
      <c r="E84" s="175">
        <f>+IF(COUNTIFS($B$3:B84,B84)&gt;1,"такрор",1)</f>
        <v>1</v>
      </c>
    </row>
    <row r="85" spans="1:5" ht="29">
      <c r="A85" s="78">
        <f>+IF(B85="","",SUBTOTAL(3,$B$4:B85))</f>
        <v>82</v>
      </c>
      <c r="B85" s="86" t="s">
        <v>1056</v>
      </c>
      <c r="C85" s="87" t="s">
        <v>1161</v>
      </c>
      <c r="D85" s="88" t="s">
        <v>1368</v>
      </c>
      <c r="E85" s="175">
        <f>+IF(COUNTIFS($B$3:B85,B85)&gt;1,"такрор",1)</f>
        <v>1</v>
      </c>
    </row>
    <row r="86" spans="1:5" ht="29">
      <c r="A86" s="78">
        <f>+IF(B86="","",SUBTOTAL(3,$B$4:B86))</f>
        <v>83</v>
      </c>
      <c r="B86" s="86" t="s">
        <v>1056</v>
      </c>
      <c r="C86" s="87" t="s">
        <v>1161</v>
      </c>
      <c r="D86" s="88" t="s">
        <v>1369</v>
      </c>
      <c r="E86" s="175" t="str">
        <f>+IF(COUNTIFS($B$3:B86,B86)&gt;1,"такрор",1)</f>
        <v>такрор</v>
      </c>
    </row>
    <row r="87" spans="1:5" ht="29">
      <c r="A87" s="78">
        <f>+IF(B87="","",SUBTOTAL(3,$B$4:B87))</f>
        <v>84</v>
      </c>
      <c r="B87" s="86" t="s">
        <v>1039</v>
      </c>
      <c r="C87" s="87" t="s">
        <v>1158</v>
      </c>
      <c r="D87" s="88" t="s">
        <v>1370</v>
      </c>
      <c r="E87" s="175" t="str">
        <f>+IF(COUNTIFS($B$3:B87,B87)&gt;1,"такрор",1)</f>
        <v>такрор</v>
      </c>
    </row>
    <row r="88" spans="1:5">
      <c r="A88" s="78">
        <f>+IF(B88="","",SUBTOTAL(3,$B$4:B88))</f>
        <v>85</v>
      </c>
      <c r="B88" s="86" t="s">
        <v>1026</v>
      </c>
      <c r="C88" s="87" t="s">
        <v>1153</v>
      </c>
      <c r="D88" s="88" t="s">
        <v>1371</v>
      </c>
      <c r="E88" s="175">
        <f>+IF(COUNTIFS($B$3:B88,B88)&gt;1,"такрор",1)</f>
        <v>1</v>
      </c>
    </row>
    <row r="89" spans="1:5" ht="29">
      <c r="A89" s="78">
        <f>+IF(B89="","",SUBTOTAL(3,$B$4:B89))</f>
        <v>86</v>
      </c>
      <c r="B89" s="86" t="s">
        <v>1044</v>
      </c>
      <c r="C89" s="87" t="s">
        <v>1175</v>
      </c>
      <c r="D89" s="88" t="s">
        <v>1372</v>
      </c>
      <c r="E89" s="175">
        <f>+IF(COUNTIFS($B$3:B89,B89)&gt;1,"такрор",1)</f>
        <v>1</v>
      </c>
    </row>
    <row r="90" spans="1:5">
      <c r="A90" s="78">
        <f>+IF(B90="","",SUBTOTAL(3,$B$4:B90))</f>
        <v>87</v>
      </c>
      <c r="B90" s="86" t="s">
        <v>1025</v>
      </c>
      <c r="C90" s="87" t="s">
        <v>1153</v>
      </c>
      <c r="D90" s="88" t="s">
        <v>1373</v>
      </c>
      <c r="E90" s="175" t="str">
        <f>+IF(COUNTIFS($B$3:B90,B90)&gt;1,"такрор",1)</f>
        <v>такрор</v>
      </c>
    </row>
    <row r="91" spans="1:5">
      <c r="A91" s="78">
        <f>+IF(B91="","",SUBTOTAL(3,$B$4:B91))</f>
        <v>88</v>
      </c>
      <c r="B91" s="86" t="s">
        <v>1110</v>
      </c>
      <c r="C91" s="87" t="s">
        <v>1143</v>
      </c>
      <c r="D91" s="88" t="s">
        <v>1372</v>
      </c>
      <c r="E91" s="175">
        <f>+IF(COUNTIFS($B$3:B91,B91)&gt;1,"такрор",1)</f>
        <v>1</v>
      </c>
    </row>
    <row r="92" spans="1:5">
      <c r="A92" s="78">
        <f>+IF(B92="","",SUBTOTAL(3,$B$4:B92))</f>
        <v>89</v>
      </c>
      <c r="B92" s="86" t="s">
        <v>1122</v>
      </c>
      <c r="C92" s="87" t="s">
        <v>1143</v>
      </c>
      <c r="D92" s="88" t="s">
        <v>1374</v>
      </c>
      <c r="E92" s="175" t="str">
        <f>+IF(COUNTIFS($B$3:B92,B92)&gt;1,"такрор",1)</f>
        <v>такрор</v>
      </c>
    </row>
    <row r="93" spans="1:5">
      <c r="A93" s="78">
        <f>+IF(B93="","",SUBTOTAL(3,$B$4:B93))</f>
        <v>90</v>
      </c>
      <c r="B93" s="86" t="s">
        <v>1254</v>
      </c>
      <c r="C93" s="87" t="s">
        <v>1255</v>
      </c>
      <c r="D93" s="78" t="s">
        <v>1372</v>
      </c>
      <c r="E93" s="175">
        <f>+IF(COUNTIFS($B$3:B93,B93)&gt;1,"такрор",1)</f>
        <v>1</v>
      </c>
    </row>
    <row r="94" spans="1:5">
      <c r="A94" s="78">
        <f>+IF(B94="","",SUBTOTAL(3,$B$4:B94))</f>
        <v>91</v>
      </c>
      <c r="B94" s="86" t="s">
        <v>1094</v>
      </c>
      <c r="C94" s="87" t="s">
        <v>1143</v>
      </c>
      <c r="D94" s="78" t="s">
        <v>1375</v>
      </c>
      <c r="E94" s="175">
        <f>+IF(COUNTIFS($B$3:B94,B94)&gt;1,"такрор",1)</f>
        <v>1</v>
      </c>
    </row>
    <row r="95" spans="1:5">
      <c r="A95" s="78">
        <f>+IF(B95="","",SUBTOTAL(3,$B$4:B95))</f>
        <v>92</v>
      </c>
      <c r="B95" s="86" t="s">
        <v>1106</v>
      </c>
      <c r="C95" s="87" t="s">
        <v>1143</v>
      </c>
      <c r="D95" s="78" t="s">
        <v>1376</v>
      </c>
      <c r="E95" s="175" t="str">
        <f>+IF(COUNTIFS($B$3:B95,B95)&gt;1,"такрор",1)</f>
        <v>такрор</v>
      </c>
    </row>
    <row r="96" spans="1:5" ht="29">
      <c r="A96" s="78">
        <f>+IF(B96="","",SUBTOTAL(3,$B$4:B96))</f>
        <v>93</v>
      </c>
      <c r="B96" s="86" t="s">
        <v>1017</v>
      </c>
      <c r="C96" s="87" t="s">
        <v>1377</v>
      </c>
      <c r="D96" s="78" t="s">
        <v>1378</v>
      </c>
      <c r="E96" s="175">
        <f>+IF(COUNTIFS($B$3:B96,B96)&gt;1,"такрор",1)</f>
        <v>1</v>
      </c>
    </row>
    <row r="97" spans="1:5">
      <c r="A97" s="78">
        <f>+IF(B97="","",SUBTOTAL(3,$B$4:B97))</f>
        <v>94</v>
      </c>
      <c r="B97" s="86" t="s">
        <v>1091</v>
      </c>
      <c r="C97" s="87" t="s">
        <v>1145</v>
      </c>
      <c r="D97" s="78" t="s">
        <v>1372</v>
      </c>
      <c r="E97" s="175">
        <f>+IF(COUNTIFS($B$3:B97,B97)&gt;1,"такрор",1)</f>
        <v>1</v>
      </c>
    </row>
    <row r="98" spans="1:5" ht="29">
      <c r="A98" s="78">
        <f>+IF(B98="","",SUBTOTAL(3,$B$4:B98))</f>
        <v>95</v>
      </c>
      <c r="B98" s="86" t="s">
        <v>1060</v>
      </c>
      <c r="C98" s="87" t="s">
        <v>1194</v>
      </c>
      <c r="D98" s="78" t="s">
        <v>1379</v>
      </c>
      <c r="E98" s="175" t="str">
        <f>+IF(COUNTIFS($B$3:B98,B98)&gt;1,"такрор",1)</f>
        <v>такрор</v>
      </c>
    </row>
    <row r="99" spans="1:5" ht="29">
      <c r="A99" s="78">
        <f>+IF(B99="","",SUBTOTAL(3,$B$4:B99))</f>
        <v>96</v>
      </c>
      <c r="B99" s="86" t="s">
        <v>1060</v>
      </c>
      <c r="C99" s="87" t="s">
        <v>1194</v>
      </c>
      <c r="D99" s="78" t="s">
        <v>1380</v>
      </c>
      <c r="E99" s="175" t="str">
        <f>+IF(COUNTIFS($B$3:B99,B99)&gt;1,"такрор",1)</f>
        <v>такрор</v>
      </c>
    </row>
    <row r="100" spans="1:5">
      <c r="A100" s="78">
        <f>+IF(B100="","",SUBTOTAL(3,$B$4:B100))</f>
        <v>97</v>
      </c>
      <c r="B100" s="86" t="s">
        <v>1262</v>
      </c>
      <c r="C100" s="87" t="s">
        <v>1143</v>
      </c>
      <c r="D100" s="78" t="s">
        <v>1381</v>
      </c>
      <c r="E100" s="175">
        <f>+IF(COUNTIFS($B$3:B100,B100)&gt;1,"такрор",1)</f>
        <v>1</v>
      </c>
    </row>
    <row r="101" spans="1:5">
      <c r="A101" s="78">
        <f>+IF(B101="","",SUBTOTAL(3,$B$4:B101))</f>
        <v>98</v>
      </c>
      <c r="B101" s="86" t="s">
        <v>1113</v>
      </c>
      <c r="C101" s="87" t="s">
        <v>1143</v>
      </c>
      <c r="D101" s="78" t="s">
        <v>1382</v>
      </c>
      <c r="E101" s="175" t="str">
        <f>+IF(COUNTIFS($B$3:B101,B101)&gt;1,"такрор",1)</f>
        <v>такрор</v>
      </c>
    </row>
    <row r="102" spans="1:5">
      <c r="A102" s="78">
        <f>+IF(B102="","",SUBTOTAL(3,$B$4:B102))</f>
        <v>99</v>
      </c>
      <c r="B102" s="86" t="s">
        <v>1105</v>
      </c>
      <c r="C102" s="87" t="s">
        <v>1143</v>
      </c>
      <c r="D102" s="78" t="s">
        <v>1383</v>
      </c>
      <c r="E102" s="175" t="str">
        <f>+IF(COUNTIFS($B$3:B102,B102)&gt;1,"такрор",1)</f>
        <v>такрор</v>
      </c>
    </row>
    <row r="103" spans="1:5">
      <c r="A103" s="78">
        <f>+IF(B103="","",SUBTOTAL(3,$B$4:B103))</f>
        <v>100</v>
      </c>
      <c r="B103" s="86" t="s">
        <v>1012</v>
      </c>
      <c r="C103" s="87" t="s">
        <v>1285</v>
      </c>
      <c r="D103" s="78" t="s">
        <v>1383</v>
      </c>
      <c r="E103" s="175" t="str">
        <f>+IF(COUNTIFS($B$3:B103,B103)&gt;1,"такрор",1)</f>
        <v>такрор</v>
      </c>
    </row>
    <row r="104" spans="1:5" ht="29">
      <c r="A104" s="78">
        <f>+IF(B104="","",SUBTOTAL(3,$B$4:B104))</f>
        <v>101</v>
      </c>
      <c r="B104" s="86" t="s">
        <v>1040</v>
      </c>
      <c r="C104" s="87" t="s">
        <v>1158</v>
      </c>
      <c r="D104" s="78" t="s">
        <v>1384</v>
      </c>
      <c r="E104" s="175" t="str">
        <f>+IF(COUNTIFS($B$3:B104,B104)&gt;1,"такрор",1)</f>
        <v>такрор</v>
      </c>
    </row>
    <row r="105" spans="1:5" ht="47.25" customHeight="1">
      <c r="A105" s="78">
        <f>+IF(B105="","",SUBTOTAL(3,$B$4:B105))</f>
        <v>102</v>
      </c>
      <c r="B105" s="86" t="s">
        <v>1020</v>
      </c>
      <c r="C105" s="87" t="s">
        <v>1224</v>
      </c>
      <c r="D105" s="78" t="s">
        <v>1385</v>
      </c>
      <c r="E105" s="175" t="str">
        <f>+IF(COUNTIFS($B$3:B105,B105)&gt;1,"такрор",1)</f>
        <v>такрор</v>
      </c>
    </row>
    <row r="106" spans="1:5">
      <c r="A106" s="78">
        <f>+IF(B106="","",SUBTOTAL(3,$B$4:B106))</f>
        <v>103</v>
      </c>
      <c r="B106" s="86" t="s">
        <v>1077</v>
      </c>
      <c r="C106" s="87" t="s">
        <v>1145</v>
      </c>
      <c r="D106" s="78" t="s">
        <v>1386</v>
      </c>
      <c r="E106" s="175" t="str">
        <f>+IF(COUNTIFS($B$3:B106,B106)&gt;1,"такрор",1)</f>
        <v>такрор</v>
      </c>
    </row>
    <row r="107" spans="1:5">
      <c r="A107" s="78">
        <f>+IF(B107="","",SUBTOTAL(3,$B$4:B107))</f>
        <v>104</v>
      </c>
      <c r="B107" s="86" t="s">
        <v>1086</v>
      </c>
      <c r="C107" s="87" t="s">
        <v>2426</v>
      </c>
      <c r="D107" s="88" t="s">
        <v>2504</v>
      </c>
      <c r="E107" s="175">
        <f>+IF(COUNTIFS($B$3:B107,B107)&gt;1,"такрор",1)</f>
        <v>1</v>
      </c>
    </row>
    <row r="108" spans="1:5" ht="29">
      <c r="A108" s="78">
        <f>+IF(B108="","",SUBTOTAL(3,$B$4:B108))</f>
        <v>105</v>
      </c>
      <c r="B108" s="86" t="s">
        <v>1126</v>
      </c>
      <c r="C108" s="87" t="s">
        <v>2428</v>
      </c>
      <c r="D108" s="88" t="s">
        <v>2505</v>
      </c>
      <c r="E108" s="175" t="str">
        <f>+IF(COUNTIFS($B$3:B108,B108)&gt;1,"такрор",1)</f>
        <v>такрор</v>
      </c>
    </row>
    <row r="109" spans="1:5" ht="43.5">
      <c r="A109" s="78">
        <f>+IF(B109="","",SUBTOTAL(3,$B$4:B109))</f>
        <v>106</v>
      </c>
      <c r="B109" s="86" t="s">
        <v>1072</v>
      </c>
      <c r="C109" s="87" t="s">
        <v>1287</v>
      </c>
      <c r="D109" s="88" t="s">
        <v>2506</v>
      </c>
      <c r="E109" s="175">
        <f>+IF(COUNTIFS($B$3:B109,B109)&gt;1,"такрор",1)</f>
        <v>1</v>
      </c>
    </row>
    <row r="110" spans="1:5">
      <c r="A110" s="78">
        <f>+IF(B110="","",SUBTOTAL(3,$B$4:B110))</f>
        <v>107</v>
      </c>
      <c r="B110" s="87" t="s">
        <v>1077</v>
      </c>
      <c r="C110" s="87" t="s">
        <v>1145</v>
      </c>
      <c r="D110" s="88" t="s">
        <v>2507</v>
      </c>
      <c r="E110" s="175" t="str">
        <f>+IF(COUNTIFS($B$3:B110,B110)&gt;1,"такрор",1)</f>
        <v>такрор</v>
      </c>
    </row>
    <row r="111" spans="1:5" ht="29">
      <c r="A111" s="78">
        <f>+IF(B111="","",SUBTOTAL(3,$B$4:B111))</f>
        <v>108</v>
      </c>
      <c r="B111" s="87" t="s">
        <v>2445</v>
      </c>
      <c r="C111" s="87" t="s">
        <v>2428</v>
      </c>
      <c r="D111" s="88" t="s">
        <v>2505</v>
      </c>
      <c r="E111" s="175">
        <f>+IF(COUNTIFS($B$3:B111,B111)&gt;1,"такрор",1)</f>
        <v>1</v>
      </c>
    </row>
    <row r="112" spans="1:5" ht="29">
      <c r="A112" s="78">
        <f>+IF(B112="","",SUBTOTAL(3,$B$4:B112))</f>
        <v>109</v>
      </c>
      <c r="B112" s="86" t="s">
        <v>1105</v>
      </c>
      <c r="C112" s="87" t="s">
        <v>2428</v>
      </c>
      <c r="D112" s="88" t="s">
        <v>2508</v>
      </c>
      <c r="E112" s="175" t="str">
        <f>+IF(COUNTIFS($B$3:B112,B112)&gt;1,"такрор",1)</f>
        <v>такрор</v>
      </c>
    </row>
    <row r="113" spans="1:5" ht="29">
      <c r="A113" s="78">
        <f>+IF(B113="","",SUBTOTAL(3,$B$4:B113))</f>
        <v>110</v>
      </c>
      <c r="B113" s="86" t="s">
        <v>1111</v>
      </c>
      <c r="C113" s="87" t="s">
        <v>2428</v>
      </c>
      <c r="D113" s="88" t="s">
        <v>2509</v>
      </c>
      <c r="E113" s="175" t="str">
        <f>+IF(COUNTIFS($B$3:B113,B113)&gt;1,"такрор",1)</f>
        <v>такрор</v>
      </c>
    </row>
    <row r="114" spans="1:5" ht="43.5">
      <c r="A114" s="78">
        <f>+IF(B114="","",SUBTOTAL(3,$B$4:B114))</f>
        <v>111</v>
      </c>
      <c r="B114" s="86" t="s">
        <v>1071</v>
      </c>
      <c r="C114" s="87" t="s">
        <v>1287</v>
      </c>
      <c r="D114" s="88" t="s">
        <v>2510</v>
      </c>
      <c r="E114" s="175">
        <f>+IF(COUNTIFS($B$3:B114,B114)&gt;1,"такрор",1)</f>
        <v>1</v>
      </c>
    </row>
    <row r="115" spans="1:5" ht="29">
      <c r="A115" s="78">
        <f>+IF(B115="","",SUBTOTAL(3,$B$4:B115))</f>
        <v>112</v>
      </c>
      <c r="B115" s="86" t="s">
        <v>1118</v>
      </c>
      <c r="C115" s="87" t="s">
        <v>2428</v>
      </c>
      <c r="D115" s="88" t="s">
        <v>2512</v>
      </c>
      <c r="E115" s="175">
        <f>+IF(COUNTIFS($B$3:B115,B115)&gt;1,"такрор",1)</f>
        <v>1</v>
      </c>
    </row>
    <row r="116" spans="1:5">
      <c r="A116" s="78">
        <f>+IF(B116="","",SUBTOTAL(3,$B$4:B116))</f>
        <v>113</v>
      </c>
      <c r="B116" s="86" t="s">
        <v>1073</v>
      </c>
      <c r="C116" s="87" t="s">
        <v>1145</v>
      </c>
      <c r="D116" s="88" t="s">
        <v>2513</v>
      </c>
      <c r="E116" s="175" t="str">
        <f>+IF(COUNTIFS($B$3:B116,B116)&gt;1,"такрор",1)</f>
        <v>такрор</v>
      </c>
    </row>
    <row r="117" spans="1:5" ht="29">
      <c r="A117" s="78">
        <f>+IF(B117="","",SUBTOTAL(3,$B$4:B117))</f>
        <v>114</v>
      </c>
      <c r="B117" s="86" t="s">
        <v>1048</v>
      </c>
      <c r="C117" s="87" t="s">
        <v>2475</v>
      </c>
      <c r="D117" s="88" t="s">
        <v>2514</v>
      </c>
      <c r="E117" s="175" t="str">
        <f>+IF(COUNTIFS($B$3:B117,B117)&gt;1,"такрор",1)</f>
        <v>такрор</v>
      </c>
    </row>
    <row r="118" spans="1:5" ht="29">
      <c r="A118" s="78">
        <f>+IF(B118="","",SUBTOTAL(3,$B$4:B118))</f>
        <v>115</v>
      </c>
      <c r="B118" s="86" t="s">
        <v>1100</v>
      </c>
      <c r="C118" s="87" t="s">
        <v>2428</v>
      </c>
      <c r="D118" s="88" t="s">
        <v>2515</v>
      </c>
      <c r="E118" s="175" t="str">
        <f>+IF(COUNTIFS($B$3:B118,B118)&gt;1,"такрор",1)</f>
        <v>такрор</v>
      </c>
    </row>
    <row r="119" spans="1:5" ht="29">
      <c r="A119" s="78">
        <f>+IF(B119="","",SUBTOTAL(3,$B$4:B119))</f>
        <v>116</v>
      </c>
      <c r="B119" s="86" t="s">
        <v>1262</v>
      </c>
      <c r="C119" s="87" t="s">
        <v>2428</v>
      </c>
      <c r="D119" s="88" t="s">
        <v>2516</v>
      </c>
      <c r="E119" s="175" t="str">
        <f>+IF(COUNTIFS($B$3:B119,B119)&gt;1,"такрор",1)</f>
        <v>такрор</v>
      </c>
    </row>
    <row r="120" spans="1:5" ht="29">
      <c r="A120" s="78">
        <f>+IF(B120="","",SUBTOTAL(3,$B$4:B120))</f>
        <v>117</v>
      </c>
      <c r="B120" s="86" t="s">
        <v>1262</v>
      </c>
      <c r="C120" s="87" t="s">
        <v>2428</v>
      </c>
      <c r="D120" s="88" t="s">
        <v>2517</v>
      </c>
      <c r="E120" s="175" t="str">
        <f>+IF(COUNTIFS($B$3:B120,B120)&gt;1,"такрор",1)</f>
        <v>такрор</v>
      </c>
    </row>
    <row r="121" spans="1:5">
      <c r="A121" s="78">
        <f>+IF(B121="","",SUBTOTAL(3,$B$4:B121))</f>
        <v>118</v>
      </c>
      <c r="B121" s="86" t="s">
        <v>1021</v>
      </c>
      <c r="C121" s="87" t="s">
        <v>1153</v>
      </c>
      <c r="D121" s="88" t="s">
        <v>2519</v>
      </c>
      <c r="E121" s="175" t="str">
        <f>+IF(COUNTIFS($B$3:B121,B121)&gt;1,"такрор",1)</f>
        <v>такрор</v>
      </c>
    </row>
    <row r="122" spans="1:5" ht="29">
      <c r="A122" s="78">
        <f>+IF(B122="","",SUBTOTAL(3,$B$4:B122))</f>
        <v>119</v>
      </c>
      <c r="B122" s="86" t="s">
        <v>1116</v>
      </c>
      <c r="C122" s="87" t="s">
        <v>2428</v>
      </c>
      <c r="D122" s="88" t="s">
        <v>2520</v>
      </c>
      <c r="E122" s="175" t="str">
        <f>+IF(COUNTIFS($B$3:B122,B122)&gt;1,"такрор",1)</f>
        <v>такрор</v>
      </c>
    </row>
    <row r="123" spans="1:5" ht="29">
      <c r="A123" s="78">
        <f>+IF(B123="","",SUBTOTAL(3,$B$4:B123))</f>
        <v>120</v>
      </c>
      <c r="B123" s="86" t="s">
        <v>1116</v>
      </c>
      <c r="C123" s="87" t="s">
        <v>2428</v>
      </c>
      <c r="D123" s="88" t="s">
        <v>2521</v>
      </c>
      <c r="E123" s="175" t="str">
        <f>+IF(COUNTIFS($B$3:B123,B123)&gt;1,"такрор",1)</f>
        <v>такрор</v>
      </c>
    </row>
    <row r="124" spans="1:5" ht="29">
      <c r="A124" s="78">
        <f>+IF(B124="","",SUBTOTAL(3,$B$4:B124))</f>
        <v>121</v>
      </c>
      <c r="B124" s="86" t="s">
        <v>1113</v>
      </c>
      <c r="C124" s="87" t="s">
        <v>2428</v>
      </c>
      <c r="D124" s="88" t="s">
        <v>2522</v>
      </c>
      <c r="E124" s="175" t="str">
        <f>+IF(COUNTIFS($B$3:B124,B124)&gt;1,"такрор",1)</f>
        <v>такрор</v>
      </c>
    </row>
    <row r="125" spans="1:5" ht="58">
      <c r="A125" s="78">
        <f>+IF(B125="","",SUBTOTAL(3,$B$4:B125))</f>
        <v>122</v>
      </c>
      <c r="B125" s="86" t="s">
        <v>1030</v>
      </c>
      <c r="C125" s="87" t="s">
        <v>2442</v>
      </c>
      <c r="D125" s="88" t="s">
        <v>2523</v>
      </c>
      <c r="E125" s="175">
        <f>+IF(COUNTIFS($B$3:B125,B125)&gt;1,"такрор",1)</f>
        <v>1</v>
      </c>
    </row>
    <row r="126" spans="1:5" ht="24.75" customHeight="1">
      <c r="A126" s="78">
        <f>+IF(B126="","",SUBTOTAL(3,$B$4:B126))</f>
        <v>123</v>
      </c>
      <c r="B126" s="86" t="s">
        <v>1015</v>
      </c>
      <c r="C126" s="87" t="s">
        <v>2524</v>
      </c>
      <c r="D126" s="88" t="s">
        <v>2525</v>
      </c>
      <c r="E126" s="175">
        <f>+IF(COUNTIFS($B$3:B126,B126)&gt;1,"такрор",1)</f>
        <v>1</v>
      </c>
    </row>
    <row r="127" spans="1:5" ht="29">
      <c r="A127" s="78">
        <f>+IF(B127="","",SUBTOTAL(3,$B$4:B127))</f>
        <v>124</v>
      </c>
      <c r="B127" s="86" t="s">
        <v>1130</v>
      </c>
      <c r="C127" s="87" t="s">
        <v>2428</v>
      </c>
      <c r="D127" s="88" t="s">
        <v>2526</v>
      </c>
      <c r="E127" s="175">
        <f>+IF(COUNTIFS($B$3:B127,B127)&gt;1,"такрор",1)</f>
        <v>1</v>
      </c>
    </row>
    <row r="128" spans="1:5" ht="18" customHeight="1">
      <c r="A128" s="78">
        <f>+IF(B128="","",SUBTOTAL(3,$B$4:B128))</f>
        <v>125</v>
      </c>
      <c r="B128" s="86" t="s">
        <v>1082</v>
      </c>
      <c r="C128" s="87" t="s">
        <v>1145</v>
      </c>
      <c r="D128" s="88" t="s">
        <v>2527</v>
      </c>
      <c r="E128" s="175">
        <f>+IF(COUNTIFS($B$3:B128,B128)&gt;1,"такрор",1)</f>
        <v>1</v>
      </c>
    </row>
    <row r="129" spans="1:5" ht="29">
      <c r="A129" s="78">
        <f>+IF(B129="","",SUBTOTAL(3,$B$4:B129))</f>
        <v>126</v>
      </c>
      <c r="B129" s="86" t="s">
        <v>2440</v>
      </c>
      <c r="C129" s="87" t="s">
        <v>2428</v>
      </c>
      <c r="D129" s="88" t="s">
        <v>2528</v>
      </c>
      <c r="E129" s="175">
        <f>+IF(COUNTIFS($B$3:B129,B129)&gt;1,"такрор",1)</f>
        <v>1</v>
      </c>
    </row>
    <row r="130" spans="1:5" ht="29">
      <c r="A130" s="78">
        <f>+IF(B130="","",SUBTOTAL(3,$B$4:B130))</f>
        <v>127</v>
      </c>
      <c r="B130" s="86" t="s">
        <v>1064</v>
      </c>
      <c r="C130" s="87" t="s">
        <v>1170</v>
      </c>
      <c r="D130" s="88" t="s">
        <v>2529</v>
      </c>
      <c r="E130" s="175">
        <f>+IF(COUNTIFS($B$3:B130,B130)&gt;1,"такрор",1)</f>
        <v>1</v>
      </c>
    </row>
    <row r="131" spans="1:5" ht="29">
      <c r="A131" s="78">
        <f>+IF(B131="","",SUBTOTAL(3,$B$4:B131))</f>
        <v>128</v>
      </c>
      <c r="B131" s="86" t="s">
        <v>1047</v>
      </c>
      <c r="C131" s="87" t="s">
        <v>2475</v>
      </c>
      <c r="D131" s="88" t="s">
        <v>2530</v>
      </c>
      <c r="E131" s="175">
        <f>+IF(COUNTIFS($B$3:B131,B131)&gt;1,"такрор",1)</f>
        <v>1</v>
      </c>
    </row>
    <row r="132" spans="1:5" ht="43.5">
      <c r="A132" s="78">
        <f>+IF(B132="","",SUBTOTAL(3,$B$4:B132))</f>
        <v>129</v>
      </c>
      <c r="B132" s="86" t="s">
        <v>1069</v>
      </c>
      <c r="C132" s="87" t="s">
        <v>1287</v>
      </c>
      <c r="D132" s="88" t="s">
        <v>2531</v>
      </c>
      <c r="E132" s="175">
        <f>+IF(COUNTIFS($B$3:B132,B132)&gt;1,"такрор",1)</f>
        <v>1</v>
      </c>
    </row>
    <row r="133" spans="1:5" ht="29">
      <c r="A133" s="78">
        <f>+IF(B133="","",SUBTOTAL(3,$B$4:B133))</f>
        <v>130</v>
      </c>
      <c r="B133" s="86" t="s">
        <v>1039</v>
      </c>
      <c r="C133" s="87" t="s">
        <v>1158</v>
      </c>
      <c r="D133" s="79" t="s">
        <v>3358</v>
      </c>
    </row>
    <row r="134" spans="1:5">
      <c r="A134" s="78">
        <f>+IF(B134="","",SUBTOTAL(3,$B$4:B134))</f>
        <v>131</v>
      </c>
      <c r="B134" s="86" t="s">
        <v>1025</v>
      </c>
      <c r="C134" s="87" t="s">
        <v>1153</v>
      </c>
      <c r="D134" s="88" t="s">
        <v>3359</v>
      </c>
    </row>
    <row r="135" spans="1:5">
      <c r="A135" s="78">
        <f>+IF(B135="","",SUBTOTAL(3,$B$4:B135))</f>
        <v>132</v>
      </c>
      <c r="B135" s="86" t="s">
        <v>3360</v>
      </c>
      <c r="C135" s="87" t="s">
        <v>1153</v>
      </c>
      <c r="D135" s="88" t="s">
        <v>3359</v>
      </c>
    </row>
    <row r="136" spans="1:5" ht="29">
      <c r="A136" s="78">
        <f>+IF(B136="","",SUBTOTAL(3,$B$4:B136))</f>
        <v>133</v>
      </c>
      <c r="B136" s="86" t="s">
        <v>1061</v>
      </c>
      <c r="C136" s="87" t="s">
        <v>1194</v>
      </c>
      <c r="D136" s="88" t="s">
        <v>3361</v>
      </c>
    </row>
    <row r="137" spans="1:5" ht="43.5">
      <c r="A137" s="78">
        <f>+IF(B137="","",SUBTOTAL(3,$B$4:B137))</f>
        <v>134</v>
      </c>
      <c r="B137" s="86" t="s">
        <v>3362</v>
      </c>
      <c r="C137" s="87" t="s">
        <v>2630</v>
      </c>
      <c r="D137" s="88" t="s">
        <v>3363</v>
      </c>
    </row>
    <row r="138" spans="1:5" ht="29">
      <c r="A138" s="78">
        <f>+IF(B138="","",SUBTOTAL(3,$B$4:B138))</f>
        <v>135</v>
      </c>
      <c r="B138" s="86" t="s">
        <v>3364</v>
      </c>
      <c r="C138" s="87" t="s">
        <v>2610</v>
      </c>
      <c r="D138" s="88" t="s">
        <v>3365</v>
      </c>
    </row>
    <row r="139" spans="1:5" ht="29">
      <c r="A139" s="78">
        <f>+IF(B139="","",SUBTOTAL(3,$B$4:B139))</f>
        <v>136</v>
      </c>
      <c r="B139" s="86" t="s">
        <v>3364</v>
      </c>
      <c r="C139" s="87" t="s">
        <v>2610</v>
      </c>
      <c r="D139" s="88" t="s">
        <v>3366</v>
      </c>
    </row>
    <row r="140" spans="1:5" ht="29">
      <c r="A140" s="78">
        <f>+IF(B140="","",SUBTOTAL(3,$B$4:B140))</f>
        <v>137</v>
      </c>
      <c r="B140" s="86" t="s">
        <v>1060</v>
      </c>
      <c r="C140" s="87" t="s">
        <v>1194</v>
      </c>
      <c r="D140" s="88" t="s">
        <v>3367</v>
      </c>
    </row>
    <row r="141" spans="1:5" ht="29">
      <c r="A141" s="78">
        <f>+IF(B141="","",SUBTOTAL(3,$B$4:B141))</f>
        <v>138</v>
      </c>
      <c r="B141" s="86" t="s">
        <v>3368</v>
      </c>
      <c r="C141" s="87" t="s">
        <v>2428</v>
      </c>
      <c r="D141" s="88" t="s">
        <v>3369</v>
      </c>
    </row>
    <row r="142" spans="1:5" ht="29">
      <c r="A142" s="78">
        <f>+IF(B142="","",SUBTOTAL(3,$B$4:B142))</f>
        <v>139</v>
      </c>
      <c r="B142" s="86" t="s">
        <v>1113</v>
      </c>
      <c r="C142" s="87" t="s">
        <v>2428</v>
      </c>
      <c r="D142" s="88" t="s">
        <v>3370</v>
      </c>
    </row>
    <row r="143" spans="1:5" ht="29">
      <c r="A143" s="78">
        <f>+IF(B143="","",SUBTOTAL(3,$B$4:B143))</f>
        <v>140</v>
      </c>
      <c r="B143" s="86" t="s">
        <v>1128</v>
      </c>
      <c r="C143" s="87" t="s">
        <v>2428</v>
      </c>
      <c r="D143" s="88" t="s">
        <v>2531</v>
      </c>
    </row>
    <row r="144" spans="1:5" ht="29">
      <c r="A144" s="78">
        <f>+IF(B144="","",SUBTOTAL(3,$B$4:B144))</f>
        <v>141</v>
      </c>
      <c r="B144" s="79" t="s">
        <v>3371</v>
      </c>
      <c r="C144" s="87" t="s">
        <v>2428</v>
      </c>
      <c r="D144" s="79" t="s">
        <v>3372</v>
      </c>
    </row>
    <row r="145" spans="1:4" ht="29">
      <c r="A145" s="78">
        <f>+IF(B145="","",SUBTOTAL(3,$B$4:B145))</f>
        <v>142</v>
      </c>
      <c r="B145" s="79" t="s">
        <v>1122</v>
      </c>
      <c r="C145" s="87" t="s">
        <v>2428</v>
      </c>
      <c r="D145" s="79" t="s">
        <v>3373</v>
      </c>
    </row>
    <row r="146" spans="1:4" ht="29">
      <c r="A146" s="78">
        <f>+IF(B146="","",SUBTOTAL(3,$B$4:B146))</f>
        <v>143</v>
      </c>
      <c r="B146" s="79" t="s">
        <v>3374</v>
      </c>
      <c r="C146" s="87" t="s">
        <v>2428</v>
      </c>
      <c r="D146" s="79" t="s">
        <v>3375</v>
      </c>
    </row>
    <row r="147" spans="1:4">
      <c r="A147" s="78">
        <f>+IF(B147="","",SUBTOTAL(3,$B$4:B147))</f>
        <v>144</v>
      </c>
      <c r="B147" s="79" t="s">
        <v>3376</v>
      </c>
      <c r="C147" s="87" t="s">
        <v>3377</v>
      </c>
      <c r="D147" s="79" t="s">
        <v>3375</v>
      </c>
    </row>
    <row r="148" spans="1:4">
      <c r="A148" s="78">
        <f>+IF(B148="","",SUBTOTAL(3,$B$4:B148))</f>
        <v>145</v>
      </c>
      <c r="B148" s="79" t="s">
        <v>1015</v>
      </c>
      <c r="C148" s="87" t="s">
        <v>2524</v>
      </c>
      <c r="D148" s="79" t="s">
        <v>3378</v>
      </c>
    </row>
    <row r="149" spans="1:4" ht="29">
      <c r="A149" s="78">
        <f>+IF(B149="","",SUBTOTAL(3,$B$4:B149))</f>
        <v>146</v>
      </c>
      <c r="B149" s="79" t="s">
        <v>1105</v>
      </c>
      <c r="C149" s="87" t="s">
        <v>2428</v>
      </c>
      <c r="D149" s="79" t="s">
        <v>3379</v>
      </c>
    </row>
    <row r="150" spans="1:4" ht="29">
      <c r="A150" s="78">
        <f>+IF(B150="","",SUBTOTAL(3,$B$4:B150))</f>
        <v>147</v>
      </c>
      <c r="B150" s="86" t="s">
        <v>1039</v>
      </c>
      <c r="C150" s="87" t="s">
        <v>1158</v>
      </c>
      <c r="D150" s="79" t="s">
        <v>3380</v>
      </c>
    </row>
    <row r="151" spans="1:4">
      <c r="A151" s="78">
        <f>+IF(B151="","",SUBTOTAL(3,$B$4:B151))</f>
        <v>148</v>
      </c>
      <c r="B151" s="79" t="s">
        <v>1094</v>
      </c>
      <c r="C151" s="87" t="s">
        <v>1143</v>
      </c>
      <c r="D151" s="79" t="s">
        <v>3381</v>
      </c>
    </row>
    <row r="152" spans="1:4" ht="29">
      <c r="A152" s="78">
        <f>+IF(B152="","",SUBTOTAL(3,$B$4:B152))</f>
        <v>149</v>
      </c>
      <c r="B152" s="79" t="s">
        <v>3382</v>
      </c>
      <c r="C152" s="87" t="s">
        <v>2428</v>
      </c>
      <c r="D152" s="79" t="s">
        <v>3383</v>
      </c>
    </row>
  </sheetData>
  <autoFilter ref="A3:F133" xr:uid="{FB6177DF-6F10-49C2-A4F8-014D0EFD578A}"/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33D7E-C799-4872-A20E-541D88F9DAE2}">
  <dimension ref="A1:G1905"/>
  <sheetViews>
    <sheetView zoomScaleNormal="100" workbookViewId="0">
      <selection activeCell="C14" sqref="C14"/>
    </sheetView>
  </sheetViews>
  <sheetFormatPr defaultColWidth="9.1796875" defaultRowHeight="13.15" customHeight="1"/>
  <cols>
    <col min="1" max="1" width="11" style="90" bestFit="1" customWidth="1"/>
    <col min="2" max="2" width="38" style="90" bestFit="1" customWidth="1"/>
    <col min="3" max="3" width="36.81640625" style="90" customWidth="1"/>
    <col min="4" max="4" width="12" style="90" bestFit="1" customWidth="1"/>
    <col min="5" max="6" width="11" style="90" bestFit="1" customWidth="1"/>
    <col min="7" max="7" width="8" style="90" bestFit="1" customWidth="1"/>
    <col min="8" max="16384" width="9.1796875" style="90"/>
  </cols>
  <sheetData>
    <row r="1" spans="1:7" ht="15.65" customHeight="1">
      <c r="A1" s="264" t="s">
        <v>2126</v>
      </c>
      <c r="B1" s="264"/>
      <c r="C1" s="264"/>
      <c r="D1" s="264"/>
      <c r="E1" s="264"/>
      <c r="F1" s="264"/>
    </row>
    <row r="2" spans="1:7" ht="13.5" customHeight="1" thickBot="1">
      <c r="A2" s="96"/>
      <c r="B2" s="96"/>
      <c r="C2" s="96"/>
      <c r="D2" s="96"/>
      <c r="E2" s="96"/>
      <c r="F2" s="96"/>
    </row>
    <row r="3" spans="1:7" ht="13.15" customHeight="1">
      <c r="C3" s="95" t="s">
        <v>2125</v>
      </c>
      <c r="D3" s="265" t="s">
        <v>2124</v>
      </c>
      <c r="E3" s="266"/>
      <c r="F3" s="92"/>
    </row>
    <row r="4" spans="1:7" ht="13.15" customHeight="1">
      <c r="C4" s="94" t="s">
        <v>2123</v>
      </c>
      <c r="D4" s="267">
        <v>46146</v>
      </c>
      <c r="E4" s="268"/>
      <c r="F4" s="92"/>
    </row>
    <row r="5" spans="1:7" ht="13.9" customHeight="1" thickBot="1">
      <c r="C5" s="93" t="s">
        <v>2122</v>
      </c>
      <c r="D5" s="269" t="s">
        <v>2121</v>
      </c>
      <c r="E5" s="270"/>
      <c r="F5" s="92"/>
    </row>
    <row r="6" spans="1:7" ht="13.9" customHeight="1" thickBot="1"/>
    <row r="7" spans="1:7" ht="13.15" customHeight="1">
      <c r="A7" s="273" t="s">
        <v>2120</v>
      </c>
      <c r="B7" s="275" t="s">
        <v>2119</v>
      </c>
      <c r="C7" s="275" t="s">
        <v>2118</v>
      </c>
      <c r="D7" s="275" t="s">
        <v>2117</v>
      </c>
      <c r="E7" s="271" t="s">
        <v>2116</v>
      </c>
      <c r="F7" s="272"/>
      <c r="G7" s="91"/>
    </row>
    <row r="8" spans="1:7" ht="13.9" customHeight="1" thickBot="1">
      <c r="A8" s="274"/>
      <c r="B8" s="276"/>
      <c r="C8" s="276"/>
      <c r="D8" s="276"/>
      <c r="E8" s="277" t="s">
        <v>2115</v>
      </c>
      <c r="F8" s="277" t="s">
        <v>2114</v>
      </c>
      <c r="G8" s="91"/>
    </row>
    <row r="9" spans="1:7" customFormat="1" ht="13.15" customHeight="1">
      <c r="A9" s="97" t="s">
        <v>2831</v>
      </c>
      <c r="B9" s="98" t="s">
        <v>1392</v>
      </c>
      <c r="C9" s="99" t="s">
        <v>165</v>
      </c>
      <c r="D9" s="100" t="s">
        <v>1680</v>
      </c>
      <c r="E9" s="100" t="s">
        <v>1862</v>
      </c>
      <c r="F9" s="100" t="s">
        <v>2832</v>
      </c>
      <c r="G9" s="101"/>
    </row>
    <row r="10" spans="1:7" customFormat="1" ht="13.15" customHeight="1">
      <c r="A10" s="97" t="s">
        <v>2831</v>
      </c>
      <c r="B10" s="98" t="s">
        <v>1392</v>
      </c>
      <c r="C10" s="99" t="s">
        <v>228</v>
      </c>
      <c r="D10" s="100" t="s">
        <v>1676</v>
      </c>
      <c r="E10" s="100" t="s">
        <v>1408</v>
      </c>
      <c r="F10" s="100" t="s">
        <v>1788</v>
      </c>
      <c r="G10" s="101"/>
    </row>
    <row r="11" spans="1:7" customFormat="1" ht="13.15" customHeight="1">
      <c r="A11" s="102"/>
      <c r="B11" s="103"/>
      <c r="C11" s="103"/>
      <c r="D11" s="103"/>
      <c r="E11" s="100" t="s">
        <v>2833</v>
      </c>
      <c r="F11" s="100" t="s">
        <v>1992</v>
      </c>
      <c r="G11" s="101"/>
    </row>
    <row r="12" spans="1:7" customFormat="1" ht="13.15" customHeight="1">
      <c r="A12" s="97" t="s">
        <v>2831</v>
      </c>
      <c r="B12" s="98" t="s">
        <v>1392</v>
      </c>
      <c r="C12" s="99" t="s">
        <v>1673</v>
      </c>
      <c r="D12" s="100" t="s">
        <v>1672</v>
      </c>
      <c r="E12" s="100" t="s">
        <v>1555</v>
      </c>
      <c r="F12" s="100" t="s">
        <v>1774</v>
      </c>
      <c r="G12" s="101"/>
    </row>
    <row r="13" spans="1:7" customFormat="1" ht="13.15" customHeight="1">
      <c r="A13" s="97" t="s">
        <v>2831</v>
      </c>
      <c r="B13" s="98" t="s">
        <v>1392</v>
      </c>
      <c r="C13" s="99" t="s">
        <v>1670</v>
      </c>
      <c r="D13" s="100" t="s">
        <v>1669</v>
      </c>
      <c r="E13" s="100" t="s">
        <v>1463</v>
      </c>
      <c r="F13" s="100" t="s">
        <v>2834</v>
      </c>
      <c r="G13" s="101"/>
    </row>
    <row r="14" spans="1:7" customFormat="1" ht="13.15" customHeight="1">
      <c r="A14" s="102"/>
      <c r="B14" s="103"/>
      <c r="C14" s="103"/>
      <c r="D14" s="103"/>
      <c r="E14" s="100" t="s">
        <v>2835</v>
      </c>
      <c r="F14" s="100" t="s">
        <v>2048</v>
      </c>
      <c r="G14" s="101"/>
    </row>
    <row r="15" spans="1:7" customFormat="1" ht="13.15" customHeight="1">
      <c r="A15" s="97" t="s">
        <v>2831</v>
      </c>
      <c r="B15" s="98" t="s">
        <v>1392</v>
      </c>
      <c r="C15" s="99" t="s">
        <v>1663</v>
      </c>
      <c r="D15" s="100" t="s">
        <v>1662</v>
      </c>
      <c r="E15" s="100" t="s">
        <v>1520</v>
      </c>
      <c r="F15" s="100" t="s">
        <v>1675</v>
      </c>
      <c r="G15" s="101"/>
    </row>
    <row r="16" spans="1:7" customFormat="1" ht="13.15" customHeight="1">
      <c r="A16" s="102"/>
      <c r="B16" s="103"/>
      <c r="C16" s="103"/>
      <c r="D16" s="103"/>
      <c r="E16" s="100" t="s">
        <v>1939</v>
      </c>
      <c r="F16" s="100" t="s">
        <v>1822</v>
      </c>
      <c r="G16" s="101"/>
    </row>
    <row r="17" spans="1:7" customFormat="1" ht="13.15" customHeight="1">
      <c r="A17" s="97" t="s">
        <v>2831</v>
      </c>
      <c r="B17" s="98" t="s">
        <v>1392</v>
      </c>
      <c r="C17" s="99" t="s">
        <v>218</v>
      </c>
      <c r="D17" s="100" t="s">
        <v>1660</v>
      </c>
      <c r="E17" s="100" t="s">
        <v>1508</v>
      </c>
      <c r="F17" s="100" t="s">
        <v>1423</v>
      </c>
      <c r="G17" s="101"/>
    </row>
    <row r="18" spans="1:7" customFormat="1" ht="13.15" customHeight="1">
      <c r="A18" s="102"/>
      <c r="B18" s="103"/>
      <c r="C18" s="103"/>
      <c r="D18" s="103"/>
      <c r="E18" s="100" t="s">
        <v>2836</v>
      </c>
      <c r="F18" s="100" t="s">
        <v>1808</v>
      </c>
      <c r="G18" s="101"/>
    </row>
    <row r="19" spans="1:7" customFormat="1" ht="13.15" customHeight="1">
      <c r="A19" s="97" t="s">
        <v>2831</v>
      </c>
      <c r="B19" s="98" t="s">
        <v>1392</v>
      </c>
      <c r="C19" s="99" t="s">
        <v>1657</v>
      </c>
      <c r="D19" s="100" t="s">
        <v>1656</v>
      </c>
      <c r="E19" s="100" t="s">
        <v>1767</v>
      </c>
      <c r="F19" s="100" t="s">
        <v>1664</v>
      </c>
      <c r="G19" s="101"/>
    </row>
    <row r="20" spans="1:7" customFormat="1" ht="13.15" customHeight="1">
      <c r="A20" s="102"/>
      <c r="B20" s="103"/>
      <c r="C20" s="103"/>
      <c r="D20" s="103"/>
      <c r="E20" s="100" t="s">
        <v>1448</v>
      </c>
      <c r="F20" s="100" t="s">
        <v>2837</v>
      </c>
      <c r="G20" s="101"/>
    </row>
    <row r="21" spans="1:7" customFormat="1" ht="13.15" customHeight="1">
      <c r="A21" s="97" t="s">
        <v>2831</v>
      </c>
      <c r="B21" s="98" t="s">
        <v>1392</v>
      </c>
      <c r="C21" s="99" t="s">
        <v>153</v>
      </c>
      <c r="D21" s="100" t="s">
        <v>1654</v>
      </c>
      <c r="E21" s="100" t="s">
        <v>1471</v>
      </c>
      <c r="F21" s="100" t="s">
        <v>1721</v>
      </c>
      <c r="G21" s="101"/>
    </row>
    <row r="22" spans="1:7" customFormat="1" ht="13.15" customHeight="1">
      <c r="A22" s="97" t="s">
        <v>2831</v>
      </c>
      <c r="B22" s="98" t="s">
        <v>1392</v>
      </c>
      <c r="C22" s="99" t="s">
        <v>237</v>
      </c>
      <c r="D22" s="100" t="s">
        <v>1651</v>
      </c>
      <c r="E22" s="100" t="s">
        <v>2838</v>
      </c>
      <c r="F22" s="100" t="s">
        <v>1553</v>
      </c>
      <c r="G22" s="101"/>
    </row>
    <row r="23" spans="1:7" customFormat="1" ht="13.15" customHeight="1">
      <c r="A23" s="97" t="s">
        <v>2831</v>
      </c>
      <c r="B23" s="98" t="s">
        <v>1392</v>
      </c>
      <c r="C23" s="99" t="s">
        <v>1643</v>
      </c>
      <c r="D23" s="100" t="s">
        <v>1642</v>
      </c>
      <c r="E23" s="100" t="s">
        <v>1394</v>
      </c>
      <c r="F23" s="100" t="s">
        <v>1683</v>
      </c>
      <c r="G23" s="101"/>
    </row>
    <row r="24" spans="1:7" customFormat="1" ht="13.15" customHeight="1">
      <c r="A24" s="97" t="s">
        <v>2831</v>
      </c>
      <c r="B24" s="98" t="s">
        <v>1392</v>
      </c>
      <c r="C24" s="99" t="s">
        <v>189</v>
      </c>
      <c r="D24" s="100" t="s">
        <v>1641</v>
      </c>
      <c r="E24" s="100" t="s">
        <v>1616</v>
      </c>
      <c r="F24" s="100" t="s">
        <v>2041</v>
      </c>
      <c r="G24" s="101"/>
    </row>
    <row r="25" spans="1:7" customFormat="1" ht="13.15" customHeight="1">
      <c r="A25" s="97" t="s">
        <v>2831</v>
      </c>
      <c r="B25" s="98" t="s">
        <v>1392</v>
      </c>
      <c r="C25" s="99" t="s">
        <v>137</v>
      </c>
      <c r="D25" s="100" t="s">
        <v>1638</v>
      </c>
      <c r="E25" s="100" t="s">
        <v>2839</v>
      </c>
      <c r="F25" s="100" t="s">
        <v>2840</v>
      </c>
      <c r="G25" s="101"/>
    </row>
    <row r="26" spans="1:7" customFormat="1" ht="13.15" customHeight="1">
      <c r="A26" s="97" t="s">
        <v>2831</v>
      </c>
      <c r="B26" s="98" t="s">
        <v>1392</v>
      </c>
      <c r="C26" s="99" t="s">
        <v>197</v>
      </c>
      <c r="D26" s="100" t="s">
        <v>1634</v>
      </c>
      <c r="E26" s="100" t="s">
        <v>1495</v>
      </c>
      <c r="F26" s="100" t="s">
        <v>1894</v>
      </c>
      <c r="G26" s="101"/>
    </row>
    <row r="27" spans="1:7" customFormat="1" ht="13.15" customHeight="1">
      <c r="A27" s="102"/>
      <c r="B27" s="103"/>
      <c r="C27" s="103"/>
      <c r="D27" s="103"/>
      <c r="E27" s="100" t="s">
        <v>1397</v>
      </c>
      <c r="F27" s="100" t="s">
        <v>2841</v>
      </c>
      <c r="G27" s="101"/>
    </row>
    <row r="28" spans="1:7" customFormat="1" ht="13.15" customHeight="1">
      <c r="A28" s="97" t="s">
        <v>2831</v>
      </c>
      <c r="B28" s="98" t="s">
        <v>1392</v>
      </c>
      <c r="C28" s="99" t="s">
        <v>144</v>
      </c>
      <c r="D28" s="100" t="s">
        <v>1633</v>
      </c>
      <c r="E28" s="100" t="s">
        <v>2010</v>
      </c>
      <c r="F28" s="100" t="s">
        <v>2842</v>
      </c>
      <c r="G28" s="101"/>
    </row>
    <row r="29" spans="1:7" customFormat="1" ht="13.15" customHeight="1">
      <c r="A29" s="102"/>
      <c r="B29" s="103"/>
      <c r="C29" s="103"/>
      <c r="D29" s="103"/>
      <c r="E29" s="100" t="s">
        <v>1875</v>
      </c>
      <c r="F29" s="100" t="s">
        <v>1388</v>
      </c>
      <c r="G29" s="101"/>
    </row>
    <row r="30" spans="1:7" customFormat="1" ht="13.15" customHeight="1">
      <c r="A30" s="102"/>
      <c r="B30" s="103"/>
      <c r="C30" s="103"/>
      <c r="D30" s="103"/>
      <c r="E30" s="100" t="s">
        <v>1875</v>
      </c>
      <c r="F30" s="100" t="s">
        <v>2208</v>
      </c>
      <c r="G30" s="101"/>
    </row>
    <row r="31" spans="1:7" customFormat="1" ht="13.15" customHeight="1">
      <c r="A31" s="97" t="s">
        <v>2831</v>
      </c>
      <c r="B31" s="98" t="s">
        <v>1392</v>
      </c>
      <c r="C31" s="99" t="s">
        <v>168</v>
      </c>
      <c r="D31" s="100" t="s">
        <v>1626</v>
      </c>
      <c r="E31" s="100" t="s">
        <v>2005</v>
      </c>
      <c r="F31" s="100" t="s">
        <v>1802</v>
      </c>
      <c r="G31" s="101"/>
    </row>
    <row r="32" spans="1:7" customFormat="1" ht="13.15" customHeight="1">
      <c r="A32" s="102"/>
      <c r="B32" s="103"/>
      <c r="C32" s="103"/>
      <c r="D32" s="103"/>
      <c r="E32" s="100" t="s">
        <v>1388</v>
      </c>
      <c r="F32" s="100" t="s">
        <v>1776</v>
      </c>
      <c r="G32" s="101"/>
    </row>
    <row r="33" spans="1:7" customFormat="1" ht="13.15" customHeight="1">
      <c r="A33" s="102"/>
      <c r="B33" s="103"/>
      <c r="C33" s="103"/>
      <c r="D33" s="103"/>
      <c r="E33" s="100" t="s">
        <v>1397</v>
      </c>
      <c r="F33" s="100" t="s">
        <v>2843</v>
      </c>
      <c r="G33" s="101"/>
    </row>
    <row r="34" spans="1:7" customFormat="1" ht="13.15" customHeight="1">
      <c r="A34" s="102"/>
      <c r="B34" s="103"/>
      <c r="C34" s="103"/>
      <c r="D34" s="103"/>
      <c r="E34" s="100" t="s">
        <v>1824</v>
      </c>
      <c r="F34" s="100" t="s">
        <v>2844</v>
      </c>
      <c r="G34" s="101"/>
    </row>
    <row r="35" spans="1:7" customFormat="1" ht="13.15" customHeight="1">
      <c r="A35" s="97" t="s">
        <v>2831</v>
      </c>
      <c r="B35" s="98" t="s">
        <v>1392</v>
      </c>
      <c r="C35" s="99" t="s">
        <v>1624</v>
      </c>
      <c r="D35" s="100" t="s">
        <v>1623</v>
      </c>
      <c r="E35" s="100" t="s">
        <v>1891</v>
      </c>
      <c r="F35" s="100" t="s">
        <v>1486</v>
      </c>
      <c r="G35" s="101"/>
    </row>
    <row r="36" spans="1:7" customFormat="1" ht="13.15" customHeight="1">
      <c r="A36" s="102"/>
      <c r="B36" s="103"/>
      <c r="C36" s="103"/>
      <c r="D36" s="103"/>
      <c r="E36" s="100" t="s">
        <v>1645</v>
      </c>
      <c r="F36" s="100" t="s">
        <v>2845</v>
      </c>
      <c r="G36" s="101"/>
    </row>
    <row r="37" spans="1:7" customFormat="1" ht="13.15" customHeight="1">
      <c r="A37" s="97" t="s">
        <v>2831</v>
      </c>
      <c r="B37" s="98" t="s">
        <v>1392</v>
      </c>
      <c r="C37" s="99" t="s">
        <v>1618</v>
      </c>
      <c r="D37" s="100" t="s">
        <v>1617</v>
      </c>
      <c r="E37" s="100" t="s">
        <v>1452</v>
      </c>
      <c r="F37" s="100" t="s">
        <v>2846</v>
      </c>
      <c r="G37" s="101"/>
    </row>
    <row r="38" spans="1:7" customFormat="1" ht="13.15" customHeight="1">
      <c r="A38" s="102"/>
      <c r="B38" s="103"/>
      <c r="C38" s="103"/>
      <c r="D38" s="103"/>
      <c r="E38" s="100" t="s">
        <v>2847</v>
      </c>
      <c r="F38" s="100" t="s">
        <v>1795</v>
      </c>
      <c r="G38" s="101"/>
    </row>
    <row r="39" spans="1:7" customFormat="1" ht="13.15" customHeight="1">
      <c r="A39" s="97" t="s">
        <v>2831</v>
      </c>
      <c r="B39" s="98" t="s">
        <v>1392</v>
      </c>
      <c r="C39" s="99" t="s">
        <v>232</v>
      </c>
      <c r="D39" s="100" t="s">
        <v>1615</v>
      </c>
      <c r="E39" s="100" t="s">
        <v>1443</v>
      </c>
      <c r="F39" s="100" t="s">
        <v>2848</v>
      </c>
      <c r="G39" s="101"/>
    </row>
    <row r="40" spans="1:7" customFormat="1" ht="13.15" customHeight="1">
      <c r="A40" s="102"/>
      <c r="B40" s="103"/>
      <c r="C40" s="103"/>
      <c r="D40" s="103"/>
      <c r="E40" s="100" t="s">
        <v>1775</v>
      </c>
      <c r="F40" s="100" t="s">
        <v>2008</v>
      </c>
      <c r="G40" s="101"/>
    </row>
    <row r="41" spans="1:7" customFormat="1" ht="13.15" customHeight="1">
      <c r="A41" s="97" t="s">
        <v>2831</v>
      </c>
      <c r="B41" s="98" t="s">
        <v>1392</v>
      </c>
      <c r="C41" s="99" t="s">
        <v>1612</v>
      </c>
      <c r="D41" s="100" t="s">
        <v>1611</v>
      </c>
      <c r="E41" s="100" t="s">
        <v>1488</v>
      </c>
      <c r="F41" s="100" t="s">
        <v>1683</v>
      </c>
      <c r="G41" s="101"/>
    </row>
    <row r="42" spans="1:7" customFormat="1" ht="13.15" customHeight="1">
      <c r="A42" s="102"/>
      <c r="B42" s="103"/>
      <c r="C42" s="103"/>
      <c r="D42" s="103"/>
      <c r="E42" s="100" t="s">
        <v>1388</v>
      </c>
      <c r="F42" s="100" t="s">
        <v>1736</v>
      </c>
      <c r="G42" s="101"/>
    </row>
    <row r="43" spans="1:7" customFormat="1" ht="13.15" customHeight="1">
      <c r="A43" s="97" t="s">
        <v>2831</v>
      </c>
      <c r="B43" s="98" t="s">
        <v>1392</v>
      </c>
      <c r="C43" s="99" t="s">
        <v>1609</v>
      </c>
      <c r="D43" s="100" t="s">
        <v>1608</v>
      </c>
      <c r="E43" s="100" t="s">
        <v>2849</v>
      </c>
      <c r="F43" s="100" t="s">
        <v>2850</v>
      </c>
      <c r="G43" s="101"/>
    </row>
    <row r="44" spans="1:7" customFormat="1" ht="13.15" customHeight="1">
      <c r="A44" s="102"/>
      <c r="B44" s="103"/>
      <c r="C44" s="103"/>
      <c r="D44" s="103"/>
      <c r="E44" s="100" t="s">
        <v>1388</v>
      </c>
      <c r="F44" s="100" t="s">
        <v>2850</v>
      </c>
      <c r="G44" s="101"/>
    </row>
    <row r="45" spans="1:7" customFormat="1" ht="13.15" customHeight="1">
      <c r="A45" s="97" t="s">
        <v>2831</v>
      </c>
      <c r="B45" s="98" t="s">
        <v>1392</v>
      </c>
      <c r="C45" s="99" t="s">
        <v>1605</v>
      </c>
      <c r="D45" s="100" t="s">
        <v>1604</v>
      </c>
      <c r="E45" s="100" t="s">
        <v>1937</v>
      </c>
      <c r="F45" s="100" t="s">
        <v>2851</v>
      </c>
      <c r="G45" s="101"/>
    </row>
    <row r="46" spans="1:7" customFormat="1" ht="13.15" customHeight="1">
      <c r="A46" s="102"/>
      <c r="B46" s="103"/>
      <c r="C46" s="103"/>
      <c r="D46" s="103"/>
      <c r="E46" s="100" t="s">
        <v>1728</v>
      </c>
      <c r="F46" s="100" t="s">
        <v>2852</v>
      </c>
      <c r="G46" s="101"/>
    </row>
    <row r="47" spans="1:7" customFormat="1" ht="13.15" customHeight="1">
      <c r="A47" s="97" t="s">
        <v>2831</v>
      </c>
      <c r="B47" s="98" t="s">
        <v>1392</v>
      </c>
      <c r="C47" s="99" t="s">
        <v>1601</v>
      </c>
      <c r="D47" s="100" t="s">
        <v>1600</v>
      </c>
      <c r="E47" s="100" t="s">
        <v>2853</v>
      </c>
      <c r="F47" s="100" t="s">
        <v>2210</v>
      </c>
      <c r="G47" s="101"/>
    </row>
    <row r="48" spans="1:7" customFormat="1" ht="13.15" customHeight="1">
      <c r="A48" s="97" t="s">
        <v>2831</v>
      </c>
      <c r="B48" s="98" t="s">
        <v>1392</v>
      </c>
      <c r="C48" s="99" t="s">
        <v>1596</v>
      </c>
      <c r="D48" s="100" t="s">
        <v>1595</v>
      </c>
      <c r="E48" s="100" t="s">
        <v>1520</v>
      </c>
      <c r="F48" s="100" t="s">
        <v>1398</v>
      </c>
      <c r="G48" s="101"/>
    </row>
    <row r="49" spans="1:7" customFormat="1" ht="13.15" customHeight="1">
      <c r="A49" s="102"/>
      <c r="B49" s="103"/>
      <c r="C49" s="103"/>
      <c r="D49" s="103"/>
      <c r="E49" s="100" t="s">
        <v>2854</v>
      </c>
      <c r="F49" s="100" t="s">
        <v>1635</v>
      </c>
      <c r="G49" s="101"/>
    </row>
    <row r="50" spans="1:7" customFormat="1" ht="13.15" customHeight="1">
      <c r="A50" s="102"/>
      <c r="B50" s="103"/>
      <c r="C50" s="103"/>
      <c r="D50" s="103"/>
      <c r="E50" s="100" t="s">
        <v>2855</v>
      </c>
      <c r="F50" s="100" t="s">
        <v>1774</v>
      </c>
      <c r="G50" s="101"/>
    </row>
    <row r="51" spans="1:7" customFormat="1" ht="13.15" customHeight="1">
      <c r="A51" s="97" t="s">
        <v>2831</v>
      </c>
      <c r="B51" s="98" t="s">
        <v>1392</v>
      </c>
      <c r="C51" s="99" t="s">
        <v>1590</v>
      </c>
      <c r="D51" s="100" t="s">
        <v>1589</v>
      </c>
      <c r="E51" s="100" t="s">
        <v>2856</v>
      </c>
      <c r="F51" s="100" t="s">
        <v>1700</v>
      </c>
      <c r="G51" s="101"/>
    </row>
    <row r="52" spans="1:7" customFormat="1" ht="13.15" customHeight="1">
      <c r="A52" s="97" t="s">
        <v>2831</v>
      </c>
      <c r="B52" s="98" t="s">
        <v>1392</v>
      </c>
      <c r="C52" s="99" t="s">
        <v>236</v>
      </c>
      <c r="D52" s="100" t="s">
        <v>1587</v>
      </c>
      <c r="E52" s="100" t="s">
        <v>2857</v>
      </c>
      <c r="F52" s="100" t="s">
        <v>1700</v>
      </c>
      <c r="G52" s="101"/>
    </row>
    <row r="53" spans="1:7" customFormat="1" ht="13.15" customHeight="1">
      <c r="A53" s="97" t="s">
        <v>2831</v>
      </c>
      <c r="B53" s="98" t="s">
        <v>1392</v>
      </c>
      <c r="C53" s="99" t="s">
        <v>196</v>
      </c>
      <c r="D53" s="100" t="s">
        <v>1582</v>
      </c>
      <c r="E53" s="100" t="s">
        <v>2858</v>
      </c>
      <c r="F53" s="100" t="s">
        <v>1853</v>
      </c>
      <c r="G53" s="101"/>
    </row>
    <row r="54" spans="1:7" customFormat="1" ht="13.15" customHeight="1">
      <c r="A54" s="97" t="s">
        <v>2831</v>
      </c>
      <c r="B54" s="98" t="s">
        <v>1392</v>
      </c>
      <c r="C54" s="99" t="s">
        <v>1579</v>
      </c>
      <c r="D54" s="100" t="s">
        <v>1578</v>
      </c>
      <c r="E54" s="100" t="s">
        <v>1655</v>
      </c>
      <c r="F54" s="100" t="s">
        <v>1712</v>
      </c>
      <c r="G54" s="101"/>
    </row>
    <row r="55" spans="1:7" customFormat="1" ht="13.15" customHeight="1">
      <c r="A55" s="97" t="s">
        <v>2831</v>
      </c>
      <c r="B55" s="98" t="s">
        <v>1392</v>
      </c>
      <c r="C55" s="99" t="s">
        <v>1577</v>
      </c>
      <c r="D55" s="100" t="s">
        <v>1576</v>
      </c>
      <c r="E55" s="100" t="s">
        <v>1467</v>
      </c>
      <c r="F55" s="100" t="s">
        <v>1431</v>
      </c>
      <c r="G55" s="101"/>
    </row>
    <row r="56" spans="1:7" customFormat="1" ht="13.15" customHeight="1">
      <c r="A56" s="102"/>
      <c r="B56" s="103"/>
      <c r="C56" s="103"/>
      <c r="D56" s="103"/>
      <c r="E56" s="100" t="s">
        <v>1839</v>
      </c>
      <c r="F56" s="100" t="s">
        <v>1694</v>
      </c>
      <c r="G56" s="101"/>
    </row>
    <row r="57" spans="1:7" customFormat="1" ht="13.15" customHeight="1">
      <c r="A57" s="97" t="s">
        <v>2831</v>
      </c>
      <c r="B57" s="98" t="s">
        <v>1392</v>
      </c>
      <c r="C57" s="99" t="s">
        <v>200</v>
      </c>
      <c r="D57" s="100" t="s">
        <v>1574</v>
      </c>
      <c r="E57" s="100" t="s">
        <v>1616</v>
      </c>
      <c r="F57" s="100" t="s">
        <v>1992</v>
      </c>
      <c r="G57" s="101"/>
    </row>
    <row r="58" spans="1:7" customFormat="1" ht="13.15" customHeight="1">
      <c r="A58" s="97" t="s">
        <v>2831</v>
      </c>
      <c r="B58" s="98" t="s">
        <v>1392</v>
      </c>
      <c r="C58" s="99" t="s">
        <v>1572</v>
      </c>
      <c r="D58" s="100" t="s">
        <v>1412</v>
      </c>
      <c r="E58" s="100" t="s">
        <v>1436</v>
      </c>
      <c r="F58" s="100" t="s">
        <v>1992</v>
      </c>
      <c r="G58" s="101"/>
    </row>
    <row r="59" spans="1:7" customFormat="1" ht="13.15" customHeight="1">
      <c r="A59" s="97" t="s">
        <v>2831</v>
      </c>
      <c r="B59" s="98" t="s">
        <v>1392</v>
      </c>
      <c r="C59" s="99" t="s">
        <v>239</v>
      </c>
      <c r="D59" s="100" t="s">
        <v>1412</v>
      </c>
      <c r="E59" s="100" t="s">
        <v>2859</v>
      </c>
      <c r="F59" s="100" t="s">
        <v>1894</v>
      </c>
      <c r="G59" s="101"/>
    </row>
    <row r="60" spans="1:7" customFormat="1" ht="13.15" customHeight="1">
      <c r="A60" s="97" t="s">
        <v>2831</v>
      </c>
      <c r="B60" s="98" t="s">
        <v>1392</v>
      </c>
      <c r="C60" s="99" t="s">
        <v>132</v>
      </c>
      <c r="D60" s="100" t="s">
        <v>1567</v>
      </c>
      <c r="E60" s="100" t="s">
        <v>2860</v>
      </c>
      <c r="F60" s="100" t="s">
        <v>1734</v>
      </c>
      <c r="G60" s="101"/>
    </row>
    <row r="61" spans="1:7" customFormat="1" ht="13.15" customHeight="1">
      <c r="A61" s="102"/>
      <c r="B61" s="103"/>
      <c r="C61" s="103"/>
      <c r="D61" s="103"/>
      <c r="E61" s="100" t="s">
        <v>1639</v>
      </c>
      <c r="F61" s="100" t="s">
        <v>2861</v>
      </c>
      <c r="G61" s="101"/>
    </row>
    <row r="62" spans="1:7" customFormat="1" ht="13.15" customHeight="1">
      <c r="A62" s="97" t="s">
        <v>2831</v>
      </c>
      <c r="B62" s="98" t="s">
        <v>1392</v>
      </c>
      <c r="C62" s="99" t="s">
        <v>151</v>
      </c>
      <c r="D62" s="100" t="s">
        <v>1566</v>
      </c>
      <c r="E62" s="100" t="s">
        <v>2862</v>
      </c>
      <c r="F62" s="100" t="s">
        <v>1764</v>
      </c>
      <c r="G62" s="101"/>
    </row>
    <row r="63" spans="1:7" customFormat="1" ht="13.15" customHeight="1">
      <c r="A63" s="97" t="s">
        <v>2831</v>
      </c>
      <c r="B63" s="98" t="s">
        <v>1392</v>
      </c>
      <c r="C63" s="99" t="s">
        <v>201</v>
      </c>
      <c r="D63" s="100" t="s">
        <v>1563</v>
      </c>
      <c r="E63" s="100" t="s">
        <v>1452</v>
      </c>
      <c r="F63" s="100" t="s">
        <v>1731</v>
      </c>
      <c r="G63" s="101"/>
    </row>
    <row r="64" spans="1:7" customFormat="1" ht="13.15" customHeight="1">
      <c r="A64" s="97" t="s">
        <v>2831</v>
      </c>
      <c r="B64" s="98" t="s">
        <v>1392</v>
      </c>
      <c r="C64" s="99" t="s">
        <v>1561</v>
      </c>
      <c r="D64" s="100" t="s">
        <v>1550</v>
      </c>
      <c r="E64" s="100" t="s">
        <v>1388</v>
      </c>
      <c r="F64" s="100" t="s">
        <v>2863</v>
      </c>
      <c r="G64" s="101"/>
    </row>
    <row r="65" spans="1:7" customFormat="1" ht="13.15" customHeight="1">
      <c r="A65" s="102"/>
      <c r="B65" s="103"/>
      <c r="C65" s="103"/>
      <c r="D65" s="103"/>
      <c r="E65" s="100" t="s">
        <v>1388</v>
      </c>
      <c r="F65" s="100" t="s">
        <v>2863</v>
      </c>
      <c r="G65" s="101"/>
    </row>
    <row r="66" spans="1:7" customFormat="1" ht="13.15" customHeight="1">
      <c r="A66" s="102"/>
      <c r="B66" s="103"/>
      <c r="C66" s="103"/>
      <c r="D66" s="103"/>
      <c r="E66" s="100" t="s">
        <v>1388</v>
      </c>
      <c r="F66" s="100" t="s">
        <v>2864</v>
      </c>
      <c r="G66" s="101"/>
    </row>
    <row r="67" spans="1:7" customFormat="1" ht="13.15" customHeight="1">
      <c r="A67" s="102"/>
      <c r="B67" s="103"/>
      <c r="C67" s="103"/>
      <c r="D67" s="103"/>
      <c r="E67" s="100" t="s">
        <v>2863</v>
      </c>
      <c r="F67" s="100" t="s">
        <v>1388</v>
      </c>
      <c r="G67" s="101"/>
    </row>
    <row r="68" spans="1:7" customFormat="1" ht="13.15" customHeight="1">
      <c r="A68" s="102"/>
      <c r="B68" s="103"/>
      <c r="C68" s="103"/>
      <c r="D68" s="103"/>
      <c r="E68" s="100" t="s">
        <v>1397</v>
      </c>
      <c r="F68" s="100" t="s">
        <v>2865</v>
      </c>
      <c r="G68" s="101"/>
    </row>
    <row r="69" spans="1:7" customFormat="1" ht="13.15" customHeight="1">
      <c r="A69" s="97" t="s">
        <v>2831</v>
      </c>
      <c r="B69" s="98" t="s">
        <v>1392</v>
      </c>
      <c r="C69" s="99" t="s">
        <v>1557</v>
      </c>
      <c r="D69" s="100" t="s">
        <v>1556</v>
      </c>
      <c r="E69" s="100" t="s">
        <v>1575</v>
      </c>
      <c r="F69" s="100" t="s">
        <v>2300</v>
      </c>
      <c r="G69" s="101"/>
    </row>
    <row r="70" spans="1:7" customFormat="1" ht="13.15" customHeight="1">
      <c r="A70" s="97" t="s">
        <v>2831</v>
      </c>
      <c r="B70" s="98" t="s">
        <v>1392</v>
      </c>
      <c r="C70" s="99" t="s">
        <v>1551</v>
      </c>
      <c r="D70" s="100" t="s">
        <v>1550</v>
      </c>
      <c r="E70" s="100" t="s">
        <v>2015</v>
      </c>
      <c r="F70" s="100" t="s">
        <v>1388</v>
      </c>
      <c r="G70" s="101"/>
    </row>
    <row r="71" spans="1:7" customFormat="1" ht="13.15" customHeight="1">
      <c r="A71" s="97" t="s">
        <v>2831</v>
      </c>
      <c r="B71" s="98" t="s">
        <v>1392</v>
      </c>
      <c r="C71" s="99" t="s">
        <v>1549</v>
      </c>
      <c r="D71" s="100" t="s">
        <v>1548</v>
      </c>
      <c r="E71" s="100" t="s">
        <v>1653</v>
      </c>
      <c r="F71" s="100" t="s">
        <v>2147</v>
      </c>
      <c r="G71" s="101"/>
    </row>
    <row r="72" spans="1:7" customFormat="1" ht="13.15" customHeight="1">
      <c r="A72" s="102"/>
      <c r="B72" s="103"/>
      <c r="C72" s="103"/>
      <c r="D72" s="103"/>
      <c r="E72" s="100" t="s">
        <v>2866</v>
      </c>
      <c r="F72" s="100" t="s">
        <v>2867</v>
      </c>
      <c r="G72" s="101"/>
    </row>
    <row r="73" spans="1:7" customFormat="1" ht="13.15" customHeight="1">
      <c r="A73" s="102"/>
      <c r="B73" s="103"/>
      <c r="C73" s="103"/>
      <c r="D73" s="103"/>
      <c r="E73" s="100" t="s">
        <v>2868</v>
      </c>
      <c r="F73" s="100" t="s">
        <v>1725</v>
      </c>
      <c r="G73" s="101"/>
    </row>
    <row r="74" spans="1:7" customFormat="1" ht="13.15" customHeight="1">
      <c r="A74" s="97" t="s">
        <v>2831</v>
      </c>
      <c r="B74" s="98" t="s">
        <v>1392</v>
      </c>
      <c r="C74" s="99" t="s">
        <v>209</v>
      </c>
      <c r="D74" s="100" t="s">
        <v>1546</v>
      </c>
      <c r="E74" s="100" t="s">
        <v>1695</v>
      </c>
      <c r="F74" s="100" t="s">
        <v>1822</v>
      </c>
      <c r="G74" s="101"/>
    </row>
    <row r="75" spans="1:7" customFormat="1" ht="13.15" customHeight="1">
      <c r="A75" s="97" t="s">
        <v>2831</v>
      </c>
      <c r="B75" s="98" t="s">
        <v>1392</v>
      </c>
      <c r="C75" s="99" t="s">
        <v>1543</v>
      </c>
      <c r="D75" s="100" t="s">
        <v>1542</v>
      </c>
      <c r="E75" s="100" t="s">
        <v>1400</v>
      </c>
      <c r="F75" s="100" t="s">
        <v>1687</v>
      </c>
      <c r="G75" s="101"/>
    </row>
    <row r="76" spans="1:7" customFormat="1" ht="13.15" customHeight="1">
      <c r="A76" s="97" t="s">
        <v>2831</v>
      </c>
      <c r="B76" s="98" t="s">
        <v>1392</v>
      </c>
      <c r="C76" s="99" t="s">
        <v>184</v>
      </c>
      <c r="D76" s="100" t="s">
        <v>1532</v>
      </c>
      <c r="E76" s="100" t="s">
        <v>1932</v>
      </c>
      <c r="F76" s="100" t="s">
        <v>2869</v>
      </c>
      <c r="G76" s="101"/>
    </row>
    <row r="77" spans="1:7" customFormat="1" ht="13.15" customHeight="1">
      <c r="A77" s="97" t="s">
        <v>2831</v>
      </c>
      <c r="B77" s="98" t="s">
        <v>1392</v>
      </c>
      <c r="C77" s="99" t="s">
        <v>138</v>
      </c>
      <c r="D77" s="100" t="s">
        <v>1529</v>
      </c>
      <c r="E77" s="100" t="s">
        <v>2870</v>
      </c>
      <c r="F77" s="100" t="s">
        <v>1388</v>
      </c>
      <c r="G77" s="101"/>
    </row>
    <row r="78" spans="1:7" customFormat="1" ht="13.15" customHeight="1">
      <c r="A78" s="102"/>
      <c r="B78" s="103"/>
      <c r="C78" s="103"/>
      <c r="D78" s="103"/>
      <c r="E78" s="100" t="s">
        <v>1508</v>
      </c>
      <c r="F78" s="100" t="s">
        <v>1388</v>
      </c>
      <c r="G78" s="101"/>
    </row>
    <row r="79" spans="1:7" customFormat="1" ht="13.15" customHeight="1">
      <c r="A79" s="102"/>
      <c r="B79" s="103"/>
      <c r="C79" s="103"/>
      <c r="D79" s="103"/>
      <c r="E79" s="100" t="s">
        <v>1504</v>
      </c>
      <c r="F79" s="100" t="s">
        <v>1388</v>
      </c>
      <c r="G79" s="101"/>
    </row>
    <row r="80" spans="1:7" customFormat="1" ht="13.15" customHeight="1">
      <c r="A80" s="97" t="s">
        <v>2831</v>
      </c>
      <c r="B80" s="98" t="s">
        <v>1392</v>
      </c>
      <c r="C80" s="99" t="s">
        <v>221</v>
      </c>
      <c r="D80" s="100" t="s">
        <v>1528</v>
      </c>
      <c r="E80" s="100" t="s">
        <v>1616</v>
      </c>
      <c r="F80" s="100" t="s">
        <v>1388</v>
      </c>
      <c r="G80" s="101"/>
    </row>
    <row r="81" spans="1:7" customFormat="1" ht="13.15" customHeight="1">
      <c r="A81" s="102"/>
      <c r="B81" s="103"/>
      <c r="C81" s="103"/>
      <c r="D81" s="103"/>
      <c r="E81" s="100" t="s">
        <v>2871</v>
      </c>
      <c r="F81" s="100" t="s">
        <v>1687</v>
      </c>
      <c r="G81" s="101"/>
    </row>
    <row r="82" spans="1:7" customFormat="1" ht="13.15" customHeight="1">
      <c r="A82" s="97" t="s">
        <v>2831</v>
      </c>
      <c r="B82" s="98" t="s">
        <v>1392</v>
      </c>
      <c r="C82" s="99" t="s">
        <v>161</v>
      </c>
      <c r="D82" s="100" t="s">
        <v>1524</v>
      </c>
      <c r="E82" s="100" t="s">
        <v>1958</v>
      </c>
      <c r="F82" s="100" t="s">
        <v>1712</v>
      </c>
      <c r="G82" s="101"/>
    </row>
    <row r="83" spans="1:7" customFormat="1" ht="13.15" customHeight="1">
      <c r="A83" s="97" t="s">
        <v>2831</v>
      </c>
      <c r="B83" s="98" t="s">
        <v>1392</v>
      </c>
      <c r="C83" s="99" t="s">
        <v>1522</v>
      </c>
      <c r="D83" s="100" t="s">
        <v>1521</v>
      </c>
      <c r="E83" s="100" t="s">
        <v>1443</v>
      </c>
      <c r="F83" s="100" t="s">
        <v>1701</v>
      </c>
      <c r="G83" s="101"/>
    </row>
    <row r="84" spans="1:7" customFormat="1" ht="13.15" customHeight="1">
      <c r="A84" s="97" t="s">
        <v>2831</v>
      </c>
      <c r="B84" s="98" t="s">
        <v>1392</v>
      </c>
      <c r="C84" s="99" t="s">
        <v>141</v>
      </c>
      <c r="D84" s="100" t="s">
        <v>1518</v>
      </c>
      <c r="E84" s="100" t="s">
        <v>1492</v>
      </c>
      <c r="F84" s="100" t="s">
        <v>2872</v>
      </c>
      <c r="G84" s="101"/>
    </row>
    <row r="85" spans="1:7" customFormat="1" ht="13.15" customHeight="1">
      <c r="A85" s="102"/>
      <c r="B85" s="103"/>
      <c r="C85" s="103"/>
      <c r="D85" s="103"/>
      <c r="E85" s="100" t="s">
        <v>2873</v>
      </c>
      <c r="F85" s="100" t="s">
        <v>1652</v>
      </c>
      <c r="G85" s="101"/>
    </row>
    <row r="86" spans="1:7" customFormat="1" ht="13.15" customHeight="1">
      <c r="A86" s="102"/>
      <c r="B86" s="103"/>
      <c r="C86" s="103"/>
      <c r="D86" s="103"/>
      <c r="E86" s="100" t="s">
        <v>2135</v>
      </c>
      <c r="F86" s="100" t="s">
        <v>1774</v>
      </c>
      <c r="G86" s="101"/>
    </row>
    <row r="87" spans="1:7" customFormat="1" ht="13.15" customHeight="1">
      <c r="A87" s="97" t="s">
        <v>2831</v>
      </c>
      <c r="B87" s="98" t="s">
        <v>1392</v>
      </c>
      <c r="C87" s="99" t="s">
        <v>243</v>
      </c>
      <c r="D87" s="100" t="s">
        <v>1517</v>
      </c>
      <c r="E87" s="100" t="s">
        <v>2874</v>
      </c>
      <c r="F87" s="100" t="s">
        <v>2851</v>
      </c>
      <c r="G87" s="101"/>
    </row>
    <row r="88" spans="1:7" customFormat="1" ht="13.15" customHeight="1">
      <c r="A88" s="97" t="s">
        <v>2831</v>
      </c>
      <c r="B88" s="98" t="s">
        <v>1392</v>
      </c>
      <c r="C88" s="99" t="s">
        <v>142</v>
      </c>
      <c r="D88" s="100" t="s">
        <v>1514</v>
      </c>
      <c r="E88" s="100" t="s">
        <v>1575</v>
      </c>
      <c r="F88" s="100" t="s">
        <v>1558</v>
      </c>
      <c r="G88" s="101"/>
    </row>
    <row r="89" spans="1:7" customFormat="1" ht="13.15" customHeight="1">
      <c r="A89" s="102"/>
      <c r="B89" s="103"/>
      <c r="C89" s="103"/>
      <c r="D89" s="103"/>
      <c r="E89" s="100" t="s">
        <v>1448</v>
      </c>
      <c r="F89" s="100" t="s">
        <v>1940</v>
      </c>
      <c r="G89" s="101"/>
    </row>
    <row r="90" spans="1:7" customFormat="1" ht="13.15" customHeight="1">
      <c r="A90" s="102"/>
      <c r="B90" s="103"/>
      <c r="C90" s="103"/>
      <c r="D90" s="103"/>
      <c r="E90" s="100" t="s">
        <v>2242</v>
      </c>
      <c r="F90" s="100" t="s">
        <v>1805</v>
      </c>
      <c r="G90" s="101"/>
    </row>
    <row r="91" spans="1:7" customFormat="1" ht="13.15" customHeight="1">
      <c r="A91" s="97" t="s">
        <v>2831</v>
      </c>
      <c r="B91" s="98" t="s">
        <v>1392</v>
      </c>
      <c r="C91" s="99" t="s">
        <v>1506</v>
      </c>
      <c r="D91" s="100" t="s">
        <v>1412</v>
      </c>
      <c r="E91" s="100" t="s">
        <v>2038</v>
      </c>
      <c r="F91" s="100" t="s">
        <v>1553</v>
      </c>
      <c r="G91" s="101"/>
    </row>
    <row r="92" spans="1:7" customFormat="1" ht="13.15" customHeight="1">
      <c r="A92" s="102"/>
      <c r="B92" s="103"/>
      <c r="C92" s="103"/>
      <c r="D92" s="103"/>
      <c r="E92" s="100" t="s">
        <v>1512</v>
      </c>
      <c r="F92" s="100" t="s">
        <v>2168</v>
      </c>
      <c r="G92" s="101"/>
    </row>
    <row r="93" spans="1:7" customFormat="1" ht="13.15" customHeight="1">
      <c r="A93" s="97" t="s">
        <v>2831</v>
      </c>
      <c r="B93" s="98" t="s">
        <v>1392</v>
      </c>
      <c r="C93" s="99" t="s">
        <v>143</v>
      </c>
      <c r="D93" s="100" t="s">
        <v>1503</v>
      </c>
      <c r="E93" s="100" t="s">
        <v>1424</v>
      </c>
      <c r="F93" s="100" t="s">
        <v>1487</v>
      </c>
      <c r="G93" s="101"/>
    </row>
    <row r="94" spans="1:7" customFormat="1" ht="13.15" customHeight="1">
      <c r="A94" s="102"/>
      <c r="B94" s="103"/>
      <c r="C94" s="103"/>
      <c r="D94" s="103"/>
      <c r="E94" s="100" t="s">
        <v>1388</v>
      </c>
      <c r="F94" s="100" t="s">
        <v>1487</v>
      </c>
      <c r="G94" s="101"/>
    </row>
    <row r="95" spans="1:7" customFormat="1" ht="13.15" customHeight="1">
      <c r="A95" s="102"/>
      <c r="B95" s="103"/>
      <c r="C95" s="103"/>
      <c r="D95" s="103"/>
      <c r="E95" s="100" t="s">
        <v>1639</v>
      </c>
      <c r="F95" s="100" t="s">
        <v>2875</v>
      </c>
      <c r="G95" s="101"/>
    </row>
    <row r="96" spans="1:7" customFormat="1" ht="13.15" customHeight="1">
      <c r="A96" s="97" t="s">
        <v>2831</v>
      </c>
      <c r="B96" s="98" t="s">
        <v>1392</v>
      </c>
      <c r="C96" s="99" t="s">
        <v>242</v>
      </c>
      <c r="D96" s="100" t="s">
        <v>1502</v>
      </c>
      <c r="E96" s="100" t="s">
        <v>2876</v>
      </c>
      <c r="F96" s="100" t="s">
        <v>1553</v>
      </c>
      <c r="G96" s="101"/>
    </row>
    <row r="97" spans="1:7" customFormat="1" ht="13.15" customHeight="1">
      <c r="A97" s="97" t="s">
        <v>2831</v>
      </c>
      <c r="B97" s="98" t="s">
        <v>1392</v>
      </c>
      <c r="C97" s="99" t="s">
        <v>147</v>
      </c>
      <c r="D97" s="100" t="s">
        <v>1494</v>
      </c>
      <c r="E97" s="100" t="s">
        <v>1698</v>
      </c>
      <c r="F97" s="100" t="s">
        <v>2088</v>
      </c>
      <c r="G97" s="101"/>
    </row>
    <row r="98" spans="1:7" customFormat="1" ht="13.15" customHeight="1">
      <c r="A98" s="102"/>
      <c r="B98" s="103"/>
      <c r="C98" s="103"/>
      <c r="D98" s="103"/>
      <c r="E98" s="100" t="s">
        <v>2137</v>
      </c>
      <c r="F98" s="100" t="s">
        <v>2877</v>
      </c>
      <c r="G98" s="101"/>
    </row>
    <row r="99" spans="1:7" customFormat="1" ht="13.15" customHeight="1">
      <c r="A99" s="102"/>
      <c r="B99" s="103"/>
      <c r="C99" s="103"/>
      <c r="D99" s="103"/>
      <c r="E99" s="100" t="s">
        <v>2878</v>
      </c>
      <c r="F99" s="100" t="s">
        <v>2879</v>
      </c>
      <c r="G99" s="101"/>
    </row>
    <row r="100" spans="1:7" customFormat="1" ht="13.15" customHeight="1">
      <c r="A100" s="97" t="s">
        <v>2831</v>
      </c>
      <c r="B100" s="98" t="s">
        <v>1392</v>
      </c>
      <c r="C100" s="99" t="s">
        <v>1493</v>
      </c>
      <c r="D100" s="100" t="s">
        <v>1412</v>
      </c>
      <c r="E100" s="100" t="s">
        <v>2880</v>
      </c>
      <c r="F100" s="100" t="s">
        <v>2881</v>
      </c>
      <c r="G100" s="101"/>
    </row>
    <row r="101" spans="1:7" customFormat="1" ht="13.15" customHeight="1">
      <c r="A101" s="97" t="s">
        <v>2831</v>
      </c>
      <c r="B101" s="98" t="s">
        <v>1392</v>
      </c>
      <c r="C101" s="99" t="s">
        <v>1490</v>
      </c>
      <c r="D101" s="100" t="s">
        <v>1412</v>
      </c>
      <c r="E101" s="100" t="s">
        <v>1659</v>
      </c>
      <c r="F101" s="100" t="s">
        <v>1512</v>
      </c>
      <c r="G101" s="101"/>
    </row>
    <row r="102" spans="1:7" customFormat="1" ht="13.15" customHeight="1">
      <c r="A102" s="102"/>
      <c r="B102" s="103"/>
      <c r="C102" s="103"/>
      <c r="D102" s="103"/>
      <c r="E102" s="100" t="s">
        <v>1842</v>
      </c>
      <c r="F102" s="100" t="s">
        <v>2882</v>
      </c>
      <c r="G102" s="101"/>
    </row>
    <row r="103" spans="1:7" customFormat="1" ht="13.15" customHeight="1">
      <c r="A103" s="97" t="s">
        <v>2831</v>
      </c>
      <c r="B103" s="98" t="s">
        <v>1392</v>
      </c>
      <c r="C103" s="99" t="s">
        <v>173</v>
      </c>
      <c r="D103" s="100" t="s">
        <v>1484</v>
      </c>
      <c r="E103" s="100" t="s">
        <v>1426</v>
      </c>
      <c r="F103" s="100" t="s">
        <v>1683</v>
      </c>
      <c r="G103" s="101"/>
    </row>
    <row r="104" spans="1:7" customFormat="1" ht="13.15" customHeight="1">
      <c r="A104" s="97" t="s">
        <v>2831</v>
      </c>
      <c r="B104" s="98" t="s">
        <v>1392</v>
      </c>
      <c r="C104" s="99" t="s">
        <v>145</v>
      </c>
      <c r="D104" s="100" t="s">
        <v>1480</v>
      </c>
      <c r="E104" s="100" t="s">
        <v>2883</v>
      </c>
      <c r="F104" s="100" t="s">
        <v>2875</v>
      </c>
      <c r="G104" s="101"/>
    </row>
    <row r="105" spans="1:7" customFormat="1" ht="13.15" customHeight="1">
      <c r="A105" s="97" t="s">
        <v>2831</v>
      </c>
      <c r="B105" s="98" t="s">
        <v>1392</v>
      </c>
      <c r="C105" s="99" t="s">
        <v>222</v>
      </c>
      <c r="D105" s="100" t="s">
        <v>1478</v>
      </c>
      <c r="E105" s="100" t="s">
        <v>1997</v>
      </c>
      <c r="F105" s="100" t="s">
        <v>1388</v>
      </c>
      <c r="G105" s="101"/>
    </row>
    <row r="106" spans="1:7" customFormat="1" ht="13.15" customHeight="1">
      <c r="A106" s="102"/>
      <c r="B106" s="103"/>
      <c r="C106" s="103"/>
      <c r="D106" s="103"/>
      <c r="E106" s="100" t="s">
        <v>1997</v>
      </c>
      <c r="F106" s="100" t="s">
        <v>1403</v>
      </c>
      <c r="G106" s="101"/>
    </row>
    <row r="107" spans="1:7" customFormat="1" ht="13.15" customHeight="1">
      <c r="A107" s="102"/>
      <c r="B107" s="103"/>
      <c r="C107" s="103"/>
      <c r="D107" s="103"/>
      <c r="E107" s="100" t="s">
        <v>1636</v>
      </c>
      <c r="F107" s="100" t="s">
        <v>2008</v>
      </c>
      <c r="G107" s="101"/>
    </row>
    <row r="108" spans="1:7" customFormat="1" ht="13.15" customHeight="1">
      <c r="A108" s="102"/>
      <c r="B108" s="103"/>
      <c r="C108" s="103"/>
      <c r="D108" s="103"/>
      <c r="E108" s="100" t="s">
        <v>2884</v>
      </c>
      <c r="F108" s="100" t="s">
        <v>2885</v>
      </c>
      <c r="G108" s="101"/>
    </row>
    <row r="109" spans="1:7" customFormat="1" ht="13.15" customHeight="1">
      <c r="A109" s="97" t="s">
        <v>2831</v>
      </c>
      <c r="B109" s="98" t="s">
        <v>1392</v>
      </c>
      <c r="C109" s="99" t="s">
        <v>216</v>
      </c>
      <c r="D109" s="100" t="s">
        <v>1474</v>
      </c>
      <c r="E109" s="100" t="s">
        <v>1857</v>
      </c>
      <c r="F109" s="100" t="s">
        <v>1683</v>
      </c>
      <c r="G109" s="101"/>
    </row>
    <row r="110" spans="1:7" customFormat="1" ht="13.15" customHeight="1">
      <c r="A110" s="97" t="s">
        <v>2831</v>
      </c>
      <c r="B110" s="98" t="s">
        <v>1392</v>
      </c>
      <c r="C110" s="99" t="s">
        <v>183</v>
      </c>
      <c r="D110" s="100" t="s">
        <v>1472</v>
      </c>
      <c r="E110" s="100" t="s">
        <v>2162</v>
      </c>
      <c r="F110" s="100" t="s">
        <v>2886</v>
      </c>
      <c r="G110" s="101"/>
    </row>
    <row r="111" spans="1:7" customFormat="1" ht="13.15" customHeight="1">
      <c r="A111" s="97" t="s">
        <v>2831</v>
      </c>
      <c r="B111" s="98" t="s">
        <v>1392</v>
      </c>
      <c r="C111" s="99" t="s">
        <v>207</v>
      </c>
      <c r="D111" s="100" t="s">
        <v>1470</v>
      </c>
      <c r="E111" s="100" t="s">
        <v>1599</v>
      </c>
      <c r="F111" s="100" t="s">
        <v>1808</v>
      </c>
      <c r="G111" s="101"/>
    </row>
    <row r="112" spans="1:7" customFormat="1" ht="13.15" customHeight="1">
      <c r="A112" s="97" t="s">
        <v>2831</v>
      </c>
      <c r="B112" s="98" t="s">
        <v>1392</v>
      </c>
      <c r="C112" s="99" t="s">
        <v>163</v>
      </c>
      <c r="D112" s="100" t="s">
        <v>1464</v>
      </c>
      <c r="E112" s="100" t="s">
        <v>1671</v>
      </c>
      <c r="F112" s="100" t="s">
        <v>1734</v>
      </c>
      <c r="G112" s="101"/>
    </row>
    <row r="113" spans="1:7" customFormat="1" ht="13.15" customHeight="1">
      <c r="A113" s="102"/>
      <c r="B113" s="103"/>
      <c r="C113" s="103"/>
      <c r="D113" s="103"/>
      <c r="E113" s="100" t="s">
        <v>2063</v>
      </c>
      <c r="F113" s="100" t="s">
        <v>2887</v>
      </c>
      <c r="G113" s="101"/>
    </row>
    <row r="114" spans="1:7" customFormat="1" ht="13.15" customHeight="1">
      <c r="A114" s="97" t="s">
        <v>2831</v>
      </c>
      <c r="B114" s="98" t="s">
        <v>1392</v>
      </c>
      <c r="C114" s="99" t="s">
        <v>194</v>
      </c>
      <c r="D114" s="100" t="s">
        <v>1462</v>
      </c>
      <c r="E114" s="100" t="s">
        <v>1492</v>
      </c>
      <c r="F114" s="100" t="s">
        <v>2297</v>
      </c>
      <c r="G114" s="101"/>
    </row>
    <row r="115" spans="1:7" customFormat="1" ht="13.15" customHeight="1">
      <c r="A115" s="97" t="s">
        <v>2831</v>
      </c>
      <c r="B115" s="98" t="s">
        <v>1392</v>
      </c>
      <c r="C115" s="99" t="s">
        <v>1461</v>
      </c>
      <c r="D115" s="100" t="s">
        <v>1460</v>
      </c>
      <c r="E115" s="100" t="s">
        <v>2152</v>
      </c>
      <c r="F115" s="100" t="s">
        <v>2888</v>
      </c>
      <c r="G115" s="101"/>
    </row>
    <row r="116" spans="1:7" customFormat="1" ht="13.15" customHeight="1">
      <c r="A116" s="102"/>
      <c r="B116" s="103"/>
      <c r="C116" s="103"/>
      <c r="D116" s="103"/>
      <c r="E116" s="100" t="s">
        <v>2074</v>
      </c>
      <c r="F116" s="100" t="s">
        <v>2889</v>
      </c>
      <c r="G116" s="101"/>
    </row>
    <row r="117" spans="1:7" customFormat="1" ht="13.15" customHeight="1">
      <c r="A117" s="97" t="s">
        <v>2831</v>
      </c>
      <c r="B117" s="98" t="s">
        <v>1392</v>
      </c>
      <c r="C117" s="99" t="s">
        <v>155</v>
      </c>
      <c r="D117" s="100" t="s">
        <v>1458</v>
      </c>
      <c r="E117" s="100" t="s">
        <v>1878</v>
      </c>
      <c r="F117" s="100" t="s">
        <v>2088</v>
      </c>
      <c r="G117" s="101"/>
    </row>
    <row r="118" spans="1:7" customFormat="1" ht="13.15" customHeight="1">
      <c r="A118" s="102"/>
      <c r="B118" s="103"/>
      <c r="C118" s="103"/>
      <c r="D118" s="103"/>
      <c r="E118" s="100" t="s">
        <v>2890</v>
      </c>
      <c r="F118" s="100" t="s">
        <v>2891</v>
      </c>
      <c r="G118" s="101"/>
    </row>
    <row r="119" spans="1:7" customFormat="1" ht="13.15" customHeight="1">
      <c r="A119" s="97" t="s">
        <v>2831</v>
      </c>
      <c r="B119" s="98" t="s">
        <v>1392</v>
      </c>
      <c r="C119" s="99" t="s">
        <v>149</v>
      </c>
      <c r="D119" s="100" t="s">
        <v>1456</v>
      </c>
      <c r="E119" s="100" t="s">
        <v>1997</v>
      </c>
      <c r="F119" s="100" t="s">
        <v>2892</v>
      </c>
      <c r="G119" s="101"/>
    </row>
    <row r="120" spans="1:7" customFormat="1" ht="13.15" customHeight="1">
      <c r="A120" s="102"/>
      <c r="B120" s="103"/>
      <c r="C120" s="103"/>
      <c r="D120" s="103"/>
      <c r="E120" s="100" t="s">
        <v>1448</v>
      </c>
      <c r="F120" s="100" t="s">
        <v>2893</v>
      </c>
      <c r="G120" s="101"/>
    </row>
    <row r="121" spans="1:7" customFormat="1" ht="13.15" customHeight="1">
      <c r="A121" s="97" t="s">
        <v>2831</v>
      </c>
      <c r="B121" s="98" t="s">
        <v>1392</v>
      </c>
      <c r="C121" s="99" t="s">
        <v>193</v>
      </c>
      <c r="D121" s="100" t="s">
        <v>1450</v>
      </c>
      <c r="E121" s="100" t="s">
        <v>2894</v>
      </c>
      <c r="F121" s="100" t="s">
        <v>1631</v>
      </c>
      <c r="G121" s="101"/>
    </row>
    <row r="122" spans="1:7" customFormat="1" ht="13.15" customHeight="1">
      <c r="A122" s="102"/>
      <c r="B122" s="103"/>
      <c r="C122" s="103"/>
      <c r="D122" s="103"/>
      <c r="E122" s="100" t="s">
        <v>1631</v>
      </c>
      <c r="F122" s="100" t="s">
        <v>1388</v>
      </c>
      <c r="G122" s="101"/>
    </row>
    <row r="123" spans="1:7" customFormat="1" ht="13.15" customHeight="1">
      <c r="A123" s="102"/>
      <c r="B123" s="103"/>
      <c r="C123" s="103"/>
      <c r="D123" s="103"/>
      <c r="E123" s="100" t="s">
        <v>1631</v>
      </c>
      <c r="F123" s="100" t="s">
        <v>1388</v>
      </c>
      <c r="G123" s="101"/>
    </row>
    <row r="124" spans="1:7" customFormat="1" ht="13.15" customHeight="1">
      <c r="A124" s="102"/>
      <c r="B124" s="103"/>
      <c r="C124" s="103"/>
      <c r="D124" s="103"/>
      <c r="E124" s="100" t="s">
        <v>2261</v>
      </c>
      <c r="F124" s="100" t="s">
        <v>1893</v>
      </c>
      <c r="G124" s="101"/>
    </row>
    <row r="125" spans="1:7" customFormat="1" ht="13.15" customHeight="1">
      <c r="A125" s="97" t="s">
        <v>2831</v>
      </c>
      <c r="B125" s="98" t="s">
        <v>1392</v>
      </c>
      <c r="C125" s="99" t="s">
        <v>172</v>
      </c>
      <c r="D125" s="100" t="s">
        <v>1447</v>
      </c>
      <c r="E125" s="100" t="s">
        <v>1878</v>
      </c>
      <c r="F125" s="100" t="s">
        <v>1558</v>
      </c>
      <c r="G125" s="101"/>
    </row>
    <row r="126" spans="1:7" customFormat="1" ht="13.15" customHeight="1">
      <c r="A126" s="102"/>
      <c r="B126" s="103"/>
      <c r="C126" s="103"/>
      <c r="D126" s="103"/>
      <c r="E126" s="100" t="s">
        <v>2895</v>
      </c>
      <c r="F126" s="100" t="s">
        <v>2896</v>
      </c>
      <c r="G126" s="101"/>
    </row>
    <row r="127" spans="1:7" customFormat="1" ht="13.15" customHeight="1">
      <c r="A127" s="102"/>
      <c r="B127" s="103"/>
      <c r="C127" s="103"/>
      <c r="D127" s="103"/>
      <c r="E127" s="100" t="s">
        <v>2897</v>
      </c>
      <c r="F127" s="100" t="s">
        <v>2898</v>
      </c>
      <c r="G127" s="101"/>
    </row>
    <row r="128" spans="1:7" customFormat="1" ht="13.15" customHeight="1">
      <c r="A128" s="97" t="s">
        <v>2831</v>
      </c>
      <c r="B128" s="98" t="s">
        <v>1392</v>
      </c>
      <c r="C128" s="99" t="s">
        <v>1445</v>
      </c>
      <c r="D128" s="100" t="s">
        <v>1444</v>
      </c>
      <c r="E128" s="100" t="s">
        <v>1467</v>
      </c>
      <c r="F128" s="100" t="s">
        <v>2899</v>
      </c>
      <c r="G128" s="101"/>
    </row>
    <row r="129" spans="1:7" customFormat="1" ht="13.15" customHeight="1">
      <c r="A129" s="102"/>
      <c r="B129" s="103"/>
      <c r="C129" s="103"/>
      <c r="D129" s="103"/>
      <c r="E129" s="100" t="s">
        <v>1625</v>
      </c>
      <c r="F129" s="100" t="s">
        <v>2900</v>
      </c>
      <c r="G129" s="101"/>
    </row>
    <row r="130" spans="1:7" customFormat="1" ht="13.15" customHeight="1">
      <c r="A130" s="102"/>
      <c r="B130" s="103"/>
      <c r="C130" s="103"/>
      <c r="D130" s="103"/>
      <c r="E130" s="100" t="s">
        <v>1895</v>
      </c>
      <c r="F130" s="100" t="s">
        <v>2886</v>
      </c>
      <c r="G130" s="101"/>
    </row>
    <row r="131" spans="1:7" customFormat="1" ht="13.15" customHeight="1">
      <c r="A131" s="97" t="s">
        <v>2831</v>
      </c>
      <c r="B131" s="98" t="s">
        <v>1392</v>
      </c>
      <c r="C131" s="99" t="s">
        <v>214</v>
      </c>
      <c r="D131" s="100" t="s">
        <v>1441</v>
      </c>
      <c r="E131" s="100" t="s">
        <v>1770</v>
      </c>
      <c r="F131" s="100" t="s">
        <v>1712</v>
      </c>
      <c r="G131" s="101"/>
    </row>
    <row r="132" spans="1:7" customFormat="1" ht="13.15" customHeight="1">
      <c r="A132" s="97" t="s">
        <v>2831</v>
      </c>
      <c r="B132" s="98" t="s">
        <v>1392</v>
      </c>
      <c r="C132" s="99" t="s">
        <v>231</v>
      </c>
      <c r="D132" s="100" t="s">
        <v>1440</v>
      </c>
      <c r="E132" s="100" t="s">
        <v>2901</v>
      </c>
      <c r="F132" s="100" t="s">
        <v>2902</v>
      </c>
      <c r="G132" s="101"/>
    </row>
    <row r="133" spans="1:7" customFormat="1" ht="13.15" customHeight="1">
      <c r="A133" s="97" t="s">
        <v>2831</v>
      </c>
      <c r="B133" s="98" t="s">
        <v>1392</v>
      </c>
      <c r="C133" s="99" t="s">
        <v>1438</v>
      </c>
      <c r="D133" s="100" t="s">
        <v>1437</v>
      </c>
      <c r="E133" s="100" t="s">
        <v>1531</v>
      </c>
      <c r="F133" s="100" t="s">
        <v>2903</v>
      </c>
      <c r="G133" s="101"/>
    </row>
    <row r="134" spans="1:7" customFormat="1" ht="13.15" customHeight="1">
      <c r="A134" s="97" t="s">
        <v>2831</v>
      </c>
      <c r="B134" s="98" t="s">
        <v>1392</v>
      </c>
      <c r="C134" s="99" t="s">
        <v>1434</v>
      </c>
      <c r="D134" s="100" t="s">
        <v>1433</v>
      </c>
      <c r="E134" s="100" t="s">
        <v>1389</v>
      </c>
      <c r="F134" s="100" t="s">
        <v>1776</v>
      </c>
      <c r="G134" s="101"/>
    </row>
    <row r="135" spans="1:7" customFormat="1" ht="13.15" customHeight="1">
      <c r="A135" s="102"/>
      <c r="B135" s="103"/>
      <c r="C135" s="103"/>
      <c r="D135" s="103"/>
      <c r="E135" s="100" t="s">
        <v>1639</v>
      </c>
      <c r="F135" s="100" t="s">
        <v>1639</v>
      </c>
      <c r="G135" s="101"/>
    </row>
    <row r="136" spans="1:7" customFormat="1" ht="13.15" customHeight="1">
      <c r="A136" s="102"/>
      <c r="B136" s="103"/>
      <c r="C136" s="103"/>
      <c r="D136" s="103"/>
      <c r="E136" s="100" t="s">
        <v>1388</v>
      </c>
      <c r="F136" s="100" t="s">
        <v>1920</v>
      </c>
      <c r="G136" s="101"/>
    </row>
    <row r="137" spans="1:7" customFormat="1" ht="13.15" customHeight="1">
      <c r="A137" s="97" t="s">
        <v>2831</v>
      </c>
      <c r="B137" s="98" t="s">
        <v>1392</v>
      </c>
      <c r="C137" s="99" t="s">
        <v>230</v>
      </c>
      <c r="D137" s="100" t="s">
        <v>1430</v>
      </c>
      <c r="E137" s="100" t="s">
        <v>2016</v>
      </c>
      <c r="F137" s="100" t="s">
        <v>2077</v>
      </c>
      <c r="G137" s="101"/>
    </row>
    <row r="138" spans="1:7" customFormat="1" ht="13.15" customHeight="1">
      <c r="A138" s="102"/>
      <c r="B138" s="103"/>
      <c r="C138" s="103"/>
      <c r="D138" s="103"/>
      <c r="E138" s="100" t="s">
        <v>1388</v>
      </c>
      <c r="F138" s="100" t="s">
        <v>2077</v>
      </c>
      <c r="G138" s="101"/>
    </row>
    <row r="139" spans="1:7" customFormat="1" ht="13.15" customHeight="1">
      <c r="A139" s="102"/>
      <c r="B139" s="103"/>
      <c r="C139" s="103"/>
      <c r="D139" s="103"/>
      <c r="E139" s="100" t="s">
        <v>2899</v>
      </c>
      <c r="F139" s="100" t="s">
        <v>2904</v>
      </c>
      <c r="G139" s="101"/>
    </row>
    <row r="140" spans="1:7" customFormat="1" ht="13.15" customHeight="1">
      <c r="A140" s="102"/>
      <c r="B140" s="103"/>
      <c r="C140" s="103"/>
      <c r="D140" s="103"/>
      <c r="E140" s="100" t="s">
        <v>1388</v>
      </c>
      <c r="F140" s="100" t="s">
        <v>1674</v>
      </c>
      <c r="G140" s="101"/>
    </row>
    <row r="141" spans="1:7" customFormat="1" ht="13.15" customHeight="1">
      <c r="A141" s="102"/>
      <c r="B141" s="103"/>
      <c r="C141" s="103"/>
      <c r="D141" s="103"/>
      <c r="E141" s="100" t="s">
        <v>2140</v>
      </c>
      <c r="F141" s="100" t="s">
        <v>2905</v>
      </c>
      <c r="G141" s="101"/>
    </row>
    <row r="142" spans="1:7" customFormat="1" ht="13.15" customHeight="1">
      <c r="A142" s="97" t="s">
        <v>2831</v>
      </c>
      <c r="B142" s="98" t="s">
        <v>1392</v>
      </c>
      <c r="C142" s="99" t="s">
        <v>226</v>
      </c>
      <c r="D142" s="100" t="s">
        <v>1427</v>
      </c>
      <c r="E142" s="100" t="s">
        <v>1937</v>
      </c>
      <c r="F142" s="100" t="s">
        <v>1423</v>
      </c>
      <c r="G142" s="101"/>
    </row>
    <row r="143" spans="1:7" customFormat="1" ht="13.15" customHeight="1">
      <c r="A143" s="102"/>
      <c r="B143" s="103"/>
      <c r="C143" s="103"/>
      <c r="D143" s="103"/>
      <c r="E143" s="100" t="s">
        <v>2242</v>
      </c>
      <c r="F143" s="100" t="s">
        <v>2906</v>
      </c>
      <c r="G143" s="101"/>
    </row>
    <row r="144" spans="1:7" customFormat="1" ht="13.15" customHeight="1">
      <c r="A144" s="97" t="s">
        <v>2831</v>
      </c>
      <c r="B144" s="98" t="s">
        <v>1392</v>
      </c>
      <c r="C144" s="99" t="s">
        <v>1421</v>
      </c>
      <c r="D144" s="100" t="s">
        <v>1420</v>
      </c>
      <c r="E144" s="100" t="s">
        <v>2266</v>
      </c>
      <c r="F144" s="100" t="s">
        <v>1614</v>
      </c>
      <c r="G144" s="101"/>
    </row>
    <row r="145" spans="1:7" customFormat="1" ht="13.15" customHeight="1">
      <c r="A145" s="102"/>
      <c r="B145" s="103"/>
      <c r="C145" s="103"/>
      <c r="D145" s="103"/>
      <c r="E145" s="100" t="s">
        <v>1448</v>
      </c>
      <c r="F145" s="100" t="s">
        <v>1764</v>
      </c>
      <c r="G145" s="101"/>
    </row>
    <row r="146" spans="1:7" customFormat="1" ht="13.15" customHeight="1">
      <c r="A146" s="102"/>
      <c r="B146" s="103"/>
      <c r="C146" s="103"/>
      <c r="D146" s="103"/>
      <c r="E146" s="100" t="s">
        <v>2907</v>
      </c>
      <c r="F146" s="100" t="s">
        <v>2908</v>
      </c>
      <c r="G146" s="101"/>
    </row>
    <row r="147" spans="1:7" customFormat="1" ht="13.15" customHeight="1">
      <c r="A147" s="97" t="s">
        <v>2831</v>
      </c>
      <c r="B147" s="98" t="s">
        <v>1392</v>
      </c>
      <c r="C147" s="99" t="s">
        <v>224</v>
      </c>
      <c r="D147" s="100" t="s">
        <v>1417</v>
      </c>
      <c r="E147" s="100" t="s">
        <v>2909</v>
      </c>
      <c r="F147" s="100" t="s">
        <v>1795</v>
      </c>
      <c r="G147" s="101"/>
    </row>
    <row r="148" spans="1:7" customFormat="1" ht="13.15" customHeight="1">
      <c r="A148" s="97" t="s">
        <v>2831</v>
      </c>
      <c r="B148" s="98" t="s">
        <v>1392</v>
      </c>
      <c r="C148" s="99" t="s">
        <v>158</v>
      </c>
      <c r="D148" s="100" t="s">
        <v>1415</v>
      </c>
      <c r="E148" s="100" t="s">
        <v>2089</v>
      </c>
      <c r="F148" s="100" t="s">
        <v>2879</v>
      </c>
      <c r="G148" s="101"/>
    </row>
    <row r="149" spans="1:7" customFormat="1" ht="13.15" customHeight="1">
      <c r="A149" s="97" t="s">
        <v>2831</v>
      </c>
      <c r="B149" s="98" t="s">
        <v>1392</v>
      </c>
      <c r="C149" s="99" t="s">
        <v>213</v>
      </c>
      <c r="D149" s="100" t="s">
        <v>1411</v>
      </c>
      <c r="E149" s="100" t="s">
        <v>1531</v>
      </c>
      <c r="F149" s="100" t="s">
        <v>1683</v>
      </c>
      <c r="G149" s="101"/>
    </row>
    <row r="150" spans="1:7" customFormat="1" ht="13.15" customHeight="1">
      <c r="A150" s="97" t="s">
        <v>2831</v>
      </c>
      <c r="B150" s="98" t="s">
        <v>1392</v>
      </c>
      <c r="C150" s="99" t="s">
        <v>198</v>
      </c>
      <c r="D150" s="100" t="s">
        <v>1405</v>
      </c>
      <c r="E150" s="100" t="s">
        <v>1449</v>
      </c>
      <c r="F150" s="100" t="s">
        <v>2203</v>
      </c>
      <c r="G150" s="101"/>
    </row>
    <row r="151" spans="1:7" customFormat="1" ht="13.15" customHeight="1">
      <c r="A151" s="97" t="s">
        <v>2831</v>
      </c>
      <c r="B151" s="98" t="s">
        <v>1392</v>
      </c>
      <c r="C151" s="99" t="s">
        <v>199</v>
      </c>
      <c r="D151" s="100" t="s">
        <v>1401</v>
      </c>
      <c r="E151" s="100" t="s">
        <v>1702</v>
      </c>
      <c r="F151" s="100" t="s">
        <v>1808</v>
      </c>
      <c r="G151" s="101"/>
    </row>
    <row r="152" spans="1:7" customFormat="1" ht="13.15" customHeight="1">
      <c r="A152" s="97" t="s">
        <v>2831</v>
      </c>
      <c r="B152" s="98" t="s">
        <v>1392</v>
      </c>
      <c r="C152" s="99" t="s">
        <v>154</v>
      </c>
      <c r="D152" s="100" t="s">
        <v>1399</v>
      </c>
      <c r="E152" s="100" t="s">
        <v>1671</v>
      </c>
      <c r="F152" s="100" t="s">
        <v>1876</v>
      </c>
      <c r="G152" s="101"/>
    </row>
    <row r="153" spans="1:7" customFormat="1" ht="13.15" customHeight="1">
      <c r="A153" s="97" t="s">
        <v>2831</v>
      </c>
      <c r="B153" s="98" t="s">
        <v>1392</v>
      </c>
      <c r="C153" s="99" t="s">
        <v>164</v>
      </c>
      <c r="D153" s="100" t="s">
        <v>1396</v>
      </c>
      <c r="E153" s="100" t="s">
        <v>2910</v>
      </c>
      <c r="F153" s="100" t="s">
        <v>2911</v>
      </c>
      <c r="G153" s="101"/>
    </row>
    <row r="154" spans="1:7" customFormat="1" ht="13.15" customHeight="1">
      <c r="A154" s="97" t="s">
        <v>2831</v>
      </c>
      <c r="B154" s="98" t="s">
        <v>1392</v>
      </c>
      <c r="C154" s="99" t="s">
        <v>1391</v>
      </c>
      <c r="D154" s="100" t="s">
        <v>1390</v>
      </c>
      <c r="E154" s="100" t="s">
        <v>1958</v>
      </c>
      <c r="F154" s="100" t="s">
        <v>1774</v>
      </c>
      <c r="G154" s="101"/>
    </row>
    <row r="155" spans="1:7" customFormat="1" ht="13.15" customHeight="1">
      <c r="A155" s="97" t="s">
        <v>2912</v>
      </c>
      <c r="B155" s="98" t="s">
        <v>1392</v>
      </c>
      <c r="C155" s="99" t="s">
        <v>1657</v>
      </c>
      <c r="D155" s="100" t="s">
        <v>1656</v>
      </c>
      <c r="E155" s="100" t="s">
        <v>2913</v>
      </c>
      <c r="F155" s="100" t="s">
        <v>2030</v>
      </c>
      <c r="G155" s="101"/>
    </row>
    <row r="156" spans="1:7" customFormat="1" ht="13.15" customHeight="1">
      <c r="A156" s="97" t="s">
        <v>2912</v>
      </c>
      <c r="B156" s="98" t="s">
        <v>1392</v>
      </c>
      <c r="C156" s="99" t="s">
        <v>153</v>
      </c>
      <c r="D156" s="100" t="s">
        <v>1654</v>
      </c>
      <c r="E156" s="100" t="s">
        <v>2149</v>
      </c>
      <c r="F156" s="100" t="s">
        <v>2232</v>
      </c>
      <c r="G156" s="101"/>
    </row>
    <row r="157" spans="1:7" customFormat="1" ht="13.15" customHeight="1">
      <c r="A157" s="97" t="s">
        <v>2912</v>
      </c>
      <c r="B157" s="98" t="s">
        <v>1392</v>
      </c>
      <c r="C157" s="99" t="s">
        <v>137</v>
      </c>
      <c r="D157" s="100" t="s">
        <v>1638</v>
      </c>
      <c r="E157" s="100" t="s">
        <v>2180</v>
      </c>
      <c r="F157" s="100" t="s">
        <v>2914</v>
      </c>
      <c r="G157" s="101"/>
    </row>
    <row r="158" spans="1:7" customFormat="1" ht="13.15" customHeight="1">
      <c r="A158" s="97" t="s">
        <v>2912</v>
      </c>
      <c r="B158" s="98" t="s">
        <v>1392</v>
      </c>
      <c r="C158" s="99" t="s">
        <v>144</v>
      </c>
      <c r="D158" s="100" t="s">
        <v>1633</v>
      </c>
      <c r="E158" s="100" t="s">
        <v>2862</v>
      </c>
      <c r="F158" s="100" t="s">
        <v>2915</v>
      </c>
      <c r="G158" s="101"/>
    </row>
    <row r="159" spans="1:7" customFormat="1" ht="13.15" customHeight="1">
      <c r="A159" s="97" t="s">
        <v>2912</v>
      </c>
      <c r="B159" s="98" t="s">
        <v>1392</v>
      </c>
      <c r="C159" s="99" t="s">
        <v>1624</v>
      </c>
      <c r="D159" s="100" t="s">
        <v>1623</v>
      </c>
      <c r="E159" s="100" t="s">
        <v>2916</v>
      </c>
      <c r="F159" s="100" t="s">
        <v>1636</v>
      </c>
      <c r="G159" s="101"/>
    </row>
    <row r="160" spans="1:7" customFormat="1" ht="13.15" customHeight="1">
      <c r="A160" s="102"/>
      <c r="B160" s="103"/>
      <c r="C160" s="103"/>
      <c r="D160" s="103"/>
      <c r="E160" s="100" t="s">
        <v>1806</v>
      </c>
      <c r="F160" s="100" t="s">
        <v>2917</v>
      </c>
      <c r="G160" s="101"/>
    </row>
    <row r="161" spans="1:7" customFormat="1" ht="13.15" customHeight="1">
      <c r="A161" s="102"/>
      <c r="B161" s="103"/>
      <c r="C161" s="103"/>
      <c r="D161" s="103"/>
      <c r="E161" s="100" t="s">
        <v>2900</v>
      </c>
      <c r="F161" s="100" t="s">
        <v>2918</v>
      </c>
      <c r="G161" s="101"/>
    </row>
    <row r="162" spans="1:7" customFormat="1" ht="13.15" customHeight="1">
      <c r="A162" s="97" t="s">
        <v>2912</v>
      </c>
      <c r="B162" s="98" t="s">
        <v>1392</v>
      </c>
      <c r="C162" s="99" t="s">
        <v>232</v>
      </c>
      <c r="D162" s="100" t="s">
        <v>1615</v>
      </c>
      <c r="E162" s="100" t="s">
        <v>1451</v>
      </c>
      <c r="F162" s="100" t="s">
        <v>2030</v>
      </c>
      <c r="G162" s="101"/>
    </row>
    <row r="163" spans="1:7" customFormat="1" ht="13.15" customHeight="1">
      <c r="A163" s="97" t="s">
        <v>2912</v>
      </c>
      <c r="B163" s="98" t="s">
        <v>1392</v>
      </c>
      <c r="C163" s="99" t="s">
        <v>129</v>
      </c>
      <c r="D163" s="100" t="s">
        <v>1591</v>
      </c>
      <c r="E163" s="100" t="s">
        <v>1388</v>
      </c>
      <c r="F163" s="100" t="s">
        <v>2072</v>
      </c>
      <c r="G163" s="101"/>
    </row>
    <row r="164" spans="1:7" customFormat="1" ht="13.15" customHeight="1">
      <c r="A164" s="102"/>
      <c r="B164" s="103"/>
      <c r="C164" s="103"/>
      <c r="D164" s="103"/>
      <c r="E164" s="100" t="s">
        <v>1772</v>
      </c>
      <c r="F164" s="100" t="s">
        <v>2919</v>
      </c>
      <c r="G164" s="101"/>
    </row>
    <row r="165" spans="1:7" customFormat="1" ht="13.15" customHeight="1">
      <c r="A165" s="97" t="s">
        <v>2912</v>
      </c>
      <c r="B165" s="98" t="s">
        <v>1392</v>
      </c>
      <c r="C165" s="99" t="s">
        <v>239</v>
      </c>
      <c r="D165" s="100" t="s">
        <v>1412</v>
      </c>
      <c r="E165" s="100" t="s">
        <v>2181</v>
      </c>
      <c r="F165" s="100" t="s">
        <v>2252</v>
      </c>
      <c r="G165" s="101"/>
    </row>
    <row r="166" spans="1:7" customFormat="1" ht="13.15" customHeight="1">
      <c r="A166" s="102"/>
      <c r="B166" s="103"/>
      <c r="C166" s="103"/>
      <c r="D166" s="103"/>
      <c r="E166" s="100" t="s">
        <v>2920</v>
      </c>
      <c r="F166" s="100" t="s">
        <v>1388</v>
      </c>
      <c r="G166" s="101"/>
    </row>
    <row r="167" spans="1:7" customFormat="1" ht="13.15" customHeight="1">
      <c r="A167" s="102"/>
      <c r="B167" s="103"/>
      <c r="C167" s="103"/>
      <c r="D167" s="103"/>
      <c r="E167" s="100" t="s">
        <v>2921</v>
      </c>
      <c r="F167" s="100" t="s">
        <v>1388</v>
      </c>
      <c r="G167" s="101"/>
    </row>
    <row r="168" spans="1:7" customFormat="1" ht="13.15" customHeight="1">
      <c r="A168" s="97" t="s">
        <v>2912</v>
      </c>
      <c r="B168" s="98" t="s">
        <v>1392</v>
      </c>
      <c r="C168" s="99" t="s">
        <v>1538</v>
      </c>
      <c r="D168" s="100" t="s">
        <v>1537</v>
      </c>
      <c r="E168" s="100" t="s">
        <v>1842</v>
      </c>
      <c r="F168" s="100" t="s">
        <v>2922</v>
      </c>
      <c r="G168" s="101"/>
    </row>
    <row r="169" spans="1:7" customFormat="1" ht="13.15" customHeight="1">
      <c r="A169" s="97" t="s">
        <v>2912</v>
      </c>
      <c r="B169" s="98" t="s">
        <v>1392</v>
      </c>
      <c r="C169" s="99" t="s">
        <v>243</v>
      </c>
      <c r="D169" s="100" t="s">
        <v>1517</v>
      </c>
      <c r="E169" s="100" t="s">
        <v>2923</v>
      </c>
      <c r="F169" s="100" t="s">
        <v>1659</v>
      </c>
      <c r="G169" s="101"/>
    </row>
    <row r="170" spans="1:7" customFormat="1" ht="13.15" customHeight="1">
      <c r="A170" s="97" t="s">
        <v>2912</v>
      </c>
      <c r="B170" s="98" t="s">
        <v>1392</v>
      </c>
      <c r="C170" s="99" t="s">
        <v>1490</v>
      </c>
      <c r="D170" s="100" t="s">
        <v>1412</v>
      </c>
      <c r="E170" s="100" t="s">
        <v>2924</v>
      </c>
      <c r="F170" s="100" t="s">
        <v>2925</v>
      </c>
      <c r="G170" s="101"/>
    </row>
    <row r="171" spans="1:7" customFormat="1" ht="13.15" customHeight="1">
      <c r="A171" s="97" t="s">
        <v>2912</v>
      </c>
      <c r="B171" s="98" t="s">
        <v>1392</v>
      </c>
      <c r="C171" s="99" t="s">
        <v>145</v>
      </c>
      <c r="D171" s="100" t="s">
        <v>1480</v>
      </c>
      <c r="E171" s="100" t="s">
        <v>2926</v>
      </c>
      <c r="F171" s="100" t="s">
        <v>2927</v>
      </c>
      <c r="G171" s="101"/>
    </row>
    <row r="172" spans="1:7" customFormat="1" ht="13.15" customHeight="1">
      <c r="A172" s="97" t="s">
        <v>2912</v>
      </c>
      <c r="B172" s="98" t="s">
        <v>1392</v>
      </c>
      <c r="C172" s="99" t="s">
        <v>156</v>
      </c>
      <c r="D172" s="100" t="s">
        <v>1468</v>
      </c>
      <c r="E172" s="100" t="s">
        <v>2016</v>
      </c>
      <c r="F172" s="100" t="s">
        <v>1961</v>
      </c>
      <c r="G172" s="101"/>
    </row>
    <row r="173" spans="1:7" customFormat="1" ht="13.15" customHeight="1">
      <c r="A173" s="102"/>
      <c r="B173" s="103"/>
      <c r="C173" s="103"/>
      <c r="D173" s="103"/>
      <c r="E173" s="100" t="s">
        <v>1515</v>
      </c>
      <c r="F173" s="100" t="s">
        <v>2928</v>
      </c>
      <c r="G173" s="101"/>
    </row>
    <row r="174" spans="1:7" customFormat="1" ht="13.15" customHeight="1">
      <c r="A174" s="102"/>
      <c r="B174" s="103"/>
      <c r="C174" s="103"/>
      <c r="D174" s="103"/>
      <c r="E174" s="100" t="s">
        <v>2239</v>
      </c>
      <c r="F174" s="100" t="s">
        <v>1755</v>
      </c>
      <c r="G174" s="101"/>
    </row>
    <row r="175" spans="1:7" customFormat="1" ht="13.15" customHeight="1">
      <c r="A175" s="97" t="s">
        <v>2912</v>
      </c>
      <c r="B175" s="98" t="s">
        <v>1392</v>
      </c>
      <c r="C175" s="99" t="s">
        <v>155</v>
      </c>
      <c r="D175" s="100" t="s">
        <v>1458</v>
      </c>
      <c r="E175" s="100" t="s">
        <v>2929</v>
      </c>
      <c r="F175" s="100" t="s">
        <v>1388</v>
      </c>
      <c r="G175" s="101"/>
    </row>
    <row r="176" spans="1:7" customFormat="1" ht="13.15" customHeight="1">
      <c r="A176" s="97" t="s">
        <v>2912</v>
      </c>
      <c r="B176" s="98" t="s">
        <v>1392</v>
      </c>
      <c r="C176" s="99" t="s">
        <v>231</v>
      </c>
      <c r="D176" s="100" t="s">
        <v>1440</v>
      </c>
      <c r="E176" s="100" t="s">
        <v>2930</v>
      </c>
      <c r="F176" s="100" t="s">
        <v>1476</v>
      </c>
      <c r="G176" s="101"/>
    </row>
    <row r="177" spans="1:7" customFormat="1" ht="13.15" customHeight="1">
      <c r="A177" s="97" t="s">
        <v>2912</v>
      </c>
      <c r="B177" s="98" t="s">
        <v>1392</v>
      </c>
      <c r="C177" s="99" t="s">
        <v>230</v>
      </c>
      <c r="D177" s="100" t="s">
        <v>1430</v>
      </c>
      <c r="E177" s="100" t="s">
        <v>2241</v>
      </c>
      <c r="F177" s="100" t="s">
        <v>2931</v>
      </c>
      <c r="G177" s="101"/>
    </row>
    <row r="178" spans="1:7" customFormat="1" ht="13.15" customHeight="1">
      <c r="A178" s="102"/>
      <c r="B178" s="103"/>
      <c r="C178" s="103"/>
      <c r="D178" s="103"/>
      <c r="E178" s="100" t="s">
        <v>2932</v>
      </c>
      <c r="F178" s="100" t="s">
        <v>1845</v>
      </c>
      <c r="G178" s="101"/>
    </row>
    <row r="179" spans="1:7" customFormat="1" ht="13.15" customHeight="1">
      <c r="A179" s="102"/>
      <c r="B179" s="103"/>
      <c r="C179" s="103"/>
      <c r="D179" s="103"/>
      <c r="E179" s="100" t="s">
        <v>2933</v>
      </c>
      <c r="F179" s="100" t="s">
        <v>2934</v>
      </c>
      <c r="G179" s="101"/>
    </row>
    <row r="180" spans="1:7" customFormat="1" ht="13.15" customHeight="1">
      <c r="A180" s="102"/>
      <c r="B180" s="103"/>
      <c r="C180" s="103"/>
      <c r="D180" s="103"/>
      <c r="E180" s="100" t="s">
        <v>2935</v>
      </c>
      <c r="F180" s="100" t="s">
        <v>1388</v>
      </c>
      <c r="G180" s="101"/>
    </row>
    <row r="181" spans="1:7" customFormat="1" ht="13.15" customHeight="1">
      <c r="A181" s="97" t="s">
        <v>2912</v>
      </c>
      <c r="B181" s="98" t="s">
        <v>1392</v>
      </c>
      <c r="C181" s="99" t="s">
        <v>1421</v>
      </c>
      <c r="D181" s="100" t="s">
        <v>1420</v>
      </c>
      <c r="E181" s="100" t="s">
        <v>2936</v>
      </c>
      <c r="F181" s="100" t="s">
        <v>1845</v>
      </c>
      <c r="G181" s="101"/>
    </row>
    <row r="182" spans="1:7" customFormat="1" ht="13.15" customHeight="1">
      <c r="A182" s="102"/>
      <c r="B182" s="103"/>
      <c r="C182" s="103"/>
      <c r="D182" s="103"/>
      <c r="E182" s="100" t="s">
        <v>2277</v>
      </c>
      <c r="F182" s="100" t="s">
        <v>2937</v>
      </c>
      <c r="G182" s="101"/>
    </row>
    <row r="183" spans="1:7" customFormat="1" ht="13.15" customHeight="1">
      <c r="A183" s="102"/>
      <c r="B183" s="103"/>
      <c r="C183" s="103"/>
      <c r="D183" s="103"/>
      <c r="E183" s="100" t="s">
        <v>2938</v>
      </c>
      <c r="F183" s="100" t="s">
        <v>2939</v>
      </c>
      <c r="G183" s="101"/>
    </row>
    <row r="184" spans="1:7" customFormat="1" ht="13.15" customHeight="1">
      <c r="A184" s="97" t="s">
        <v>2912</v>
      </c>
      <c r="B184" s="98" t="s">
        <v>1392</v>
      </c>
      <c r="C184" s="99" t="s">
        <v>154</v>
      </c>
      <c r="D184" s="100" t="s">
        <v>1399</v>
      </c>
      <c r="E184" s="100" t="s">
        <v>2211</v>
      </c>
      <c r="F184" s="100" t="s">
        <v>1738</v>
      </c>
      <c r="G184" s="101"/>
    </row>
    <row r="185" spans="1:7" customFormat="1" ht="13.15" customHeight="1">
      <c r="A185" s="97" t="s">
        <v>2912</v>
      </c>
      <c r="B185" s="98" t="s">
        <v>1392</v>
      </c>
      <c r="C185" s="99" t="s">
        <v>164</v>
      </c>
      <c r="D185" s="100" t="s">
        <v>1396</v>
      </c>
      <c r="E185" s="100" t="s">
        <v>2940</v>
      </c>
      <c r="F185" s="100" t="s">
        <v>2941</v>
      </c>
      <c r="G185" s="101"/>
    </row>
    <row r="186" spans="1:7" customFormat="1" ht="13.15" customHeight="1">
      <c r="A186" s="97" t="s">
        <v>2942</v>
      </c>
      <c r="B186" s="98" t="s">
        <v>1392</v>
      </c>
      <c r="C186" s="99" t="s">
        <v>239</v>
      </c>
      <c r="D186" s="100" t="s">
        <v>1412</v>
      </c>
      <c r="E186" s="100" t="s">
        <v>2943</v>
      </c>
      <c r="F186" s="100" t="s">
        <v>2944</v>
      </c>
      <c r="G186" s="101"/>
    </row>
    <row r="187" spans="1:7" customFormat="1" ht="13.15" customHeight="1">
      <c r="A187" s="97" t="s">
        <v>2127</v>
      </c>
      <c r="B187" s="98" t="s">
        <v>1392</v>
      </c>
      <c r="C187" s="99" t="s">
        <v>1682</v>
      </c>
      <c r="D187" s="100" t="s">
        <v>1681</v>
      </c>
      <c r="E187" s="100" t="s">
        <v>1419</v>
      </c>
      <c r="F187" s="100" t="s">
        <v>1614</v>
      </c>
      <c r="G187" s="101"/>
    </row>
    <row r="188" spans="1:7" customFormat="1" ht="13.15" customHeight="1">
      <c r="A188" s="102"/>
      <c r="B188" s="103"/>
      <c r="C188" s="103"/>
      <c r="D188" s="103"/>
      <c r="E188" s="100" t="s">
        <v>1614</v>
      </c>
      <c r="F188" s="100" t="s">
        <v>2128</v>
      </c>
      <c r="G188" s="101"/>
    </row>
    <row r="189" spans="1:7" customFormat="1" ht="13.15" customHeight="1">
      <c r="A189" s="97" t="s">
        <v>2127</v>
      </c>
      <c r="B189" s="98" t="s">
        <v>1392</v>
      </c>
      <c r="C189" s="99" t="s">
        <v>165</v>
      </c>
      <c r="D189" s="100" t="s">
        <v>1680</v>
      </c>
      <c r="E189" s="100" t="s">
        <v>1655</v>
      </c>
      <c r="F189" s="100" t="s">
        <v>2129</v>
      </c>
      <c r="G189" s="101"/>
    </row>
    <row r="190" spans="1:7" customFormat="1" ht="13.15" customHeight="1">
      <c r="A190" s="97" t="s">
        <v>2127</v>
      </c>
      <c r="B190" s="98" t="s">
        <v>1392</v>
      </c>
      <c r="C190" s="99" t="s">
        <v>159</v>
      </c>
      <c r="D190" s="100" t="s">
        <v>1677</v>
      </c>
      <c r="E190" s="100" t="s">
        <v>1513</v>
      </c>
      <c r="F190" s="100" t="s">
        <v>2130</v>
      </c>
      <c r="G190" s="101"/>
    </row>
    <row r="191" spans="1:7" customFormat="1" ht="13.15" customHeight="1">
      <c r="A191" s="97" t="s">
        <v>2127</v>
      </c>
      <c r="B191" s="98" t="s">
        <v>1392</v>
      </c>
      <c r="C191" s="99" t="s">
        <v>228</v>
      </c>
      <c r="D191" s="100" t="s">
        <v>1676</v>
      </c>
      <c r="E191" s="100" t="s">
        <v>1606</v>
      </c>
      <c r="F191" s="100" t="s">
        <v>2131</v>
      </c>
      <c r="G191" s="101"/>
    </row>
    <row r="192" spans="1:7" customFormat="1" ht="13.15" customHeight="1">
      <c r="A192" s="102"/>
      <c r="B192" s="103"/>
      <c r="C192" s="103"/>
      <c r="D192" s="103"/>
      <c r="E192" s="100" t="s">
        <v>2132</v>
      </c>
      <c r="F192" s="100" t="s">
        <v>2133</v>
      </c>
      <c r="G192" s="101"/>
    </row>
    <row r="193" spans="1:7" customFormat="1" ht="13.15" customHeight="1">
      <c r="A193" s="97" t="s">
        <v>2127</v>
      </c>
      <c r="B193" s="98" t="s">
        <v>1392</v>
      </c>
      <c r="C193" s="99" t="s">
        <v>1673</v>
      </c>
      <c r="D193" s="100" t="s">
        <v>1672</v>
      </c>
      <c r="E193" s="100" t="s">
        <v>1621</v>
      </c>
      <c r="F193" s="100" t="s">
        <v>1861</v>
      </c>
      <c r="G193" s="101"/>
    </row>
    <row r="194" spans="1:7" customFormat="1" ht="13.15" customHeight="1">
      <c r="A194" s="97" t="s">
        <v>2127</v>
      </c>
      <c r="B194" s="98" t="s">
        <v>1392</v>
      </c>
      <c r="C194" s="99" t="s">
        <v>1670</v>
      </c>
      <c r="D194" s="100" t="s">
        <v>1669</v>
      </c>
      <c r="E194" s="100" t="s">
        <v>1575</v>
      </c>
      <c r="F194" s="100" t="s">
        <v>1423</v>
      </c>
      <c r="G194" s="101"/>
    </row>
    <row r="195" spans="1:7" customFormat="1" ht="13.15" customHeight="1">
      <c r="A195" s="102"/>
      <c r="B195" s="103"/>
      <c r="C195" s="103"/>
      <c r="D195" s="103"/>
      <c r="E195" s="100" t="s">
        <v>1613</v>
      </c>
      <c r="F195" s="100" t="s">
        <v>2134</v>
      </c>
      <c r="G195" s="101"/>
    </row>
    <row r="196" spans="1:7" customFormat="1" ht="13.15" customHeight="1">
      <c r="A196" s="97" t="s">
        <v>2127</v>
      </c>
      <c r="B196" s="98" t="s">
        <v>1392</v>
      </c>
      <c r="C196" s="99" t="s">
        <v>1663</v>
      </c>
      <c r="D196" s="100" t="s">
        <v>1662</v>
      </c>
      <c r="E196" s="100" t="s">
        <v>1463</v>
      </c>
      <c r="F196" s="100" t="s">
        <v>1776</v>
      </c>
      <c r="G196" s="101"/>
    </row>
    <row r="197" spans="1:7" customFormat="1" ht="13.15" customHeight="1">
      <c r="A197" s="102"/>
      <c r="B197" s="103"/>
      <c r="C197" s="103"/>
      <c r="D197" s="103"/>
      <c r="E197" s="100" t="s">
        <v>2135</v>
      </c>
      <c r="F197" s="100" t="s">
        <v>1694</v>
      </c>
      <c r="G197" s="101"/>
    </row>
    <row r="198" spans="1:7" customFormat="1" ht="13.15" customHeight="1">
      <c r="A198" s="97" t="s">
        <v>2127</v>
      </c>
      <c r="B198" s="98" t="s">
        <v>1392</v>
      </c>
      <c r="C198" s="99" t="s">
        <v>218</v>
      </c>
      <c r="D198" s="100" t="s">
        <v>1660</v>
      </c>
      <c r="E198" s="100" t="s">
        <v>1520</v>
      </c>
      <c r="F198" s="100" t="s">
        <v>1804</v>
      </c>
      <c r="G198" s="101"/>
    </row>
    <row r="199" spans="1:7" customFormat="1" ht="13.15" customHeight="1">
      <c r="A199" s="102"/>
      <c r="B199" s="103"/>
      <c r="C199" s="103"/>
      <c r="D199" s="103"/>
      <c r="E199" s="100" t="s">
        <v>1636</v>
      </c>
      <c r="F199" s="100" t="s">
        <v>1893</v>
      </c>
      <c r="G199" s="101"/>
    </row>
    <row r="200" spans="1:7" customFormat="1" ht="13.15" customHeight="1">
      <c r="A200" s="97" t="s">
        <v>2127</v>
      </c>
      <c r="B200" s="98" t="s">
        <v>1392</v>
      </c>
      <c r="C200" s="99" t="s">
        <v>1657</v>
      </c>
      <c r="D200" s="100" t="s">
        <v>1656</v>
      </c>
      <c r="E200" s="100" t="s">
        <v>1659</v>
      </c>
      <c r="F200" s="100" t="s">
        <v>1726</v>
      </c>
      <c r="G200" s="101"/>
    </row>
    <row r="201" spans="1:7" customFormat="1" ht="13.15" customHeight="1">
      <c r="A201" s="97" t="s">
        <v>2127</v>
      </c>
      <c r="B201" s="98" t="s">
        <v>1392</v>
      </c>
      <c r="C201" s="99" t="s">
        <v>153</v>
      </c>
      <c r="D201" s="100" t="s">
        <v>1654</v>
      </c>
      <c r="E201" s="100" t="s">
        <v>1457</v>
      </c>
      <c r="F201" s="100" t="s">
        <v>1754</v>
      </c>
      <c r="G201" s="101"/>
    </row>
    <row r="202" spans="1:7" customFormat="1" ht="13.15" customHeight="1">
      <c r="A202" s="102"/>
      <c r="B202" s="103"/>
      <c r="C202" s="103"/>
      <c r="D202" s="103"/>
      <c r="E202" s="100" t="s">
        <v>1552</v>
      </c>
      <c r="F202" s="100" t="s">
        <v>1775</v>
      </c>
      <c r="G202" s="101"/>
    </row>
    <row r="203" spans="1:7" customFormat="1" ht="13.15" customHeight="1">
      <c r="A203" s="97" t="s">
        <v>2127</v>
      </c>
      <c r="B203" s="98" t="s">
        <v>1392</v>
      </c>
      <c r="C203" s="99" t="s">
        <v>237</v>
      </c>
      <c r="D203" s="100" t="s">
        <v>1651</v>
      </c>
      <c r="E203" s="100" t="s">
        <v>2100</v>
      </c>
      <c r="F203" s="100" t="s">
        <v>2136</v>
      </c>
      <c r="G203" s="101"/>
    </row>
    <row r="204" spans="1:7" customFormat="1" ht="13.15" customHeight="1">
      <c r="A204" s="97" t="s">
        <v>2127</v>
      </c>
      <c r="B204" s="98" t="s">
        <v>1392</v>
      </c>
      <c r="C204" s="99" t="s">
        <v>1650</v>
      </c>
      <c r="D204" s="100" t="s">
        <v>1649</v>
      </c>
      <c r="E204" s="100" t="s">
        <v>1455</v>
      </c>
      <c r="F204" s="100" t="s">
        <v>1928</v>
      </c>
      <c r="G204" s="101"/>
    </row>
    <row r="205" spans="1:7" customFormat="1" ht="13.15" customHeight="1">
      <c r="A205" s="102"/>
      <c r="B205" s="103"/>
      <c r="C205" s="103"/>
      <c r="D205" s="103"/>
      <c r="E205" s="100" t="s">
        <v>1388</v>
      </c>
      <c r="F205" s="100" t="s">
        <v>1928</v>
      </c>
      <c r="G205" s="101"/>
    </row>
    <row r="206" spans="1:7" customFormat="1" ht="13.15" customHeight="1">
      <c r="A206" s="97" t="s">
        <v>2127</v>
      </c>
      <c r="B206" s="98" t="s">
        <v>1392</v>
      </c>
      <c r="C206" s="99" t="s">
        <v>1643</v>
      </c>
      <c r="D206" s="100" t="s">
        <v>1642</v>
      </c>
      <c r="E206" s="100" t="s">
        <v>1695</v>
      </c>
      <c r="F206" s="100" t="s">
        <v>2076</v>
      </c>
      <c r="G206" s="101"/>
    </row>
    <row r="207" spans="1:7" customFormat="1" ht="13.15" customHeight="1">
      <c r="A207" s="102"/>
      <c r="B207" s="103"/>
      <c r="C207" s="103"/>
      <c r="D207" s="103"/>
      <c r="E207" s="100" t="s">
        <v>1610</v>
      </c>
      <c r="F207" s="100" t="s">
        <v>1928</v>
      </c>
      <c r="G207" s="101"/>
    </row>
    <row r="208" spans="1:7" customFormat="1" ht="13.15" customHeight="1">
      <c r="A208" s="97" t="s">
        <v>2127</v>
      </c>
      <c r="B208" s="98" t="s">
        <v>1392</v>
      </c>
      <c r="C208" s="99" t="s">
        <v>189</v>
      </c>
      <c r="D208" s="100" t="s">
        <v>1641</v>
      </c>
      <c r="E208" s="100" t="s">
        <v>1389</v>
      </c>
      <c r="F208" s="100" t="s">
        <v>1664</v>
      </c>
      <c r="G208" s="101"/>
    </row>
    <row r="209" spans="1:7" customFormat="1" ht="13.15" customHeight="1">
      <c r="A209" s="102"/>
      <c r="B209" s="103"/>
      <c r="C209" s="103"/>
      <c r="D209" s="103"/>
      <c r="E209" s="100" t="s">
        <v>2137</v>
      </c>
      <c r="F209" s="100" t="s">
        <v>2138</v>
      </c>
      <c r="G209" s="101"/>
    </row>
    <row r="210" spans="1:7" customFormat="1" ht="13.15" customHeight="1">
      <c r="A210" s="97" t="s">
        <v>2127</v>
      </c>
      <c r="B210" s="98" t="s">
        <v>1392</v>
      </c>
      <c r="C210" s="99" t="s">
        <v>137</v>
      </c>
      <c r="D210" s="100" t="s">
        <v>1638</v>
      </c>
      <c r="E210" s="100" t="s">
        <v>2139</v>
      </c>
      <c r="F210" s="100" t="s">
        <v>1388</v>
      </c>
      <c r="G210" s="101"/>
    </row>
    <row r="211" spans="1:7" customFormat="1" ht="13.15" customHeight="1">
      <c r="A211" s="102"/>
      <c r="B211" s="103"/>
      <c r="C211" s="103"/>
      <c r="D211" s="103"/>
      <c r="E211" s="100" t="s">
        <v>2139</v>
      </c>
      <c r="F211" s="100" t="s">
        <v>1388</v>
      </c>
      <c r="G211" s="101"/>
    </row>
    <row r="212" spans="1:7" customFormat="1" ht="13.15" customHeight="1">
      <c r="A212" s="102"/>
      <c r="B212" s="103"/>
      <c r="C212" s="103"/>
      <c r="D212" s="103"/>
      <c r="E212" s="100" t="s">
        <v>2139</v>
      </c>
      <c r="F212" s="100" t="s">
        <v>2140</v>
      </c>
      <c r="G212" s="101"/>
    </row>
    <row r="213" spans="1:7" customFormat="1" ht="13.15" customHeight="1">
      <c r="A213" s="102"/>
      <c r="B213" s="103"/>
      <c r="C213" s="103"/>
      <c r="D213" s="103"/>
      <c r="E213" s="100" t="s">
        <v>2141</v>
      </c>
      <c r="F213" s="100" t="s">
        <v>1402</v>
      </c>
      <c r="G213" s="101"/>
    </row>
    <row r="214" spans="1:7" customFormat="1" ht="13.15" customHeight="1">
      <c r="A214" s="102"/>
      <c r="B214" s="103"/>
      <c r="C214" s="103"/>
      <c r="D214" s="103"/>
      <c r="E214" s="100" t="s">
        <v>1388</v>
      </c>
      <c r="F214" s="100" t="s">
        <v>2142</v>
      </c>
      <c r="G214" s="101"/>
    </row>
    <row r="215" spans="1:7" customFormat="1" ht="13.15" customHeight="1">
      <c r="A215" s="97" t="s">
        <v>2127</v>
      </c>
      <c r="B215" s="98" t="s">
        <v>1392</v>
      </c>
      <c r="C215" s="99" t="s">
        <v>197</v>
      </c>
      <c r="D215" s="100" t="s">
        <v>1634</v>
      </c>
      <c r="E215" s="100" t="s">
        <v>1436</v>
      </c>
      <c r="F215" s="100" t="s">
        <v>1403</v>
      </c>
      <c r="G215" s="101"/>
    </row>
    <row r="216" spans="1:7" customFormat="1" ht="13.15" customHeight="1">
      <c r="A216" s="102"/>
      <c r="B216" s="103"/>
      <c r="C216" s="103"/>
      <c r="D216" s="103"/>
      <c r="E216" s="100" t="s">
        <v>1839</v>
      </c>
      <c r="F216" s="100" t="s">
        <v>2143</v>
      </c>
      <c r="G216" s="101"/>
    </row>
    <row r="217" spans="1:7" customFormat="1" ht="13.15" customHeight="1">
      <c r="A217" s="97" t="s">
        <v>2127</v>
      </c>
      <c r="B217" s="98" t="s">
        <v>1392</v>
      </c>
      <c r="C217" s="99" t="s">
        <v>144</v>
      </c>
      <c r="D217" s="100" t="s">
        <v>1633</v>
      </c>
      <c r="E217" s="100" t="s">
        <v>1958</v>
      </c>
      <c r="F217" s="100" t="s">
        <v>1620</v>
      </c>
      <c r="G217" s="101"/>
    </row>
    <row r="218" spans="1:7" customFormat="1" ht="13.15" customHeight="1">
      <c r="A218" s="102"/>
      <c r="B218" s="103"/>
      <c r="C218" s="103"/>
      <c r="D218" s="103"/>
      <c r="E218" s="100" t="s">
        <v>2144</v>
      </c>
      <c r="F218" s="100" t="s">
        <v>1388</v>
      </c>
      <c r="G218" s="101"/>
    </row>
    <row r="219" spans="1:7" customFormat="1" ht="13.15" customHeight="1">
      <c r="A219" s="102"/>
      <c r="B219" s="103"/>
      <c r="C219" s="103"/>
      <c r="D219" s="103"/>
      <c r="E219" s="100" t="s">
        <v>2144</v>
      </c>
      <c r="F219" s="100" t="s">
        <v>1388</v>
      </c>
      <c r="G219" s="101"/>
    </row>
    <row r="220" spans="1:7" customFormat="1" ht="13.15" customHeight="1">
      <c r="A220" s="102"/>
      <c r="B220" s="103"/>
      <c r="C220" s="103"/>
      <c r="D220" s="103"/>
      <c r="E220" s="100" t="s">
        <v>1931</v>
      </c>
      <c r="F220" s="100" t="s">
        <v>2142</v>
      </c>
      <c r="G220" s="101"/>
    </row>
    <row r="221" spans="1:7" customFormat="1" ht="13.15" customHeight="1">
      <c r="A221" s="97" t="s">
        <v>2127</v>
      </c>
      <c r="B221" s="98" t="s">
        <v>1392</v>
      </c>
      <c r="C221" s="99" t="s">
        <v>1624</v>
      </c>
      <c r="D221" s="100" t="s">
        <v>1623</v>
      </c>
      <c r="E221" s="100" t="s">
        <v>1404</v>
      </c>
      <c r="F221" s="100" t="s">
        <v>1388</v>
      </c>
      <c r="G221" s="101"/>
    </row>
    <row r="222" spans="1:7" customFormat="1" ht="13.15" customHeight="1">
      <c r="A222" s="102"/>
      <c r="B222" s="103"/>
      <c r="C222" s="103"/>
      <c r="D222" s="103"/>
      <c r="E222" s="100" t="s">
        <v>1404</v>
      </c>
      <c r="F222" s="100" t="s">
        <v>2145</v>
      </c>
      <c r="G222" s="101"/>
    </row>
    <row r="223" spans="1:7" customFormat="1" ht="13.15" customHeight="1">
      <c r="A223" s="97" t="s">
        <v>2127</v>
      </c>
      <c r="B223" s="98" t="s">
        <v>1392</v>
      </c>
      <c r="C223" s="99" t="s">
        <v>1618</v>
      </c>
      <c r="D223" s="100" t="s">
        <v>1617</v>
      </c>
      <c r="E223" s="100" t="s">
        <v>1495</v>
      </c>
      <c r="F223" s="100" t="s">
        <v>1802</v>
      </c>
      <c r="G223" s="101"/>
    </row>
    <row r="224" spans="1:7" customFormat="1" ht="13.15" customHeight="1">
      <c r="A224" s="102"/>
      <c r="B224" s="103"/>
      <c r="C224" s="103"/>
      <c r="D224" s="103"/>
      <c r="E224" s="100" t="s">
        <v>1839</v>
      </c>
      <c r="F224" s="100" t="s">
        <v>1822</v>
      </c>
      <c r="G224" s="101"/>
    </row>
    <row r="225" spans="1:7" customFormat="1" ht="13.15" customHeight="1">
      <c r="A225" s="97" t="s">
        <v>2127</v>
      </c>
      <c r="B225" s="98" t="s">
        <v>1392</v>
      </c>
      <c r="C225" s="99" t="s">
        <v>232</v>
      </c>
      <c r="D225" s="100" t="s">
        <v>1615</v>
      </c>
      <c r="E225" s="100" t="s">
        <v>1647</v>
      </c>
      <c r="F225" s="100" t="s">
        <v>1388</v>
      </c>
      <c r="G225" s="101"/>
    </row>
    <row r="226" spans="1:7" customFormat="1" ht="13.15" customHeight="1">
      <c r="A226" s="102"/>
      <c r="B226" s="103"/>
      <c r="C226" s="103"/>
      <c r="D226" s="103"/>
      <c r="E226" s="100" t="s">
        <v>1722</v>
      </c>
      <c r="F226" s="100" t="s">
        <v>1388</v>
      </c>
      <c r="G226" s="101"/>
    </row>
    <row r="227" spans="1:7" customFormat="1" ht="13.15" customHeight="1">
      <c r="A227" s="102"/>
      <c r="B227" s="103"/>
      <c r="C227" s="103"/>
      <c r="D227" s="103"/>
      <c r="E227" s="100" t="s">
        <v>1625</v>
      </c>
      <c r="F227" s="100" t="s">
        <v>2146</v>
      </c>
      <c r="G227" s="101"/>
    </row>
    <row r="228" spans="1:7" customFormat="1" ht="13.15" customHeight="1">
      <c r="A228" s="97" t="s">
        <v>2127</v>
      </c>
      <c r="B228" s="98" t="s">
        <v>1392</v>
      </c>
      <c r="C228" s="99" t="s">
        <v>1612</v>
      </c>
      <c r="D228" s="100" t="s">
        <v>1611</v>
      </c>
      <c r="E228" s="100" t="s">
        <v>2147</v>
      </c>
      <c r="F228" s="100" t="s">
        <v>2148</v>
      </c>
      <c r="G228" s="101"/>
    </row>
    <row r="229" spans="1:7" customFormat="1" ht="13.15" customHeight="1">
      <c r="A229" s="102"/>
      <c r="B229" s="103"/>
      <c r="C229" s="103"/>
      <c r="D229" s="103"/>
      <c r="E229" s="100" t="s">
        <v>2149</v>
      </c>
      <c r="F229" s="100" t="s">
        <v>1423</v>
      </c>
      <c r="G229" s="101"/>
    </row>
    <row r="230" spans="1:7" customFormat="1" ht="13.15" customHeight="1">
      <c r="A230" s="102"/>
      <c r="B230" s="103"/>
      <c r="C230" s="103"/>
      <c r="D230" s="103"/>
      <c r="E230" s="100" t="s">
        <v>1940</v>
      </c>
      <c r="F230" s="100" t="s">
        <v>2150</v>
      </c>
      <c r="G230" s="101"/>
    </row>
    <row r="231" spans="1:7" customFormat="1" ht="13.15" customHeight="1">
      <c r="A231" s="97" t="s">
        <v>2127</v>
      </c>
      <c r="B231" s="98" t="s">
        <v>1392</v>
      </c>
      <c r="C231" s="99" t="s">
        <v>1609</v>
      </c>
      <c r="D231" s="100" t="s">
        <v>1608</v>
      </c>
      <c r="E231" s="100" t="s">
        <v>2151</v>
      </c>
      <c r="F231" s="100" t="s">
        <v>1581</v>
      </c>
      <c r="G231" s="101"/>
    </row>
    <row r="232" spans="1:7" customFormat="1" ht="13.15" customHeight="1">
      <c r="A232" s="102"/>
      <c r="B232" s="103"/>
      <c r="C232" s="103"/>
      <c r="D232" s="103"/>
      <c r="E232" s="100" t="s">
        <v>1388</v>
      </c>
      <c r="F232" s="100" t="s">
        <v>2136</v>
      </c>
      <c r="G232" s="101"/>
    </row>
    <row r="233" spans="1:7" customFormat="1" ht="13.15" customHeight="1">
      <c r="A233" s="97" t="s">
        <v>2127</v>
      </c>
      <c r="B233" s="98" t="s">
        <v>1392</v>
      </c>
      <c r="C233" s="99" t="s">
        <v>1605</v>
      </c>
      <c r="D233" s="100" t="s">
        <v>1604</v>
      </c>
      <c r="E233" s="100" t="s">
        <v>1575</v>
      </c>
      <c r="F233" s="100" t="s">
        <v>1706</v>
      </c>
      <c r="G233" s="101"/>
    </row>
    <row r="234" spans="1:7" customFormat="1" ht="13.15" customHeight="1">
      <c r="A234" s="102"/>
      <c r="B234" s="103"/>
      <c r="C234" s="103"/>
      <c r="D234" s="103"/>
      <c r="E234" s="100" t="s">
        <v>1706</v>
      </c>
      <c r="F234" s="100" t="s">
        <v>1388</v>
      </c>
      <c r="G234" s="101"/>
    </row>
    <row r="235" spans="1:7" customFormat="1" ht="13.15" customHeight="1">
      <c r="A235" s="97" t="s">
        <v>2127</v>
      </c>
      <c r="B235" s="98" t="s">
        <v>1392</v>
      </c>
      <c r="C235" s="99" t="s">
        <v>1601</v>
      </c>
      <c r="D235" s="100" t="s">
        <v>1600</v>
      </c>
      <c r="E235" s="100" t="s">
        <v>1646</v>
      </c>
      <c r="F235" s="100" t="s">
        <v>1388</v>
      </c>
      <c r="G235" s="101"/>
    </row>
    <row r="236" spans="1:7" customFormat="1" ht="13.15" customHeight="1">
      <c r="A236" s="102"/>
      <c r="B236" s="103"/>
      <c r="C236" s="103"/>
      <c r="D236" s="103"/>
      <c r="E236" s="100" t="s">
        <v>2152</v>
      </c>
      <c r="F236" s="100" t="s">
        <v>2153</v>
      </c>
      <c r="G236" s="101"/>
    </row>
    <row r="237" spans="1:7" customFormat="1" ht="13.15" customHeight="1">
      <c r="A237" s="102"/>
      <c r="B237" s="103"/>
      <c r="C237" s="103"/>
      <c r="D237" s="103"/>
      <c r="E237" s="100" t="s">
        <v>2154</v>
      </c>
      <c r="F237" s="100" t="s">
        <v>2155</v>
      </c>
      <c r="G237" s="101"/>
    </row>
    <row r="238" spans="1:7" customFormat="1" ht="13.15" customHeight="1">
      <c r="A238" s="102"/>
      <c r="B238" s="103"/>
      <c r="C238" s="103"/>
      <c r="D238" s="103"/>
      <c r="E238" s="100" t="s">
        <v>2156</v>
      </c>
      <c r="F238" s="100" t="s">
        <v>2157</v>
      </c>
      <c r="G238" s="101"/>
    </row>
    <row r="239" spans="1:7" customFormat="1" ht="13.15" customHeight="1">
      <c r="A239" s="102"/>
      <c r="B239" s="103"/>
      <c r="C239" s="103"/>
      <c r="D239" s="103"/>
      <c r="E239" s="100" t="s">
        <v>2158</v>
      </c>
      <c r="F239" s="100" t="s">
        <v>2159</v>
      </c>
      <c r="G239" s="101"/>
    </row>
    <row r="240" spans="1:7" customFormat="1" ht="13.15" customHeight="1">
      <c r="A240" s="97" t="s">
        <v>2127</v>
      </c>
      <c r="B240" s="98" t="s">
        <v>1392</v>
      </c>
      <c r="C240" s="99" t="s">
        <v>1596</v>
      </c>
      <c r="D240" s="100" t="s">
        <v>1595</v>
      </c>
      <c r="E240" s="100" t="s">
        <v>1555</v>
      </c>
      <c r="F240" s="100" t="s">
        <v>1774</v>
      </c>
      <c r="G240" s="101"/>
    </row>
    <row r="241" spans="1:7" customFormat="1" ht="13.15" customHeight="1">
      <c r="A241" s="97" t="s">
        <v>2127</v>
      </c>
      <c r="B241" s="98" t="s">
        <v>1392</v>
      </c>
      <c r="C241" s="99" t="s">
        <v>129</v>
      </c>
      <c r="D241" s="100" t="s">
        <v>1591</v>
      </c>
      <c r="E241" s="100" t="s">
        <v>1388</v>
      </c>
      <c r="F241" s="100" t="s">
        <v>2160</v>
      </c>
      <c r="G241" s="101"/>
    </row>
    <row r="242" spans="1:7" customFormat="1" ht="13.15" customHeight="1">
      <c r="A242" s="102"/>
      <c r="B242" s="103"/>
      <c r="C242" s="103"/>
      <c r="D242" s="103"/>
      <c r="E242" s="100" t="s">
        <v>2161</v>
      </c>
      <c r="F242" s="100" t="s">
        <v>2162</v>
      </c>
      <c r="G242" s="101"/>
    </row>
    <row r="243" spans="1:7" customFormat="1" ht="13.15" customHeight="1">
      <c r="A243" s="102"/>
      <c r="B243" s="103"/>
      <c r="C243" s="103"/>
      <c r="D243" s="103"/>
      <c r="E243" s="100" t="s">
        <v>1910</v>
      </c>
      <c r="F243" s="100" t="s">
        <v>1388</v>
      </c>
      <c r="G243" s="101"/>
    </row>
    <row r="244" spans="1:7" customFormat="1" ht="13.15" customHeight="1">
      <c r="A244" s="97" t="s">
        <v>2127</v>
      </c>
      <c r="B244" s="98" t="s">
        <v>1392</v>
      </c>
      <c r="C244" s="99" t="s">
        <v>1590</v>
      </c>
      <c r="D244" s="100" t="s">
        <v>1589</v>
      </c>
      <c r="E244" s="100" t="s">
        <v>2163</v>
      </c>
      <c r="F244" s="100" t="s">
        <v>2164</v>
      </c>
      <c r="G244" s="101"/>
    </row>
    <row r="245" spans="1:7" customFormat="1" ht="13.15" customHeight="1">
      <c r="A245" s="97" t="s">
        <v>2127</v>
      </c>
      <c r="B245" s="98" t="s">
        <v>1392</v>
      </c>
      <c r="C245" s="99" t="s">
        <v>236</v>
      </c>
      <c r="D245" s="100" t="s">
        <v>1587</v>
      </c>
      <c r="E245" s="100" t="s">
        <v>2165</v>
      </c>
      <c r="F245" s="100" t="s">
        <v>2164</v>
      </c>
      <c r="G245" s="101"/>
    </row>
    <row r="246" spans="1:7" customFormat="1" ht="13.15" customHeight="1">
      <c r="A246" s="102"/>
      <c r="B246" s="103"/>
      <c r="C246" s="103"/>
      <c r="D246" s="103"/>
      <c r="E246" s="100" t="s">
        <v>1388</v>
      </c>
      <c r="F246" s="100" t="s">
        <v>1526</v>
      </c>
      <c r="G246" s="101"/>
    </row>
    <row r="247" spans="1:7" customFormat="1" ht="13.15" customHeight="1">
      <c r="A247" s="97" t="s">
        <v>2127</v>
      </c>
      <c r="B247" s="98" t="s">
        <v>1392</v>
      </c>
      <c r="C247" s="99" t="s">
        <v>1585</v>
      </c>
      <c r="D247" s="100" t="s">
        <v>1584</v>
      </c>
      <c r="E247" s="100" t="s">
        <v>1653</v>
      </c>
      <c r="F247" s="100" t="s">
        <v>2166</v>
      </c>
      <c r="G247" s="101"/>
    </row>
    <row r="248" spans="1:7" customFormat="1" ht="13.15" customHeight="1">
      <c r="A248" s="97" t="s">
        <v>2127</v>
      </c>
      <c r="B248" s="98" t="s">
        <v>1392</v>
      </c>
      <c r="C248" s="99" t="s">
        <v>196</v>
      </c>
      <c r="D248" s="100" t="s">
        <v>1582</v>
      </c>
      <c r="E248" s="100" t="s">
        <v>1723</v>
      </c>
      <c r="F248" s="100" t="s">
        <v>1789</v>
      </c>
      <c r="G248" s="101"/>
    </row>
    <row r="249" spans="1:7" customFormat="1" ht="13.15" customHeight="1">
      <c r="A249" s="102"/>
      <c r="B249" s="103"/>
      <c r="C249" s="103"/>
      <c r="D249" s="103"/>
      <c r="E249" s="100" t="s">
        <v>2167</v>
      </c>
      <c r="F249" s="100" t="s">
        <v>1423</v>
      </c>
      <c r="G249" s="101"/>
    </row>
    <row r="250" spans="1:7" customFormat="1" ht="13.15" customHeight="1">
      <c r="A250" s="102"/>
      <c r="B250" s="103"/>
      <c r="C250" s="103"/>
      <c r="D250" s="103"/>
      <c r="E250" s="100" t="s">
        <v>1916</v>
      </c>
      <c r="F250" s="100" t="s">
        <v>1991</v>
      </c>
      <c r="G250" s="101"/>
    </row>
    <row r="251" spans="1:7" customFormat="1" ht="13.15" customHeight="1">
      <c r="A251" s="97" t="s">
        <v>2127</v>
      </c>
      <c r="B251" s="98" t="s">
        <v>1392</v>
      </c>
      <c r="C251" s="99" t="s">
        <v>1579</v>
      </c>
      <c r="D251" s="100" t="s">
        <v>1578</v>
      </c>
      <c r="E251" s="100" t="s">
        <v>1473</v>
      </c>
      <c r="F251" s="100" t="s">
        <v>1920</v>
      </c>
      <c r="G251" s="101"/>
    </row>
    <row r="252" spans="1:7" customFormat="1" ht="13.15" customHeight="1">
      <c r="A252" s="97" t="s">
        <v>2127</v>
      </c>
      <c r="B252" s="98" t="s">
        <v>1392</v>
      </c>
      <c r="C252" s="99" t="s">
        <v>1577</v>
      </c>
      <c r="D252" s="100" t="s">
        <v>1576</v>
      </c>
      <c r="E252" s="100" t="s">
        <v>1821</v>
      </c>
      <c r="F252" s="100" t="s">
        <v>1775</v>
      </c>
      <c r="G252" s="101"/>
    </row>
    <row r="253" spans="1:7" customFormat="1" ht="13.15" customHeight="1">
      <c r="A253" s="97" t="s">
        <v>2127</v>
      </c>
      <c r="B253" s="98" t="s">
        <v>1392</v>
      </c>
      <c r="C253" s="99" t="s">
        <v>200</v>
      </c>
      <c r="D253" s="100" t="s">
        <v>1574</v>
      </c>
      <c r="E253" s="100" t="s">
        <v>1400</v>
      </c>
      <c r="F253" s="100" t="s">
        <v>1540</v>
      </c>
      <c r="G253" s="101"/>
    </row>
    <row r="254" spans="1:7" customFormat="1" ht="13.15" customHeight="1">
      <c r="A254" s="102"/>
      <c r="B254" s="103"/>
      <c r="C254" s="103"/>
      <c r="D254" s="103"/>
      <c r="E254" s="100" t="s">
        <v>1511</v>
      </c>
      <c r="F254" s="100" t="s">
        <v>2168</v>
      </c>
      <c r="G254" s="101"/>
    </row>
    <row r="255" spans="1:7" customFormat="1" ht="13.15" customHeight="1">
      <c r="A255" s="97" t="s">
        <v>2127</v>
      </c>
      <c r="B255" s="98" t="s">
        <v>1392</v>
      </c>
      <c r="C255" s="99" t="s">
        <v>1572</v>
      </c>
      <c r="D255" s="100" t="s">
        <v>1412</v>
      </c>
      <c r="E255" s="100" t="s">
        <v>1784</v>
      </c>
      <c r="F255" s="100" t="s">
        <v>2076</v>
      </c>
      <c r="G255" s="101"/>
    </row>
    <row r="256" spans="1:7" customFormat="1" ht="13.15" customHeight="1">
      <c r="A256" s="102"/>
      <c r="B256" s="103"/>
      <c r="C256" s="103"/>
      <c r="D256" s="103"/>
      <c r="E256" s="100" t="s">
        <v>2072</v>
      </c>
      <c r="F256" s="100" t="s">
        <v>2169</v>
      </c>
      <c r="G256" s="101"/>
    </row>
    <row r="257" spans="1:7" customFormat="1" ht="13.15" customHeight="1">
      <c r="A257" s="97" t="s">
        <v>2127</v>
      </c>
      <c r="B257" s="98" t="s">
        <v>1392</v>
      </c>
      <c r="C257" s="99" t="s">
        <v>239</v>
      </c>
      <c r="D257" s="100" t="s">
        <v>1412</v>
      </c>
      <c r="E257" s="100" t="s">
        <v>2170</v>
      </c>
      <c r="F257" s="100" t="s">
        <v>1912</v>
      </c>
      <c r="G257" s="101"/>
    </row>
    <row r="258" spans="1:7" customFormat="1" ht="13.15" customHeight="1">
      <c r="A258" s="102"/>
      <c r="B258" s="103"/>
      <c r="C258" s="103"/>
      <c r="D258" s="103"/>
      <c r="E258" s="100" t="s">
        <v>1388</v>
      </c>
      <c r="F258" s="100" t="s">
        <v>1912</v>
      </c>
      <c r="G258" s="101"/>
    </row>
    <row r="259" spans="1:7" customFormat="1" ht="13.15" customHeight="1">
      <c r="A259" s="102"/>
      <c r="B259" s="103"/>
      <c r="C259" s="103"/>
      <c r="D259" s="103"/>
      <c r="E259" s="100" t="s">
        <v>1388</v>
      </c>
      <c r="F259" s="100" t="s">
        <v>1912</v>
      </c>
      <c r="G259" s="101"/>
    </row>
    <row r="260" spans="1:7" customFormat="1" ht="13.15" customHeight="1">
      <c r="A260" s="97" t="s">
        <v>2127</v>
      </c>
      <c r="B260" s="98" t="s">
        <v>1392</v>
      </c>
      <c r="C260" s="99" t="s">
        <v>151</v>
      </c>
      <c r="D260" s="100" t="s">
        <v>1566</v>
      </c>
      <c r="E260" s="100" t="s">
        <v>1653</v>
      </c>
      <c r="F260" s="100" t="s">
        <v>1629</v>
      </c>
      <c r="G260" s="101"/>
    </row>
    <row r="261" spans="1:7" customFormat="1" ht="13.15" customHeight="1">
      <c r="A261" s="102"/>
      <c r="B261" s="103"/>
      <c r="C261" s="103"/>
      <c r="D261" s="103"/>
      <c r="E261" s="100" t="s">
        <v>1580</v>
      </c>
      <c r="F261" s="100" t="s">
        <v>1694</v>
      </c>
      <c r="G261" s="101"/>
    </row>
    <row r="262" spans="1:7" customFormat="1" ht="13.15" customHeight="1">
      <c r="A262" s="102"/>
      <c r="B262" s="103"/>
      <c r="C262" s="103"/>
      <c r="D262" s="103"/>
      <c r="E262" s="100" t="s">
        <v>2171</v>
      </c>
      <c r="F262" s="100" t="s">
        <v>2172</v>
      </c>
      <c r="G262" s="101"/>
    </row>
    <row r="263" spans="1:7" customFormat="1" ht="13.15" customHeight="1">
      <c r="A263" s="97" t="s">
        <v>2127</v>
      </c>
      <c r="B263" s="98" t="s">
        <v>1392</v>
      </c>
      <c r="C263" s="99" t="s">
        <v>201</v>
      </c>
      <c r="D263" s="100" t="s">
        <v>1563</v>
      </c>
      <c r="E263" s="100" t="s">
        <v>1841</v>
      </c>
      <c r="F263" s="100" t="s">
        <v>2173</v>
      </c>
      <c r="G263" s="101"/>
    </row>
    <row r="264" spans="1:7" customFormat="1" ht="13.15" customHeight="1">
      <c r="A264" s="97" t="s">
        <v>2127</v>
      </c>
      <c r="B264" s="98" t="s">
        <v>1392</v>
      </c>
      <c r="C264" s="99" t="s">
        <v>1561</v>
      </c>
      <c r="D264" s="100" t="s">
        <v>1550</v>
      </c>
      <c r="E264" s="100" t="s">
        <v>1689</v>
      </c>
      <c r="F264" s="100" t="s">
        <v>1476</v>
      </c>
      <c r="G264" s="101"/>
    </row>
    <row r="265" spans="1:7" customFormat="1" ht="13.15" customHeight="1">
      <c r="A265" s="102"/>
      <c r="B265" s="103"/>
      <c r="C265" s="103"/>
      <c r="D265" s="103"/>
      <c r="E265" s="100" t="s">
        <v>1668</v>
      </c>
      <c r="F265" s="100" t="s">
        <v>1822</v>
      </c>
      <c r="G265" s="101"/>
    </row>
    <row r="266" spans="1:7" customFormat="1" ht="13.15" customHeight="1">
      <c r="A266" s="97" t="s">
        <v>2127</v>
      </c>
      <c r="B266" s="98" t="s">
        <v>1392</v>
      </c>
      <c r="C266" s="99" t="s">
        <v>1557</v>
      </c>
      <c r="D266" s="100" t="s">
        <v>1556</v>
      </c>
      <c r="E266" s="100" t="s">
        <v>1457</v>
      </c>
      <c r="F266" s="100" t="s">
        <v>2174</v>
      </c>
      <c r="G266" s="101"/>
    </row>
    <row r="267" spans="1:7" customFormat="1" ht="13.15" customHeight="1">
      <c r="A267" s="102"/>
      <c r="B267" s="103"/>
      <c r="C267" s="103"/>
      <c r="D267" s="103"/>
      <c r="E267" s="100" t="s">
        <v>2175</v>
      </c>
      <c r="F267" s="100" t="s">
        <v>2176</v>
      </c>
      <c r="G267" s="101"/>
    </row>
    <row r="268" spans="1:7" customFormat="1" ht="13.15" customHeight="1">
      <c r="A268" s="102"/>
      <c r="B268" s="103"/>
      <c r="C268" s="103"/>
      <c r="D268" s="103"/>
      <c r="E268" s="100" t="s">
        <v>2177</v>
      </c>
      <c r="F268" s="100" t="s">
        <v>2178</v>
      </c>
      <c r="G268" s="101"/>
    </row>
    <row r="269" spans="1:7" customFormat="1" ht="13.15" customHeight="1">
      <c r="A269" s="97" t="s">
        <v>2127</v>
      </c>
      <c r="B269" s="98" t="s">
        <v>1392</v>
      </c>
      <c r="C269" s="99" t="s">
        <v>1551</v>
      </c>
      <c r="D269" s="100" t="s">
        <v>1550</v>
      </c>
      <c r="E269" s="100" t="s">
        <v>1388</v>
      </c>
      <c r="F269" s="100" t="s">
        <v>1788</v>
      </c>
      <c r="G269" s="101"/>
    </row>
    <row r="270" spans="1:7" customFormat="1" ht="13.15" customHeight="1">
      <c r="A270" s="102"/>
      <c r="B270" s="103"/>
      <c r="C270" s="103"/>
      <c r="D270" s="103"/>
      <c r="E270" s="100" t="s">
        <v>1635</v>
      </c>
      <c r="F270" s="100" t="s">
        <v>1388</v>
      </c>
      <c r="G270" s="101"/>
    </row>
    <row r="271" spans="1:7" customFormat="1" ht="13.15" customHeight="1">
      <c r="A271" s="97" t="s">
        <v>2127</v>
      </c>
      <c r="B271" s="98" t="s">
        <v>1392</v>
      </c>
      <c r="C271" s="99" t="s">
        <v>1549</v>
      </c>
      <c r="D271" s="100" t="s">
        <v>1548</v>
      </c>
      <c r="E271" s="100" t="s">
        <v>1508</v>
      </c>
      <c r="F271" s="100" t="s">
        <v>2179</v>
      </c>
      <c r="G271" s="101"/>
    </row>
    <row r="272" spans="1:7" customFormat="1" ht="13.15" customHeight="1">
      <c r="A272" s="102"/>
      <c r="B272" s="103"/>
      <c r="C272" s="103"/>
      <c r="D272" s="103"/>
      <c r="E272" s="100" t="s">
        <v>1418</v>
      </c>
      <c r="F272" s="100" t="s">
        <v>1865</v>
      </c>
      <c r="G272" s="101"/>
    </row>
    <row r="273" spans="1:7" customFormat="1" ht="13.15" customHeight="1">
      <c r="A273" s="102"/>
      <c r="B273" s="103"/>
      <c r="C273" s="103"/>
      <c r="D273" s="103"/>
      <c r="E273" s="100" t="s">
        <v>2180</v>
      </c>
      <c r="F273" s="100" t="s">
        <v>1700</v>
      </c>
      <c r="G273" s="101"/>
    </row>
    <row r="274" spans="1:7" customFormat="1" ht="13.15" customHeight="1">
      <c r="A274" s="102"/>
      <c r="B274" s="103"/>
      <c r="C274" s="103"/>
      <c r="D274" s="103"/>
      <c r="E274" s="100" t="s">
        <v>2181</v>
      </c>
      <c r="F274" s="100" t="s">
        <v>1768</v>
      </c>
      <c r="G274" s="101"/>
    </row>
    <row r="275" spans="1:7" customFormat="1" ht="13.15" customHeight="1">
      <c r="A275" s="97" t="s">
        <v>2127</v>
      </c>
      <c r="B275" s="98" t="s">
        <v>1392</v>
      </c>
      <c r="C275" s="99" t="s">
        <v>209</v>
      </c>
      <c r="D275" s="100" t="s">
        <v>1546</v>
      </c>
      <c r="E275" s="100" t="s">
        <v>1594</v>
      </c>
      <c r="F275" s="100" t="s">
        <v>1388</v>
      </c>
      <c r="G275" s="101"/>
    </row>
    <row r="276" spans="1:7" customFormat="1" ht="13.15" customHeight="1">
      <c r="A276" s="102"/>
      <c r="B276" s="103"/>
      <c r="C276" s="103"/>
      <c r="D276" s="103"/>
      <c r="E276" s="100" t="s">
        <v>1594</v>
      </c>
      <c r="F276" s="100" t="s">
        <v>1804</v>
      </c>
      <c r="G276" s="101"/>
    </row>
    <row r="277" spans="1:7" customFormat="1" ht="13.15" customHeight="1">
      <c r="A277" s="102"/>
      <c r="B277" s="103"/>
      <c r="C277" s="103"/>
      <c r="D277" s="103"/>
      <c r="E277" s="100" t="s">
        <v>2182</v>
      </c>
      <c r="F277" s="100" t="s">
        <v>2169</v>
      </c>
      <c r="G277" s="101"/>
    </row>
    <row r="278" spans="1:7" customFormat="1" ht="13.15" customHeight="1">
      <c r="A278" s="97" t="s">
        <v>2127</v>
      </c>
      <c r="B278" s="98" t="s">
        <v>1392</v>
      </c>
      <c r="C278" s="99" t="s">
        <v>215</v>
      </c>
      <c r="D278" s="100" t="s">
        <v>1544</v>
      </c>
      <c r="E278" s="100" t="s">
        <v>1891</v>
      </c>
      <c r="F278" s="100" t="s">
        <v>2183</v>
      </c>
      <c r="G278" s="101"/>
    </row>
    <row r="279" spans="1:7" customFormat="1" ht="13.15" customHeight="1">
      <c r="A279" s="97" t="s">
        <v>2127</v>
      </c>
      <c r="B279" s="98" t="s">
        <v>1392</v>
      </c>
      <c r="C279" s="99" t="s">
        <v>1543</v>
      </c>
      <c r="D279" s="100" t="s">
        <v>1542</v>
      </c>
      <c r="E279" s="100" t="s">
        <v>1684</v>
      </c>
      <c r="F279" s="100" t="s">
        <v>1819</v>
      </c>
      <c r="G279" s="101"/>
    </row>
    <row r="280" spans="1:7" customFormat="1" ht="13.15" customHeight="1">
      <c r="A280" s="97" t="s">
        <v>2127</v>
      </c>
      <c r="B280" s="98" t="s">
        <v>1392</v>
      </c>
      <c r="C280" s="99" t="s">
        <v>1538</v>
      </c>
      <c r="D280" s="100" t="s">
        <v>1537</v>
      </c>
      <c r="E280" s="100" t="s">
        <v>2184</v>
      </c>
      <c r="F280" s="100" t="s">
        <v>2185</v>
      </c>
      <c r="G280" s="101"/>
    </row>
    <row r="281" spans="1:7" customFormat="1" ht="13.15" customHeight="1">
      <c r="A281" s="102"/>
      <c r="B281" s="103"/>
      <c r="C281" s="103"/>
      <c r="D281" s="103"/>
      <c r="E281" s="100" t="s">
        <v>1388</v>
      </c>
      <c r="F281" s="100" t="s">
        <v>2070</v>
      </c>
      <c r="G281" s="101"/>
    </row>
    <row r="282" spans="1:7" customFormat="1" ht="13.15" customHeight="1">
      <c r="A282" s="102"/>
      <c r="B282" s="103"/>
      <c r="C282" s="103"/>
      <c r="D282" s="103"/>
      <c r="E282" s="100" t="s">
        <v>2186</v>
      </c>
      <c r="F282" s="100" t="s">
        <v>2187</v>
      </c>
      <c r="G282" s="101"/>
    </row>
    <row r="283" spans="1:7" customFormat="1" ht="13.15" customHeight="1">
      <c r="A283" s="97" t="s">
        <v>2127</v>
      </c>
      <c r="B283" s="98" t="s">
        <v>1392</v>
      </c>
      <c r="C283" s="99" t="s">
        <v>184</v>
      </c>
      <c r="D283" s="100" t="s">
        <v>1532</v>
      </c>
      <c r="E283" s="100" t="s">
        <v>1997</v>
      </c>
      <c r="F283" s="100" t="s">
        <v>1403</v>
      </c>
      <c r="G283" s="101"/>
    </row>
    <row r="284" spans="1:7" customFormat="1" ht="13.15" customHeight="1">
      <c r="A284" s="97" t="s">
        <v>2127</v>
      </c>
      <c r="B284" s="98" t="s">
        <v>1392</v>
      </c>
      <c r="C284" s="99" t="s">
        <v>221</v>
      </c>
      <c r="D284" s="100" t="s">
        <v>1528</v>
      </c>
      <c r="E284" s="100" t="s">
        <v>1541</v>
      </c>
      <c r="F284" s="100" t="s">
        <v>1776</v>
      </c>
      <c r="G284" s="101"/>
    </row>
    <row r="285" spans="1:7" customFormat="1" ht="13.15" customHeight="1">
      <c r="A285" s="102"/>
      <c r="B285" s="103"/>
      <c r="C285" s="103"/>
      <c r="D285" s="103"/>
      <c r="E285" s="100" t="s">
        <v>1916</v>
      </c>
      <c r="F285" s="100" t="s">
        <v>2168</v>
      </c>
      <c r="G285" s="101"/>
    </row>
    <row r="286" spans="1:7" customFormat="1" ht="13.15" customHeight="1">
      <c r="A286" s="97" t="s">
        <v>2127</v>
      </c>
      <c r="B286" s="98" t="s">
        <v>1392</v>
      </c>
      <c r="C286" s="99" t="s">
        <v>1522</v>
      </c>
      <c r="D286" s="100" t="s">
        <v>1521</v>
      </c>
      <c r="E286" s="100" t="s">
        <v>1937</v>
      </c>
      <c r="F286" s="100" t="s">
        <v>1403</v>
      </c>
      <c r="G286" s="101"/>
    </row>
    <row r="287" spans="1:7" customFormat="1" ht="13.15" customHeight="1">
      <c r="A287" s="102"/>
      <c r="B287" s="103"/>
      <c r="C287" s="103"/>
      <c r="D287" s="103"/>
      <c r="E287" s="100" t="s">
        <v>1866</v>
      </c>
      <c r="F287" s="100" t="s">
        <v>1992</v>
      </c>
      <c r="G287" s="101"/>
    </row>
    <row r="288" spans="1:7" customFormat="1" ht="13.15" customHeight="1">
      <c r="A288" s="97" t="s">
        <v>2127</v>
      </c>
      <c r="B288" s="98" t="s">
        <v>1392</v>
      </c>
      <c r="C288" s="99" t="s">
        <v>141</v>
      </c>
      <c r="D288" s="100" t="s">
        <v>1518</v>
      </c>
      <c r="E288" s="100" t="s">
        <v>1857</v>
      </c>
      <c r="F288" s="100" t="s">
        <v>1774</v>
      </c>
      <c r="G288" s="101"/>
    </row>
    <row r="289" spans="1:7" customFormat="1" ht="13.15" customHeight="1">
      <c r="A289" s="97" t="s">
        <v>2127</v>
      </c>
      <c r="B289" s="98" t="s">
        <v>1392</v>
      </c>
      <c r="C289" s="99" t="s">
        <v>243</v>
      </c>
      <c r="D289" s="100" t="s">
        <v>1517</v>
      </c>
      <c r="E289" s="100" t="s">
        <v>2188</v>
      </c>
      <c r="F289" s="100" t="s">
        <v>2189</v>
      </c>
      <c r="G289" s="101"/>
    </row>
    <row r="290" spans="1:7" customFormat="1" ht="13.15" customHeight="1">
      <c r="A290" s="97" t="s">
        <v>2127</v>
      </c>
      <c r="B290" s="98" t="s">
        <v>1392</v>
      </c>
      <c r="C290" s="99" t="s">
        <v>142</v>
      </c>
      <c r="D290" s="100" t="s">
        <v>1514</v>
      </c>
      <c r="E290" s="100" t="s">
        <v>1849</v>
      </c>
      <c r="F290" s="100" t="s">
        <v>2190</v>
      </c>
      <c r="G290" s="101"/>
    </row>
    <row r="291" spans="1:7" customFormat="1" ht="13.15" customHeight="1">
      <c r="A291" s="102"/>
      <c r="B291" s="103"/>
      <c r="C291" s="103"/>
      <c r="D291" s="103"/>
      <c r="E291" s="100" t="s">
        <v>1704</v>
      </c>
      <c r="F291" s="100" t="s">
        <v>2191</v>
      </c>
      <c r="G291" s="101"/>
    </row>
    <row r="292" spans="1:7" customFormat="1" ht="13.15" customHeight="1">
      <c r="A292" s="97" t="s">
        <v>2127</v>
      </c>
      <c r="B292" s="98" t="s">
        <v>1392</v>
      </c>
      <c r="C292" s="99" t="s">
        <v>140</v>
      </c>
      <c r="D292" s="100" t="s">
        <v>1509</v>
      </c>
      <c r="E292" s="100" t="s">
        <v>2192</v>
      </c>
      <c r="F292" s="100" t="s">
        <v>1701</v>
      </c>
      <c r="G292" s="101"/>
    </row>
    <row r="293" spans="1:7" customFormat="1" ht="13.15" customHeight="1">
      <c r="A293" s="97" t="s">
        <v>2127</v>
      </c>
      <c r="B293" s="98" t="s">
        <v>1392</v>
      </c>
      <c r="C293" s="99" t="s">
        <v>1506</v>
      </c>
      <c r="D293" s="100" t="s">
        <v>1412</v>
      </c>
      <c r="E293" s="100" t="s">
        <v>1655</v>
      </c>
      <c r="F293" s="100" t="s">
        <v>2193</v>
      </c>
      <c r="G293" s="101"/>
    </row>
    <row r="294" spans="1:7" customFormat="1" ht="13.15" customHeight="1">
      <c r="A294" s="97" t="s">
        <v>2127</v>
      </c>
      <c r="B294" s="98" t="s">
        <v>1392</v>
      </c>
      <c r="C294" s="99" t="s">
        <v>143</v>
      </c>
      <c r="D294" s="100" t="s">
        <v>1503</v>
      </c>
      <c r="E294" s="100" t="s">
        <v>1632</v>
      </c>
      <c r="F294" s="100" t="s">
        <v>2136</v>
      </c>
      <c r="G294" s="101"/>
    </row>
    <row r="295" spans="1:7" customFormat="1" ht="13.15" customHeight="1">
      <c r="A295" s="102"/>
      <c r="B295" s="103"/>
      <c r="C295" s="103"/>
      <c r="D295" s="103"/>
      <c r="E295" s="100" t="s">
        <v>1644</v>
      </c>
      <c r="F295" s="100" t="s">
        <v>2194</v>
      </c>
      <c r="G295" s="101"/>
    </row>
    <row r="296" spans="1:7" customFormat="1" ht="13.15" customHeight="1">
      <c r="A296" s="97" t="s">
        <v>2127</v>
      </c>
      <c r="B296" s="98" t="s">
        <v>1392</v>
      </c>
      <c r="C296" s="99" t="s">
        <v>242</v>
      </c>
      <c r="D296" s="100" t="s">
        <v>1502</v>
      </c>
      <c r="E296" s="100" t="s">
        <v>2195</v>
      </c>
      <c r="F296" s="100" t="s">
        <v>1912</v>
      </c>
      <c r="G296" s="101"/>
    </row>
    <row r="297" spans="1:7" customFormat="1" ht="13.15" customHeight="1">
      <c r="A297" s="97" t="s">
        <v>2127</v>
      </c>
      <c r="B297" s="98" t="s">
        <v>1392</v>
      </c>
      <c r="C297" s="99" t="s">
        <v>162</v>
      </c>
      <c r="D297" s="100" t="s">
        <v>1496</v>
      </c>
      <c r="E297" s="100" t="s">
        <v>1958</v>
      </c>
      <c r="F297" s="100" t="s">
        <v>1894</v>
      </c>
      <c r="G297" s="101"/>
    </row>
    <row r="298" spans="1:7" customFormat="1" ht="13.15" customHeight="1">
      <c r="A298" s="102"/>
      <c r="B298" s="103"/>
      <c r="C298" s="103"/>
      <c r="D298" s="103"/>
      <c r="E298" s="100" t="s">
        <v>1781</v>
      </c>
      <c r="F298" s="100" t="s">
        <v>1718</v>
      </c>
      <c r="G298" s="101"/>
    </row>
    <row r="299" spans="1:7" customFormat="1" ht="13.15" customHeight="1">
      <c r="A299" s="102"/>
      <c r="B299" s="103"/>
      <c r="C299" s="103"/>
      <c r="D299" s="103"/>
      <c r="E299" s="100" t="s">
        <v>1388</v>
      </c>
      <c r="F299" s="100" t="s">
        <v>1718</v>
      </c>
      <c r="G299" s="101"/>
    </row>
    <row r="300" spans="1:7" customFormat="1" ht="13.15" customHeight="1">
      <c r="A300" s="102"/>
      <c r="B300" s="103"/>
      <c r="C300" s="103"/>
      <c r="D300" s="103"/>
      <c r="E300" s="100" t="s">
        <v>2196</v>
      </c>
      <c r="F300" s="100" t="s">
        <v>2197</v>
      </c>
      <c r="G300" s="101"/>
    </row>
    <row r="301" spans="1:7" customFormat="1" ht="13.15" customHeight="1">
      <c r="A301" s="97" t="s">
        <v>2127</v>
      </c>
      <c r="B301" s="98" t="s">
        <v>1392</v>
      </c>
      <c r="C301" s="99" t="s">
        <v>1493</v>
      </c>
      <c r="D301" s="100" t="s">
        <v>1412</v>
      </c>
      <c r="E301" s="100" t="s">
        <v>1738</v>
      </c>
      <c r="F301" s="100" t="s">
        <v>1757</v>
      </c>
      <c r="G301" s="101"/>
    </row>
    <row r="302" spans="1:7" customFormat="1" ht="13.15" customHeight="1">
      <c r="A302" s="97" t="s">
        <v>2127</v>
      </c>
      <c r="B302" s="98" t="s">
        <v>1392</v>
      </c>
      <c r="C302" s="99" t="s">
        <v>1490</v>
      </c>
      <c r="D302" s="100" t="s">
        <v>1412</v>
      </c>
      <c r="E302" s="100" t="s">
        <v>1508</v>
      </c>
      <c r="F302" s="100" t="s">
        <v>1467</v>
      </c>
      <c r="G302" s="101"/>
    </row>
    <row r="303" spans="1:7" customFormat="1" ht="13.15" customHeight="1">
      <c r="A303" s="102"/>
      <c r="B303" s="103"/>
      <c r="C303" s="103"/>
      <c r="D303" s="103"/>
      <c r="E303" s="100" t="s">
        <v>1488</v>
      </c>
      <c r="F303" s="100" t="s">
        <v>2198</v>
      </c>
      <c r="G303" s="101"/>
    </row>
    <row r="304" spans="1:7" customFormat="1" ht="13.15" customHeight="1">
      <c r="A304" s="97" t="s">
        <v>2127</v>
      </c>
      <c r="B304" s="98" t="s">
        <v>1392</v>
      </c>
      <c r="C304" s="99" t="s">
        <v>245</v>
      </c>
      <c r="D304" s="100" t="s">
        <v>1485</v>
      </c>
      <c r="E304" s="100" t="s">
        <v>1400</v>
      </c>
      <c r="F304" s="100" t="s">
        <v>2199</v>
      </c>
      <c r="G304" s="101"/>
    </row>
    <row r="305" spans="1:7" customFormat="1" ht="13.15" customHeight="1">
      <c r="A305" s="102"/>
      <c r="B305" s="103"/>
      <c r="C305" s="103"/>
      <c r="D305" s="103"/>
      <c r="E305" s="100" t="s">
        <v>2200</v>
      </c>
      <c r="F305" s="100" t="s">
        <v>1388</v>
      </c>
      <c r="G305" s="101"/>
    </row>
    <row r="306" spans="1:7" customFormat="1" ht="13.15" customHeight="1">
      <c r="A306" s="102"/>
      <c r="B306" s="103"/>
      <c r="C306" s="103"/>
      <c r="D306" s="103"/>
      <c r="E306" s="100" t="s">
        <v>2201</v>
      </c>
      <c r="F306" s="100" t="s">
        <v>2202</v>
      </c>
      <c r="G306" s="101"/>
    </row>
    <row r="307" spans="1:7" customFormat="1" ht="13.15" customHeight="1">
      <c r="A307" s="97" t="s">
        <v>2127</v>
      </c>
      <c r="B307" s="98" t="s">
        <v>1392</v>
      </c>
      <c r="C307" s="99" t="s">
        <v>173</v>
      </c>
      <c r="D307" s="100" t="s">
        <v>1484</v>
      </c>
      <c r="E307" s="100" t="s">
        <v>1958</v>
      </c>
      <c r="F307" s="100" t="s">
        <v>1736</v>
      </c>
      <c r="G307" s="101"/>
    </row>
    <row r="308" spans="1:7" customFormat="1" ht="13.15" customHeight="1">
      <c r="A308" s="97" t="s">
        <v>2127</v>
      </c>
      <c r="B308" s="98" t="s">
        <v>1392</v>
      </c>
      <c r="C308" s="99" t="s">
        <v>145</v>
      </c>
      <c r="D308" s="100" t="s">
        <v>1480</v>
      </c>
      <c r="E308" s="100" t="s">
        <v>1891</v>
      </c>
      <c r="F308" s="100" t="s">
        <v>1802</v>
      </c>
      <c r="G308" s="101"/>
    </row>
    <row r="309" spans="1:7" customFormat="1" ht="13.15" customHeight="1">
      <c r="A309" s="102"/>
      <c r="B309" s="103"/>
      <c r="C309" s="103"/>
      <c r="D309" s="103"/>
      <c r="E309" s="100" t="s">
        <v>2135</v>
      </c>
      <c r="F309" s="100" t="s">
        <v>2191</v>
      </c>
      <c r="G309" s="101"/>
    </row>
    <row r="310" spans="1:7" customFormat="1" ht="13.15" customHeight="1">
      <c r="A310" s="97" t="s">
        <v>2127</v>
      </c>
      <c r="B310" s="98" t="s">
        <v>1392</v>
      </c>
      <c r="C310" s="99" t="s">
        <v>222</v>
      </c>
      <c r="D310" s="100" t="s">
        <v>1478</v>
      </c>
      <c r="E310" s="100" t="s">
        <v>1770</v>
      </c>
      <c r="F310" s="100" t="s">
        <v>1388</v>
      </c>
      <c r="G310" s="101"/>
    </row>
    <row r="311" spans="1:7" customFormat="1" ht="13.15" customHeight="1">
      <c r="A311" s="102"/>
      <c r="B311" s="103"/>
      <c r="C311" s="103"/>
      <c r="D311" s="103"/>
      <c r="E311" s="100" t="s">
        <v>1473</v>
      </c>
      <c r="F311" s="100" t="s">
        <v>2203</v>
      </c>
      <c r="G311" s="101"/>
    </row>
    <row r="312" spans="1:7" customFormat="1" ht="13.15" customHeight="1">
      <c r="A312" s="97" t="s">
        <v>2127</v>
      </c>
      <c r="B312" s="98" t="s">
        <v>1392</v>
      </c>
      <c r="C312" s="99" t="s">
        <v>216</v>
      </c>
      <c r="D312" s="100" t="s">
        <v>1474</v>
      </c>
      <c r="E312" s="100" t="s">
        <v>1698</v>
      </c>
      <c r="F312" s="100" t="s">
        <v>1808</v>
      </c>
      <c r="G312" s="101"/>
    </row>
    <row r="313" spans="1:7" customFormat="1" ht="13.15" customHeight="1">
      <c r="A313" s="97" t="s">
        <v>2127</v>
      </c>
      <c r="B313" s="98" t="s">
        <v>1392</v>
      </c>
      <c r="C313" s="99" t="s">
        <v>183</v>
      </c>
      <c r="D313" s="100" t="s">
        <v>1472</v>
      </c>
      <c r="E313" s="100" t="s">
        <v>1575</v>
      </c>
      <c r="F313" s="100" t="s">
        <v>1403</v>
      </c>
      <c r="G313" s="101"/>
    </row>
    <row r="314" spans="1:7" customFormat="1" ht="13.15" customHeight="1">
      <c r="A314" s="102"/>
      <c r="B314" s="103"/>
      <c r="C314" s="103"/>
      <c r="D314" s="103"/>
      <c r="E314" s="100" t="s">
        <v>1940</v>
      </c>
      <c r="F314" s="100" t="s">
        <v>2204</v>
      </c>
      <c r="G314" s="101"/>
    </row>
    <row r="315" spans="1:7" customFormat="1" ht="13.15" customHeight="1">
      <c r="A315" s="97" t="s">
        <v>2127</v>
      </c>
      <c r="B315" s="98" t="s">
        <v>1392</v>
      </c>
      <c r="C315" s="99" t="s">
        <v>207</v>
      </c>
      <c r="D315" s="100" t="s">
        <v>1470</v>
      </c>
      <c r="E315" s="100" t="s">
        <v>1513</v>
      </c>
      <c r="F315" s="100" t="s">
        <v>1712</v>
      </c>
      <c r="G315" s="101"/>
    </row>
    <row r="316" spans="1:7" customFormat="1" ht="13.15" customHeight="1">
      <c r="A316" s="97" t="s">
        <v>2127</v>
      </c>
      <c r="B316" s="98" t="s">
        <v>1392</v>
      </c>
      <c r="C316" s="99" t="s">
        <v>156</v>
      </c>
      <c r="D316" s="100" t="s">
        <v>1468</v>
      </c>
      <c r="E316" s="100" t="s">
        <v>1388</v>
      </c>
      <c r="F316" s="100" t="s">
        <v>1619</v>
      </c>
      <c r="G316" s="101"/>
    </row>
    <row r="317" spans="1:7" customFormat="1" ht="13.15" customHeight="1">
      <c r="A317" s="102"/>
      <c r="B317" s="103"/>
      <c r="C317" s="103"/>
      <c r="D317" s="103"/>
      <c r="E317" s="100" t="s">
        <v>2205</v>
      </c>
      <c r="F317" s="100" t="s">
        <v>1553</v>
      </c>
      <c r="G317" s="101"/>
    </row>
    <row r="318" spans="1:7" customFormat="1" ht="13.15" customHeight="1">
      <c r="A318" s="102"/>
      <c r="B318" s="103"/>
      <c r="C318" s="103"/>
      <c r="D318" s="103"/>
      <c r="E318" s="100" t="s">
        <v>1614</v>
      </c>
      <c r="F318" s="100" t="s">
        <v>2206</v>
      </c>
      <c r="G318" s="101"/>
    </row>
    <row r="319" spans="1:7" customFormat="1" ht="13.15" customHeight="1">
      <c r="A319" s="102"/>
      <c r="B319" s="103"/>
      <c r="C319" s="103"/>
      <c r="D319" s="103"/>
      <c r="E319" s="100" t="s">
        <v>1707</v>
      </c>
      <c r="F319" s="100" t="s">
        <v>1874</v>
      </c>
      <c r="G319" s="101"/>
    </row>
    <row r="320" spans="1:7" customFormat="1" ht="13.15" customHeight="1">
      <c r="A320" s="97" t="s">
        <v>2127</v>
      </c>
      <c r="B320" s="98" t="s">
        <v>1392</v>
      </c>
      <c r="C320" s="99" t="s">
        <v>163</v>
      </c>
      <c r="D320" s="100" t="s">
        <v>1464</v>
      </c>
      <c r="E320" s="100" t="s">
        <v>2207</v>
      </c>
      <c r="F320" s="100" t="s">
        <v>1924</v>
      </c>
      <c r="G320" s="101"/>
    </row>
    <row r="321" spans="1:7" customFormat="1" ht="13.15" customHeight="1">
      <c r="A321" s="97" t="s">
        <v>2127</v>
      </c>
      <c r="B321" s="98" t="s">
        <v>1392</v>
      </c>
      <c r="C321" s="99" t="s">
        <v>194</v>
      </c>
      <c r="D321" s="100" t="s">
        <v>1462</v>
      </c>
      <c r="E321" s="100" t="s">
        <v>1443</v>
      </c>
      <c r="F321" s="100" t="s">
        <v>1726</v>
      </c>
      <c r="G321" s="101"/>
    </row>
    <row r="322" spans="1:7" customFormat="1" ht="13.15" customHeight="1">
      <c r="A322" s="97" t="s">
        <v>2127</v>
      </c>
      <c r="B322" s="98" t="s">
        <v>1392</v>
      </c>
      <c r="C322" s="99" t="s">
        <v>1461</v>
      </c>
      <c r="D322" s="100" t="s">
        <v>1460</v>
      </c>
      <c r="E322" s="100" t="s">
        <v>1467</v>
      </c>
      <c r="F322" s="100" t="s">
        <v>1664</v>
      </c>
      <c r="G322" s="101"/>
    </row>
    <row r="323" spans="1:7" customFormat="1" ht="13.15" customHeight="1">
      <c r="A323" s="102"/>
      <c r="B323" s="103"/>
      <c r="C323" s="103"/>
      <c r="D323" s="103"/>
      <c r="E323" s="100" t="s">
        <v>1807</v>
      </c>
      <c r="F323" s="100" t="s">
        <v>2208</v>
      </c>
      <c r="G323" s="101"/>
    </row>
    <row r="324" spans="1:7" customFormat="1" ht="13.15" customHeight="1">
      <c r="A324" s="97" t="s">
        <v>2127</v>
      </c>
      <c r="B324" s="98" t="s">
        <v>1392</v>
      </c>
      <c r="C324" s="99" t="s">
        <v>155</v>
      </c>
      <c r="D324" s="100" t="s">
        <v>1458</v>
      </c>
      <c r="E324" s="100" t="s">
        <v>2113</v>
      </c>
      <c r="F324" s="100" t="s">
        <v>2209</v>
      </c>
      <c r="G324" s="101"/>
    </row>
    <row r="325" spans="1:7" customFormat="1" ht="13.15" customHeight="1">
      <c r="A325" s="97" t="s">
        <v>2127</v>
      </c>
      <c r="B325" s="98" t="s">
        <v>1392</v>
      </c>
      <c r="C325" s="99" t="s">
        <v>149</v>
      </c>
      <c r="D325" s="100" t="s">
        <v>1456</v>
      </c>
      <c r="E325" s="100" t="s">
        <v>1965</v>
      </c>
      <c r="F325" s="100" t="s">
        <v>2210</v>
      </c>
      <c r="G325" s="101"/>
    </row>
    <row r="326" spans="1:7" customFormat="1" ht="13.15" customHeight="1">
      <c r="A326" s="97" t="s">
        <v>2127</v>
      </c>
      <c r="B326" s="98" t="s">
        <v>1392</v>
      </c>
      <c r="C326" s="99" t="s">
        <v>160</v>
      </c>
      <c r="D326" s="100" t="s">
        <v>1453</v>
      </c>
      <c r="E326" s="100" t="s">
        <v>1388</v>
      </c>
      <c r="F326" s="100" t="s">
        <v>2211</v>
      </c>
      <c r="G326" s="101"/>
    </row>
    <row r="327" spans="1:7" customFormat="1" ht="13.15" customHeight="1">
      <c r="A327" s="102"/>
      <c r="B327" s="103"/>
      <c r="C327" s="103"/>
      <c r="D327" s="103"/>
      <c r="E327" s="100" t="s">
        <v>2212</v>
      </c>
      <c r="F327" s="100" t="s">
        <v>1539</v>
      </c>
      <c r="G327" s="101"/>
    </row>
    <row r="328" spans="1:7" customFormat="1" ht="13.15" customHeight="1">
      <c r="A328" s="102"/>
      <c r="B328" s="103"/>
      <c r="C328" s="103"/>
      <c r="D328" s="103"/>
      <c r="E328" s="100" t="s">
        <v>1839</v>
      </c>
      <c r="F328" s="100" t="s">
        <v>2213</v>
      </c>
      <c r="G328" s="101"/>
    </row>
    <row r="329" spans="1:7" customFormat="1" ht="13.15" customHeight="1">
      <c r="A329" s="102"/>
      <c r="B329" s="103"/>
      <c r="C329" s="103"/>
      <c r="D329" s="103"/>
      <c r="E329" s="100" t="s">
        <v>2214</v>
      </c>
      <c r="F329" s="100" t="s">
        <v>2197</v>
      </c>
      <c r="G329" s="101"/>
    </row>
    <row r="330" spans="1:7" customFormat="1" ht="13.15" customHeight="1">
      <c r="A330" s="97" t="s">
        <v>2127</v>
      </c>
      <c r="B330" s="98" t="s">
        <v>1392</v>
      </c>
      <c r="C330" s="99" t="s">
        <v>193</v>
      </c>
      <c r="D330" s="100" t="s">
        <v>1450</v>
      </c>
      <c r="E330" s="100" t="s">
        <v>2215</v>
      </c>
      <c r="F330" s="100" t="s">
        <v>2216</v>
      </c>
      <c r="G330" s="101"/>
    </row>
    <row r="331" spans="1:7" customFormat="1" ht="13.15" customHeight="1">
      <c r="A331" s="102"/>
      <c r="B331" s="103"/>
      <c r="C331" s="103"/>
      <c r="D331" s="103"/>
      <c r="E331" s="100" t="s">
        <v>1388</v>
      </c>
      <c r="F331" s="100" t="s">
        <v>1664</v>
      </c>
      <c r="G331" s="101"/>
    </row>
    <row r="332" spans="1:7" customFormat="1" ht="13.15" customHeight="1">
      <c r="A332" s="102"/>
      <c r="B332" s="103"/>
      <c r="C332" s="103"/>
      <c r="D332" s="103"/>
      <c r="E332" s="100" t="s">
        <v>1388</v>
      </c>
      <c r="F332" s="100" t="s">
        <v>1788</v>
      </c>
      <c r="G332" s="101"/>
    </row>
    <row r="333" spans="1:7" customFormat="1" ht="13.15" customHeight="1">
      <c r="A333" s="102"/>
      <c r="B333" s="103"/>
      <c r="C333" s="103"/>
      <c r="D333" s="103"/>
      <c r="E333" s="100" t="s">
        <v>1481</v>
      </c>
      <c r="F333" s="100" t="s">
        <v>2217</v>
      </c>
      <c r="G333" s="101"/>
    </row>
    <row r="334" spans="1:7" customFormat="1" ht="13.15" customHeight="1">
      <c r="A334" s="102"/>
      <c r="B334" s="103"/>
      <c r="C334" s="103"/>
      <c r="D334" s="103"/>
      <c r="E334" s="100" t="s">
        <v>2218</v>
      </c>
      <c r="F334" s="100" t="s">
        <v>2219</v>
      </c>
      <c r="G334" s="101"/>
    </row>
    <row r="335" spans="1:7" customFormat="1" ht="13.15" customHeight="1">
      <c r="A335" s="97" t="s">
        <v>2127</v>
      </c>
      <c r="B335" s="98" t="s">
        <v>1392</v>
      </c>
      <c r="C335" s="99" t="s">
        <v>1445</v>
      </c>
      <c r="D335" s="100" t="s">
        <v>1444</v>
      </c>
      <c r="E335" s="100" t="s">
        <v>1443</v>
      </c>
      <c r="F335" s="100" t="s">
        <v>1476</v>
      </c>
      <c r="G335" s="101"/>
    </row>
    <row r="336" spans="1:7" customFormat="1" ht="13.15" customHeight="1">
      <c r="A336" s="102"/>
      <c r="B336" s="103"/>
      <c r="C336" s="103"/>
      <c r="D336" s="103"/>
      <c r="E336" s="100" t="s">
        <v>1728</v>
      </c>
      <c r="F336" s="100" t="s">
        <v>2220</v>
      </c>
      <c r="G336" s="101"/>
    </row>
    <row r="337" spans="1:7" customFormat="1" ht="13.15" customHeight="1">
      <c r="A337" s="97" t="s">
        <v>2127</v>
      </c>
      <c r="B337" s="98" t="s">
        <v>1392</v>
      </c>
      <c r="C337" s="99" t="s">
        <v>214</v>
      </c>
      <c r="D337" s="100" t="s">
        <v>1441</v>
      </c>
      <c r="E337" s="100" t="s">
        <v>1483</v>
      </c>
      <c r="F337" s="100" t="s">
        <v>1893</v>
      </c>
      <c r="G337" s="101"/>
    </row>
    <row r="338" spans="1:7" customFormat="1" ht="13.15" customHeight="1">
      <c r="A338" s="97" t="s">
        <v>2127</v>
      </c>
      <c r="B338" s="98" t="s">
        <v>1392</v>
      </c>
      <c r="C338" s="99" t="s">
        <v>231</v>
      </c>
      <c r="D338" s="100" t="s">
        <v>1440</v>
      </c>
      <c r="E338" s="100" t="s">
        <v>1860</v>
      </c>
      <c r="F338" s="100" t="s">
        <v>2150</v>
      </c>
      <c r="G338" s="101"/>
    </row>
    <row r="339" spans="1:7" customFormat="1" ht="13.15" customHeight="1">
      <c r="A339" s="97" t="s">
        <v>2127</v>
      </c>
      <c r="B339" s="98" t="s">
        <v>1392</v>
      </c>
      <c r="C339" s="99" t="s">
        <v>1438</v>
      </c>
      <c r="D339" s="100" t="s">
        <v>1437</v>
      </c>
      <c r="E339" s="100" t="s">
        <v>1455</v>
      </c>
      <c r="F339" s="100" t="s">
        <v>1403</v>
      </c>
      <c r="G339" s="101"/>
    </row>
    <row r="340" spans="1:7" customFormat="1" ht="13.15" customHeight="1">
      <c r="A340" s="102"/>
      <c r="B340" s="103"/>
      <c r="C340" s="103"/>
      <c r="D340" s="103"/>
      <c r="E340" s="100" t="s">
        <v>1940</v>
      </c>
      <c r="F340" s="100" t="s">
        <v>1898</v>
      </c>
      <c r="G340" s="101"/>
    </row>
    <row r="341" spans="1:7" customFormat="1" ht="13.15" customHeight="1">
      <c r="A341" s="97" t="s">
        <v>2127</v>
      </c>
      <c r="B341" s="98" t="s">
        <v>1392</v>
      </c>
      <c r="C341" s="99" t="s">
        <v>1434</v>
      </c>
      <c r="D341" s="100" t="s">
        <v>1433</v>
      </c>
      <c r="E341" s="100" t="s">
        <v>1937</v>
      </c>
      <c r="F341" s="100" t="s">
        <v>1476</v>
      </c>
      <c r="G341" s="101"/>
    </row>
    <row r="342" spans="1:7" customFormat="1" ht="13.15" customHeight="1">
      <c r="A342" s="102"/>
      <c r="B342" s="103"/>
      <c r="C342" s="103"/>
      <c r="D342" s="103"/>
      <c r="E342" s="100" t="s">
        <v>1525</v>
      </c>
      <c r="F342" s="100" t="s">
        <v>1755</v>
      </c>
      <c r="G342" s="101"/>
    </row>
    <row r="343" spans="1:7" customFormat="1" ht="13.15" customHeight="1">
      <c r="A343" s="97" t="s">
        <v>2127</v>
      </c>
      <c r="B343" s="98" t="s">
        <v>1392</v>
      </c>
      <c r="C343" s="99" t="s">
        <v>230</v>
      </c>
      <c r="D343" s="100" t="s">
        <v>1430</v>
      </c>
      <c r="E343" s="100" t="s">
        <v>1684</v>
      </c>
      <c r="F343" s="100" t="s">
        <v>1555</v>
      </c>
      <c r="G343" s="101"/>
    </row>
    <row r="344" spans="1:7" customFormat="1" ht="13.15" customHeight="1">
      <c r="A344" s="102"/>
      <c r="B344" s="103"/>
      <c r="C344" s="103"/>
      <c r="D344" s="103"/>
      <c r="E344" s="100" t="s">
        <v>1713</v>
      </c>
      <c r="F344" s="100" t="s">
        <v>2221</v>
      </c>
      <c r="G344" s="101"/>
    </row>
    <row r="345" spans="1:7" customFormat="1" ht="13.15" customHeight="1">
      <c r="A345" s="102"/>
      <c r="B345" s="103"/>
      <c r="C345" s="103"/>
      <c r="D345" s="103"/>
      <c r="E345" s="100" t="s">
        <v>2222</v>
      </c>
      <c r="F345" s="100" t="s">
        <v>2167</v>
      </c>
      <c r="G345" s="101"/>
    </row>
    <row r="346" spans="1:7" customFormat="1" ht="13.15" customHeight="1">
      <c r="A346" s="102"/>
      <c r="B346" s="103"/>
      <c r="C346" s="103"/>
      <c r="D346" s="103"/>
      <c r="E346" s="100" t="s">
        <v>1975</v>
      </c>
      <c r="F346" s="100" t="s">
        <v>2183</v>
      </c>
      <c r="G346" s="101"/>
    </row>
    <row r="347" spans="1:7" customFormat="1" ht="13.15" customHeight="1">
      <c r="A347" s="97" t="s">
        <v>2127</v>
      </c>
      <c r="B347" s="98" t="s">
        <v>1392</v>
      </c>
      <c r="C347" s="99" t="s">
        <v>226</v>
      </c>
      <c r="D347" s="100" t="s">
        <v>1427</v>
      </c>
      <c r="E347" s="100" t="s">
        <v>1632</v>
      </c>
      <c r="F347" s="100" t="s">
        <v>2223</v>
      </c>
      <c r="G347" s="101"/>
    </row>
    <row r="348" spans="1:7" customFormat="1" ht="13.15" customHeight="1">
      <c r="A348" s="97" t="s">
        <v>2127</v>
      </c>
      <c r="B348" s="98" t="s">
        <v>1392</v>
      </c>
      <c r="C348" s="99" t="s">
        <v>188</v>
      </c>
      <c r="D348" s="100" t="s">
        <v>1425</v>
      </c>
      <c r="E348" s="100" t="s">
        <v>1713</v>
      </c>
      <c r="F348" s="100" t="s">
        <v>2224</v>
      </c>
      <c r="G348" s="101"/>
    </row>
    <row r="349" spans="1:7" customFormat="1" ht="13.15" customHeight="1">
      <c r="A349" s="102"/>
      <c r="B349" s="103"/>
      <c r="C349" s="103"/>
      <c r="D349" s="103"/>
      <c r="E349" s="100" t="s">
        <v>2225</v>
      </c>
      <c r="F349" s="100" t="s">
        <v>2226</v>
      </c>
      <c r="G349" s="101"/>
    </row>
    <row r="350" spans="1:7" customFormat="1" ht="13.15" customHeight="1">
      <c r="A350" s="97" t="s">
        <v>2127</v>
      </c>
      <c r="B350" s="98" t="s">
        <v>1392</v>
      </c>
      <c r="C350" s="99" t="s">
        <v>1421</v>
      </c>
      <c r="D350" s="100" t="s">
        <v>1420</v>
      </c>
      <c r="E350" s="100" t="s">
        <v>1749</v>
      </c>
      <c r="F350" s="100" t="s">
        <v>1722</v>
      </c>
      <c r="G350" s="101"/>
    </row>
    <row r="351" spans="1:7" customFormat="1" ht="13.15" customHeight="1">
      <c r="A351" s="102"/>
      <c r="B351" s="103"/>
      <c r="C351" s="103"/>
      <c r="D351" s="103"/>
      <c r="E351" s="100" t="s">
        <v>1635</v>
      </c>
      <c r="F351" s="100" t="s">
        <v>2227</v>
      </c>
      <c r="G351" s="101"/>
    </row>
    <row r="352" spans="1:7" customFormat="1" ht="13.15" customHeight="1">
      <c r="A352" s="97" t="s">
        <v>2127</v>
      </c>
      <c r="B352" s="98" t="s">
        <v>1392</v>
      </c>
      <c r="C352" s="99" t="s">
        <v>224</v>
      </c>
      <c r="D352" s="100" t="s">
        <v>1417</v>
      </c>
      <c r="E352" s="100" t="s">
        <v>2228</v>
      </c>
      <c r="F352" s="100" t="s">
        <v>2229</v>
      </c>
      <c r="G352" s="101"/>
    </row>
    <row r="353" spans="1:7" customFormat="1" ht="13.15" customHeight="1">
      <c r="A353" s="97" t="s">
        <v>2127</v>
      </c>
      <c r="B353" s="98" t="s">
        <v>1392</v>
      </c>
      <c r="C353" s="99" t="s">
        <v>158</v>
      </c>
      <c r="D353" s="100" t="s">
        <v>1415</v>
      </c>
      <c r="E353" s="100" t="s">
        <v>1686</v>
      </c>
      <c r="F353" s="100" t="s">
        <v>2142</v>
      </c>
      <c r="G353" s="101"/>
    </row>
    <row r="354" spans="1:7" customFormat="1" ht="13.15" customHeight="1">
      <c r="A354" s="97" t="s">
        <v>2127</v>
      </c>
      <c r="B354" s="98" t="s">
        <v>1392</v>
      </c>
      <c r="C354" s="99" t="s">
        <v>213</v>
      </c>
      <c r="D354" s="100" t="s">
        <v>1411</v>
      </c>
      <c r="E354" s="100" t="s">
        <v>1837</v>
      </c>
      <c r="F354" s="100" t="s">
        <v>1712</v>
      </c>
      <c r="G354" s="101"/>
    </row>
    <row r="355" spans="1:7" customFormat="1" ht="13.15" customHeight="1">
      <c r="A355" s="97" t="s">
        <v>2127</v>
      </c>
      <c r="B355" s="98" t="s">
        <v>1392</v>
      </c>
      <c r="C355" s="99" t="s">
        <v>176</v>
      </c>
      <c r="D355" s="100" t="s">
        <v>1409</v>
      </c>
      <c r="E355" s="100" t="s">
        <v>2230</v>
      </c>
      <c r="F355" s="100" t="s">
        <v>2231</v>
      </c>
      <c r="G355" s="101"/>
    </row>
    <row r="356" spans="1:7" customFormat="1" ht="13.15" customHeight="1">
      <c r="A356" s="97" t="s">
        <v>2127</v>
      </c>
      <c r="B356" s="98" t="s">
        <v>1392</v>
      </c>
      <c r="C356" s="99" t="s">
        <v>198</v>
      </c>
      <c r="D356" s="100" t="s">
        <v>1405</v>
      </c>
      <c r="E356" s="100" t="s">
        <v>1637</v>
      </c>
      <c r="F356" s="100" t="s">
        <v>1403</v>
      </c>
      <c r="G356" s="101"/>
    </row>
    <row r="357" spans="1:7" customFormat="1" ht="13.15" customHeight="1">
      <c r="A357" s="102"/>
      <c r="B357" s="103"/>
      <c r="C357" s="103"/>
      <c r="D357" s="103"/>
      <c r="E357" s="100" t="s">
        <v>2232</v>
      </c>
      <c r="F357" s="100" t="s">
        <v>1805</v>
      </c>
      <c r="G357" s="101"/>
    </row>
    <row r="358" spans="1:7" customFormat="1" ht="13.15" customHeight="1">
      <c r="A358" s="97" t="s">
        <v>2127</v>
      </c>
      <c r="B358" s="98" t="s">
        <v>1392</v>
      </c>
      <c r="C358" s="99" t="s">
        <v>199</v>
      </c>
      <c r="D358" s="100" t="s">
        <v>1401</v>
      </c>
      <c r="E358" s="100" t="s">
        <v>1419</v>
      </c>
      <c r="F358" s="100" t="s">
        <v>2233</v>
      </c>
      <c r="G358" s="101"/>
    </row>
    <row r="359" spans="1:7" customFormat="1" ht="13.15" customHeight="1">
      <c r="A359" s="97" t="s">
        <v>2127</v>
      </c>
      <c r="B359" s="98" t="s">
        <v>1392</v>
      </c>
      <c r="C359" s="99" t="s">
        <v>154</v>
      </c>
      <c r="D359" s="100" t="s">
        <v>1399</v>
      </c>
      <c r="E359" s="100" t="s">
        <v>2234</v>
      </c>
      <c r="F359" s="100" t="s">
        <v>2235</v>
      </c>
      <c r="G359" s="101"/>
    </row>
    <row r="360" spans="1:7" customFormat="1" ht="13.15" customHeight="1">
      <c r="A360" s="97" t="s">
        <v>2127</v>
      </c>
      <c r="B360" s="98" t="s">
        <v>1392</v>
      </c>
      <c r="C360" s="99" t="s">
        <v>164</v>
      </c>
      <c r="D360" s="100" t="s">
        <v>1396</v>
      </c>
      <c r="E360" s="100" t="s">
        <v>2152</v>
      </c>
      <c r="F360" s="100" t="s">
        <v>2162</v>
      </c>
      <c r="G360" s="101"/>
    </row>
    <row r="361" spans="1:7" customFormat="1" ht="13.15" customHeight="1">
      <c r="A361" s="97" t="s">
        <v>2127</v>
      </c>
      <c r="B361" s="98" t="s">
        <v>1392</v>
      </c>
      <c r="C361" s="99" t="s">
        <v>1391</v>
      </c>
      <c r="D361" s="100" t="s">
        <v>1390</v>
      </c>
      <c r="E361" s="100" t="s">
        <v>1770</v>
      </c>
      <c r="F361" s="100" t="s">
        <v>1774</v>
      </c>
      <c r="G361" s="101"/>
    </row>
    <row r="362" spans="1:7" customFormat="1" ht="13.15" customHeight="1">
      <c r="A362" s="97" t="s">
        <v>2236</v>
      </c>
      <c r="B362" s="98" t="s">
        <v>1392</v>
      </c>
      <c r="C362" s="99" t="s">
        <v>165</v>
      </c>
      <c r="D362" s="100" t="s">
        <v>1680</v>
      </c>
      <c r="E362" s="100" t="s">
        <v>2147</v>
      </c>
      <c r="F362" s="100" t="s">
        <v>1761</v>
      </c>
      <c r="G362" s="101"/>
    </row>
    <row r="363" spans="1:7" customFormat="1" ht="13.15" customHeight="1">
      <c r="A363" s="97" t="s">
        <v>2236</v>
      </c>
      <c r="B363" s="98" t="s">
        <v>1392</v>
      </c>
      <c r="C363" s="99" t="s">
        <v>228</v>
      </c>
      <c r="D363" s="100" t="s">
        <v>1676</v>
      </c>
      <c r="E363" s="100" t="s">
        <v>2237</v>
      </c>
      <c r="F363" s="100" t="s">
        <v>2238</v>
      </c>
      <c r="G363" s="101"/>
    </row>
    <row r="364" spans="1:7" customFormat="1" ht="13.15" customHeight="1">
      <c r="A364" s="102"/>
      <c r="B364" s="103"/>
      <c r="C364" s="103"/>
      <c r="D364" s="103"/>
      <c r="E364" s="100" t="s">
        <v>1540</v>
      </c>
      <c r="F364" s="100" t="s">
        <v>1690</v>
      </c>
      <c r="G364" s="101"/>
    </row>
    <row r="365" spans="1:7" customFormat="1" ht="13.15" customHeight="1">
      <c r="A365" s="97" t="s">
        <v>2236</v>
      </c>
      <c r="B365" s="98" t="s">
        <v>1392</v>
      </c>
      <c r="C365" s="99" t="s">
        <v>1673</v>
      </c>
      <c r="D365" s="100" t="s">
        <v>1672</v>
      </c>
      <c r="E365" s="100" t="s">
        <v>1837</v>
      </c>
      <c r="F365" s="100" t="s">
        <v>1726</v>
      </c>
      <c r="G365" s="101"/>
    </row>
    <row r="366" spans="1:7" customFormat="1" ht="13.15" customHeight="1">
      <c r="A366" s="97" t="s">
        <v>2236</v>
      </c>
      <c r="B366" s="98" t="s">
        <v>1392</v>
      </c>
      <c r="C366" s="99" t="s">
        <v>1670</v>
      </c>
      <c r="D366" s="100" t="s">
        <v>1669</v>
      </c>
      <c r="E366" s="100" t="s">
        <v>1463</v>
      </c>
      <c r="F366" s="100" t="s">
        <v>1859</v>
      </c>
      <c r="G366" s="101"/>
    </row>
    <row r="367" spans="1:7" customFormat="1" ht="13.15" customHeight="1">
      <c r="A367" s="102"/>
      <c r="B367" s="103"/>
      <c r="C367" s="103"/>
      <c r="D367" s="103"/>
      <c r="E367" s="100" t="s">
        <v>2232</v>
      </c>
      <c r="F367" s="100" t="s">
        <v>2239</v>
      </c>
      <c r="G367" s="101"/>
    </row>
    <row r="368" spans="1:7" customFormat="1" ht="13.15" customHeight="1">
      <c r="A368" s="97" t="s">
        <v>2236</v>
      </c>
      <c r="B368" s="98" t="s">
        <v>1392</v>
      </c>
      <c r="C368" s="99" t="s">
        <v>1663</v>
      </c>
      <c r="D368" s="100" t="s">
        <v>1662</v>
      </c>
      <c r="E368" s="100" t="s">
        <v>1713</v>
      </c>
      <c r="F368" s="100" t="s">
        <v>1512</v>
      </c>
      <c r="G368" s="101"/>
    </row>
    <row r="369" spans="1:7" customFormat="1" ht="13.15" customHeight="1">
      <c r="A369" s="102"/>
      <c r="B369" s="103"/>
      <c r="C369" s="103"/>
      <c r="D369" s="103"/>
      <c r="E369" s="100" t="s">
        <v>2240</v>
      </c>
      <c r="F369" s="100" t="s">
        <v>1822</v>
      </c>
      <c r="G369" s="101"/>
    </row>
    <row r="370" spans="1:7" customFormat="1" ht="13.15" customHeight="1">
      <c r="A370" s="97" t="s">
        <v>2236</v>
      </c>
      <c r="B370" s="98" t="s">
        <v>1392</v>
      </c>
      <c r="C370" s="99" t="s">
        <v>218</v>
      </c>
      <c r="D370" s="100" t="s">
        <v>1660</v>
      </c>
      <c r="E370" s="100" t="s">
        <v>1508</v>
      </c>
      <c r="F370" s="100" t="s">
        <v>1947</v>
      </c>
      <c r="G370" s="101"/>
    </row>
    <row r="371" spans="1:7" customFormat="1" ht="13.15" customHeight="1">
      <c r="A371" s="102"/>
      <c r="B371" s="103"/>
      <c r="C371" s="103"/>
      <c r="D371" s="103"/>
      <c r="E371" s="100" t="s">
        <v>1431</v>
      </c>
      <c r="F371" s="100" t="s">
        <v>2097</v>
      </c>
      <c r="G371" s="101"/>
    </row>
    <row r="372" spans="1:7" customFormat="1" ht="13.15" customHeight="1">
      <c r="A372" s="97" t="s">
        <v>2236</v>
      </c>
      <c r="B372" s="98" t="s">
        <v>1392</v>
      </c>
      <c r="C372" s="99" t="s">
        <v>1657</v>
      </c>
      <c r="D372" s="100" t="s">
        <v>1656</v>
      </c>
      <c r="E372" s="100" t="s">
        <v>1857</v>
      </c>
      <c r="F372" s="100" t="s">
        <v>2044</v>
      </c>
      <c r="G372" s="101"/>
    </row>
    <row r="373" spans="1:7" customFormat="1" ht="13.15" customHeight="1">
      <c r="A373" s="102"/>
      <c r="B373" s="103"/>
      <c r="C373" s="103"/>
      <c r="D373" s="103"/>
      <c r="E373" s="100" t="s">
        <v>1418</v>
      </c>
      <c r="F373" s="100" t="s">
        <v>1388</v>
      </c>
      <c r="G373" s="101"/>
    </row>
    <row r="374" spans="1:7" customFormat="1" ht="13.15" customHeight="1">
      <c r="A374" s="102"/>
      <c r="B374" s="103"/>
      <c r="C374" s="103"/>
      <c r="D374" s="103"/>
      <c r="E374" s="100" t="s">
        <v>2241</v>
      </c>
      <c r="F374" s="100" t="s">
        <v>1856</v>
      </c>
      <c r="G374" s="101"/>
    </row>
    <row r="375" spans="1:7" customFormat="1" ht="13.15" customHeight="1">
      <c r="A375" s="97" t="s">
        <v>2236</v>
      </c>
      <c r="B375" s="98" t="s">
        <v>1392</v>
      </c>
      <c r="C375" s="99" t="s">
        <v>153</v>
      </c>
      <c r="D375" s="100" t="s">
        <v>1654</v>
      </c>
      <c r="E375" s="100" t="s">
        <v>1457</v>
      </c>
      <c r="F375" s="100" t="s">
        <v>1740</v>
      </c>
      <c r="G375" s="101"/>
    </row>
    <row r="376" spans="1:7" customFormat="1" ht="13.15" customHeight="1">
      <c r="A376" s="102"/>
      <c r="B376" s="103"/>
      <c r="C376" s="103"/>
      <c r="D376" s="103"/>
      <c r="E376" s="100" t="s">
        <v>1519</v>
      </c>
      <c r="F376" s="100" t="s">
        <v>2242</v>
      </c>
      <c r="G376" s="101"/>
    </row>
    <row r="377" spans="1:7" customFormat="1" ht="13.15" customHeight="1">
      <c r="A377" s="102"/>
      <c r="B377" s="103"/>
      <c r="C377" s="103"/>
      <c r="D377" s="103"/>
      <c r="E377" s="100" t="s">
        <v>1635</v>
      </c>
      <c r="F377" s="100" t="s">
        <v>1727</v>
      </c>
      <c r="G377" s="101"/>
    </row>
    <row r="378" spans="1:7" customFormat="1" ht="13.15" customHeight="1">
      <c r="A378" s="97" t="s">
        <v>2236</v>
      </c>
      <c r="B378" s="98" t="s">
        <v>1392</v>
      </c>
      <c r="C378" s="99" t="s">
        <v>237</v>
      </c>
      <c r="D378" s="100" t="s">
        <v>1651</v>
      </c>
      <c r="E378" s="100" t="s">
        <v>2243</v>
      </c>
      <c r="F378" s="100" t="s">
        <v>1423</v>
      </c>
      <c r="G378" s="101"/>
    </row>
    <row r="379" spans="1:7" customFormat="1" ht="13.15" customHeight="1">
      <c r="A379" s="97" t="s">
        <v>2236</v>
      </c>
      <c r="B379" s="98" t="s">
        <v>1392</v>
      </c>
      <c r="C379" s="99" t="s">
        <v>1650</v>
      </c>
      <c r="D379" s="100" t="s">
        <v>1649</v>
      </c>
      <c r="E379" s="100" t="s">
        <v>2009</v>
      </c>
      <c r="F379" s="100" t="s">
        <v>1573</v>
      </c>
      <c r="G379" s="101"/>
    </row>
    <row r="380" spans="1:7" customFormat="1" ht="13.15" customHeight="1">
      <c r="A380" s="102"/>
      <c r="B380" s="103"/>
      <c r="C380" s="103"/>
      <c r="D380" s="103"/>
      <c r="E380" s="100" t="s">
        <v>1436</v>
      </c>
      <c r="F380" s="100" t="s">
        <v>2111</v>
      </c>
      <c r="G380" s="101"/>
    </row>
    <row r="381" spans="1:7" customFormat="1" ht="13.15" customHeight="1">
      <c r="A381" s="102"/>
      <c r="B381" s="103"/>
      <c r="C381" s="103"/>
      <c r="D381" s="103"/>
      <c r="E381" s="100" t="s">
        <v>2111</v>
      </c>
      <c r="F381" s="100" t="s">
        <v>1388</v>
      </c>
      <c r="G381" s="101"/>
    </row>
    <row r="382" spans="1:7" customFormat="1" ht="13.15" customHeight="1">
      <c r="A382" s="102"/>
      <c r="B382" s="103"/>
      <c r="C382" s="103"/>
      <c r="D382" s="103"/>
      <c r="E382" s="100" t="s">
        <v>2244</v>
      </c>
      <c r="F382" s="100" t="s">
        <v>1388</v>
      </c>
      <c r="G382" s="101"/>
    </row>
    <row r="383" spans="1:7" customFormat="1" ht="13.15" customHeight="1">
      <c r="A383" s="102"/>
      <c r="B383" s="103"/>
      <c r="C383" s="103"/>
      <c r="D383" s="103"/>
      <c r="E383" s="100" t="s">
        <v>2244</v>
      </c>
      <c r="F383" s="100" t="s">
        <v>1388</v>
      </c>
      <c r="G383" s="101"/>
    </row>
    <row r="384" spans="1:7" customFormat="1" ht="13.15" customHeight="1">
      <c r="A384" s="102"/>
      <c r="B384" s="103"/>
      <c r="C384" s="103"/>
      <c r="D384" s="103"/>
      <c r="E384" s="100" t="s">
        <v>2245</v>
      </c>
      <c r="F384" s="100" t="s">
        <v>1819</v>
      </c>
      <c r="G384" s="101"/>
    </row>
    <row r="385" spans="1:7" customFormat="1" ht="13.15" customHeight="1">
      <c r="A385" s="97" t="s">
        <v>2236</v>
      </c>
      <c r="B385" s="98" t="s">
        <v>1392</v>
      </c>
      <c r="C385" s="99" t="s">
        <v>1643</v>
      </c>
      <c r="D385" s="100" t="s">
        <v>1642</v>
      </c>
      <c r="E385" s="100" t="s">
        <v>1659</v>
      </c>
      <c r="F385" s="100" t="s">
        <v>1808</v>
      </c>
      <c r="G385" s="101"/>
    </row>
    <row r="386" spans="1:7" customFormat="1" ht="13.15" customHeight="1">
      <c r="A386" s="97" t="s">
        <v>2236</v>
      </c>
      <c r="B386" s="98" t="s">
        <v>1392</v>
      </c>
      <c r="C386" s="99" t="s">
        <v>189</v>
      </c>
      <c r="D386" s="100" t="s">
        <v>1641</v>
      </c>
      <c r="E386" s="100" t="s">
        <v>1594</v>
      </c>
      <c r="F386" s="100" t="s">
        <v>2246</v>
      </c>
      <c r="G386" s="101"/>
    </row>
    <row r="387" spans="1:7" customFormat="1" ht="13.15" customHeight="1">
      <c r="A387" s="97" t="s">
        <v>2236</v>
      </c>
      <c r="B387" s="98" t="s">
        <v>1392</v>
      </c>
      <c r="C387" s="99" t="s">
        <v>137</v>
      </c>
      <c r="D387" s="100" t="s">
        <v>1638</v>
      </c>
      <c r="E387" s="100" t="s">
        <v>1594</v>
      </c>
      <c r="F387" s="100" t="s">
        <v>1991</v>
      </c>
      <c r="G387" s="101"/>
    </row>
    <row r="388" spans="1:7" customFormat="1" ht="13.15" customHeight="1">
      <c r="A388" s="102"/>
      <c r="B388" s="103"/>
      <c r="C388" s="103"/>
      <c r="D388" s="103"/>
      <c r="E388" s="100" t="s">
        <v>2247</v>
      </c>
      <c r="F388" s="100" t="s">
        <v>2248</v>
      </c>
      <c r="G388" s="101"/>
    </row>
    <row r="389" spans="1:7" customFormat="1" ht="13.15" customHeight="1">
      <c r="A389" s="97" t="s">
        <v>2236</v>
      </c>
      <c r="B389" s="98" t="s">
        <v>1392</v>
      </c>
      <c r="C389" s="99" t="s">
        <v>197</v>
      </c>
      <c r="D389" s="100" t="s">
        <v>1634</v>
      </c>
      <c r="E389" s="100" t="s">
        <v>1691</v>
      </c>
      <c r="F389" s="100" t="s">
        <v>1403</v>
      </c>
      <c r="G389" s="101"/>
    </row>
    <row r="390" spans="1:7" customFormat="1" ht="13.15" customHeight="1">
      <c r="A390" s="102"/>
      <c r="B390" s="103"/>
      <c r="C390" s="103"/>
      <c r="D390" s="103"/>
      <c r="E390" s="100" t="s">
        <v>1454</v>
      </c>
      <c r="F390" s="100" t="s">
        <v>1701</v>
      </c>
      <c r="G390" s="101"/>
    </row>
    <row r="391" spans="1:7" customFormat="1" ht="13.15" customHeight="1">
      <c r="A391" s="97" t="s">
        <v>2236</v>
      </c>
      <c r="B391" s="98" t="s">
        <v>1392</v>
      </c>
      <c r="C391" s="99" t="s">
        <v>144</v>
      </c>
      <c r="D391" s="100" t="s">
        <v>1633</v>
      </c>
      <c r="E391" s="100" t="s">
        <v>1891</v>
      </c>
      <c r="F391" s="100" t="s">
        <v>1866</v>
      </c>
      <c r="G391" s="101"/>
    </row>
    <row r="392" spans="1:7" customFormat="1" ht="13.15" customHeight="1">
      <c r="A392" s="102"/>
      <c r="B392" s="103"/>
      <c r="C392" s="103"/>
      <c r="D392" s="103"/>
      <c r="E392" s="100" t="s">
        <v>2249</v>
      </c>
      <c r="F392" s="100" t="s">
        <v>2250</v>
      </c>
      <c r="G392" s="101"/>
    </row>
    <row r="393" spans="1:7" customFormat="1" ht="13.15" customHeight="1">
      <c r="A393" s="97" t="s">
        <v>2236</v>
      </c>
      <c r="B393" s="98" t="s">
        <v>1392</v>
      </c>
      <c r="C393" s="99" t="s">
        <v>168</v>
      </c>
      <c r="D393" s="100" t="s">
        <v>1626</v>
      </c>
      <c r="E393" s="100" t="s">
        <v>2180</v>
      </c>
      <c r="F393" s="100" t="s">
        <v>2193</v>
      </c>
      <c r="G393" s="101"/>
    </row>
    <row r="394" spans="1:7" customFormat="1" ht="13.15" customHeight="1">
      <c r="A394" s="97" t="s">
        <v>2236</v>
      </c>
      <c r="B394" s="98" t="s">
        <v>1392</v>
      </c>
      <c r="C394" s="99" t="s">
        <v>1624</v>
      </c>
      <c r="D394" s="100" t="s">
        <v>1623</v>
      </c>
      <c r="E394" s="100" t="s">
        <v>1541</v>
      </c>
      <c r="F394" s="100" t="s">
        <v>2251</v>
      </c>
      <c r="G394" s="101"/>
    </row>
    <row r="395" spans="1:7" customFormat="1" ht="13.15" customHeight="1">
      <c r="A395" s="97" t="s">
        <v>2236</v>
      </c>
      <c r="B395" s="98" t="s">
        <v>1392</v>
      </c>
      <c r="C395" s="99" t="s">
        <v>1618</v>
      </c>
      <c r="D395" s="100" t="s">
        <v>1617</v>
      </c>
      <c r="E395" s="100" t="s">
        <v>1459</v>
      </c>
      <c r="F395" s="100" t="s">
        <v>1802</v>
      </c>
      <c r="G395" s="101"/>
    </row>
    <row r="396" spans="1:7" customFormat="1" ht="13.15" customHeight="1">
      <c r="A396" s="102"/>
      <c r="B396" s="103"/>
      <c r="C396" s="103"/>
      <c r="D396" s="103"/>
      <c r="E396" s="100" t="s">
        <v>2252</v>
      </c>
      <c r="F396" s="100" t="s">
        <v>1694</v>
      </c>
      <c r="G396" s="101"/>
    </row>
    <row r="397" spans="1:7" customFormat="1" ht="13.15" customHeight="1">
      <c r="A397" s="97" t="s">
        <v>2236</v>
      </c>
      <c r="B397" s="98" t="s">
        <v>1392</v>
      </c>
      <c r="C397" s="99" t="s">
        <v>232</v>
      </c>
      <c r="D397" s="100" t="s">
        <v>1615</v>
      </c>
      <c r="E397" s="100" t="s">
        <v>1483</v>
      </c>
      <c r="F397" s="100" t="s">
        <v>2253</v>
      </c>
      <c r="G397" s="101"/>
    </row>
    <row r="398" spans="1:7" customFormat="1" ht="13.15" customHeight="1">
      <c r="A398" s="102"/>
      <c r="B398" s="103"/>
      <c r="C398" s="103"/>
      <c r="D398" s="103"/>
      <c r="E398" s="100" t="s">
        <v>2254</v>
      </c>
      <c r="F398" s="100" t="s">
        <v>2255</v>
      </c>
      <c r="G398" s="101"/>
    </row>
    <row r="399" spans="1:7" customFormat="1" ht="13.15" customHeight="1">
      <c r="A399" s="97" t="s">
        <v>2236</v>
      </c>
      <c r="B399" s="98" t="s">
        <v>1392</v>
      </c>
      <c r="C399" s="99" t="s">
        <v>1612</v>
      </c>
      <c r="D399" s="100" t="s">
        <v>1611</v>
      </c>
      <c r="E399" s="100" t="s">
        <v>1523</v>
      </c>
      <c r="F399" s="100" t="s">
        <v>1388</v>
      </c>
      <c r="G399" s="101"/>
    </row>
    <row r="400" spans="1:7" customFormat="1" ht="13.15" customHeight="1">
      <c r="A400" s="102"/>
      <c r="B400" s="103"/>
      <c r="C400" s="103"/>
      <c r="D400" s="103"/>
      <c r="E400" s="100" t="s">
        <v>1996</v>
      </c>
      <c r="F400" s="100" t="s">
        <v>1988</v>
      </c>
      <c r="G400" s="101"/>
    </row>
    <row r="401" spans="1:7" customFormat="1" ht="13.15" customHeight="1">
      <c r="A401" s="97" t="s">
        <v>2236</v>
      </c>
      <c r="B401" s="98" t="s">
        <v>1392</v>
      </c>
      <c r="C401" s="99" t="s">
        <v>1609</v>
      </c>
      <c r="D401" s="100" t="s">
        <v>1608</v>
      </c>
      <c r="E401" s="100" t="s">
        <v>2256</v>
      </c>
      <c r="F401" s="100" t="s">
        <v>1388</v>
      </c>
      <c r="G401" s="101"/>
    </row>
    <row r="402" spans="1:7" customFormat="1" ht="13.15" customHeight="1">
      <c r="A402" s="102"/>
      <c r="B402" s="103"/>
      <c r="C402" s="103"/>
      <c r="D402" s="103"/>
      <c r="E402" s="100" t="s">
        <v>2257</v>
      </c>
      <c r="F402" s="100" t="s">
        <v>1947</v>
      </c>
      <c r="G402" s="101"/>
    </row>
    <row r="403" spans="1:7" customFormat="1" ht="13.15" customHeight="1">
      <c r="A403" s="97" t="s">
        <v>2236</v>
      </c>
      <c r="B403" s="98" t="s">
        <v>1392</v>
      </c>
      <c r="C403" s="99" t="s">
        <v>1605</v>
      </c>
      <c r="D403" s="100" t="s">
        <v>1604</v>
      </c>
      <c r="E403" s="100" t="s">
        <v>1621</v>
      </c>
      <c r="F403" s="100" t="s">
        <v>2258</v>
      </c>
      <c r="G403" s="101"/>
    </row>
    <row r="404" spans="1:7" customFormat="1" ht="13.15" customHeight="1">
      <c r="A404" s="97" t="s">
        <v>2236</v>
      </c>
      <c r="B404" s="98" t="s">
        <v>1392</v>
      </c>
      <c r="C404" s="99" t="s">
        <v>1601</v>
      </c>
      <c r="D404" s="100" t="s">
        <v>1600</v>
      </c>
      <c r="E404" s="100" t="s">
        <v>2192</v>
      </c>
      <c r="F404" s="100" t="s">
        <v>1388</v>
      </c>
      <c r="G404" s="101"/>
    </row>
    <row r="405" spans="1:7" customFormat="1" ht="13.15" customHeight="1">
      <c r="A405" s="102"/>
      <c r="B405" s="103"/>
      <c r="C405" s="103"/>
      <c r="D405" s="103"/>
      <c r="E405" s="100" t="s">
        <v>2192</v>
      </c>
      <c r="F405" s="100" t="s">
        <v>1388</v>
      </c>
      <c r="G405" s="101"/>
    </row>
    <row r="406" spans="1:7" customFormat="1" ht="13.15" customHeight="1">
      <c r="A406" s="102"/>
      <c r="B406" s="103"/>
      <c r="C406" s="103"/>
      <c r="D406" s="103"/>
      <c r="E406" s="100" t="s">
        <v>2113</v>
      </c>
      <c r="F406" s="100" t="s">
        <v>2259</v>
      </c>
      <c r="G406" s="101"/>
    </row>
    <row r="407" spans="1:7" customFormat="1" ht="13.15" customHeight="1">
      <c r="A407" s="102"/>
      <c r="B407" s="103"/>
      <c r="C407" s="103"/>
      <c r="D407" s="103"/>
      <c r="E407" s="100" t="s">
        <v>1842</v>
      </c>
      <c r="F407" s="100" t="s">
        <v>2260</v>
      </c>
      <c r="G407" s="101"/>
    </row>
    <row r="408" spans="1:7" customFormat="1" ht="13.15" customHeight="1">
      <c r="A408" s="97" t="s">
        <v>2236</v>
      </c>
      <c r="B408" s="98" t="s">
        <v>1392</v>
      </c>
      <c r="C408" s="99" t="s">
        <v>1596</v>
      </c>
      <c r="D408" s="100" t="s">
        <v>1595</v>
      </c>
      <c r="E408" s="100" t="s">
        <v>1520</v>
      </c>
      <c r="F408" s="100" t="s">
        <v>1534</v>
      </c>
      <c r="G408" s="101"/>
    </row>
    <row r="409" spans="1:7" customFormat="1" ht="13.15" customHeight="1">
      <c r="A409" s="102"/>
      <c r="B409" s="103"/>
      <c r="C409" s="103"/>
      <c r="D409" s="103"/>
      <c r="E409" s="100" t="s">
        <v>2261</v>
      </c>
      <c r="F409" s="100" t="s">
        <v>2150</v>
      </c>
      <c r="G409" s="101"/>
    </row>
    <row r="410" spans="1:7" customFormat="1" ht="13.15" customHeight="1">
      <c r="A410" s="97" t="s">
        <v>2236</v>
      </c>
      <c r="B410" s="98" t="s">
        <v>1392</v>
      </c>
      <c r="C410" s="99" t="s">
        <v>1590</v>
      </c>
      <c r="D410" s="100" t="s">
        <v>1589</v>
      </c>
      <c r="E410" s="100" t="s">
        <v>2262</v>
      </c>
      <c r="F410" s="100" t="s">
        <v>1500</v>
      </c>
      <c r="G410" s="101"/>
    </row>
    <row r="411" spans="1:7" customFormat="1" ht="13.15" customHeight="1">
      <c r="A411" s="97" t="s">
        <v>2236</v>
      </c>
      <c r="B411" s="98" t="s">
        <v>1392</v>
      </c>
      <c r="C411" s="99" t="s">
        <v>236</v>
      </c>
      <c r="D411" s="100" t="s">
        <v>1587</v>
      </c>
      <c r="E411" s="100" t="s">
        <v>2263</v>
      </c>
      <c r="F411" s="100" t="s">
        <v>1804</v>
      </c>
      <c r="G411" s="101"/>
    </row>
    <row r="412" spans="1:7" customFormat="1" ht="13.15" customHeight="1">
      <c r="A412" s="102"/>
      <c r="B412" s="103"/>
      <c r="C412" s="103"/>
      <c r="D412" s="103"/>
      <c r="E412" s="100" t="s">
        <v>1963</v>
      </c>
      <c r="F412" s="100" t="s">
        <v>1740</v>
      </c>
      <c r="G412" s="101"/>
    </row>
    <row r="413" spans="1:7" customFormat="1" ht="13.15" customHeight="1">
      <c r="A413" s="102"/>
      <c r="B413" s="103"/>
      <c r="C413" s="103"/>
      <c r="D413" s="103"/>
      <c r="E413" s="100" t="s">
        <v>1388</v>
      </c>
      <c r="F413" s="100" t="s">
        <v>1963</v>
      </c>
      <c r="G413" s="101"/>
    </row>
    <row r="414" spans="1:7" customFormat="1" ht="13.15" customHeight="1">
      <c r="A414" s="102"/>
      <c r="B414" s="103"/>
      <c r="C414" s="103"/>
      <c r="D414" s="103"/>
      <c r="E414" s="100" t="s">
        <v>1773</v>
      </c>
      <c r="F414" s="100" t="s">
        <v>2264</v>
      </c>
      <c r="G414" s="101"/>
    </row>
    <row r="415" spans="1:7" customFormat="1" ht="13.15" customHeight="1">
      <c r="A415" s="97" t="s">
        <v>2236</v>
      </c>
      <c r="B415" s="98" t="s">
        <v>1392</v>
      </c>
      <c r="C415" s="99" t="s">
        <v>1585</v>
      </c>
      <c r="D415" s="100" t="s">
        <v>1584</v>
      </c>
      <c r="E415" s="100" t="s">
        <v>1488</v>
      </c>
      <c r="F415" s="100" t="s">
        <v>2254</v>
      </c>
      <c r="G415" s="101"/>
    </row>
    <row r="416" spans="1:7" customFormat="1" ht="13.15" customHeight="1">
      <c r="A416" s="97" t="s">
        <v>2236</v>
      </c>
      <c r="B416" s="98" t="s">
        <v>1392</v>
      </c>
      <c r="C416" s="99" t="s">
        <v>196</v>
      </c>
      <c r="D416" s="100" t="s">
        <v>1582</v>
      </c>
      <c r="E416" s="100" t="s">
        <v>1779</v>
      </c>
      <c r="F416" s="100" t="s">
        <v>1512</v>
      </c>
      <c r="G416" s="101"/>
    </row>
    <row r="417" spans="1:7" customFormat="1" ht="13.15" customHeight="1">
      <c r="A417" s="102"/>
      <c r="B417" s="103"/>
      <c r="C417" s="103"/>
      <c r="D417" s="103"/>
      <c r="E417" s="100" t="s">
        <v>2265</v>
      </c>
      <c r="F417" s="100" t="s">
        <v>1921</v>
      </c>
      <c r="G417" s="101"/>
    </row>
    <row r="418" spans="1:7" customFormat="1" ht="13.15" customHeight="1">
      <c r="A418" s="102"/>
      <c r="B418" s="103"/>
      <c r="C418" s="103"/>
      <c r="D418" s="103"/>
      <c r="E418" s="100" t="s">
        <v>1388</v>
      </c>
      <c r="F418" s="100" t="s">
        <v>1921</v>
      </c>
      <c r="G418" s="101"/>
    </row>
    <row r="419" spans="1:7" customFormat="1" ht="13.15" customHeight="1">
      <c r="A419" s="97" t="s">
        <v>2236</v>
      </c>
      <c r="B419" s="98" t="s">
        <v>1392</v>
      </c>
      <c r="C419" s="99" t="s">
        <v>1579</v>
      </c>
      <c r="D419" s="100" t="s">
        <v>1578</v>
      </c>
      <c r="E419" s="100" t="s">
        <v>1400</v>
      </c>
      <c r="F419" s="100" t="s">
        <v>1727</v>
      </c>
      <c r="G419" s="101"/>
    </row>
    <row r="420" spans="1:7" customFormat="1" ht="13.15" customHeight="1">
      <c r="A420" s="97" t="s">
        <v>2236</v>
      </c>
      <c r="B420" s="98" t="s">
        <v>1392</v>
      </c>
      <c r="C420" s="99" t="s">
        <v>1577</v>
      </c>
      <c r="D420" s="100" t="s">
        <v>1576</v>
      </c>
      <c r="E420" s="100" t="s">
        <v>1661</v>
      </c>
      <c r="F420" s="100" t="s">
        <v>2213</v>
      </c>
      <c r="G420" s="101"/>
    </row>
    <row r="421" spans="1:7" customFormat="1" ht="13.15" customHeight="1">
      <c r="A421" s="97" t="s">
        <v>2236</v>
      </c>
      <c r="B421" s="98" t="s">
        <v>1392</v>
      </c>
      <c r="C421" s="99" t="s">
        <v>200</v>
      </c>
      <c r="D421" s="100" t="s">
        <v>1574</v>
      </c>
      <c r="E421" s="100" t="s">
        <v>2266</v>
      </c>
      <c r="F421" s="100" t="s">
        <v>1808</v>
      </c>
      <c r="G421" s="101"/>
    </row>
    <row r="422" spans="1:7" customFormat="1" ht="13.15" customHeight="1">
      <c r="A422" s="97" t="s">
        <v>2236</v>
      </c>
      <c r="B422" s="98" t="s">
        <v>1392</v>
      </c>
      <c r="C422" s="99" t="s">
        <v>1572</v>
      </c>
      <c r="D422" s="100" t="s">
        <v>1412</v>
      </c>
      <c r="E422" s="100" t="s">
        <v>2267</v>
      </c>
      <c r="F422" s="100" t="s">
        <v>1961</v>
      </c>
      <c r="G422" s="101"/>
    </row>
    <row r="423" spans="1:7" customFormat="1" ht="13.15" customHeight="1">
      <c r="A423" s="102"/>
      <c r="B423" s="103"/>
      <c r="C423" s="103"/>
      <c r="D423" s="103"/>
      <c r="E423" s="100" t="s">
        <v>1652</v>
      </c>
      <c r="F423" s="100" t="s">
        <v>1808</v>
      </c>
      <c r="G423" s="101"/>
    </row>
    <row r="424" spans="1:7" customFormat="1" ht="13.15" customHeight="1">
      <c r="A424" s="97" t="s">
        <v>2236</v>
      </c>
      <c r="B424" s="98" t="s">
        <v>1392</v>
      </c>
      <c r="C424" s="99" t="s">
        <v>239</v>
      </c>
      <c r="D424" s="100" t="s">
        <v>1412</v>
      </c>
      <c r="E424" s="100" t="s">
        <v>2268</v>
      </c>
      <c r="F424" s="100" t="s">
        <v>1859</v>
      </c>
      <c r="G424" s="101"/>
    </row>
    <row r="425" spans="1:7" customFormat="1" ht="13.15" customHeight="1">
      <c r="A425" s="97" t="s">
        <v>2236</v>
      </c>
      <c r="B425" s="98" t="s">
        <v>1392</v>
      </c>
      <c r="C425" s="99" t="s">
        <v>151</v>
      </c>
      <c r="D425" s="100" t="s">
        <v>1566</v>
      </c>
      <c r="E425" s="100" t="s">
        <v>1536</v>
      </c>
      <c r="F425" s="100" t="s">
        <v>1843</v>
      </c>
      <c r="G425" s="101"/>
    </row>
    <row r="426" spans="1:7" customFormat="1" ht="13.15" customHeight="1">
      <c r="A426" s="97" t="s">
        <v>2236</v>
      </c>
      <c r="B426" s="98" t="s">
        <v>1392</v>
      </c>
      <c r="C426" s="99" t="s">
        <v>201</v>
      </c>
      <c r="D426" s="100" t="s">
        <v>1563</v>
      </c>
      <c r="E426" s="100" t="s">
        <v>1949</v>
      </c>
      <c r="F426" s="100" t="s">
        <v>1712</v>
      </c>
      <c r="G426" s="101"/>
    </row>
    <row r="427" spans="1:7" customFormat="1" ht="13.15" customHeight="1">
      <c r="A427" s="97" t="s">
        <v>2236</v>
      </c>
      <c r="B427" s="98" t="s">
        <v>1392</v>
      </c>
      <c r="C427" s="99" t="s">
        <v>1557</v>
      </c>
      <c r="D427" s="100" t="s">
        <v>1556</v>
      </c>
      <c r="E427" s="100" t="s">
        <v>1426</v>
      </c>
      <c r="F427" s="100" t="s">
        <v>2258</v>
      </c>
      <c r="G427" s="101"/>
    </row>
    <row r="428" spans="1:7" customFormat="1" ht="13.15" customHeight="1">
      <c r="A428" s="97" t="s">
        <v>2236</v>
      </c>
      <c r="B428" s="98" t="s">
        <v>1392</v>
      </c>
      <c r="C428" s="99" t="s">
        <v>1551</v>
      </c>
      <c r="D428" s="100" t="s">
        <v>1550</v>
      </c>
      <c r="E428" s="100" t="s">
        <v>1452</v>
      </c>
      <c r="F428" s="100" t="s">
        <v>1540</v>
      </c>
      <c r="G428" s="101"/>
    </row>
    <row r="429" spans="1:7" customFormat="1" ht="13.15" customHeight="1">
      <c r="A429" s="102"/>
      <c r="B429" s="103"/>
      <c r="C429" s="103"/>
      <c r="D429" s="103"/>
      <c r="E429" s="100" t="s">
        <v>1668</v>
      </c>
      <c r="F429" s="100" t="s">
        <v>1388</v>
      </c>
      <c r="G429" s="101"/>
    </row>
    <row r="430" spans="1:7" customFormat="1" ht="13.15" customHeight="1">
      <c r="A430" s="97" t="s">
        <v>2236</v>
      </c>
      <c r="B430" s="98" t="s">
        <v>1392</v>
      </c>
      <c r="C430" s="99" t="s">
        <v>1549</v>
      </c>
      <c r="D430" s="100" t="s">
        <v>1548</v>
      </c>
      <c r="E430" s="100" t="s">
        <v>1443</v>
      </c>
      <c r="F430" s="100" t="s">
        <v>2269</v>
      </c>
      <c r="G430" s="101"/>
    </row>
    <row r="431" spans="1:7" customFormat="1" ht="13.15" customHeight="1">
      <c r="A431" s="102"/>
      <c r="B431" s="103"/>
      <c r="C431" s="103"/>
      <c r="D431" s="103"/>
      <c r="E431" s="100" t="s">
        <v>2051</v>
      </c>
      <c r="F431" s="100" t="s">
        <v>1515</v>
      </c>
      <c r="G431" s="101"/>
    </row>
    <row r="432" spans="1:7" customFormat="1" ht="13.15" customHeight="1">
      <c r="A432" s="102"/>
      <c r="B432" s="103"/>
      <c r="C432" s="103"/>
      <c r="D432" s="103"/>
      <c r="E432" s="100" t="s">
        <v>1909</v>
      </c>
      <c r="F432" s="100" t="s">
        <v>2270</v>
      </c>
      <c r="G432" s="101"/>
    </row>
    <row r="433" spans="1:7" customFormat="1" ht="13.15" customHeight="1">
      <c r="A433" s="97" t="s">
        <v>2236</v>
      </c>
      <c r="B433" s="98" t="s">
        <v>1392</v>
      </c>
      <c r="C433" s="99" t="s">
        <v>209</v>
      </c>
      <c r="D433" s="100" t="s">
        <v>1546</v>
      </c>
      <c r="E433" s="100" t="s">
        <v>1621</v>
      </c>
      <c r="F433" s="100" t="s">
        <v>2271</v>
      </c>
      <c r="G433" s="101"/>
    </row>
    <row r="434" spans="1:7" customFormat="1" ht="13.15" customHeight="1">
      <c r="A434" s="97" t="s">
        <v>2236</v>
      </c>
      <c r="B434" s="98" t="s">
        <v>1392</v>
      </c>
      <c r="C434" s="99" t="s">
        <v>215</v>
      </c>
      <c r="D434" s="100" t="s">
        <v>1544</v>
      </c>
      <c r="E434" s="100" t="s">
        <v>1394</v>
      </c>
      <c r="F434" s="100" t="s">
        <v>1394</v>
      </c>
      <c r="G434" s="101"/>
    </row>
    <row r="435" spans="1:7" customFormat="1" ht="13.15" customHeight="1">
      <c r="A435" s="102"/>
      <c r="B435" s="103"/>
      <c r="C435" s="103"/>
      <c r="D435" s="103"/>
      <c r="E435" s="100" t="s">
        <v>1388</v>
      </c>
      <c r="F435" s="100" t="s">
        <v>2258</v>
      </c>
      <c r="G435" s="101"/>
    </row>
    <row r="436" spans="1:7" customFormat="1" ht="13.15" customHeight="1">
      <c r="A436" s="97" t="s">
        <v>2236</v>
      </c>
      <c r="B436" s="98" t="s">
        <v>1392</v>
      </c>
      <c r="C436" s="99" t="s">
        <v>1543</v>
      </c>
      <c r="D436" s="100" t="s">
        <v>1542</v>
      </c>
      <c r="E436" s="100" t="s">
        <v>1981</v>
      </c>
      <c r="F436" s="100" t="s">
        <v>1712</v>
      </c>
      <c r="G436" s="101"/>
    </row>
    <row r="437" spans="1:7" customFormat="1" ht="13.15" customHeight="1">
      <c r="A437" s="97" t="s">
        <v>2236</v>
      </c>
      <c r="B437" s="98" t="s">
        <v>1392</v>
      </c>
      <c r="C437" s="99" t="s">
        <v>221</v>
      </c>
      <c r="D437" s="100" t="s">
        <v>1528</v>
      </c>
      <c r="E437" s="100" t="s">
        <v>1702</v>
      </c>
      <c r="F437" s="100" t="s">
        <v>2071</v>
      </c>
      <c r="G437" s="101"/>
    </row>
    <row r="438" spans="1:7" customFormat="1" ht="13.15" customHeight="1">
      <c r="A438" s="97" t="s">
        <v>2236</v>
      </c>
      <c r="B438" s="98" t="s">
        <v>1392</v>
      </c>
      <c r="C438" s="99" t="s">
        <v>161</v>
      </c>
      <c r="D438" s="100" t="s">
        <v>1524</v>
      </c>
      <c r="E438" s="100" t="s">
        <v>2272</v>
      </c>
      <c r="F438" s="100" t="s">
        <v>1810</v>
      </c>
      <c r="G438" s="101"/>
    </row>
    <row r="439" spans="1:7" customFormat="1" ht="13.15" customHeight="1">
      <c r="A439" s="102"/>
      <c r="B439" s="103"/>
      <c r="C439" s="103"/>
      <c r="D439" s="103"/>
      <c r="E439" s="100" t="s">
        <v>1515</v>
      </c>
      <c r="F439" s="100" t="s">
        <v>1812</v>
      </c>
      <c r="G439" s="101"/>
    </row>
    <row r="440" spans="1:7" customFormat="1" ht="13.15" customHeight="1">
      <c r="A440" s="97" t="s">
        <v>2236</v>
      </c>
      <c r="B440" s="98" t="s">
        <v>1392</v>
      </c>
      <c r="C440" s="99" t="s">
        <v>1522</v>
      </c>
      <c r="D440" s="100" t="s">
        <v>1521</v>
      </c>
      <c r="E440" s="100" t="s">
        <v>1655</v>
      </c>
      <c r="F440" s="100" t="s">
        <v>1774</v>
      </c>
      <c r="G440" s="101"/>
    </row>
    <row r="441" spans="1:7" customFormat="1" ht="13.15" customHeight="1">
      <c r="A441" s="97" t="s">
        <v>2236</v>
      </c>
      <c r="B441" s="98" t="s">
        <v>1392</v>
      </c>
      <c r="C441" s="99" t="s">
        <v>141</v>
      </c>
      <c r="D441" s="100" t="s">
        <v>1518</v>
      </c>
      <c r="E441" s="100" t="s">
        <v>1653</v>
      </c>
      <c r="F441" s="100" t="s">
        <v>2150</v>
      </c>
      <c r="G441" s="101"/>
    </row>
    <row r="442" spans="1:7" customFormat="1" ht="13.15" customHeight="1">
      <c r="A442" s="97" t="s">
        <v>2236</v>
      </c>
      <c r="B442" s="98" t="s">
        <v>1392</v>
      </c>
      <c r="C442" s="99" t="s">
        <v>243</v>
      </c>
      <c r="D442" s="100" t="s">
        <v>1517</v>
      </c>
      <c r="E442" s="100" t="s">
        <v>2165</v>
      </c>
      <c r="F442" s="100" t="s">
        <v>2273</v>
      </c>
      <c r="G442" s="101"/>
    </row>
    <row r="443" spans="1:7" customFormat="1" ht="13.15" customHeight="1">
      <c r="A443" s="97" t="s">
        <v>2236</v>
      </c>
      <c r="B443" s="98" t="s">
        <v>1392</v>
      </c>
      <c r="C443" s="99" t="s">
        <v>142</v>
      </c>
      <c r="D443" s="100" t="s">
        <v>1514</v>
      </c>
      <c r="E443" s="100" t="s">
        <v>1471</v>
      </c>
      <c r="F443" s="100" t="s">
        <v>2274</v>
      </c>
      <c r="G443" s="101"/>
    </row>
    <row r="444" spans="1:7" customFormat="1" ht="13.15" customHeight="1">
      <c r="A444" s="97" t="s">
        <v>2236</v>
      </c>
      <c r="B444" s="98" t="s">
        <v>1392</v>
      </c>
      <c r="C444" s="99" t="s">
        <v>140</v>
      </c>
      <c r="D444" s="100" t="s">
        <v>1509</v>
      </c>
      <c r="E444" s="100" t="s">
        <v>1655</v>
      </c>
      <c r="F444" s="100" t="s">
        <v>1843</v>
      </c>
      <c r="G444" s="101"/>
    </row>
    <row r="445" spans="1:7" customFormat="1" ht="13.15" customHeight="1">
      <c r="A445" s="97" t="s">
        <v>2236</v>
      </c>
      <c r="B445" s="98" t="s">
        <v>1392</v>
      </c>
      <c r="C445" s="99" t="s">
        <v>143</v>
      </c>
      <c r="D445" s="100" t="s">
        <v>1503</v>
      </c>
      <c r="E445" s="100" t="s">
        <v>1837</v>
      </c>
      <c r="F445" s="100" t="s">
        <v>2231</v>
      </c>
      <c r="G445" s="101"/>
    </row>
    <row r="446" spans="1:7" customFormat="1" ht="13.15" customHeight="1">
      <c r="A446" s="97" t="s">
        <v>2236</v>
      </c>
      <c r="B446" s="98" t="s">
        <v>1392</v>
      </c>
      <c r="C446" s="99" t="s">
        <v>242</v>
      </c>
      <c r="D446" s="100" t="s">
        <v>1502</v>
      </c>
      <c r="E446" s="100" t="s">
        <v>2275</v>
      </c>
      <c r="F446" s="100" t="s">
        <v>1423</v>
      </c>
      <c r="G446" s="101"/>
    </row>
    <row r="447" spans="1:7" customFormat="1" ht="13.15" customHeight="1">
      <c r="A447" s="97" t="s">
        <v>2236</v>
      </c>
      <c r="B447" s="98" t="s">
        <v>1392</v>
      </c>
      <c r="C447" s="99" t="s">
        <v>147</v>
      </c>
      <c r="D447" s="100" t="s">
        <v>1494</v>
      </c>
      <c r="E447" s="100" t="s">
        <v>2113</v>
      </c>
      <c r="F447" s="100" t="s">
        <v>2211</v>
      </c>
      <c r="G447" s="101"/>
    </row>
    <row r="448" spans="1:7" customFormat="1" ht="13.15" customHeight="1">
      <c r="A448" s="102"/>
      <c r="B448" s="103"/>
      <c r="C448" s="103"/>
      <c r="D448" s="103"/>
      <c r="E448" s="100" t="s">
        <v>2276</v>
      </c>
      <c r="F448" s="100" t="s">
        <v>2277</v>
      </c>
      <c r="G448" s="101"/>
    </row>
    <row r="449" spans="1:7" customFormat="1" ht="13.15" customHeight="1">
      <c r="A449" s="102"/>
      <c r="B449" s="103"/>
      <c r="C449" s="103"/>
      <c r="D449" s="103"/>
      <c r="E449" s="100" t="s">
        <v>2278</v>
      </c>
      <c r="F449" s="100" t="s">
        <v>2134</v>
      </c>
      <c r="G449" s="101"/>
    </row>
    <row r="450" spans="1:7" customFormat="1" ht="13.15" customHeight="1">
      <c r="A450" s="102"/>
      <c r="B450" s="103"/>
      <c r="C450" s="103"/>
      <c r="D450" s="103"/>
      <c r="E450" s="100" t="s">
        <v>1983</v>
      </c>
      <c r="F450" s="100" t="s">
        <v>2279</v>
      </c>
      <c r="G450" s="101"/>
    </row>
    <row r="451" spans="1:7" customFormat="1" ht="13.15" customHeight="1">
      <c r="A451" s="97" t="s">
        <v>2236</v>
      </c>
      <c r="B451" s="98" t="s">
        <v>1392</v>
      </c>
      <c r="C451" s="99" t="s">
        <v>1493</v>
      </c>
      <c r="D451" s="100" t="s">
        <v>1412</v>
      </c>
      <c r="E451" s="100" t="s">
        <v>1455</v>
      </c>
      <c r="F451" s="100" t="s">
        <v>1553</v>
      </c>
      <c r="G451" s="101"/>
    </row>
    <row r="452" spans="1:7" customFormat="1" ht="13.15" customHeight="1">
      <c r="A452" s="102"/>
      <c r="B452" s="103"/>
      <c r="C452" s="103"/>
      <c r="D452" s="103"/>
      <c r="E452" s="100" t="s">
        <v>2280</v>
      </c>
      <c r="F452" s="100" t="s">
        <v>2099</v>
      </c>
      <c r="G452" s="101"/>
    </row>
    <row r="453" spans="1:7" customFormat="1" ht="13.15" customHeight="1">
      <c r="A453" s="102"/>
      <c r="B453" s="103"/>
      <c r="C453" s="103"/>
      <c r="D453" s="103"/>
      <c r="E453" s="100" t="s">
        <v>2281</v>
      </c>
      <c r="F453" s="100" t="s">
        <v>1957</v>
      </c>
      <c r="G453" s="101"/>
    </row>
    <row r="454" spans="1:7" customFormat="1" ht="13.15" customHeight="1">
      <c r="A454" s="97" t="s">
        <v>2236</v>
      </c>
      <c r="B454" s="98" t="s">
        <v>1392</v>
      </c>
      <c r="C454" s="99" t="s">
        <v>1490</v>
      </c>
      <c r="D454" s="100" t="s">
        <v>1412</v>
      </c>
      <c r="E454" s="100" t="s">
        <v>1698</v>
      </c>
      <c r="F454" s="100" t="s">
        <v>2282</v>
      </c>
      <c r="G454" s="101"/>
    </row>
    <row r="455" spans="1:7" customFormat="1" ht="13.15" customHeight="1">
      <c r="A455" s="102"/>
      <c r="B455" s="103"/>
      <c r="C455" s="103"/>
      <c r="D455" s="103"/>
      <c r="E455" s="100" t="s">
        <v>2283</v>
      </c>
      <c r="F455" s="100" t="s">
        <v>2284</v>
      </c>
      <c r="G455" s="101"/>
    </row>
    <row r="456" spans="1:7" customFormat="1" ht="13.15" customHeight="1">
      <c r="A456" s="97" t="s">
        <v>2236</v>
      </c>
      <c r="B456" s="98" t="s">
        <v>1392</v>
      </c>
      <c r="C456" s="99" t="s">
        <v>245</v>
      </c>
      <c r="D456" s="100" t="s">
        <v>1485</v>
      </c>
      <c r="E456" s="100" t="s">
        <v>1770</v>
      </c>
      <c r="F456" s="100" t="s">
        <v>1388</v>
      </c>
      <c r="G456" s="101"/>
    </row>
    <row r="457" spans="1:7" customFormat="1" ht="13.15" customHeight="1">
      <c r="A457" s="102"/>
      <c r="B457" s="103"/>
      <c r="C457" s="103"/>
      <c r="D457" s="103"/>
      <c r="E457" s="100" t="s">
        <v>1767</v>
      </c>
      <c r="F457" s="100" t="s">
        <v>1946</v>
      </c>
      <c r="G457" s="101"/>
    </row>
    <row r="458" spans="1:7" customFormat="1" ht="13.15" customHeight="1">
      <c r="A458" s="102"/>
      <c r="B458" s="103"/>
      <c r="C458" s="103"/>
      <c r="D458" s="103"/>
      <c r="E458" s="100" t="s">
        <v>1534</v>
      </c>
      <c r="F458" s="100" t="s">
        <v>2285</v>
      </c>
      <c r="G458" s="101"/>
    </row>
    <row r="459" spans="1:7" customFormat="1" ht="13.15" customHeight="1">
      <c r="A459" s="97" t="s">
        <v>2236</v>
      </c>
      <c r="B459" s="98" t="s">
        <v>1392</v>
      </c>
      <c r="C459" s="99" t="s">
        <v>173</v>
      </c>
      <c r="D459" s="100" t="s">
        <v>1484</v>
      </c>
      <c r="E459" s="100" t="s">
        <v>1632</v>
      </c>
      <c r="F459" s="100" t="s">
        <v>1736</v>
      </c>
      <c r="G459" s="101"/>
    </row>
    <row r="460" spans="1:7" customFormat="1" ht="13.15" customHeight="1">
      <c r="A460" s="97" t="s">
        <v>2236</v>
      </c>
      <c r="B460" s="98" t="s">
        <v>1392</v>
      </c>
      <c r="C460" s="99" t="s">
        <v>145</v>
      </c>
      <c r="D460" s="100" t="s">
        <v>1480</v>
      </c>
      <c r="E460" s="100" t="s">
        <v>1769</v>
      </c>
      <c r="F460" s="100" t="s">
        <v>1802</v>
      </c>
      <c r="G460" s="101"/>
    </row>
    <row r="461" spans="1:7" customFormat="1" ht="13.15" customHeight="1">
      <c r="A461" s="102"/>
      <c r="B461" s="103"/>
      <c r="C461" s="103"/>
      <c r="D461" s="103"/>
      <c r="E461" s="100" t="s">
        <v>2252</v>
      </c>
      <c r="F461" s="100" t="s">
        <v>2143</v>
      </c>
      <c r="G461" s="101"/>
    </row>
    <row r="462" spans="1:7" customFormat="1" ht="13.15" customHeight="1">
      <c r="A462" s="97" t="s">
        <v>2236</v>
      </c>
      <c r="B462" s="98" t="s">
        <v>1392</v>
      </c>
      <c r="C462" s="99" t="s">
        <v>222</v>
      </c>
      <c r="D462" s="100" t="s">
        <v>1478</v>
      </c>
      <c r="E462" s="100" t="s">
        <v>1520</v>
      </c>
      <c r="F462" s="100" t="s">
        <v>1764</v>
      </c>
      <c r="G462" s="101"/>
    </row>
    <row r="463" spans="1:7" customFormat="1" ht="13.15" customHeight="1">
      <c r="A463" s="97" t="s">
        <v>2236</v>
      </c>
      <c r="B463" s="98" t="s">
        <v>1392</v>
      </c>
      <c r="C463" s="99" t="s">
        <v>216</v>
      </c>
      <c r="D463" s="100" t="s">
        <v>1474</v>
      </c>
      <c r="E463" s="100" t="s">
        <v>1426</v>
      </c>
      <c r="F463" s="100" t="s">
        <v>1388</v>
      </c>
      <c r="G463" s="101"/>
    </row>
    <row r="464" spans="1:7" customFormat="1" ht="13.15" customHeight="1">
      <c r="A464" s="97" t="s">
        <v>2236</v>
      </c>
      <c r="B464" s="98" t="s">
        <v>1392</v>
      </c>
      <c r="C464" s="99" t="s">
        <v>183</v>
      </c>
      <c r="D464" s="100" t="s">
        <v>1472</v>
      </c>
      <c r="E464" s="100" t="s">
        <v>2286</v>
      </c>
      <c r="F464" s="100" t="s">
        <v>1755</v>
      </c>
      <c r="G464" s="101"/>
    </row>
    <row r="465" spans="1:7" customFormat="1" ht="13.15" customHeight="1">
      <c r="A465" s="97" t="s">
        <v>2236</v>
      </c>
      <c r="B465" s="98" t="s">
        <v>1392</v>
      </c>
      <c r="C465" s="99" t="s">
        <v>207</v>
      </c>
      <c r="D465" s="100" t="s">
        <v>1470</v>
      </c>
      <c r="E465" s="100" t="s">
        <v>1981</v>
      </c>
      <c r="F465" s="100" t="s">
        <v>1727</v>
      </c>
      <c r="G465" s="101"/>
    </row>
    <row r="466" spans="1:7" customFormat="1" ht="13.15" customHeight="1">
      <c r="A466" s="102"/>
      <c r="B466" s="103"/>
      <c r="C466" s="103"/>
      <c r="D466" s="103"/>
      <c r="E466" s="100" t="s">
        <v>1388</v>
      </c>
      <c r="F466" s="100" t="s">
        <v>1727</v>
      </c>
      <c r="G466" s="101"/>
    </row>
    <row r="467" spans="1:7" customFormat="1" ht="13.15" customHeight="1">
      <c r="A467" s="97" t="s">
        <v>2236</v>
      </c>
      <c r="B467" s="98" t="s">
        <v>1392</v>
      </c>
      <c r="C467" s="99" t="s">
        <v>156</v>
      </c>
      <c r="D467" s="100" t="s">
        <v>1468</v>
      </c>
      <c r="E467" s="100" t="s">
        <v>1655</v>
      </c>
      <c r="F467" s="100" t="s">
        <v>1388</v>
      </c>
      <c r="G467" s="101"/>
    </row>
    <row r="468" spans="1:7" customFormat="1" ht="13.15" customHeight="1">
      <c r="A468" s="97" t="s">
        <v>2236</v>
      </c>
      <c r="B468" s="98" t="s">
        <v>1392</v>
      </c>
      <c r="C468" s="99" t="s">
        <v>163</v>
      </c>
      <c r="D468" s="100" t="s">
        <v>1464</v>
      </c>
      <c r="E468" s="100" t="s">
        <v>1463</v>
      </c>
      <c r="F468" s="100" t="s">
        <v>1388</v>
      </c>
      <c r="G468" s="101"/>
    </row>
    <row r="469" spans="1:7" customFormat="1" ht="13.15" customHeight="1">
      <c r="A469" s="102"/>
      <c r="B469" s="103"/>
      <c r="C469" s="103"/>
      <c r="D469" s="103"/>
      <c r="E469" s="100" t="s">
        <v>2287</v>
      </c>
      <c r="F469" s="100" t="s">
        <v>2288</v>
      </c>
      <c r="G469" s="101"/>
    </row>
    <row r="470" spans="1:7" customFormat="1" ht="13.15" customHeight="1">
      <c r="A470" s="97" t="s">
        <v>2236</v>
      </c>
      <c r="B470" s="98" t="s">
        <v>1392</v>
      </c>
      <c r="C470" s="99" t="s">
        <v>194</v>
      </c>
      <c r="D470" s="100" t="s">
        <v>1462</v>
      </c>
      <c r="E470" s="100" t="s">
        <v>1463</v>
      </c>
      <c r="F470" s="100" t="s">
        <v>1819</v>
      </c>
      <c r="G470" s="101"/>
    </row>
    <row r="471" spans="1:7" customFormat="1" ht="13.15" customHeight="1">
      <c r="A471" s="97" t="s">
        <v>2236</v>
      </c>
      <c r="B471" s="98" t="s">
        <v>1392</v>
      </c>
      <c r="C471" s="99" t="s">
        <v>1461</v>
      </c>
      <c r="D471" s="100" t="s">
        <v>1460</v>
      </c>
      <c r="E471" s="100" t="s">
        <v>1488</v>
      </c>
      <c r="F471" s="100" t="s">
        <v>1482</v>
      </c>
      <c r="G471" s="101"/>
    </row>
    <row r="472" spans="1:7" customFormat="1" ht="13.15" customHeight="1">
      <c r="A472" s="102"/>
      <c r="B472" s="103"/>
      <c r="C472" s="103"/>
      <c r="D472" s="103"/>
      <c r="E472" s="100" t="s">
        <v>1916</v>
      </c>
      <c r="F472" s="100" t="s">
        <v>1957</v>
      </c>
      <c r="G472" s="101"/>
    </row>
    <row r="473" spans="1:7" customFormat="1" ht="13.15" customHeight="1">
      <c r="A473" s="97" t="s">
        <v>2236</v>
      </c>
      <c r="B473" s="98" t="s">
        <v>1392</v>
      </c>
      <c r="C473" s="99" t="s">
        <v>155</v>
      </c>
      <c r="D473" s="100" t="s">
        <v>1458</v>
      </c>
      <c r="E473" s="100" t="s">
        <v>2038</v>
      </c>
      <c r="F473" s="100" t="s">
        <v>1768</v>
      </c>
      <c r="G473" s="101"/>
    </row>
    <row r="474" spans="1:7" customFormat="1" ht="13.15" customHeight="1">
      <c r="A474" s="97" t="s">
        <v>2236</v>
      </c>
      <c r="B474" s="98" t="s">
        <v>1392</v>
      </c>
      <c r="C474" s="99" t="s">
        <v>149</v>
      </c>
      <c r="D474" s="100" t="s">
        <v>1456</v>
      </c>
      <c r="E474" s="100" t="s">
        <v>1770</v>
      </c>
      <c r="F474" s="100" t="s">
        <v>1776</v>
      </c>
      <c r="G474" s="101"/>
    </row>
    <row r="475" spans="1:7" customFormat="1" ht="13.15" customHeight="1">
      <c r="A475" s="102"/>
      <c r="B475" s="103"/>
      <c r="C475" s="103"/>
      <c r="D475" s="103"/>
      <c r="E475" s="100" t="s">
        <v>2289</v>
      </c>
      <c r="F475" s="100" t="s">
        <v>1775</v>
      </c>
      <c r="G475" s="101"/>
    </row>
    <row r="476" spans="1:7" customFormat="1" ht="13.15" customHeight="1">
      <c r="A476" s="97" t="s">
        <v>2236</v>
      </c>
      <c r="B476" s="98" t="s">
        <v>1392</v>
      </c>
      <c r="C476" s="99" t="s">
        <v>193</v>
      </c>
      <c r="D476" s="100" t="s">
        <v>1450</v>
      </c>
      <c r="E476" s="100" t="s">
        <v>1621</v>
      </c>
      <c r="F476" s="100" t="s">
        <v>1388</v>
      </c>
      <c r="G476" s="101"/>
    </row>
    <row r="477" spans="1:7" customFormat="1" ht="13.15" customHeight="1">
      <c r="A477" s="102"/>
      <c r="B477" s="103"/>
      <c r="C477" s="103"/>
      <c r="D477" s="103"/>
      <c r="E477" s="100" t="s">
        <v>1452</v>
      </c>
      <c r="F477" s="100" t="s">
        <v>1810</v>
      </c>
      <c r="G477" s="101"/>
    </row>
    <row r="478" spans="1:7" customFormat="1" ht="13.15" customHeight="1">
      <c r="A478" s="102"/>
      <c r="B478" s="103"/>
      <c r="C478" s="103"/>
      <c r="D478" s="103"/>
      <c r="E478" s="100" t="s">
        <v>2290</v>
      </c>
      <c r="F478" s="100" t="s">
        <v>2255</v>
      </c>
      <c r="G478" s="101"/>
    </row>
    <row r="479" spans="1:7" customFormat="1" ht="13.15" customHeight="1">
      <c r="A479" s="97" t="s">
        <v>2236</v>
      </c>
      <c r="B479" s="98" t="s">
        <v>1392</v>
      </c>
      <c r="C479" s="99" t="s">
        <v>172</v>
      </c>
      <c r="D479" s="100" t="s">
        <v>1447</v>
      </c>
      <c r="E479" s="100" t="s">
        <v>1841</v>
      </c>
      <c r="F479" s="100" t="s">
        <v>1918</v>
      </c>
      <c r="G479" s="101"/>
    </row>
    <row r="480" spans="1:7" customFormat="1" ht="13.15" customHeight="1">
      <c r="A480" s="97" t="s">
        <v>2236</v>
      </c>
      <c r="B480" s="98" t="s">
        <v>1392</v>
      </c>
      <c r="C480" s="99" t="s">
        <v>1445</v>
      </c>
      <c r="D480" s="100" t="s">
        <v>1444</v>
      </c>
      <c r="E480" s="100" t="s">
        <v>1857</v>
      </c>
      <c r="F480" s="100" t="s">
        <v>1407</v>
      </c>
      <c r="G480" s="101"/>
    </row>
    <row r="481" spans="1:7" customFormat="1" ht="13.15" customHeight="1">
      <c r="A481" s="102"/>
      <c r="B481" s="103"/>
      <c r="C481" s="103"/>
      <c r="D481" s="103"/>
      <c r="E481" s="100" t="s">
        <v>1781</v>
      </c>
      <c r="F481" s="100" t="s">
        <v>2291</v>
      </c>
      <c r="G481" s="101"/>
    </row>
    <row r="482" spans="1:7" customFormat="1" ht="13.15" customHeight="1">
      <c r="A482" s="97" t="s">
        <v>2236</v>
      </c>
      <c r="B482" s="98" t="s">
        <v>1392</v>
      </c>
      <c r="C482" s="99" t="s">
        <v>214</v>
      </c>
      <c r="D482" s="100" t="s">
        <v>1441</v>
      </c>
      <c r="E482" s="100" t="s">
        <v>1659</v>
      </c>
      <c r="F482" s="100" t="s">
        <v>2292</v>
      </c>
      <c r="G482" s="101"/>
    </row>
    <row r="483" spans="1:7" customFormat="1" ht="13.15" customHeight="1">
      <c r="A483" s="97" t="s">
        <v>2236</v>
      </c>
      <c r="B483" s="98" t="s">
        <v>1392</v>
      </c>
      <c r="C483" s="99" t="s">
        <v>231</v>
      </c>
      <c r="D483" s="100" t="s">
        <v>1440</v>
      </c>
      <c r="E483" s="100" t="s">
        <v>2293</v>
      </c>
      <c r="F483" s="100" t="s">
        <v>1719</v>
      </c>
      <c r="G483" s="101"/>
    </row>
    <row r="484" spans="1:7" customFormat="1" ht="13.15" customHeight="1">
      <c r="A484" s="102"/>
      <c r="B484" s="103"/>
      <c r="C484" s="103"/>
      <c r="D484" s="103"/>
      <c r="E484" s="100" t="s">
        <v>1891</v>
      </c>
      <c r="F484" s="100" t="s">
        <v>1765</v>
      </c>
      <c r="G484" s="101"/>
    </row>
    <row r="485" spans="1:7" customFormat="1" ht="13.15" customHeight="1">
      <c r="A485" s="102"/>
      <c r="B485" s="103"/>
      <c r="C485" s="103"/>
      <c r="D485" s="103"/>
      <c r="E485" s="100" t="s">
        <v>1775</v>
      </c>
      <c r="F485" s="100" t="s">
        <v>2255</v>
      </c>
      <c r="G485" s="101"/>
    </row>
    <row r="486" spans="1:7" customFormat="1" ht="13.15" customHeight="1">
      <c r="A486" s="97" t="s">
        <v>2236</v>
      </c>
      <c r="B486" s="98" t="s">
        <v>1392</v>
      </c>
      <c r="C486" s="99" t="s">
        <v>1438</v>
      </c>
      <c r="D486" s="100" t="s">
        <v>1437</v>
      </c>
      <c r="E486" s="100" t="s">
        <v>1483</v>
      </c>
      <c r="F486" s="100" t="s">
        <v>1403</v>
      </c>
      <c r="G486" s="101"/>
    </row>
    <row r="487" spans="1:7" customFormat="1" ht="13.15" customHeight="1">
      <c r="A487" s="102"/>
      <c r="B487" s="103"/>
      <c r="C487" s="103"/>
      <c r="D487" s="103"/>
      <c r="E487" s="100" t="s">
        <v>1722</v>
      </c>
      <c r="F487" s="100" t="s">
        <v>1882</v>
      </c>
      <c r="G487" s="101"/>
    </row>
    <row r="488" spans="1:7" customFormat="1" ht="13.15" customHeight="1">
      <c r="A488" s="102"/>
      <c r="B488" s="103"/>
      <c r="C488" s="103"/>
      <c r="D488" s="103"/>
      <c r="E488" s="100" t="s">
        <v>1525</v>
      </c>
      <c r="F488" s="100" t="s">
        <v>2181</v>
      </c>
      <c r="G488" s="101"/>
    </row>
    <row r="489" spans="1:7" customFormat="1" ht="13.15" customHeight="1">
      <c r="A489" s="102"/>
      <c r="B489" s="103"/>
      <c r="C489" s="103"/>
      <c r="D489" s="103"/>
      <c r="E489" s="100" t="s">
        <v>1388</v>
      </c>
      <c r="F489" s="100" t="s">
        <v>2004</v>
      </c>
      <c r="G489" s="101"/>
    </row>
    <row r="490" spans="1:7" customFormat="1" ht="13.15" customHeight="1">
      <c r="A490" s="97" t="s">
        <v>2236</v>
      </c>
      <c r="B490" s="98" t="s">
        <v>1392</v>
      </c>
      <c r="C490" s="99" t="s">
        <v>1434</v>
      </c>
      <c r="D490" s="100" t="s">
        <v>1433</v>
      </c>
      <c r="E490" s="100" t="s">
        <v>1400</v>
      </c>
      <c r="F490" s="100" t="s">
        <v>1701</v>
      </c>
      <c r="G490" s="101"/>
    </row>
    <row r="491" spans="1:7" customFormat="1" ht="13.15" customHeight="1">
      <c r="A491" s="97" t="s">
        <v>2236</v>
      </c>
      <c r="B491" s="98" t="s">
        <v>1392</v>
      </c>
      <c r="C491" s="99" t="s">
        <v>230</v>
      </c>
      <c r="D491" s="100" t="s">
        <v>1430</v>
      </c>
      <c r="E491" s="100" t="s">
        <v>1541</v>
      </c>
      <c r="F491" s="100" t="s">
        <v>1804</v>
      </c>
      <c r="G491" s="101"/>
    </row>
    <row r="492" spans="1:7" customFormat="1" ht="13.15" customHeight="1">
      <c r="A492" s="102"/>
      <c r="B492" s="103"/>
      <c r="C492" s="103"/>
      <c r="D492" s="103"/>
      <c r="E492" s="100" t="s">
        <v>1388</v>
      </c>
      <c r="F492" s="100" t="s">
        <v>1920</v>
      </c>
      <c r="G492" s="101"/>
    </row>
    <row r="493" spans="1:7" customFormat="1" ht="13.15" customHeight="1">
      <c r="A493" s="97" t="s">
        <v>2236</v>
      </c>
      <c r="B493" s="98" t="s">
        <v>1392</v>
      </c>
      <c r="C493" s="99" t="s">
        <v>226</v>
      </c>
      <c r="D493" s="100" t="s">
        <v>1427</v>
      </c>
      <c r="E493" s="100" t="s">
        <v>1573</v>
      </c>
      <c r="F493" s="100" t="s">
        <v>2294</v>
      </c>
      <c r="G493" s="101"/>
    </row>
    <row r="494" spans="1:7" customFormat="1" ht="13.15" customHeight="1">
      <c r="A494" s="97" t="s">
        <v>2236</v>
      </c>
      <c r="B494" s="98" t="s">
        <v>1392</v>
      </c>
      <c r="C494" s="99" t="s">
        <v>1421</v>
      </c>
      <c r="D494" s="100" t="s">
        <v>1420</v>
      </c>
      <c r="E494" s="100" t="s">
        <v>1541</v>
      </c>
      <c r="F494" s="100" t="s">
        <v>2295</v>
      </c>
      <c r="G494" s="101"/>
    </row>
    <row r="495" spans="1:7" customFormat="1" ht="13.15" customHeight="1">
      <c r="A495" s="97" t="s">
        <v>2236</v>
      </c>
      <c r="B495" s="98" t="s">
        <v>1392</v>
      </c>
      <c r="C495" s="99" t="s">
        <v>224</v>
      </c>
      <c r="D495" s="100" t="s">
        <v>1417</v>
      </c>
      <c r="E495" s="100" t="s">
        <v>2296</v>
      </c>
      <c r="F495" s="100" t="s">
        <v>2297</v>
      </c>
      <c r="G495" s="101"/>
    </row>
    <row r="496" spans="1:7" customFormat="1" ht="13.15" customHeight="1">
      <c r="A496" s="97" t="s">
        <v>2236</v>
      </c>
      <c r="B496" s="98" t="s">
        <v>1392</v>
      </c>
      <c r="C496" s="99" t="s">
        <v>213</v>
      </c>
      <c r="D496" s="100" t="s">
        <v>1411</v>
      </c>
      <c r="E496" s="100" t="s">
        <v>1471</v>
      </c>
      <c r="F496" s="100" t="s">
        <v>1687</v>
      </c>
      <c r="G496" s="101"/>
    </row>
    <row r="497" spans="1:7" customFormat="1" ht="13.15" customHeight="1">
      <c r="A497" s="97" t="s">
        <v>2236</v>
      </c>
      <c r="B497" s="98" t="s">
        <v>1392</v>
      </c>
      <c r="C497" s="99" t="s">
        <v>198</v>
      </c>
      <c r="D497" s="100" t="s">
        <v>1405</v>
      </c>
      <c r="E497" s="100" t="s">
        <v>2010</v>
      </c>
      <c r="F497" s="100" t="s">
        <v>1812</v>
      </c>
      <c r="G497" s="101"/>
    </row>
    <row r="498" spans="1:7" customFormat="1" ht="13.15" customHeight="1">
      <c r="A498" s="97" t="s">
        <v>2236</v>
      </c>
      <c r="B498" s="98" t="s">
        <v>1392</v>
      </c>
      <c r="C498" s="99" t="s">
        <v>199</v>
      </c>
      <c r="D498" s="100" t="s">
        <v>1401</v>
      </c>
      <c r="E498" s="100" t="s">
        <v>2093</v>
      </c>
      <c r="F498" s="100" t="s">
        <v>1690</v>
      </c>
      <c r="G498" s="101"/>
    </row>
    <row r="499" spans="1:7" customFormat="1" ht="13.15" customHeight="1">
      <c r="A499" s="97" t="s">
        <v>2236</v>
      </c>
      <c r="B499" s="98" t="s">
        <v>1392</v>
      </c>
      <c r="C499" s="99" t="s">
        <v>154</v>
      </c>
      <c r="D499" s="100" t="s">
        <v>1399</v>
      </c>
      <c r="E499" s="100" t="s">
        <v>2149</v>
      </c>
      <c r="F499" s="100" t="s">
        <v>2298</v>
      </c>
      <c r="G499" s="101"/>
    </row>
    <row r="500" spans="1:7" customFormat="1" ht="13.15" customHeight="1">
      <c r="A500" s="102"/>
      <c r="B500" s="103"/>
      <c r="C500" s="103"/>
      <c r="D500" s="103"/>
      <c r="E500" s="100" t="s">
        <v>2299</v>
      </c>
      <c r="F500" s="100" t="s">
        <v>2300</v>
      </c>
      <c r="G500" s="101"/>
    </row>
    <row r="501" spans="1:7" customFormat="1" ht="13.15" customHeight="1">
      <c r="A501" s="97" t="s">
        <v>2236</v>
      </c>
      <c r="B501" s="98" t="s">
        <v>1392</v>
      </c>
      <c r="C501" s="99" t="s">
        <v>164</v>
      </c>
      <c r="D501" s="100" t="s">
        <v>1396</v>
      </c>
      <c r="E501" s="100" t="s">
        <v>2301</v>
      </c>
      <c r="F501" s="100" t="s">
        <v>2302</v>
      </c>
      <c r="G501" s="101"/>
    </row>
    <row r="502" spans="1:7" customFormat="1" ht="13.15" customHeight="1">
      <c r="A502" s="97" t="s">
        <v>2236</v>
      </c>
      <c r="B502" s="98" t="s">
        <v>1392</v>
      </c>
      <c r="C502" s="99" t="s">
        <v>1391</v>
      </c>
      <c r="D502" s="100" t="s">
        <v>1390</v>
      </c>
      <c r="E502" s="100" t="s">
        <v>1410</v>
      </c>
      <c r="F502" s="100" t="s">
        <v>1701</v>
      </c>
      <c r="G502" s="101"/>
    </row>
    <row r="503" spans="1:7" customFormat="1" ht="13.15" customHeight="1">
      <c r="A503" s="97" t="s">
        <v>2303</v>
      </c>
      <c r="B503" s="98" t="s">
        <v>1392</v>
      </c>
      <c r="C503" s="99" t="s">
        <v>165</v>
      </c>
      <c r="D503" s="100" t="s">
        <v>1680</v>
      </c>
      <c r="E503" s="100" t="s">
        <v>1849</v>
      </c>
      <c r="F503" s="100" t="s">
        <v>2945</v>
      </c>
      <c r="G503" s="101"/>
    </row>
    <row r="504" spans="1:7" customFormat="1" ht="13.15" customHeight="1">
      <c r="A504" s="97" t="s">
        <v>2303</v>
      </c>
      <c r="B504" s="98" t="s">
        <v>1392</v>
      </c>
      <c r="C504" s="99" t="s">
        <v>228</v>
      </c>
      <c r="D504" s="100" t="s">
        <v>1676</v>
      </c>
      <c r="E504" s="100" t="s">
        <v>1492</v>
      </c>
      <c r="F504" s="100" t="s">
        <v>2029</v>
      </c>
      <c r="G504" s="101"/>
    </row>
    <row r="505" spans="1:7" customFormat="1" ht="13.15" customHeight="1">
      <c r="A505" s="97" t="s">
        <v>2303</v>
      </c>
      <c r="B505" s="98" t="s">
        <v>1392</v>
      </c>
      <c r="C505" s="99" t="s">
        <v>1673</v>
      </c>
      <c r="D505" s="100" t="s">
        <v>1672</v>
      </c>
      <c r="E505" s="100" t="s">
        <v>1891</v>
      </c>
      <c r="F505" s="100" t="s">
        <v>1388</v>
      </c>
      <c r="G505" s="101"/>
    </row>
    <row r="506" spans="1:7" customFormat="1" ht="13.15" customHeight="1">
      <c r="A506" s="102"/>
      <c r="B506" s="103"/>
      <c r="C506" s="103"/>
      <c r="D506" s="103"/>
      <c r="E506" s="100" t="s">
        <v>1594</v>
      </c>
      <c r="F506" s="100" t="s">
        <v>1774</v>
      </c>
      <c r="G506" s="101"/>
    </row>
    <row r="507" spans="1:7" customFormat="1" ht="13.15" customHeight="1">
      <c r="A507" s="97" t="s">
        <v>2303</v>
      </c>
      <c r="B507" s="98" t="s">
        <v>1392</v>
      </c>
      <c r="C507" s="99" t="s">
        <v>1670</v>
      </c>
      <c r="D507" s="100" t="s">
        <v>1669</v>
      </c>
      <c r="E507" s="100" t="s">
        <v>1958</v>
      </c>
      <c r="F507" s="100" t="s">
        <v>2304</v>
      </c>
      <c r="G507" s="101"/>
    </row>
    <row r="508" spans="1:7" customFormat="1" ht="13.15" customHeight="1">
      <c r="A508" s="102"/>
      <c r="B508" s="103"/>
      <c r="C508" s="103"/>
      <c r="D508" s="103"/>
      <c r="E508" s="100" t="s">
        <v>2305</v>
      </c>
      <c r="F508" s="100" t="s">
        <v>1732</v>
      </c>
      <c r="G508" s="101"/>
    </row>
    <row r="509" spans="1:7" customFormat="1" ht="13.15" customHeight="1">
      <c r="A509" s="97" t="s">
        <v>2303</v>
      </c>
      <c r="B509" s="98" t="s">
        <v>1392</v>
      </c>
      <c r="C509" s="99" t="s">
        <v>1667</v>
      </c>
      <c r="D509" s="100" t="s">
        <v>1666</v>
      </c>
      <c r="E509" s="100" t="s">
        <v>1647</v>
      </c>
      <c r="F509" s="100" t="s">
        <v>1388</v>
      </c>
      <c r="G509" s="101"/>
    </row>
    <row r="510" spans="1:7" customFormat="1" ht="13.15" customHeight="1">
      <c r="A510" s="97" t="s">
        <v>2303</v>
      </c>
      <c r="B510" s="98" t="s">
        <v>1392</v>
      </c>
      <c r="C510" s="99" t="s">
        <v>1663</v>
      </c>
      <c r="D510" s="100" t="s">
        <v>1662</v>
      </c>
      <c r="E510" s="100" t="s">
        <v>1463</v>
      </c>
      <c r="F510" s="100" t="s">
        <v>1802</v>
      </c>
      <c r="G510" s="101"/>
    </row>
    <row r="511" spans="1:7" customFormat="1" ht="13.15" customHeight="1">
      <c r="A511" s="102"/>
      <c r="B511" s="103"/>
      <c r="C511" s="103"/>
      <c r="D511" s="103"/>
      <c r="E511" s="100" t="s">
        <v>1422</v>
      </c>
      <c r="F511" s="100" t="s">
        <v>2946</v>
      </c>
      <c r="G511" s="101"/>
    </row>
    <row r="512" spans="1:7" customFormat="1" ht="13.15" customHeight="1">
      <c r="A512" s="102"/>
      <c r="B512" s="103"/>
      <c r="C512" s="103"/>
      <c r="D512" s="103"/>
      <c r="E512" s="100" t="s">
        <v>2067</v>
      </c>
      <c r="F512" s="100" t="s">
        <v>2947</v>
      </c>
      <c r="G512" s="101"/>
    </row>
    <row r="513" spans="1:7" customFormat="1" ht="13.15" customHeight="1">
      <c r="A513" s="97" t="s">
        <v>2303</v>
      </c>
      <c r="B513" s="98" t="s">
        <v>1392</v>
      </c>
      <c r="C513" s="99" t="s">
        <v>218</v>
      </c>
      <c r="D513" s="100" t="s">
        <v>1660</v>
      </c>
      <c r="E513" s="100" t="s">
        <v>1769</v>
      </c>
      <c r="F513" s="100" t="s">
        <v>2306</v>
      </c>
      <c r="G513" s="101"/>
    </row>
    <row r="514" spans="1:7" customFormat="1" ht="13.15" customHeight="1">
      <c r="A514" s="102"/>
      <c r="B514" s="103"/>
      <c r="C514" s="103"/>
      <c r="D514" s="103"/>
      <c r="E514" s="100" t="s">
        <v>2307</v>
      </c>
      <c r="F514" s="100" t="s">
        <v>1736</v>
      </c>
      <c r="G514" s="101"/>
    </row>
    <row r="515" spans="1:7" customFormat="1" ht="13.15" customHeight="1">
      <c r="A515" s="97" t="s">
        <v>2303</v>
      </c>
      <c r="B515" s="98" t="s">
        <v>1392</v>
      </c>
      <c r="C515" s="99" t="s">
        <v>1657</v>
      </c>
      <c r="D515" s="100" t="s">
        <v>1656</v>
      </c>
      <c r="E515" s="100" t="s">
        <v>1508</v>
      </c>
      <c r="F515" s="100" t="s">
        <v>2088</v>
      </c>
      <c r="G515" s="101"/>
    </row>
    <row r="516" spans="1:7" customFormat="1" ht="13.15" customHeight="1">
      <c r="A516" s="102"/>
      <c r="B516" s="103"/>
      <c r="C516" s="103"/>
      <c r="D516" s="103"/>
      <c r="E516" s="100" t="s">
        <v>2948</v>
      </c>
      <c r="F516" s="100" t="s">
        <v>1388</v>
      </c>
      <c r="G516" s="101"/>
    </row>
    <row r="517" spans="1:7" customFormat="1" ht="13.15" customHeight="1">
      <c r="A517" s="102"/>
      <c r="B517" s="103"/>
      <c r="C517" s="103"/>
      <c r="D517" s="103"/>
      <c r="E517" s="100" t="s">
        <v>2948</v>
      </c>
      <c r="F517" s="100" t="s">
        <v>1388</v>
      </c>
      <c r="G517" s="101"/>
    </row>
    <row r="518" spans="1:7" customFormat="1" ht="13.15" customHeight="1">
      <c r="A518" s="102"/>
      <c r="B518" s="103"/>
      <c r="C518" s="103"/>
      <c r="D518" s="103"/>
      <c r="E518" s="100" t="s">
        <v>2949</v>
      </c>
      <c r="F518" s="100" t="s">
        <v>2950</v>
      </c>
      <c r="G518" s="101"/>
    </row>
    <row r="519" spans="1:7" customFormat="1" ht="13.15" customHeight="1">
      <c r="A519" s="97" t="s">
        <v>2303</v>
      </c>
      <c r="B519" s="98" t="s">
        <v>1392</v>
      </c>
      <c r="C519" s="99" t="s">
        <v>153</v>
      </c>
      <c r="D519" s="100" t="s">
        <v>1654</v>
      </c>
      <c r="E519" s="100" t="s">
        <v>1471</v>
      </c>
      <c r="F519" s="100" t="s">
        <v>2951</v>
      </c>
      <c r="G519" s="101"/>
    </row>
    <row r="520" spans="1:7" customFormat="1" ht="13.15" customHeight="1">
      <c r="A520" s="97" t="s">
        <v>2303</v>
      </c>
      <c r="B520" s="98" t="s">
        <v>1392</v>
      </c>
      <c r="C520" s="99" t="s">
        <v>237</v>
      </c>
      <c r="D520" s="100" t="s">
        <v>1651</v>
      </c>
      <c r="E520" s="100" t="s">
        <v>1969</v>
      </c>
      <c r="F520" s="100" t="s">
        <v>1787</v>
      </c>
      <c r="G520" s="101"/>
    </row>
    <row r="521" spans="1:7" customFormat="1" ht="13.15" customHeight="1">
      <c r="A521" s="102"/>
      <c r="B521" s="103"/>
      <c r="C521" s="103"/>
      <c r="D521" s="103"/>
      <c r="E521" s="100" t="s">
        <v>1388</v>
      </c>
      <c r="F521" s="100" t="s">
        <v>1787</v>
      </c>
      <c r="G521" s="101"/>
    </row>
    <row r="522" spans="1:7" customFormat="1" ht="13.15" customHeight="1">
      <c r="A522" s="97" t="s">
        <v>2303</v>
      </c>
      <c r="B522" s="98" t="s">
        <v>1392</v>
      </c>
      <c r="C522" s="99" t="s">
        <v>1650</v>
      </c>
      <c r="D522" s="100" t="s">
        <v>1649</v>
      </c>
      <c r="E522" s="100" t="s">
        <v>1648</v>
      </c>
      <c r="F522" s="100" t="s">
        <v>1388</v>
      </c>
      <c r="G522" s="101"/>
    </row>
    <row r="523" spans="1:7" customFormat="1" ht="13.15" customHeight="1">
      <c r="A523" s="102"/>
      <c r="B523" s="103"/>
      <c r="C523" s="103"/>
      <c r="D523" s="103"/>
      <c r="E523" s="100" t="s">
        <v>2952</v>
      </c>
      <c r="F523" s="100" t="s">
        <v>1727</v>
      </c>
      <c r="G523" s="101"/>
    </row>
    <row r="524" spans="1:7" customFormat="1" ht="13.15" customHeight="1">
      <c r="A524" s="97" t="s">
        <v>2303</v>
      </c>
      <c r="B524" s="98" t="s">
        <v>1392</v>
      </c>
      <c r="C524" s="99" t="s">
        <v>1643</v>
      </c>
      <c r="D524" s="100" t="s">
        <v>1642</v>
      </c>
      <c r="E524" s="100" t="s">
        <v>1471</v>
      </c>
      <c r="F524" s="100" t="s">
        <v>1731</v>
      </c>
      <c r="G524" s="101"/>
    </row>
    <row r="525" spans="1:7" customFormat="1" ht="13.15" customHeight="1">
      <c r="A525" s="97" t="s">
        <v>2303</v>
      </c>
      <c r="B525" s="98" t="s">
        <v>1392</v>
      </c>
      <c r="C525" s="99" t="s">
        <v>189</v>
      </c>
      <c r="D525" s="100" t="s">
        <v>1641</v>
      </c>
      <c r="E525" s="100" t="s">
        <v>2038</v>
      </c>
      <c r="F525" s="100" t="s">
        <v>1732</v>
      </c>
      <c r="G525" s="101"/>
    </row>
    <row r="526" spans="1:7" customFormat="1" ht="13.15" customHeight="1">
      <c r="A526" s="102"/>
      <c r="B526" s="103"/>
      <c r="C526" s="103"/>
      <c r="D526" s="103"/>
      <c r="E526" s="100" t="s">
        <v>2953</v>
      </c>
      <c r="F526" s="100" t="s">
        <v>2832</v>
      </c>
      <c r="G526" s="101"/>
    </row>
    <row r="527" spans="1:7" customFormat="1" ht="13.15" customHeight="1">
      <c r="A527" s="97" t="s">
        <v>2303</v>
      </c>
      <c r="B527" s="98" t="s">
        <v>1392</v>
      </c>
      <c r="C527" s="99" t="s">
        <v>137</v>
      </c>
      <c r="D527" s="100" t="s">
        <v>1638</v>
      </c>
      <c r="E527" s="100" t="s">
        <v>2207</v>
      </c>
      <c r="F527" s="100" t="s">
        <v>1388</v>
      </c>
      <c r="G527" s="101"/>
    </row>
    <row r="528" spans="1:7" customFormat="1" ht="13.15" customHeight="1">
      <c r="A528" s="102"/>
      <c r="B528" s="103"/>
      <c r="C528" s="103"/>
      <c r="D528" s="103"/>
      <c r="E528" s="100" t="s">
        <v>1419</v>
      </c>
      <c r="F528" s="100" t="s">
        <v>1788</v>
      </c>
      <c r="G528" s="101"/>
    </row>
    <row r="529" spans="1:7" customFormat="1" ht="13.15" customHeight="1">
      <c r="A529" s="102"/>
      <c r="B529" s="103"/>
      <c r="C529" s="103"/>
      <c r="D529" s="103"/>
      <c r="E529" s="100" t="s">
        <v>1388</v>
      </c>
      <c r="F529" s="100" t="s">
        <v>2954</v>
      </c>
      <c r="G529" s="101"/>
    </row>
    <row r="530" spans="1:7" customFormat="1" ht="13.15" customHeight="1">
      <c r="A530" s="97" t="s">
        <v>2303</v>
      </c>
      <c r="B530" s="98" t="s">
        <v>1392</v>
      </c>
      <c r="C530" s="99" t="s">
        <v>197</v>
      </c>
      <c r="D530" s="100" t="s">
        <v>1634</v>
      </c>
      <c r="E530" s="100" t="s">
        <v>1495</v>
      </c>
      <c r="F530" s="100" t="s">
        <v>1423</v>
      </c>
      <c r="G530" s="101"/>
    </row>
    <row r="531" spans="1:7" customFormat="1" ht="13.15" customHeight="1">
      <c r="A531" s="102"/>
      <c r="B531" s="103"/>
      <c r="C531" s="103"/>
      <c r="D531" s="103"/>
      <c r="E531" s="100" t="s">
        <v>1422</v>
      </c>
      <c r="F531" s="100" t="s">
        <v>1701</v>
      </c>
      <c r="G531" s="101"/>
    </row>
    <row r="532" spans="1:7" customFormat="1" ht="13.15" customHeight="1">
      <c r="A532" s="97" t="s">
        <v>2303</v>
      </c>
      <c r="B532" s="98" t="s">
        <v>1392</v>
      </c>
      <c r="C532" s="99" t="s">
        <v>168</v>
      </c>
      <c r="D532" s="100" t="s">
        <v>1626</v>
      </c>
      <c r="E532" s="100" t="s">
        <v>2113</v>
      </c>
      <c r="F532" s="100" t="s">
        <v>1865</v>
      </c>
      <c r="G532" s="101"/>
    </row>
    <row r="533" spans="1:7" customFormat="1" ht="13.15" customHeight="1">
      <c r="A533" s="102"/>
      <c r="B533" s="103"/>
      <c r="C533" s="103"/>
      <c r="D533" s="103"/>
      <c r="E533" s="100" t="s">
        <v>2308</v>
      </c>
      <c r="F533" s="100" t="s">
        <v>2955</v>
      </c>
      <c r="G533" s="101"/>
    </row>
    <row r="534" spans="1:7" customFormat="1" ht="13.15" customHeight="1">
      <c r="A534" s="97" t="s">
        <v>2303</v>
      </c>
      <c r="B534" s="98" t="s">
        <v>1392</v>
      </c>
      <c r="C534" s="99" t="s">
        <v>1618</v>
      </c>
      <c r="D534" s="100" t="s">
        <v>1617</v>
      </c>
      <c r="E534" s="100" t="s">
        <v>1495</v>
      </c>
      <c r="F534" s="100" t="s">
        <v>1859</v>
      </c>
      <c r="G534" s="101"/>
    </row>
    <row r="535" spans="1:7" customFormat="1" ht="13.15" customHeight="1">
      <c r="A535" s="102"/>
      <c r="B535" s="103"/>
      <c r="C535" s="103"/>
      <c r="D535" s="103"/>
      <c r="E535" s="100" t="s">
        <v>1422</v>
      </c>
      <c r="F535" s="100" t="s">
        <v>1856</v>
      </c>
      <c r="G535" s="101"/>
    </row>
    <row r="536" spans="1:7" customFormat="1" ht="13.15" customHeight="1">
      <c r="A536" s="97" t="s">
        <v>2303</v>
      </c>
      <c r="B536" s="98" t="s">
        <v>1392</v>
      </c>
      <c r="C536" s="99" t="s">
        <v>232</v>
      </c>
      <c r="D536" s="100" t="s">
        <v>1615</v>
      </c>
      <c r="E536" s="100" t="s">
        <v>1424</v>
      </c>
      <c r="F536" s="100" t="s">
        <v>2309</v>
      </c>
      <c r="G536" s="101"/>
    </row>
    <row r="537" spans="1:7" customFormat="1" ht="13.15" customHeight="1">
      <c r="A537" s="102"/>
      <c r="B537" s="103"/>
      <c r="C537" s="103"/>
      <c r="D537" s="103"/>
      <c r="E537" s="100" t="s">
        <v>2309</v>
      </c>
      <c r="F537" s="100" t="s">
        <v>1570</v>
      </c>
      <c r="G537" s="101"/>
    </row>
    <row r="538" spans="1:7" customFormat="1" ht="13.15" customHeight="1">
      <c r="A538" s="102"/>
      <c r="B538" s="103"/>
      <c r="C538" s="103"/>
      <c r="D538" s="103"/>
      <c r="E538" s="100" t="s">
        <v>1630</v>
      </c>
      <c r="F538" s="100" t="s">
        <v>2956</v>
      </c>
      <c r="G538" s="101"/>
    </row>
    <row r="539" spans="1:7" customFormat="1" ht="13.15" customHeight="1">
      <c r="A539" s="102"/>
      <c r="B539" s="103"/>
      <c r="C539" s="103"/>
      <c r="D539" s="103"/>
      <c r="E539" s="100" t="s">
        <v>2957</v>
      </c>
      <c r="F539" s="100" t="s">
        <v>1957</v>
      </c>
      <c r="G539" s="101"/>
    </row>
    <row r="540" spans="1:7" customFormat="1" ht="13.15" customHeight="1">
      <c r="A540" s="102"/>
      <c r="B540" s="103"/>
      <c r="C540" s="103"/>
      <c r="D540" s="103"/>
      <c r="E540" s="100" t="s">
        <v>1388</v>
      </c>
      <c r="F540" s="100" t="s">
        <v>1957</v>
      </c>
      <c r="G540" s="101"/>
    </row>
    <row r="541" spans="1:7" customFormat="1" ht="13.15" customHeight="1">
      <c r="A541" s="97" t="s">
        <v>2303</v>
      </c>
      <c r="B541" s="98" t="s">
        <v>1392</v>
      </c>
      <c r="C541" s="99" t="s">
        <v>1612</v>
      </c>
      <c r="D541" s="100" t="s">
        <v>1611</v>
      </c>
      <c r="E541" s="100" t="s">
        <v>1523</v>
      </c>
      <c r="F541" s="100" t="s">
        <v>2164</v>
      </c>
      <c r="G541" s="101"/>
    </row>
    <row r="542" spans="1:7" customFormat="1" ht="13.15" customHeight="1">
      <c r="A542" s="102"/>
      <c r="B542" s="103"/>
      <c r="C542" s="103"/>
      <c r="D542" s="103"/>
      <c r="E542" s="100" t="s">
        <v>1629</v>
      </c>
      <c r="F542" s="100" t="s">
        <v>1843</v>
      </c>
      <c r="G542" s="101"/>
    </row>
    <row r="543" spans="1:7" customFormat="1" ht="13.15" customHeight="1">
      <c r="A543" s="97" t="s">
        <v>2303</v>
      </c>
      <c r="B543" s="98" t="s">
        <v>1392</v>
      </c>
      <c r="C543" s="99" t="s">
        <v>1609</v>
      </c>
      <c r="D543" s="100" t="s">
        <v>1608</v>
      </c>
      <c r="E543" s="100" t="s">
        <v>2081</v>
      </c>
      <c r="F543" s="100" t="s">
        <v>2958</v>
      </c>
      <c r="G543" s="101"/>
    </row>
    <row r="544" spans="1:7" customFormat="1" ht="13.15" customHeight="1">
      <c r="A544" s="97" t="s">
        <v>2303</v>
      </c>
      <c r="B544" s="98" t="s">
        <v>1392</v>
      </c>
      <c r="C544" s="99" t="s">
        <v>1605</v>
      </c>
      <c r="D544" s="100" t="s">
        <v>1604</v>
      </c>
      <c r="E544" s="100" t="s">
        <v>1770</v>
      </c>
      <c r="F544" s="100" t="s">
        <v>1736</v>
      </c>
      <c r="G544" s="101"/>
    </row>
    <row r="545" spans="1:7" customFormat="1" ht="13.15" customHeight="1">
      <c r="A545" s="97" t="s">
        <v>2303</v>
      </c>
      <c r="B545" s="98" t="s">
        <v>1392</v>
      </c>
      <c r="C545" s="99" t="s">
        <v>1601</v>
      </c>
      <c r="D545" s="100" t="s">
        <v>1600</v>
      </c>
      <c r="E545" s="100" t="s">
        <v>1536</v>
      </c>
      <c r="F545" s="100" t="s">
        <v>2959</v>
      </c>
      <c r="G545" s="101"/>
    </row>
    <row r="546" spans="1:7" customFormat="1" ht="13.15" customHeight="1">
      <c r="A546" s="97" t="s">
        <v>2303</v>
      </c>
      <c r="B546" s="98" t="s">
        <v>1392</v>
      </c>
      <c r="C546" s="99" t="s">
        <v>1596</v>
      </c>
      <c r="D546" s="100" t="s">
        <v>1595</v>
      </c>
      <c r="E546" s="100" t="s">
        <v>1965</v>
      </c>
      <c r="F546" s="100" t="s">
        <v>1812</v>
      </c>
      <c r="G546" s="101"/>
    </row>
    <row r="547" spans="1:7" customFormat="1" ht="13.15" customHeight="1">
      <c r="A547" s="97" t="s">
        <v>2303</v>
      </c>
      <c r="B547" s="98" t="s">
        <v>1392</v>
      </c>
      <c r="C547" s="99" t="s">
        <v>129</v>
      </c>
      <c r="D547" s="100" t="s">
        <v>1591</v>
      </c>
      <c r="E547" s="100" t="s">
        <v>1388</v>
      </c>
      <c r="F547" s="100" t="s">
        <v>2075</v>
      </c>
      <c r="G547" s="101"/>
    </row>
    <row r="548" spans="1:7" customFormat="1" ht="13.15" customHeight="1">
      <c r="A548" s="97" t="s">
        <v>2303</v>
      </c>
      <c r="B548" s="98" t="s">
        <v>1392</v>
      </c>
      <c r="C548" s="99" t="s">
        <v>1590</v>
      </c>
      <c r="D548" s="100" t="s">
        <v>1589</v>
      </c>
      <c r="E548" s="100" t="s">
        <v>2310</v>
      </c>
      <c r="F548" s="100" t="s">
        <v>1699</v>
      </c>
      <c r="G548" s="101"/>
    </row>
    <row r="549" spans="1:7" customFormat="1" ht="13.15" customHeight="1">
      <c r="A549" s="97" t="s">
        <v>2303</v>
      </c>
      <c r="B549" s="98" t="s">
        <v>1392</v>
      </c>
      <c r="C549" s="99" t="s">
        <v>236</v>
      </c>
      <c r="D549" s="100" t="s">
        <v>1587</v>
      </c>
      <c r="E549" s="100" t="s">
        <v>2311</v>
      </c>
      <c r="F549" s="100" t="s">
        <v>1699</v>
      </c>
      <c r="G549" s="101"/>
    </row>
    <row r="550" spans="1:7" customFormat="1" ht="13.15" customHeight="1">
      <c r="A550" s="97" t="s">
        <v>2303</v>
      </c>
      <c r="B550" s="98" t="s">
        <v>1392</v>
      </c>
      <c r="C550" s="99" t="s">
        <v>1585</v>
      </c>
      <c r="D550" s="100" t="s">
        <v>1584</v>
      </c>
      <c r="E550" s="100" t="s">
        <v>1769</v>
      </c>
      <c r="F550" s="100" t="s">
        <v>1726</v>
      </c>
      <c r="G550" s="101"/>
    </row>
    <row r="551" spans="1:7" customFormat="1" ht="13.15" customHeight="1">
      <c r="A551" s="97" t="s">
        <v>2303</v>
      </c>
      <c r="B551" s="98" t="s">
        <v>1392</v>
      </c>
      <c r="C551" s="99" t="s">
        <v>196</v>
      </c>
      <c r="D551" s="100" t="s">
        <v>1582</v>
      </c>
      <c r="E551" s="100" t="s">
        <v>1777</v>
      </c>
      <c r="F551" s="100" t="s">
        <v>1776</v>
      </c>
      <c r="G551" s="101"/>
    </row>
    <row r="552" spans="1:7" customFormat="1" ht="13.15" customHeight="1">
      <c r="A552" s="102"/>
      <c r="B552" s="103"/>
      <c r="C552" s="103"/>
      <c r="D552" s="103"/>
      <c r="E552" s="100" t="s">
        <v>2836</v>
      </c>
      <c r="F552" s="100" t="s">
        <v>1775</v>
      </c>
      <c r="G552" s="101"/>
    </row>
    <row r="553" spans="1:7" customFormat="1" ht="13.15" customHeight="1">
      <c r="A553" s="102"/>
      <c r="B553" s="103"/>
      <c r="C553" s="103"/>
      <c r="D553" s="103"/>
      <c r="E553" s="100" t="s">
        <v>1388</v>
      </c>
      <c r="F553" s="100" t="s">
        <v>2960</v>
      </c>
      <c r="G553" s="101"/>
    </row>
    <row r="554" spans="1:7" customFormat="1" ht="13.15" customHeight="1">
      <c r="A554" s="97" t="s">
        <v>2303</v>
      </c>
      <c r="B554" s="98" t="s">
        <v>1392</v>
      </c>
      <c r="C554" s="99" t="s">
        <v>1579</v>
      </c>
      <c r="D554" s="100" t="s">
        <v>1578</v>
      </c>
      <c r="E554" s="100" t="s">
        <v>2312</v>
      </c>
      <c r="F554" s="100" t="s">
        <v>1683</v>
      </c>
      <c r="G554" s="101"/>
    </row>
    <row r="555" spans="1:7" customFormat="1" ht="13.15" customHeight="1">
      <c r="A555" s="97" t="s">
        <v>2303</v>
      </c>
      <c r="B555" s="98" t="s">
        <v>1392</v>
      </c>
      <c r="C555" s="99" t="s">
        <v>1577</v>
      </c>
      <c r="D555" s="100" t="s">
        <v>1576</v>
      </c>
      <c r="E555" s="100" t="s">
        <v>1457</v>
      </c>
      <c r="F555" s="100" t="s">
        <v>2280</v>
      </c>
      <c r="G555" s="101"/>
    </row>
    <row r="556" spans="1:7" customFormat="1" ht="13.15" customHeight="1">
      <c r="A556" s="102"/>
      <c r="B556" s="103"/>
      <c r="C556" s="103"/>
      <c r="D556" s="103"/>
      <c r="E556" s="100" t="s">
        <v>1388</v>
      </c>
      <c r="F556" s="100" t="s">
        <v>2280</v>
      </c>
      <c r="G556" s="101"/>
    </row>
    <row r="557" spans="1:7" customFormat="1" ht="13.15" customHeight="1">
      <c r="A557" s="102"/>
      <c r="B557" s="103"/>
      <c r="C557" s="103"/>
      <c r="D557" s="103"/>
      <c r="E557" s="100" t="s">
        <v>2280</v>
      </c>
      <c r="F557" s="100" t="s">
        <v>1388</v>
      </c>
      <c r="G557" s="101"/>
    </row>
    <row r="558" spans="1:7" customFormat="1" ht="13.15" customHeight="1">
      <c r="A558" s="102"/>
      <c r="B558" s="103"/>
      <c r="C558" s="103"/>
      <c r="D558" s="103"/>
      <c r="E558" s="100" t="s">
        <v>2290</v>
      </c>
      <c r="F558" s="100" t="s">
        <v>2961</v>
      </c>
      <c r="G558" s="101"/>
    </row>
    <row r="559" spans="1:7" customFormat="1" ht="13.15" customHeight="1">
      <c r="A559" s="97" t="s">
        <v>2303</v>
      </c>
      <c r="B559" s="98" t="s">
        <v>1392</v>
      </c>
      <c r="C559" s="99" t="s">
        <v>200</v>
      </c>
      <c r="D559" s="100" t="s">
        <v>1574</v>
      </c>
      <c r="E559" s="100" t="s">
        <v>1784</v>
      </c>
      <c r="F559" s="100" t="s">
        <v>1808</v>
      </c>
      <c r="G559" s="101"/>
    </row>
    <row r="560" spans="1:7" customFormat="1" ht="13.15" customHeight="1">
      <c r="A560" s="97" t="s">
        <v>2303</v>
      </c>
      <c r="B560" s="98" t="s">
        <v>1392</v>
      </c>
      <c r="C560" s="99" t="s">
        <v>1572</v>
      </c>
      <c r="D560" s="100" t="s">
        <v>1412</v>
      </c>
      <c r="E560" s="100" t="s">
        <v>2010</v>
      </c>
      <c r="F560" s="100" t="s">
        <v>1992</v>
      </c>
      <c r="G560" s="101"/>
    </row>
    <row r="561" spans="1:7" customFormat="1" ht="13.15" customHeight="1">
      <c r="A561" s="97" t="s">
        <v>2303</v>
      </c>
      <c r="B561" s="98" t="s">
        <v>1392</v>
      </c>
      <c r="C561" s="99" t="s">
        <v>239</v>
      </c>
      <c r="D561" s="100" t="s">
        <v>1412</v>
      </c>
      <c r="E561" s="100" t="s">
        <v>2268</v>
      </c>
      <c r="F561" s="100" t="s">
        <v>1534</v>
      </c>
      <c r="G561" s="101"/>
    </row>
    <row r="562" spans="1:7" customFormat="1" ht="13.15" customHeight="1">
      <c r="A562" s="97" t="s">
        <v>2303</v>
      </c>
      <c r="B562" s="98" t="s">
        <v>1392</v>
      </c>
      <c r="C562" s="99" t="s">
        <v>151</v>
      </c>
      <c r="D562" s="100" t="s">
        <v>1566</v>
      </c>
      <c r="E562" s="100" t="s">
        <v>1857</v>
      </c>
      <c r="F562" s="100" t="s">
        <v>2150</v>
      </c>
      <c r="G562" s="101"/>
    </row>
    <row r="563" spans="1:7" customFormat="1" ht="13.15" customHeight="1">
      <c r="A563" s="97" t="s">
        <v>2303</v>
      </c>
      <c r="B563" s="98" t="s">
        <v>1392</v>
      </c>
      <c r="C563" s="99" t="s">
        <v>201</v>
      </c>
      <c r="D563" s="100" t="s">
        <v>1563</v>
      </c>
      <c r="E563" s="100" t="s">
        <v>1469</v>
      </c>
      <c r="F563" s="100" t="s">
        <v>1712</v>
      </c>
      <c r="G563" s="101"/>
    </row>
    <row r="564" spans="1:7" customFormat="1" ht="13.15" customHeight="1">
      <c r="A564" s="97" t="s">
        <v>2303</v>
      </c>
      <c r="B564" s="98" t="s">
        <v>1392</v>
      </c>
      <c r="C564" s="99" t="s">
        <v>1561</v>
      </c>
      <c r="D564" s="100" t="s">
        <v>1550</v>
      </c>
      <c r="E564" s="100" t="s">
        <v>2313</v>
      </c>
      <c r="F564" s="100" t="s">
        <v>1882</v>
      </c>
      <c r="G564" s="101"/>
    </row>
    <row r="565" spans="1:7" customFormat="1" ht="13.15" customHeight="1">
      <c r="A565" s="102"/>
      <c r="B565" s="103"/>
      <c r="C565" s="103"/>
      <c r="D565" s="103"/>
      <c r="E565" s="100" t="s">
        <v>1512</v>
      </c>
      <c r="F565" s="100" t="s">
        <v>2015</v>
      </c>
      <c r="G565" s="101"/>
    </row>
    <row r="566" spans="1:7" customFormat="1" ht="13.15" customHeight="1">
      <c r="A566" s="102"/>
      <c r="B566" s="103"/>
      <c r="C566" s="103"/>
      <c r="D566" s="103"/>
      <c r="E566" s="100" t="s">
        <v>2210</v>
      </c>
      <c r="F566" s="100" t="s">
        <v>2962</v>
      </c>
      <c r="G566" s="101"/>
    </row>
    <row r="567" spans="1:7" customFormat="1" ht="13.15" customHeight="1">
      <c r="A567" s="97" t="s">
        <v>2303</v>
      </c>
      <c r="B567" s="98" t="s">
        <v>1392</v>
      </c>
      <c r="C567" s="99" t="s">
        <v>1557</v>
      </c>
      <c r="D567" s="100" t="s">
        <v>1556</v>
      </c>
      <c r="E567" s="100" t="s">
        <v>1565</v>
      </c>
      <c r="F567" s="100" t="s">
        <v>2943</v>
      </c>
      <c r="G567" s="101"/>
    </row>
    <row r="568" spans="1:7" customFormat="1" ht="13.15" customHeight="1">
      <c r="A568" s="102"/>
      <c r="B568" s="103"/>
      <c r="C568" s="103"/>
      <c r="D568" s="103"/>
      <c r="E568" s="100" t="s">
        <v>2963</v>
      </c>
      <c r="F568" s="100" t="s">
        <v>2964</v>
      </c>
      <c r="G568" s="101"/>
    </row>
    <row r="569" spans="1:7" customFormat="1" ht="13.15" customHeight="1">
      <c r="A569" s="97" t="s">
        <v>2303</v>
      </c>
      <c r="B569" s="98" t="s">
        <v>1392</v>
      </c>
      <c r="C569" s="99" t="s">
        <v>1551</v>
      </c>
      <c r="D569" s="100" t="s">
        <v>1550</v>
      </c>
      <c r="E569" s="100" t="s">
        <v>1455</v>
      </c>
      <c r="F569" s="100" t="s">
        <v>2965</v>
      </c>
      <c r="G569" s="101"/>
    </row>
    <row r="570" spans="1:7" customFormat="1" ht="13.15" customHeight="1">
      <c r="A570" s="102"/>
      <c r="B570" s="103"/>
      <c r="C570" s="103"/>
      <c r="D570" s="103"/>
      <c r="E570" s="100" t="s">
        <v>1388</v>
      </c>
      <c r="F570" s="100" t="s">
        <v>2965</v>
      </c>
      <c r="G570" s="101"/>
    </row>
    <row r="571" spans="1:7" customFormat="1" ht="13.15" customHeight="1">
      <c r="A571" s="97" t="s">
        <v>2303</v>
      </c>
      <c r="B571" s="98" t="s">
        <v>1392</v>
      </c>
      <c r="C571" s="99" t="s">
        <v>1549</v>
      </c>
      <c r="D571" s="100" t="s">
        <v>1548</v>
      </c>
      <c r="E571" s="100" t="s">
        <v>1953</v>
      </c>
      <c r="F571" s="100" t="s">
        <v>2966</v>
      </c>
      <c r="G571" s="101"/>
    </row>
    <row r="572" spans="1:7" customFormat="1" ht="13.15" customHeight="1">
      <c r="A572" s="97" t="s">
        <v>2303</v>
      </c>
      <c r="B572" s="98" t="s">
        <v>1392</v>
      </c>
      <c r="C572" s="99" t="s">
        <v>209</v>
      </c>
      <c r="D572" s="100" t="s">
        <v>1546</v>
      </c>
      <c r="E572" s="100" t="s">
        <v>1477</v>
      </c>
      <c r="F572" s="100" t="s">
        <v>1701</v>
      </c>
      <c r="G572" s="101"/>
    </row>
    <row r="573" spans="1:7" customFormat="1" ht="13.15" customHeight="1">
      <c r="A573" s="97" t="s">
        <v>2303</v>
      </c>
      <c r="B573" s="98" t="s">
        <v>1392</v>
      </c>
      <c r="C573" s="99" t="s">
        <v>215</v>
      </c>
      <c r="D573" s="100" t="s">
        <v>1544</v>
      </c>
      <c r="E573" s="100" t="s">
        <v>1408</v>
      </c>
      <c r="F573" s="100" t="s">
        <v>1736</v>
      </c>
      <c r="G573" s="101"/>
    </row>
    <row r="574" spans="1:7" customFormat="1" ht="13.15" customHeight="1">
      <c r="A574" s="97" t="s">
        <v>2303</v>
      </c>
      <c r="B574" s="98" t="s">
        <v>1392</v>
      </c>
      <c r="C574" s="99" t="s">
        <v>1543</v>
      </c>
      <c r="D574" s="100" t="s">
        <v>1542</v>
      </c>
      <c r="E574" s="100" t="s">
        <v>1784</v>
      </c>
      <c r="F574" s="100" t="s">
        <v>1388</v>
      </c>
      <c r="G574" s="101"/>
    </row>
    <row r="575" spans="1:7" customFormat="1" ht="13.15" customHeight="1">
      <c r="A575" s="102"/>
      <c r="B575" s="103"/>
      <c r="C575" s="103"/>
      <c r="D575" s="103"/>
      <c r="E575" s="100" t="s">
        <v>1784</v>
      </c>
      <c r="F575" s="100" t="s">
        <v>1388</v>
      </c>
      <c r="G575" s="101"/>
    </row>
    <row r="576" spans="1:7" customFormat="1" ht="13.15" customHeight="1">
      <c r="A576" s="102"/>
      <c r="B576" s="103"/>
      <c r="C576" s="103"/>
      <c r="D576" s="103"/>
      <c r="E576" s="100" t="s">
        <v>2314</v>
      </c>
      <c r="F576" s="100" t="s">
        <v>1712</v>
      </c>
      <c r="G576" s="101"/>
    </row>
    <row r="577" spans="1:7" customFormat="1" ht="13.15" customHeight="1">
      <c r="A577" s="97" t="s">
        <v>2303</v>
      </c>
      <c r="B577" s="98" t="s">
        <v>1392</v>
      </c>
      <c r="C577" s="99" t="s">
        <v>184</v>
      </c>
      <c r="D577" s="100" t="s">
        <v>1532</v>
      </c>
      <c r="E577" s="100" t="s">
        <v>1988</v>
      </c>
      <c r="F577" s="100" t="s">
        <v>2967</v>
      </c>
      <c r="G577" s="101"/>
    </row>
    <row r="578" spans="1:7" customFormat="1" ht="13.15" customHeight="1">
      <c r="A578" s="97" t="s">
        <v>2303</v>
      </c>
      <c r="B578" s="98" t="s">
        <v>1392</v>
      </c>
      <c r="C578" s="99" t="s">
        <v>138</v>
      </c>
      <c r="D578" s="100" t="s">
        <v>1529</v>
      </c>
      <c r="E578" s="100" t="s">
        <v>2315</v>
      </c>
      <c r="F578" s="100" t="s">
        <v>1388</v>
      </c>
      <c r="G578" s="101"/>
    </row>
    <row r="579" spans="1:7" customFormat="1" ht="13.15" customHeight="1">
      <c r="A579" s="102"/>
      <c r="B579" s="103"/>
      <c r="C579" s="103"/>
      <c r="D579" s="103"/>
      <c r="E579" s="100" t="s">
        <v>2315</v>
      </c>
      <c r="F579" s="100" t="s">
        <v>1388</v>
      </c>
      <c r="G579" s="101"/>
    </row>
    <row r="580" spans="1:7" customFormat="1" ht="13.15" customHeight="1">
      <c r="A580" s="102"/>
      <c r="B580" s="103"/>
      <c r="C580" s="103"/>
      <c r="D580" s="103"/>
      <c r="E580" s="100" t="s">
        <v>2315</v>
      </c>
      <c r="F580" s="100" t="s">
        <v>1859</v>
      </c>
      <c r="G580" s="101"/>
    </row>
    <row r="581" spans="1:7" customFormat="1" ht="13.15" customHeight="1">
      <c r="A581" s="102"/>
      <c r="B581" s="103"/>
      <c r="C581" s="103"/>
      <c r="D581" s="103"/>
      <c r="E581" s="100" t="s">
        <v>2968</v>
      </c>
      <c r="F581" s="100" t="s">
        <v>2969</v>
      </c>
      <c r="G581" s="101"/>
    </row>
    <row r="582" spans="1:7" customFormat="1" ht="13.15" customHeight="1">
      <c r="A582" s="97" t="s">
        <v>2303</v>
      </c>
      <c r="B582" s="98" t="s">
        <v>1392</v>
      </c>
      <c r="C582" s="99" t="s">
        <v>221</v>
      </c>
      <c r="D582" s="100" t="s">
        <v>1528</v>
      </c>
      <c r="E582" s="100" t="s">
        <v>1389</v>
      </c>
      <c r="F582" s="100" t="s">
        <v>2254</v>
      </c>
      <c r="G582" s="101"/>
    </row>
    <row r="583" spans="1:7" customFormat="1" ht="13.15" customHeight="1">
      <c r="A583" s="97" t="s">
        <v>2303</v>
      </c>
      <c r="B583" s="98" t="s">
        <v>1392</v>
      </c>
      <c r="C583" s="99" t="s">
        <v>161</v>
      </c>
      <c r="D583" s="100" t="s">
        <v>1524</v>
      </c>
      <c r="E583" s="100" t="s">
        <v>1459</v>
      </c>
      <c r="F583" s="100" t="s">
        <v>1780</v>
      </c>
      <c r="G583" s="101"/>
    </row>
    <row r="584" spans="1:7" customFormat="1" ht="13.15" customHeight="1">
      <c r="A584" s="97" t="s">
        <v>2303</v>
      </c>
      <c r="B584" s="98" t="s">
        <v>1392</v>
      </c>
      <c r="C584" s="99" t="s">
        <v>1522</v>
      </c>
      <c r="D584" s="100" t="s">
        <v>1521</v>
      </c>
      <c r="E584" s="100" t="s">
        <v>1492</v>
      </c>
      <c r="F584" s="100" t="s">
        <v>1988</v>
      </c>
      <c r="G584" s="101"/>
    </row>
    <row r="585" spans="1:7" customFormat="1" ht="13.15" customHeight="1">
      <c r="A585" s="97" t="s">
        <v>2303</v>
      </c>
      <c r="B585" s="98" t="s">
        <v>1392</v>
      </c>
      <c r="C585" s="99" t="s">
        <v>141</v>
      </c>
      <c r="D585" s="100" t="s">
        <v>1518</v>
      </c>
      <c r="E585" s="100" t="s">
        <v>1536</v>
      </c>
      <c r="F585" s="100" t="s">
        <v>1786</v>
      </c>
      <c r="G585" s="101"/>
    </row>
    <row r="586" spans="1:7" customFormat="1" ht="13.15" customHeight="1">
      <c r="A586" s="102"/>
      <c r="B586" s="103"/>
      <c r="C586" s="103"/>
      <c r="D586" s="103"/>
      <c r="E586" s="100" t="s">
        <v>1935</v>
      </c>
      <c r="F586" s="100" t="s">
        <v>2003</v>
      </c>
      <c r="G586" s="101"/>
    </row>
    <row r="587" spans="1:7" customFormat="1" ht="13.15" customHeight="1">
      <c r="A587" s="97" t="s">
        <v>2303</v>
      </c>
      <c r="B587" s="98" t="s">
        <v>1392</v>
      </c>
      <c r="C587" s="99" t="s">
        <v>243</v>
      </c>
      <c r="D587" s="100" t="s">
        <v>1517</v>
      </c>
      <c r="E587" s="100" t="s">
        <v>1771</v>
      </c>
      <c r="F587" s="100" t="s">
        <v>2853</v>
      </c>
      <c r="G587" s="101"/>
    </row>
    <row r="588" spans="1:7" customFormat="1" ht="13.15" customHeight="1">
      <c r="A588" s="97" t="s">
        <v>2303</v>
      </c>
      <c r="B588" s="98" t="s">
        <v>1392</v>
      </c>
      <c r="C588" s="99" t="s">
        <v>142</v>
      </c>
      <c r="D588" s="100" t="s">
        <v>1514</v>
      </c>
      <c r="E588" s="100" t="s">
        <v>1769</v>
      </c>
      <c r="F588" s="100" t="s">
        <v>2970</v>
      </c>
      <c r="G588" s="101"/>
    </row>
    <row r="589" spans="1:7" customFormat="1" ht="13.15" customHeight="1">
      <c r="A589" s="97" t="s">
        <v>2303</v>
      </c>
      <c r="B589" s="98" t="s">
        <v>1392</v>
      </c>
      <c r="C589" s="99" t="s">
        <v>140</v>
      </c>
      <c r="D589" s="100" t="s">
        <v>1509</v>
      </c>
      <c r="E589" s="100" t="s">
        <v>1691</v>
      </c>
      <c r="F589" s="100" t="s">
        <v>2003</v>
      </c>
      <c r="G589" s="101"/>
    </row>
    <row r="590" spans="1:7" customFormat="1" ht="13.15" customHeight="1">
      <c r="A590" s="97" t="s">
        <v>2303</v>
      </c>
      <c r="B590" s="98" t="s">
        <v>1392</v>
      </c>
      <c r="C590" s="99" t="s">
        <v>1506</v>
      </c>
      <c r="D590" s="100" t="s">
        <v>1412</v>
      </c>
      <c r="E590" s="100" t="s">
        <v>1988</v>
      </c>
      <c r="F590" s="100" t="s">
        <v>2209</v>
      </c>
      <c r="G590" s="101"/>
    </row>
    <row r="591" spans="1:7" customFormat="1" ht="13.15" customHeight="1">
      <c r="A591" s="97" t="s">
        <v>2303</v>
      </c>
      <c r="B591" s="98" t="s">
        <v>1392</v>
      </c>
      <c r="C591" s="99" t="s">
        <v>242</v>
      </c>
      <c r="D591" s="100" t="s">
        <v>1502</v>
      </c>
      <c r="E591" s="100" t="s">
        <v>2316</v>
      </c>
      <c r="F591" s="100" t="s">
        <v>1787</v>
      </c>
      <c r="G591" s="101"/>
    </row>
    <row r="592" spans="1:7" customFormat="1" ht="13.15" customHeight="1">
      <c r="A592" s="97" t="s">
        <v>2303</v>
      </c>
      <c r="B592" s="98" t="s">
        <v>1392</v>
      </c>
      <c r="C592" s="99" t="s">
        <v>1493</v>
      </c>
      <c r="D592" s="100" t="s">
        <v>1412</v>
      </c>
      <c r="E592" s="100" t="s">
        <v>1471</v>
      </c>
      <c r="F592" s="100" t="s">
        <v>2058</v>
      </c>
      <c r="G592" s="101"/>
    </row>
    <row r="593" spans="1:7" customFormat="1" ht="13.15" customHeight="1">
      <c r="A593" s="102"/>
      <c r="B593" s="103"/>
      <c r="C593" s="103"/>
      <c r="D593" s="103"/>
      <c r="E593" s="100" t="s">
        <v>1988</v>
      </c>
      <c r="F593" s="100" t="s">
        <v>2971</v>
      </c>
      <c r="G593" s="101"/>
    </row>
    <row r="594" spans="1:7" customFormat="1" ht="13.15" customHeight="1">
      <c r="A594" s="97" t="s">
        <v>2303</v>
      </c>
      <c r="B594" s="98" t="s">
        <v>1392</v>
      </c>
      <c r="C594" s="99" t="s">
        <v>1490</v>
      </c>
      <c r="D594" s="100" t="s">
        <v>1412</v>
      </c>
      <c r="E594" s="100" t="s">
        <v>1536</v>
      </c>
      <c r="F594" s="100" t="s">
        <v>2317</v>
      </c>
      <c r="G594" s="101"/>
    </row>
    <row r="595" spans="1:7" customFormat="1" ht="13.15" customHeight="1">
      <c r="A595" s="102"/>
      <c r="B595" s="103"/>
      <c r="C595" s="103"/>
      <c r="D595" s="103"/>
      <c r="E595" s="100" t="s">
        <v>2318</v>
      </c>
      <c r="F595" s="100" t="s">
        <v>2972</v>
      </c>
      <c r="G595" s="101"/>
    </row>
    <row r="596" spans="1:7" customFormat="1" ht="13.15" customHeight="1">
      <c r="A596" s="97" t="s">
        <v>2303</v>
      </c>
      <c r="B596" s="98" t="s">
        <v>1392</v>
      </c>
      <c r="C596" s="99" t="s">
        <v>245</v>
      </c>
      <c r="D596" s="100" t="s">
        <v>1485</v>
      </c>
      <c r="E596" s="100" t="s">
        <v>1432</v>
      </c>
      <c r="F596" s="100" t="s">
        <v>2319</v>
      </c>
      <c r="G596" s="101"/>
    </row>
    <row r="597" spans="1:7" customFormat="1" ht="13.15" customHeight="1">
      <c r="A597" s="102"/>
      <c r="B597" s="103"/>
      <c r="C597" s="103"/>
      <c r="D597" s="103"/>
      <c r="E597" s="100" t="s">
        <v>2053</v>
      </c>
      <c r="F597" s="100" t="s">
        <v>2973</v>
      </c>
      <c r="G597" s="101"/>
    </row>
    <row r="598" spans="1:7" customFormat="1" ht="13.15" customHeight="1">
      <c r="A598" s="97" t="s">
        <v>2303</v>
      </c>
      <c r="B598" s="98" t="s">
        <v>1392</v>
      </c>
      <c r="C598" s="99" t="s">
        <v>173</v>
      </c>
      <c r="D598" s="100" t="s">
        <v>1484</v>
      </c>
      <c r="E598" s="100" t="s">
        <v>1661</v>
      </c>
      <c r="F598" s="100" t="s">
        <v>1486</v>
      </c>
      <c r="G598" s="101"/>
    </row>
    <row r="599" spans="1:7" customFormat="1" ht="13.15" customHeight="1">
      <c r="A599" s="102"/>
      <c r="B599" s="103"/>
      <c r="C599" s="103"/>
      <c r="D599" s="103"/>
      <c r="E599" s="100" t="s">
        <v>1476</v>
      </c>
      <c r="F599" s="100" t="s">
        <v>1736</v>
      </c>
      <c r="G599" s="101"/>
    </row>
    <row r="600" spans="1:7" customFormat="1" ht="13.15" customHeight="1">
      <c r="A600" s="97" t="s">
        <v>2303</v>
      </c>
      <c r="B600" s="98" t="s">
        <v>1392</v>
      </c>
      <c r="C600" s="99" t="s">
        <v>145</v>
      </c>
      <c r="D600" s="100" t="s">
        <v>1480</v>
      </c>
      <c r="E600" s="100" t="s">
        <v>1488</v>
      </c>
      <c r="F600" s="100" t="s">
        <v>1859</v>
      </c>
      <c r="G600" s="101"/>
    </row>
    <row r="601" spans="1:7" customFormat="1" ht="13.15" customHeight="1">
      <c r="A601" s="102"/>
      <c r="B601" s="103"/>
      <c r="C601" s="103"/>
      <c r="D601" s="103"/>
      <c r="E601" s="100" t="s">
        <v>1397</v>
      </c>
      <c r="F601" s="100" t="s">
        <v>2964</v>
      </c>
      <c r="G601" s="101"/>
    </row>
    <row r="602" spans="1:7" customFormat="1" ht="13.15" customHeight="1">
      <c r="A602" s="97" t="s">
        <v>2303</v>
      </c>
      <c r="B602" s="98" t="s">
        <v>1392</v>
      </c>
      <c r="C602" s="99" t="s">
        <v>222</v>
      </c>
      <c r="D602" s="100" t="s">
        <v>1478</v>
      </c>
      <c r="E602" s="100" t="s">
        <v>1671</v>
      </c>
      <c r="F602" s="100" t="s">
        <v>1403</v>
      </c>
      <c r="G602" s="101"/>
    </row>
    <row r="603" spans="1:7" customFormat="1" ht="13.15" customHeight="1">
      <c r="A603" s="102"/>
      <c r="B603" s="103"/>
      <c r="C603" s="103"/>
      <c r="D603" s="103"/>
      <c r="E603" s="100" t="s">
        <v>2974</v>
      </c>
      <c r="F603" s="100" t="s">
        <v>1957</v>
      </c>
      <c r="G603" s="101"/>
    </row>
    <row r="604" spans="1:7" customFormat="1" ht="13.15" customHeight="1">
      <c r="A604" s="97" t="s">
        <v>2303</v>
      </c>
      <c r="B604" s="98" t="s">
        <v>1392</v>
      </c>
      <c r="C604" s="99" t="s">
        <v>216</v>
      </c>
      <c r="D604" s="100" t="s">
        <v>1474</v>
      </c>
      <c r="E604" s="100" t="s">
        <v>1555</v>
      </c>
      <c r="F604" s="100" t="s">
        <v>1388</v>
      </c>
      <c r="G604" s="101"/>
    </row>
    <row r="605" spans="1:7" customFormat="1" ht="13.15" customHeight="1">
      <c r="A605" s="97" t="s">
        <v>2303</v>
      </c>
      <c r="B605" s="98" t="s">
        <v>1392</v>
      </c>
      <c r="C605" s="99" t="s">
        <v>183</v>
      </c>
      <c r="D605" s="100" t="s">
        <v>1472</v>
      </c>
      <c r="E605" s="100" t="s">
        <v>1997</v>
      </c>
      <c r="F605" s="100" t="s">
        <v>1476</v>
      </c>
      <c r="G605" s="101"/>
    </row>
    <row r="606" spans="1:7" customFormat="1" ht="13.15" customHeight="1">
      <c r="A606" s="102"/>
      <c r="B606" s="103"/>
      <c r="C606" s="103"/>
      <c r="D606" s="103"/>
      <c r="E606" s="100" t="s">
        <v>1818</v>
      </c>
      <c r="F606" s="100" t="s">
        <v>2964</v>
      </c>
      <c r="G606" s="101"/>
    </row>
    <row r="607" spans="1:7" customFormat="1" ht="13.15" customHeight="1">
      <c r="A607" s="97" t="s">
        <v>2303</v>
      </c>
      <c r="B607" s="98" t="s">
        <v>1392</v>
      </c>
      <c r="C607" s="99" t="s">
        <v>207</v>
      </c>
      <c r="D607" s="100" t="s">
        <v>1470</v>
      </c>
      <c r="E607" s="100" t="s">
        <v>1749</v>
      </c>
      <c r="F607" s="100" t="s">
        <v>1683</v>
      </c>
      <c r="G607" s="101"/>
    </row>
    <row r="608" spans="1:7" customFormat="1" ht="13.15" customHeight="1">
      <c r="A608" s="97" t="s">
        <v>2303</v>
      </c>
      <c r="B608" s="98" t="s">
        <v>1392</v>
      </c>
      <c r="C608" s="99" t="s">
        <v>156</v>
      </c>
      <c r="D608" s="100" t="s">
        <v>1468</v>
      </c>
      <c r="E608" s="100" t="s">
        <v>1659</v>
      </c>
      <c r="F608" s="100" t="s">
        <v>2072</v>
      </c>
      <c r="G608" s="101"/>
    </row>
    <row r="609" spans="1:7" customFormat="1" ht="13.15" customHeight="1">
      <c r="A609" s="102"/>
      <c r="B609" s="103"/>
      <c r="C609" s="103"/>
      <c r="D609" s="103"/>
      <c r="E609" s="100" t="s">
        <v>1602</v>
      </c>
      <c r="F609" s="100" t="s">
        <v>2261</v>
      </c>
      <c r="G609" s="101"/>
    </row>
    <row r="610" spans="1:7" customFormat="1" ht="13.15" customHeight="1">
      <c r="A610" s="102"/>
      <c r="B610" s="103"/>
      <c r="C610" s="103"/>
      <c r="D610" s="103"/>
      <c r="E610" s="100" t="s">
        <v>2135</v>
      </c>
      <c r="F610" s="100" t="s">
        <v>2063</v>
      </c>
      <c r="G610" s="101"/>
    </row>
    <row r="611" spans="1:7" customFormat="1" ht="13.15" customHeight="1">
      <c r="A611" s="102"/>
      <c r="B611" s="103"/>
      <c r="C611" s="103"/>
      <c r="D611" s="103"/>
      <c r="E611" s="100" t="s">
        <v>2854</v>
      </c>
      <c r="F611" s="100" t="s">
        <v>2968</v>
      </c>
      <c r="G611" s="101"/>
    </row>
    <row r="612" spans="1:7" customFormat="1" ht="13.15" customHeight="1">
      <c r="A612" s="102"/>
      <c r="B612" s="103"/>
      <c r="C612" s="103"/>
      <c r="D612" s="103"/>
      <c r="E612" s="100" t="s">
        <v>2176</v>
      </c>
      <c r="F612" s="100" t="s">
        <v>2975</v>
      </c>
      <c r="G612" s="101"/>
    </row>
    <row r="613" spans="1:7" customFormat="1" ht="13.15" customHeight="1">
      <c r="A613" s="97" t="s">
        <v>2303</v>
      </c>
      <c r="B613" s="98" t="s">
        <v>1392</v>
      </c>
      <c r="C613" s="99" t="s">
        <v>163</v>
      </c>
      <c r="D613" s="100" t="s">
        <v>1464</v>
      </c>
      <c r="E613" s="100" t="s">
        <v>1520</v>
      </c>
      <c r="F613" s="100" t="s">
        <v>2320</v>
      </c>
      <c r="G613" s="101"/>
    </row>
    <row r="614" spans="1:7" customFormat="1" ht="13.15" customHeight="1">
      <c r="A614" s="97" t="s">
        <v>2303</v>
      </c>
      <c r="B614" s="98" t="s">
        <v>1392</v>
      </c>
      <c r="C614" s="99" t="s">
        <v>194</v>
      </c>
      <c r="D614" s="100" t="s">
        <v>1462</v>
      </c>
      <c r="E614" s="100" t="s">
        <v>1767</v>
      </c>
      <c r="F614" s="100" t="s">
        <v>1570</v>
      </c>
      <c r="G614" s="101"/>
    </row>
    <row r="615" spans="1:7" customFormat="1" ht="13.15" customHeight="1">
      <c r="A615" s="102"/>
      <c r="B615" s="103"/>
      <c r="C615" s="103"/>
      <c r="D615" s="103"/>
      <c r="E615" s="100" t="s">
        <v>1422</v>
      </c>
      <c r="F615" s="100" t="s">
        <v>2227</v>
      </c>
      <c r="G615" s="101"/>
    </row>
    <row r="616" spans="1:7" customFormat="1" ht="13.15" customHeight="1">
      <c r="A616" s="97" t="s">
        <v>2303</v>
      </c>
      <c r="B616" s="98" t="s">
        <v>1392</v>
      </c>
      <c r="C616" s="99" t="s">
        <v>1461</v>
      </c>
      <c r="D616" s="100" t="s">
        <v>1460</v>
      </c>
      <c r="E616" s="100" t="s">
        <v>1653</v>
      </c>
      <c r="F616" s="100" t="s">
        <v>1388</v>
      </c>
      <c r="G616" s="101"/>
    </row>
    <row r="617" spans="1:7" customFormat="1" ht="13.15" customHeight="1">
      <c r="A617" s="102"/>
      <c r="B617" s="103"/>
      <c r="C617" s="103"/>
      <c r="D617" s="103"/>
      <c r="E617" s="100" t="s">
        <v>1653</v>
      </c>
      <c r="F617" s="100" t="s">
        <v>2321</v>
      </c>
      <c r="G617" s="101"/>
    </row>
    <row r="618" spans="1:7" customFormat="1" ht="13.15" customHeight="1">
      <c r="A618" s="102"/>
      <c r="B618" s="103"/>
      <c r="C618" s="103"/>
      <c r="D618" s="103"/>
      <c r="E618" s="100" t="s">
        <v>2322</v>
      </c>
      <c r="F618" s="100" t="s">
        <v>1802</v>
      </c>
      <c r="G618" s="101"/>
    </row>
    <row r="619" spans="1:7" customFormat="1" ht="13.15" customHeight="1">
      <c r="A619" s="102"/>
      <c r="B619" s="103"/>
      <c r="C619" s="103"/>
      <c r="D619" s="103"/>
      <c r="E619" s="100" t="s">
        <v>1423</v>
      </c>
      <c r="F619" s="100" t="s">
        <v>1973</v>
      </c>
      <c r="G619" s="101"/>
    </row>
    <row r="620" spans="1:7" customFormat="1" ht="13.15" customHeight="1">
      <c r="A620" s="102"/>
      <c r="B620" s="103"/>
      <c r="C620" s="103"/>
      <c r="D620" s="103"/>
      <c r="E620" s="100" t="s">
        <v>2976</v>
      </c>
      <c r="F620" s="100" t="s">
        <v>2977</v>
      </c>
      <c r="G620" s="101"/>
    </row>
    <row r="621" spans="1:7" customFormat="1" ht="13.15" customHeight="1">
      <c r="A621" s="97" t="s">
        <v>2303</v>
      </c>
      <c r="B621" s="98" t="s">
        <v>1392</v>
      </c>
      <c r="C621" s="99" t="s">
        <v>155</v>
      </c>
      <c r="D621" s="100" t="s">
        <v>1458</v>
      </c>
      <c r="E621" s="100" t="s">
        <v>1388</v>
      </c>
      <c r="F621" s="100" t="s">
        <v>1602</v>
      </c>
      <c r="G621" s="101"/>
    </row>
    <row r="622" spans="1:7" customFormat="1" ht="13.15" customHeight="1">
      <c r="A622" s="102"/>
      <c r="B622" s="103"/>
      <c r="C622" s="103"/>
      <c r="D622" s="103"/>
      <c r="E622" s="100" t="s">
        <v>1442</v>
      </c>
      <c r="F622" s="100" t="s">
        <v>2978</v>
      </c>
      <c r="G622" s="101"/>
    </row>
    <row r="623" spans="1:7" customFormat="1" ht="13.15" customHeight="1">
      <c r="A623" s="97" t="s">
        <v>2303</v>
      </c>
      <c r="B623" s="98" t="s">
        <v>1392</v>
      </c>
      <c r="C623" s="99" t="s">
        <v>149</v>
      </c>
      <c r="D623" s="100" t="s">
        <v>1456</v>
      </c>
      <c r="E623" s="100" t="s">
        <v>1573</v>
      </c>
      <c r="F623" s="100" t="s">
        <v>1810</v>
      </c>
      <c r="G623" s="101"/>
    </row>
    <row r="624" spans="1:7" customFormat="1" ht="13.15" customHeight="1">
      <c r="A624" s="102"/>
      <c r="B624" s="103"/>
      <c r="C624" s="103"/>
      <c r="D624" s="103"/>
      <c r="E624" s="100" t="s">
        <v>1397</v>
      </c>
      <c r="F624" s="100" t="s">
        <v>2951</v>
      </c>
      <c r="G624" s="101"/>
    </row>
    <row r="625" spans="1:7" customFormat="1" ht="13.15" customHeight="1">
      <c r="A625" s="97" t="s">
        <v>2303</v>
      </c>
      <c r="B625" s="98" t="s">
        <v>1392</v>
      </c>
      <c r="C625" s="99" t="s">
        <v>193</v>
      </c>
      <c r="D625" s="100" t="s">
        <v>1450</v>
      </c>
      <c r="E625" s="100" t="s">
        <v>1719</v>
      </c>
      <c r="F625" s="100" t="s">
        <v>2323</v>
      </c>
      <c r="G625" s="101"/>
    </row>
    <row r="626" spans="1:7" customFormat="1" ht="13.15" customHeight="1">
      <c r="A626" s="102"/>
      <c r="B626" s="103"/>
      <c r="C626" s="103"/>
      <c r="D626" s="103"/>
      <c r="E626" s="100" t="s">
        <v>2324</v>
      </c>
      <c r="F626" s="100" t="s">
        <v>1809</v>
      </c>
      <c r="G626" s="101"/>
    </row>
    <row r="627" spans="1:7" customFormat="1" ht="13.15" customHeight="1">
      <c r="A627" s="97" t="s">
        <v>2303</v>
      </c>
      <c r="B627" s="98" t="s">
        <v>1392</v>
      </c>
      <c r="C627" s="99" t="s">
        <v>172</v>
      </c>
      <c r="D627" s="100" t="s">
        <v>1447</v>
      </c>
      <c r="E627" s="100" t="s">
        <v>1767</v>
      </c>
      <c r="F627" s="100" t="s">
        <v>1614</v>
      </c>
      <c r="G627" s="101"/>
    </row>
    <row r="628" spans="1:7" customFormat="1" ht="13.15" customHeight="1">
      <c r="A628" s="102"/>
      <c r="B628" s="103"/>
      <c r="C628" s="103"/>
      <c r="D628" s="103"/>
      <c r="E628" s="100" t="s">
        <v>2979</v>
      </c>
      <c r="F628" s="100" t="s">
        <v>1388</v>
      </c>
      <c r="G628" s="101"/>
    </row>
    <row r="629" spans="1:7" customFormat="1" ht="13.15" customHeight="1">
      <c r="A629" s="97" t="s">
        <v>2303</v>
      </c>
      <c r="B629" s="98" t="s">
        <v>1392</v>
      </c>
      <c r="C629" s="99" t="s">
        <v>1445</v>
      </c>
      <c r="D629" s="100" t="s">
        <v>1444</v>
      </c>
      <c r="E629" s="100" t="s">
        <v>1653</v>
      </c>
      <c r="F629" s="100" t="s">
        <v>1407</v>
      </c>
      <c r="G629" s="101"/>
    </row>
    <row r="630" spans="1:7" customFormat="1" ht="13.15" customHeight="1">
      <c r="A630" s="102"/>
      <c r="B630" s="103"/>
      <c r="C630" s="103"/>
      <c r="D630" s="103"/>
      <c r="E630" s="100" t="s">
        <v>1781</v>
      </c>
      <c r="F630" s="100" t="s">
        <v>2980</v>
      </c>
      <c r="G630" s="101"/>
    </row>
    <row r="631" spans="1:7" customFormat="1" ht="13.15" customHeight="1">
      <c r="A631" s="97" t="s">
        <v>2303</v>
      </c>
      <c r="B631" s="98" t="s">
        <v>1392</v>
      </c>
      <c r="C631" s="99" t="s">
        <v>214</v>
      </c>
      <c r="D631" s="100" t="s">
        <v>1441</v>
      </c>
      <c r="E631" s="100" t="s">
        <v>1767</v>
      </c>
      <c r="F631" s="100" t="s">
        <v>1701</v>
      </c>
      <c r="G631" s="101"/>
    </row>
    <row r="632" spans="1:7" customFormat="1" ht="13.15" customHeight="1">
      <c r="A632" s="102"/>
      <c r="B632" s="103"/>
      <c r="C632" s="103"/>
      <c r="D632" s="103"/>
      <c r="E632" s="100" t="s">
        <v>1388</v>
      </c>
      <c r="F632" s="100" t="s">
        <v>1701</v>
      </c>
      <c r="G632" s="101"/>
    </row>
    <row r="633" spans="1:7" customFormat="1" ht="13.15" customHeight="1">
      <c r="A633" s="97" t="s">
        <v>2303</v>
      </c>
      <c r="B633" s="98" t="s">
        <v>1392</v>
      </c>
      <c r="C633" s="99" t="s">
        <v>231</v>
      </c>
      <c r="D633" s="100" t="s">
        <v>1440</v>
      </c>
      <c r="E633" s="100" t="s">
        <v>2325</v>
      </c>
      <c r="F633" s="100" t="s">
        <v>2326</v>
      </c>
      <c r="G633" s="101"/>
    </row>
    <row r="634" spans="1:7" customFormat="1" ht="13.15" customHeight="1">
      <c r="A634" s="102"/>
      <c r="B634" s="103"/>
      <c r="C634" s="103"/>
      <c r="D634" s="103"/>
      <c r="E634" s="100" t="s">
        <v>2259</v>
      </c>
      <c r="F634" s="100" t="s">
        <v>1701</v>
      </c>
      <c r="G634" s="101"/>
    </row>
    <row r="635" spans="1:7" customFormat="1" ht="13.15" customHeight="1">
      <c r="A635" s="97" t="s">
        <v>2303</v>
      </c>
      <c r="B635" s="98" t="s">
        <v>1392</v>
      </c>
      <c r="C635" s="99" t="s">
        <v>1438</v>
      </c>
      <c r="D635" s="100" t="s">
        <v>1437</v>
      </c>
      <c r="E635" s="100" t="s">
        <v>1632</v>
      </c>
      <c r="F635" s="100" t="s">
        <v>2015</v>
      </c>
      <c r="G635" s="101"/>
    </row>
    <row r="636" spans="1:7" customFormat="1" ht="13.15" customHeight="1">
      <c r="A636" s="102"/>
      <c r="B636" s="103"/>
      <c r="C636" s="103"/>
      <c r="D636" s="103"/>
      <c r="E636" s="100" t="s">
        <v>1805</v>
      </c>
      <c r="F636" s="100" t="s">
        <v>2981</v>
      </c>
      <c r="G636" s="101"/>
    </row>
    <row r="637" spans="1:7" customFormat="1" ht="13.15" customHeight="1">
      <c r="A637" s="97" t="s">
        <v>2303</v>
      </c>
      <c r="B637" s="98" t="s">
        <v>1392</v>
      </c>
      <c r="C637" s="99" t="s">
        <v>1434</v>
      </c>
      <c r="D637" s="100" t="s">
        <v>1433</v>
      </c>
      <c r="E637" s="100" t="s">
        <v>1695</v>
      </c>
      <c r="F637" s="100" t="s">
        <v>1843</v>
      </c>
      <c r="G637" s="101"/>
    </row>
    <row r="638" spans="1:7" customFormat="1" ht="13.15" customHeight="1">
      <c r="A638" s="97" t="s">
        <v>2303</v>
      </c>
      <c r="B638" s="98" t="s">
        <v>1392</v>
      </c>
      <c r="C638" s="99" t="s">
        <v>230</v>
      </c>
      <c r="D638" s="100" t="s">
        <v>1430</v>
      </c>
      <c r="E638" s="100" t="s">
        <v>1429</v>
      </c>
      <c r="F638" s="100" t="s">
        <v>1881</v>
      </c>
      <c r="G638" s="101"/>
    </row>
    <row r="639" spans="1:7" customFormat="1" ht="13.15" customHeight="1">
      <c r="A639" s="102"/>
      <c r="B639" s="103"/>
      <c r="C639" s="103"/>
      <c r="D639" s="103"/>
      <c r="E639" s="100" t="s">
        <v>2982</v>
      </c>
      <c r="F639" s="100" t="s">
        <v>1388</v>
      </c>
      <c r="G639" s="101"/>
    </row>
    <row r="640" spans="1:7" customFormat="1" ht="13.15" customHeight="1">
      <c r="A640" s="97" t="s">
        <v>2303</v>
      </c>
      <c r="B640" s="98" t="s">
        <v>1392</v>
      </c>
      <c r="C640" s="99" t="s">
        <v>226</v>
      </c>
      <c r="D640" s="100" t="s">
        <v>1427</v>
      </c>
      <c r="E640" s="100" t="s">
        <v>1599</v>
      </c>
      <c r="F640" s="100" t="s">
        <v>2084</v>
      </c>
      <c r="G640" s="101"/>
    </row>
    <row r="641" spans="1:7" customFormat="1" ht="13.15" customHeight="1">
      <c r="A641" s="102"/>
      <c r="B641" s="103"/>
      <c r="C641" s="103"/>
      <c r="D641" s="103"/>
      <c r="E641" s="100" t="s">
        <v>2155</v>
      </c>
      <c r="F641" s="100" t="s">
        <v>2983</v>
      </c>
      <c r="G641" s="101"/>
    </row>
    <row r="642" spans="1:7" customFormat="1" ht="13.15" customHeight="1">
      <c r="A642" s="102"/>
      <c r="B642" s="103"/>
      <c r="C642" s="103"/>
      <c r="D642" s="103"/>
      <c r="E642" s="100" t="s">
        <v>2984</v>
      </c>
      <c r="F642" s="100" t="s">
        <v>2893</v>
      </c>
      <c r="G642" s="101"/>
    </row>
    <row r="643" spans="1:7" customFormat="1" ht="13.15" customHeight="1">
      <c r="A643" s="97" t="s">
        <v>2303</v>
      </c>
      <c r="B643" s="98" t="s">
        <v>1392</v>
      </c>
      <c r="C643" s="99" t="s">
        <v>188</v>
      </c>
      <c r="D643" s="100" t="s">
        <v>1425</v>
      </c>
      <c r="E643" s="100" t="s">
        <v>2985</v>
      </c>
      <c r="F643" s="100" t="s">
        <v>2986</v>
      </c>
      <c r="G643" s="101"/>
    </row>
    <row r="644" spans="1:7" customFormat="1" ht="13.15" customHeight="1">
      <c r="A644" s="97" t="s">
        <v>2303</v>
      </c>
      <c r="B644" s="98" t="s">
        <v>1392</v>
      </c>
      <c r="C644" s="99" t="s">
        <v>1421</v>
      </c>
      <c r="D644" s="100" t="s">
        <v>1420</v>
      </c>
      <c r="E644" s="100" t="s">
        <v>1841</v>
      </c>
      <c r="F644" s="100" t="s">
        <v>2987</v>
      </c>
      <c r="G644" s="101"/>
    </row>
    <row r="645" spans="1:7" customFormat="1" ht="13.15" customHeight="1">
      <c r="A645" s="97" t="s">
        <v>2303</v>
      </c>
      <c r="B645" s="98" t="s">
        <v>1392</v>
      </c>
      <c r="C645" s="99" t="s">
        <v>224</v>
      </c>
      <c r="D645" s="100" t="s">
        <v>1417</v>
      </c>
      <c r="E645" s="100" t="s">
        <v>2009</v>
      </c>
      <c r="F645" s="100" t="s">
        <v>1783</v>
      </c>
      <c r="G645" s="101"/>
    </row>
    <row r="646" spans="1:7" customFormat="1" ht="13.15" customHeight="1">
      <c r="A646" s="97" t="s">
        <v>2303</v>
      </c>
      <c r="B646" s="98" t="s">
        <v>1392</v>
      </c>
      <c r="C646" s="99" t="s">
        <v>158</v>
      </c>
      <c r="D646" s="100" t="s">
        <v>1415</v>
      </c>
      <c r="E646" s="100" t="s">
        <v>1929</v>
      </c>
      <c r="F646" s="100" t="s">
        <v>2988</v>
      </c>
      <c r="G646" s="101"/>
    </row>
    <row r="647" spans="1:7" customFormat="1" ht="13.15" customHeight="1">
      <c r="A647" s="97" t="s">
        <v>2303</v>
      </c>
      <c r="B647" s="98" t="s">
        <v>1392</v>
      </c>
      <c r="C647" s="99" t="s">
        <v>213</v>
      </c>
      <c r="D647" s="100" t="s">
        <v>1411</v>
      </c>
      <c r="E647" s="100" t="s">
        <v>1426</v>
      </c>
      <c r="F647" s="100" t="s">
        <v>1540</v>
      </c>
      <c r="G647" s="101"/>
    </row>
    <row r="648" spans="1:7" customFormat="1" ht="13.15" customHeight="1">
      <c r="A648" s="102"/>
      <c r="B648" s="103"/>
      <c r="C648" s="103"/>
      <c r="D648" s="103"/>
      <c r="E648" s="100" t="s">
        <v>1397</v>
      </c>
      <c r="F648" s="100" t="s">
        <v>1774</v>
      </c>
      <c r="G648" s="101"/>
    </row>
    <row r="649" spans="1:7" customFormat="1" ht="13.15" customHeight="1">
      <c r="A649" s="97" t="s">
        <v>2303</v>
      </c>
      <c r="B649" s="98" t="s">
        <v>1392</v>
      </c>
      <c r="C649" s="99" t="s">
        <v>176</v>
      </c>
      <c r="D649" s="100" t="s">
        <v>1409</v>
      </c>
      <c r="E649" s="100" t="s">
        <v>1690</v>
      </c>
      <c r="F649" s="100" t="s">
        <v>2989</v>
      </c>
      <c r="G649" s="101"/>
    </row>
    <row r="650" spans="1:7" customFormat="1" ht="13.15" customHeight="1">
      <c r="A650" s="97" t="s">
        <v>2303</v>
      </c>
      <c r="B650" s="98" t="s">
        <v>1392</v>
      </c>
      <c r="C650" s="99" t="s">
        <v>198</v>
      </c>
      <c r="D650" s="100" t="s">
        <v>1405</v>
      </c>
      <c r="E650" s="100" t="s">
        <v>1400</v>
      </c>
      <c r="F650" s="100" t="s">
        <v>2149</v>
      </c>
      <c r="G650" s="101"/>
    </row>
    <row r="651" spans="1:7" customFormat="1" ht="13.15" customHeight="1">
      <c r="A651" s="102"/>
      <c r="B651" s="103"/>
      <c r="C651" s="103"/>
      <c r="D651" s="103"/>
      <c r="E651" s="100" t="s">
        <v>2327</v>
      </c>
      <c r="F651" s="100" t="s">
        <v>1403</v>
      </c>
      <c r="G651" s="101"/>
    </row>
    <row r="652" spans="1:7" customFormat="1" ht="13.15" customHeight="1">
      <c r="A652" s="102"/>
      <c r="B652" s="103"/>
      <c r="C652" s="103"/>
      <c r="D652" s="103"/>
      <c r="E652" s="100" t="s">
        <v>2952</v>
      </c>
      <c r="F652" s="100" t="s">
        <v>1701</v>
      </c>
      <c r="G652" s="101"/>
    </row>
    <row r="653" spans="1:7" customFormat="1" ht="13.15" customHeight="1">
      <c r="A653" s="97" t="s">
        <v>2303</v>
      </c>
      <c r="B653" s="98" t="s">
        <v>1392</v>
      </c>
      <c r="C653" s="99" t="s">
        <v>199</v>
      </c>
      <c r="D653" s="100" t="s">
        <v>1401</v>
      </c>
      <c r="E653" s="100" t="s">
        <v>1389</v>
      </c>
      <c r="F653" s="100" t="s">
        <v>1808</v>
      </c>
      <c r="G653" s="101"/>
    </row>
    <row r="654" spans="1:7" customFormat="1" ht="13.15" customHeight="1">
      <c r="A654" s="97" t="s">
        <v>2303</v>
      </c>
      <c r="B654" s="98" t="s">
        <v>1392</v>
      </c>
      <c r="C654" s="99" t="s">
        <v>154</v>
      </c>
      <c r="D654" s="100" t="s">
        <v>1399</v>
      </c>
      <c r="E654" s="100" t="s">
        <v>1640</v>
      </c>
      <c r="F654" s="100" t="s">
        <v>1894</v>
      </c>
      <c r="G654" s="101"/>
    </row>
    <row r="655" spans="1:7" customFormat="1" ht="13.15" customHeight="1">
      <c r="A655" s="102"/>
      <c r="B655" s="103"/>
      <c r="C655" s="103"/>
      <c r="D655" s="103"/>
      <c r="E655" s="100" t="s">
        <v>2242</v>
      </c>
      <c r="F655" s="100" t="s">
        <v>2965</v>
      </c>
      <c r="G655" s="101"/>
    </row>
    <row r="656" spans="1:7" customFormat="1" ht="13.15" customHeight="1">
      <c r="A656" s="97" t="s">
        <v>2303</v>
      </c>
      <c r="B656" s="98" t="s">
        <v>1392</v>
      </c>
      <c r="C656" s="99" t="s">
        <v>164</v>
      </c>
      <c r="D656" s="100" t="s">
        <v>1396</v>
      </c>
      <c r="E656" s="100" t="s">
        <v>1505</v>
      </c>
      <c r="F656" s="100" t="s">
        <v>1388</v>
      </c>
      <c r="G656" s="101"/>
    </row>
    <row r="657" spans="1:7" customFormat="1" ht="13.15" customHeight="1">
      <c r="A657" s="97" t="s">
        <v>2303</v>
      </c>
      <c r="B657" s="98" t="s">
        <v>1392</v>
      </c>
      <c r="C657" s="99" t="s">
        <v>1391</v>
      </c>
      <c r="D657" s="100" t="s">
        <v>1390</v>
      </c>
      <c r="E657" s="100" t="s">
        <v>2328</v>
      </c>
      <c r="F657" s="100" t="s">
        <v>2150</v>
      </c>
      <c r="G657" s="101"/>
    </row>
    <row r="658" spans="1:7" customFormat="1" ht="13.15" customHeight="1">
      <c r="A658" s="97" t="s">
        <v>1993</v>
      </c>
      <c r="B658" s="98" t="s">
        <v>1392</v>
      </c>
      <c r="C658" s="99" t="s">
        <v>165</v>
      </c>
      <c r="D658" s="100" t="s">
        <v>1680</v>
      </c>
      <c r="E658" s="100" t="s">
        <v>2113</v>
      </c>
      <c r="F658" s="100" t="s">
        <v>2112</v>
      </c>
      <c r="G658" s="101"/>
    </row>
    <row r="659" spans="1:7" customFormat="1" ht="13.15" customHeight="1">
      <c r="A659" s="97" t="s">
        <v>1993</v>
      </c>
      <c r="B659" s="98" t="s">
        <v>1392</v>
      </c>
      <c r="C659" s="99" t="s">
        <v>228</v>
      </c>
      <c r="D659" s="100" t="s">
        <v>1676</v>
      </c>
      <c r="E659" s="100" t="s">
        <v>1599</v>
      </c>
      <c r="F659" s="100" t="s">
        <v>1388</v>
      </c>
      <c r="G659" s="101"/>
    </row>
    <row r="660" spans="1:7" customFormat="1" ht="13.15" customHeight="1">
      <c r="A660" s="102"/>
      <c r="B660" s="103"/>
      <c r="C660" s="103"/>
      <c r="D660" s="103"/>
      <c r="E660" s="100" t="s">
        <v>1599</v>
      </c>
      <c r="F660" s="100" t="s">
        <v>2111</v>
      </c>
      <c r="G660" s="101"/>
    </row>
    <row r="661" spans="1:7" customFormat="1" ht="13.15" customHeight="1">
      <c r="A661" s="102"/>
      <c r="B661" s="103"/>
      <c r="C661" s="103"/>
      <c r="D661" s="103"/>
      <c r="E661" s="100" t="s">
        <v>2110</v>
      </c>
      <c r="F661" s="100" t="s">
        <v>2109</v>
      </c>
      <c r="G661" s="101"/>
    </row>
    <row r="662" spans="1:7" customFormat="1" ht="13.15" customHeight="1">
      <c r="A662" s="97" t="s">
        <v>1993</v>
      </c>
      <c r="B662" s="98" t="s">
        <v>1392</v>
      </c>
      <c r="C662" s="99" t="s">
        <v>1673</v>
      </c>
      <c r="D662" s="100" t="s">
        <v>1672</v>
      </c>
      <c r="E662" s="100" t="s">
        <v>1575</v>
      </c>
      <c r="F662" s="100" t="s">
        <v>1690</v>
      </c>
      <c r="G662" s="101"/>
    </row>
    <row r="663" spans="1:7" customFormat="1" ht="13.15" customHeight="1">
      <c r="A663" s="97" t="s">
        <v>1993</v>
      </c>
      <c r="B663" s="98" t="s">
        <v>1392</v>
      </c>
      <c r="C663" s="99" t="s">
        <v>1670</v>
      </c>
      <c r="D663" s="100" t="s">
        <v>1669</v>
      </c>
      <c r="E663" s="100" t="s">
        <v>1560</v>
      </c>
      <c r="F663" s="100" t="s">
        <v>1894</v>
      </c>
      <c r="G663" s="101"/>
    </row>
    <row r="664" spans="1:7" customFormat="1" ht="13.15" customHeight="1">
      <c r="A664" s="102"/>
      <c r="B664" s="103"/>
      <c r="C664" s="103"/>
      <c r="D664" s="103"/>
      <c r="E664" s="100" t="s">
        <v>1800</v>
      </c>
      <c r="F664" s="100" t="s">
        <v>2108</v>
      </c>
      <c r="G664" s="101"/>
    </row>
    <row r="665" spans="1:7" customFormat="1" ht="13.15" customHeight="1">
      <c r="A665" s="97" t="s">
        <v>1993</v>
      </c>
      <c r="B665" s="98" t="s">
        <v>1392</v>
      </c>
      <c r="C665" s="99" t="s">
        <v>1667</v>
      </c>
      <c r="D665" s="100" t="s">
        <v>1666</v>
      </c>
      <c r="E665" s="100" t="s">
        <v>1388</v>
      </c>
      <c r="F665" s="100" t="s">
        <v>2107</v>
      </c>
      <c r="G665" s="101"/>
    </row>
    <row r="666" spans="1:7" customFormat="1" ht="13.15" customHeight="1">
      <c r="A666" s="102"/>
      <c r="B666" s="103"/>
      <c r="C666" s="103"/>
      <c r="D666" s="103"/>
      <c r="E666" s="100" t="s">
        <v>1388</v>
      </c>
      <c r="F666" s="100" t="s">
        <v>2106</v>
      </c>
      <c r="G666" s="101"/>
    </row>
    <row r="667" spans="1:7" customFormat="1" ht="13.15" customHeight="1">
      <c r="A667" s="102"/>
      <c r="B667" s="103"/>
      <c r="C667" s="103"/>
      <c r="D667" s="103"/>
      <c r="E667" s="100" t="s">
        <v>1565</v>
      </c>
      <c r="F667" s="100" t="s">
        <v>1388</v>
      </c>
      <c r="G667" s="101"/>
    </row>
    <row r="668" spans="1:7" customFormat="1" ht="13.15" customHeight="1">
      <c r="A668" s="102"/>
      <c r="B668" s="103"/>
      <c r="C668" s="103"/>
      <c r="D668" s="103"/>
      <c r="E668" s="100" t="s">
        <v>1997</v>
      </c>
      <c r="F668" s="100" t="s">
        <v>2105</v>
      </c>
      <c r="G668" s="101"/>
    </row>
    <row r="669" spans="1:7" customFormat="1" ht="13.15" customHeight="1">
      <c r="A669" s="102"/>
      <c r="B669" s="103"/>
      <c r="C669" s="103"/>
      <c r="D669" s="103"/>
      <c r="E669" s="100" t="s">
        <v>2104</v>
      </c>
      <c r="F669" s="100" t="s">
        <v>2037</v>
      </c>
      <c r="G669" s="101"/>
    </row>
    <row r="670" spans="1:7" customFormat="1" ht="13.15" customHeight="1">
      <c r="A670" s="97" t="s">
        <v>1993</v>
      </c>
      <c r="B670" s="98" t="s">
        <v>1392</v>
      </c>
      <c r="C670" s="99" t="s">
        <v>1663</v>
      </c>
      <c r="D670" s="100" t="s">
        <v>1662</v>
      </c>
      <c r="E670" s="100" t="s">
        <v>1958</v>
      </c>
      <c r="F670" s="100" t="s">
        <v>2103</v>
      </c>
      <c r="G670" s="101"/>
    </row>
    <row r="671" spans="1:7" customFormat="1" ht="13.15" customHeight="1">
      <c r="A671" s="102"/>
      <c r="B671" s="103"/>
      <c r="C671" s="103"/>
      <c r="D671" s="103"/>
      <c r="E671" s="100" t="s">
        <v>2102</v>
      </c>
      <c r="F671" s="100" t="s">
        <v>2101</v>
      </c>
      <c r="G671" s="101"/>
    </row>
    <row r="672" spans="1:7" customFormat="1" ht="13.15" customHeight="1">
      <c r="A672" s="97" t="s">
        <v>1993</v>
      </c>
      <c r="B672" s="98" t="s">
        <v>1392</v>
      </c>
      <c r="C672" s="99" t="s">
        <v>218</v>
      </c>
      <c r="D672" s="100" t="s">
        <v>1660</v>
      </c>
      <c r="E672" s="100" t="s">
        <v>1505</v>
      </c>
      <c r="F672" s="100" t="s">
        <v>1804</v>
      </c>
      <c r="G672" s="101"/>
    </row>
    <row r="673" spans="1:7" customFormat="1" ht="13.15" customHeight="1">
      <c r="A673" s="102"/>
      <c r="B673" s="103"/>
      <c r="C673" s="103"/>
      <c r="D673" s="103"/>
      <c r="E673" s="100" t="s">
        <v>1645</v>
      </c>
      <c r="F673" s="100" t="s">
        <v>1780</v>
      </c>
      <c r="G673" s="101"/>
    </row>
    <row r="674" spans="1:7" customFormat="1" ht="13.15" customHeight="1">
      <c r="A674" s="97" t="s">
        <v>1993</v>
      </c>
      <c r="B674" s="98" t="s">
        <v>1392</v>
      </c>
      <c r="C674" s="99" t="s">
        <v>1657</v>
      </c>
      <c r="D674" s="100" t="s">
        <v>1656</v>
      </c>
      <c r="E674" s="100" t="s">
        <v>1545</v>
      </c>
      <c r="F674" s="100" t="s">
        <v>1540</v>
      </c>
      <c r="G674" s="101"/>
    </row>
    <row r="675" spans="1:7" customFormat="1" ht="13.15" customHeight="1">
      <c r="A675" s="102"/>
      <c r="B675" s="103"/>
      <c r="C675" s="103"/>
      <c r="D675" s="103"/>
      <c r="E675" s="100" t="s">
        <v>1919</v>
      </c>
      <c r="F675" s="100" t="s">
        <v>1732</v>
      </c>
      <c r="G675" s="101"/>
    </row>
    <row r="676" spans="1:7" customFormat="1" ht="13.15" customHeight="1">
      <c r="A676" s="97" t="s">
        <v>1993</v>
      </c>
      <c r="B676" s="98" t="s">
        <v>1392</v>
      </c>
      <c r="C676" s="99" t="s">
        <v>153</v>
      </c>
      <c r="D676" s="100" t="s">
        <v>1654</v>
      </c>
      <c r="E676" s="100" t="s">
        <v>1653</v>
      </c>
      <c r="F676" s="100" t="s">
        <v>1754</v>
      </c>
      <c r="G676" s="101"/>
    </row>
    <row r="677" spans="1:7" customFormat="1" ht="13.15" customHeight="1">
      <c r="A677" s="102"/>
      <c r="B677" s="103"/>
      <c r="C677" s="103"/>
      <c r="D677" s="103"/>
      <c r="E677" s="100" t="s">
        <v>1839</v>
      </c>
      <c r="F677" s="100" t="s">
        <v>1921</v>
      </c>
      <c r="G677" s="101"/>
    </row>
    <row r="678" spans="1:7" customFormat="1" ht="13.15" customHeight="1">
      <c r="A678" s="97" t="s">
        <v>1993</v>
      </c>
      <c r="B678" s="98" t="s">
        <v>1392</v>
      </c>
      <c r="C678" s="99" t="s">
        <v>237</v>
      </c>
      <c r="D678" s="100" t="s">
        <v>1651</v>
      </c>
      <c r="E678" s="100" t="s">
        <v>2100</v>
      </c>
      <c r="F678" s="100" t="s">
        <v>2099</v>
      </c>
      <c r="G678" s="101"/>
    </row>
    <row r="679" spans="1:7" customFormat="1" ht="13.15" customHeight="1">
      <c r="A679" s="97" t="s">
        <v>1993</v>
      </c>
      <c r="B679" s="98" t="s">
        <v>1392</v>
      </c>
      <c r="C679" s="99" t="s">
        <v>1650</v>
      </c>
      <c r="D679" s="100" t="s">
        <v>1649</v>
      </c>
      <c r="E679" s="100" t="s">
        <v>2098</v>
      </c>
      <c r="F679" s="100" t="s">
        <v>2097</v>
      </c>
      <c r="G679" s="101"/>
    </row>
    <row r="680" spans="1:7" customFormat="1" ht="13.15" customHeight="1">
      <c r="A680" s="97" t="s">
        <v>1993</v>
      </c>
      <c r="B680" s="98" t="s">
        <v>1392</v>
      </c>
      <c r="C680" s="99" t="s">
        <v>1643</v>
      </c>
      <c r="D680" s="100" t="s">
        <v>1642</v>
      </c>
      <c r="E680" s="100" t="s">
        <v>1573</v>
      </c>
      <c r="F680" s="100" t="s">
        <v>2096</v>
      </c>
      <c r="G680" s="101"/>
    </row>
    <row r="681" spans="1:7" customFormat="1" ht="13.15" customHeight="1">
      <c r="A681" s="102"/>
      <c r="B681" s="103"/>
      <c r="C681" s="103"/>
      <c r="D681" s="103"/>
      <c r="E681" s="100" t="s">
        <v>1645</v>
      </c>
      <c r="F681" s="100" t="s">
        <v>1701</v>
      </c>
      <c r="G681" s="101"/>
    </row>
    <row r="682" spans="1:7" customFormat="1" ht="13.15" customHeight="1">
      <c r="A682" s="97" t="s">
        <v>1993</v>
      </c>
      <c r="B682" s="98" t="s">
        <v>1392</v>
      </c>
      <c r="C682" s="99" t="s">
        <v>189</v>
      </c>
      <c r="D682" s="100" t="s">
        <v>1641</v>
      </c>
      <c r="E682" s="100" t="s">
        <v>1394</v>
      </c>
      <c r="F682" s="100" t="s">
        <v>2075</v>
      </c>
      <c r="G682" s="101"/>
    </row>
    <row r="683" spans="1:7" customFormat="1" ht="13.15" customHeight="1">
      <c r="A683" s="102"/>
      <c r="B683" s="103"/>
      <c r="C683" s="103"/>
      <c r="D683" s="103"/>
      <c r="E683" s="100" t="s">
        <v>2042</v>
      </c>
      <c r="F683" s="100" t="s">
        <v>1388</v>
      </c>
      <c r="G683" s="101"/>
    </row>
    <row r="684" spans="1:7" customFormat="1" ht="13.15" customHeight="1">
      <c r="A684" s="102"/>
      <c r="B684" s="103"/>
      <c r="C684" s="103"/>
      <c r="D684" s="103"/>
      <c r="E684" s="100" t="s">
        <v>2095</v>
      </c>
      <c r="F684" s="100" t="s">
        <v>2041</v>
      </c>
      <c r="G684" s="101"/>
    </row>
    <row r="685" spans="1:7" customFormat="1" ht="13.15" customHeight="1">
      <c r="A685" s="102"/>
      <c r="B685" s="103"/>
      <c r="C685" s="103"/>
      <c r="D685" s="103"/>
      <c r="E685" s="100" t="s">
        <v>1942</v>
      </c>
      <c r="F685" s="100" t="s">
        <v>2094</v>
      </c>
      <c r="G685" s="101"/>
    </row>
    <row r="686" spans="1:7" customFormat="1" ht="13.15" customHeight="1">
      <c r="A686" s="97" t="s">
        <v>1993</v>
      </c>
      <c r="B686" s="98" t="s">
        <v>1392</v>
      </c>
      <c r="C686" s="99" t="s">
        <v>137</v>
      </c>
      <c r="D686" s="100" t="s">
        <v>1638</v>
      </c>
      <c r="E686" s="100" t="s">
        <v>2093</v>
      </c>
      <c r="F686" s="100" t="s">
        <v>2092</v>
      </c>
      <c r="G686" s="101"/>
    </row>
    <row r="687" spans="1:7" customFormat="1" ht="13.15" customHeight="1">
      <c r="A687" s="102"/>
      <c r="B687" s="103"/>
      <c r="C687" s="103"/>
      <c r="D687" s="103"/>
      <c r="E687" s="100" t="s">
        <v>2019</v>
      </c>
      <c r="F687" s="100" t="s">
        <v>2091</v>
      </c>
      <c r="G687" s="101"/>
    </row>
    <row r="688" spans="1:7" customFormat="1" ht="13.15" customHeight="1">
      <c r="A688" s="97" t="s">
        <v>1993</v>
      </c>
      <c r="B688" s="98" t="s">
        <v>1392</v>
      </c>
      <c r="C688" s="99" t="s">
        <v>197</v>
      </c>
      <c r="D688" s="100" t="s">
        <v>1634</v>
      </c>
      <c r="E688" s="100" t="s">
        <v>1495</v>
      </c>
      <c r="F688" s="100" t="s">
        <v>1423</v>
      </c>
      <c r="G688" s="101"/>
    </row>
    <row r="689" spans="1:7" customFormat="1" ht="13.15" customHeight="1">
      <c r="A689" s="102"/>
      <c r="B689" s="103"/>
      <c r="C689" s="103"/>
      <c r="D689" s="103"/>
      <c r="E689" s="100" t="s">
        <v>1919</v>
      </c>
      <c r="F689" s="100" t="s">
        <v>2090</v>
      </c>
      <c r="G689" s="101"/>
    </row>
    <row r="690" spans="1:7" customFormat="1" ht="13.15" customHeight="1">
      <c r="A690" s="97" t="s">
        <v>1993</v>
      </c>
      <c r="B690" s="98" t="s">
        <v>1392</v>
      </c>
      <c r="C690" s="99" t="s">
        <v>144</v>
      </c>
      <c r="D690" s="100" t="s">
        <v>1633</v>
      </c>
      <c r="E690" s="100" t="s">
        <v>1594</v>
      </c>
      <c r="F690" s="100" t="s">
        <v>2076</v>
      </c>
      <c r="G690" s="101"/>
    </row>
    <row r="691" spans="1:7" customFormat="1" ht="13.15" customHeight="1">
      <c r="A691" s="102"/>
      <c r="B691" s="103"/>
      <c r="C691" s="103"/>
      <c r="D691" s="103"/>
      <c r="E691" s="100" t="s">
        <v>1629</v>
      </c>
      <c r="F691" s="100" t="s">
        <v>2089</v>
      </c>
      <c r="G691" s="101"/>
    </row>
    <row r="692" spans="1:7" customFormat="1" ht="13.15" customHeight="1">
      <c r="A692" s="97" t="s">
        <v>1993</v>
      </c>
      <c r="B692" s="98" t="s">
        <v>1392</v>
      </c>
      <c r="C692" s="99" t="s">
        <v>168</v>
      </c>
      <c r="D692" s="100" t="s">
        <v>1626</v>
      </c>
      <c r="E692" s="100" t="s">
        <v>1647</v>
      </c>
      <c r="F692" s="100" t="s">
        <v>2088</v>
      </c>
      <c r="G692" s="101"/>
    </row>
    <row r="693" spans="1:7" customFormat="1" ht="13.15" customHeight="1">
      <c r="A693" s="102"/>
      <c r="B693" s="103"/>
      <c r="C693" s="103"/>
      <c r="D693" s="103"/>
      <c r="E693" s="100" t="s">
        <v>1708</v>
      </c>
      <c r="F693" s="100" t="s">
        <v>2030</v>
      </c>
      <c r="G693" s="101"/>
    </row>
    <row r="694" spans="1:7" customFormat="1" ht="13.15" customHeight="1">
      <c r="A694" s="97" t="s">
        <v>1993</v>
      </c>
      <c r="B694" s="98" t="s">
        <v>1392</v>
      </c>
      <c r="C694" s="99" t="s">
        <v>1624</v>
      </c>
      <c r="D694" s="100" t="s">
        <v>1623</v>
      </c>
      <c r="E694" s="100" t="s">
        <v>1400</v>
      </c>
      <c r="F694" s="100" t="s">
        <v>1904</v>
      </c>
      <c r="G694" s="101"/>
    </row>
    <row r="695" spans="1:7" customFormat="1" ht="13.15" customHeight="1">
      <c r="A695" s="102"/>
      <c r="B695" s="103"/>
      <c r="C695" s="103"/>
      <c r="D695" s="103"/>
      <c r="E695" s="100" t="s">
        <v>2087</v>
      </c>
      <c r="F695" s="100" t="s">
        <v>2086</v>
      </c>
      <c r="G695" s="101"/>
    </row>
    <row r="696" spans="1:7" customFormat="1" ht="13.15" customHeight="1">
      <c r="A696" s="97" t="s">
        <v>1993</v>
      </c>
      <c r="B696" s="98" t="s">
        <v>1392</v>
      </c>
      <c r="C696" s="99" t="s">
        <v>1618</v>
      </c>
      <c r="D696" s="100" t="s">
        <v>1617</v>
      </c>
      <c r="E696" s="100" t="s">
        <v>1691</v>
      </c>
      <c r="F696" s="100" t="s">
        <v>2085</v>
      </c>
      <c r="G696" s="101"/>
    </row>
    <row r="697" spans="1:7" customFormat="1" ht="13.15" customHeight="1">
      <c r="A697" s="102"/>
      <c r="B697" s="103"/>
      <c r="C697" s="103"/>
      <c r="D697" s="103"/>
      <c r="E697" s="100" t="s">
        <v>2084</v>
      </c>
      <c r="F697" s="100" t="s">
        <v>2083</v>
      </c>
      <c r="G697" s="101"/>
    </row>
    <row r="698" spans="1:7" customFormat="1" ht="13.15" customHeight="1">
      <c r="A698" s="97" t="s">
        <v>1993</v>
      </c>
      <c r="B698" s="98" t="s">
        <v>1392</v>
      </c>
      <c r="C698" s="99" t="s">
        <v>232</v>
      </c>
      <c r="D698" s="100" t="s">
        <v>1615</v>
      </c>
      <c r="E698" s="100" t="s">
        <v>1426</v>
      </c>
      <c r="F698" s="100" t="s">
        <v>1570</v>
      </c>
      <c r="G698" s="101"/>
    </row>
    <row r="699" spans="1:7" customFormat="1" ht="13.15" customHeight="1">
      <c r="A699" s="102"/>
      <c r="B699" s="103"/>
      <c r="C699" s="103"/>
      <c r="D699" s="103"/>
      <c r="E699" s="100" t="s">
        <v>1919</v>
      </c>
      <c r="F699" s="100" t="s">
        <v>2082</v>
      </c>
      <c r="G699" s="101"/>
    </row>
    <row r="700" spans="1:7" customFormat="1" ht="13.15" customHeight="1">
      <c r="A700" s="97" t="s">
        <v>1993</v>
      </c>
      <c r="B700" s="98" t="s">
        <v>1392</v>
      </c>
      <c r="C700" s="99" t="s">
        <v>1612</v>
      </c>
      <c r="D700" s="100" t="s">
        <v>1611</v>
      </c>
      <c r="E700" s="100" t="s">
        <v>1467</v>
      </c>
      <c r="F700" s="100" t="s">
        <v>1736</v>
      </c>
      <c r="G700" s="101"/>
    </row>
    <row r="701" spans="1:7" customFormat="1" ht="13.15" customHeight="1">
      <c r="A701" s="97" t="s">
        <v>1993</v>
      </c>
      <c r="B701" s="98" t="s">
        <v>1392</v>
      </c>
      <c r="C701" s="99" t="s">
        <v>1609</v>
      </c>
      <c r="D701" s="100" t="s">
        <v>1608</v>
      </c>
      <c r="E701" s="100" t="s">
        <v>2081</v>
      </c>
      <c r="F701" s="100" t="s">
        <v>1388</v>
      </c>
      <c r="G701" s="101"/>
    </row>
    <row r="702" spans="1:7" customFormat="1" ht="13.15" customHeight="1">
      <c r="A702" s="102"/>
      <c r="B702" s="103"/>
      <c r="C702" s="103"/>
      <c r="D702" s="103"/>
      <c r="E702" s="100" t="s">
        <v>2080</v>
      </c>
      <c r="F702" s="100" t="s">
        <v>1407</v>
      </c>
      <c r="G702" s="101"/>
    </row>
    <row r="703" spans="1:7" customFormat="1" ht="13.15" customHeight="1">
      <c r="A703" s="97" t="s">
        <v>1993</v>
      </c>
      <c r="B703" s="98" t="s">
        <v>1392</v>
      </c>
      <c r="C703" s="99" t="s">
        <v>1605</v>
      </c>
      <c r="D703" s="100" t="s">
        <v>1604</v>
      </c>
      <c r="E703" s="100" t="s">
        <v>1647</v>
      </c>
      <c r="F703" s="100" t="s">
        <v>1964</v>
      </c>
      <c r="G703" s="101"/>
    </row>
    <row r="704" spans="1:7" customFormat="1" ht="13.15" customHeight="1">
      <c r="A704" s="102"/>
      <c r="B704" s="103"/>
      <c r="C704" s="103"/>
      <c r="D704" s="103"/>
      <c r="E704" s="100" t="s">
        <v>1916</v>
      </c>
      <c r="F704" s="100" t="s">
        <v>1916</v>
      </c>
      <c r="G704" s="101"/>
    </row>
    <row r="705" spans="1:7" customFormat="1" ht="13.15" customHeight="1">
      <c r="A705" s="102"/>
      <c r="B705" s="103"/>
      <c r="C705" s="103"/>
      <c r="D705" s="103"/>
      <c r="E705" s="100" t="s">
        <v>1388</v>
      </c>
      <c r="F705" s="100" t="s">
        <v>2079</v>
      </c>
      <c r="G705" s="101"/>
    </row>
    <row r="706" spans="1:7" customFormat="1" ht="13.15" customHeight="1">
      <c r="A706" s="97" t="s">
        <v>1993</v>
      </c>
      <c r="B706" s="98" t="s">
        <v>1392</v>
      </c>
      <c r="C706" s="99" t="s">
        <v>1601</v>
      </c>
      <c r="D706" s="100" t="s">
        <v>1600</v>
      </c>
      <c r="E706" s="100" t="s">
        <v>1443</v>
      </c>
      <c r="F706" s="100" t="s">
        <v>1530</v>
      </c>
      <c r="G706" s="101"/>
    </row>
    <row r="707" spans="1:7" customFormat="1" ht="13.15" customHeight="1">
      <c r="A707" s="102"/>
      <c r="B707" s="103"/>
      <c r="C707" s="103"/>
      <c r="D707" s="103"/>
      <c r="E707" s="100" t="s">
        <v>2045</v>
      </c>
      <c r="F707" s="100" t="s">
        <v>2078</v>
      </c>
      <c r="G707" s="101"/>
    </row>
    <row r="708" spans="1:7" customFormat="1" ht="13.15" customHeight="1">
      <c r="A708" s="102"/>
      <c r="B708" s="103"/>
      <c r="C708" s="103"/>
      <c r="D708" s="103"/>
      <c r="E708" s="100" t="s">
        <v>2077</v>
      </c>
      <c r="F708" s="100" t="s">
        <v>1906</v>
      </c>
      <c r="G708" s="101"/>
    </row>
    <row r="709" spans="1:7" customFormat="1" ht="13.15" customHeight="1">
      <c r="A709" s="102"/>
      <c r="B709" s="103"/>
      <c r="C709" s="103"/>
      <c r="D709" s="103"/>
      <c r="E709" s="100" t="s">
        <v>1839</v>
      </c>
      <c r="F709" s="100" t="s">
        <v>1889</v>
      </c>
      <c r="G709" s="101"/>
    </row>
    <row r="710" spans="1:7" customFormat="1" ht="13.15" customHeight="1">
      <c r="A710" s="97" t="s">
        <v>1993</v>
      </c>
      <c r="B710" s="98" t="s">
        <v>1392</v>
      </c>
      <c r="C710" s="99" t="s">
        <v>1596</v>
      </c>
      <c r="D710" s="100" t="s">
        <v>1595</v>
      </c>
      <c r="E710" s="100" t="s">
        <v>1520</v>
      </c>
      <c r="F710" s="100" t="s">
        <v>1751</v>
      </c>
      <c r="G710" s="101"/>
    </row>
    <row r="711" spans="1:7" customFormat="1" ht="13.15" customHeight="1">
      <c r="A711" s="102"/>
      <c r="B711" s="103"/>
      <c r="C711" s="103"/>
      <c r="D711" s="103"/>
      <c r="E711" s="100" t="s">
        <v>1751</v>
      </c>
      <c r="F711" s="100" t="s">
        <v>1690</v>
      </c>
      <c r="G711" s="101"/>
    </row>
    <row r="712" spans="1:7" customFormat="1" ht="13.15" customHeight="1">
      <c r="A712" s="97" t="s">
        <v>1993</v>
      </c>
      <c r="B712" s="98" t="s">
        <v>1392</v>
      </c>
      <c r="C712" s="99" t="s">
        <v>1590</v>
      </c>
      <c r="D712" s="100" t="s">
        <v>1589</v>
      </c>
      <c r="E712" s="100" t="s">
        <v>1970</v>
      </c>
      <c r="F712" s="100" t="s">
        <v>1398</v>
      </c>
      <c r="G712" s="101"/>
    </row>
    <row r="713" spans="1:7" customFormat="1" ht="13.15" customHeight="1">
      <c r="A713" s="97" t="s">
        <v>1993</v>
      </c>
      <c r="B713" s="98" t="s">
        <v>1392</v>
      </c>
      <c r="C713" s="99" t="s">
        <v>236</v>
      </c>
      <c r="D713" s="100" t="s">
        <v>1587</v>
      </c>
      <c r="E713" s="100" t="s">
        <v>1970</v>
      </c>
      <c r="F713" s="100" t="s">
        <v>1859</v>
      </c>
      <c r="G713" s="101"/>
    </row>
    <row r="714" spans="1:7" customFormat="1" ht="13.15" customHeight="1">
      <c r="A714" s="97" t="s">
        <v>1993</v>
      </c>
      <c r="B714" s="98" t="s">
        <v>1392</v>
      </c>
      <c r="C714" s="99" t="s">
        <v>1585</v>
      </c>
      <c r="D714" s="100" t="s">
        <v>1584</v>
      </c>
      <c r="E714" s="100" t="s">
        <v>1443</v>
      </c>
      <c r="F714" s="100" t="s">
        <v>2076</v>
      </c>
      <c r="G714" s="101"/>
    </row>
    <row r="715" spans="1:7" customFormat="1" ht="13.15" customHeight="1">
      <c r="A715" s="102"/>
      <c r="B715" s="103"/>
      <c r="C715" s="103"/>
      <c r="D715" s="103"/>
      <c r="E715" s="100" t="s">
        <v>2074</v>
      </c>
      <c r="F715" s="100" t="s">
        <v>1957</v>
      </c>
      <c r="G715" s="101"/>
    </row>
    <row r="716" spans="1:7" customFormat="1" ht="13.15" customHeight="1">
      <c r="A716" s="97" t="s">
        <v>1993</v>
      </c>
      <c r="B716" s="98" t="s">
        <v>1392</v>
      </c>
      <c r="C716" s="99" t="s">
        <v>196</v>
      </c>
      <c r="D716" s="100" t="s">
        <v>1582</v>
      </c>
      <c r="E716" s="100" t="s">
        <v>1640</v>
      </c>
      <c r="F716" s="100" t="s">
        <v>1722</v>
      </c>
      <c r="G716" s="101"/>
    </row>
    <row r="717" spans="1:7" customFormat="1" ht="13.15" customHeight="1">
      <c r="A717" s="102"/>
      <c r="B717" s="103"/>
      <c r="C717" s="103"/>
      <c r="D717" s="103"/>
      <c r="E717" s="100" t="s">
        <v>1919</v>
      </c>
      <c r="F717" s="100" t="s">
        <v>2075</v>
      </c>
      <c r="G717" s="101"/>
    </row>
    <row r="718" spans="1:7" customFormat="1" ht="13.15" customHeight="1">
      <c r="A718" s="97" t="s">
        <v>1993</v>
      </c>
      <c r="B718" s="98" t="s">
        <v>1392</v>
      </c>
      <c r="C718" s="99" t="s">
        <v>1579</v>
      </c>
      <c r="D718" s="100" t="s">
        <v>1578</v>
      </c>
      <c r="E718" s="100" t="s">
        <v>1495</v>
      </c>
      <c r="F718" s="100" t="s">
        <v>1687</v>
      </c>
      <c r="G718" s="101"/>
    </row>
    <row r="719" spans="1:7" customFormat="1" ht="13.15" customHeight="1">
      <c r="A719" s="97" t="s">
        <v>1993</v>
      </c>
      <c r="B719" s="98" t="s">
        <v>1392</v>
      </c>
      <c r="C719" s="99" t="s">
        <v>1577</v>
      </c>
      <c r="D719" s="100" t="s">
        <v>1576</v>
      </c>
      <c r="E719" s="100" t="s">
        <v>1536</v>
      </c>
      <c r="F719" s="100" t="s">
        <v>1388</v>
      </c>
      <c r="G719" s="101"/>
    </row>
    <row r="720" spans="1:7" customFormat="1" ht="13.15" customHeight="1">
      <c r="A720" s="97" t="s">
        <v>1993</v>
      </c>
      <c r="B720" s="98" t="s">
        <v>1392</v>
      </c>
      <c r="C720" s="99" t="s">
        <v>200</v>
      </c>
      <c r="D720" s="100" t="s">
        <v>1574</v>
      </c>
      <c r="E720" s="100" t="s">
        <v>2010</v>
      </c>
      <c r="F720" s="100" t="s">
        <v>1727</v>
      </c>
      <c r="G720" s="101"/>
    </row>
    <row r="721" spans="1:7" customFormat="1" ht="13.15" customHeight="1">
      <c r="A721" s="97" t="s">
        <v>1993</v>
      </c>
      <c r="B721" s="98" t="s">
        <v>1392</v>
      </c>
      <c r="C721" s="99" t="s">
        <v>1572</v>
      </c>
      <c r="D721" s="100" t="s">
        <v>1412</v>
      </c>
      <c r="E721" s="100" t="s">
        <v>1689</v>
      </c>
      <c r="F721" s="100" t="s">
        <v>1804</v>
      </c>
      <c r="G721" s="101"/>
    </row>
    <row r="722" spans="1:7" customFormat="1" ht="13.15" customHeight="1">
      <c r="A722" s="102"/>
      <c r="B722" s="103"/>
      <c r="C722" s="103"/>
      <c r="D722" s="103"/>
      <c r="E722" s="100" t="s">
        <v>2074</v>
      </c>
      <c r="F722" s="100" t="s">
        <v>1812</v>
      </c>
      <c r="G722" s="101"/>
    </row>
    <row r="723" spans="1:7" customFormat="1" ht="13.15" customHeight="1">
      <c r="A723" s="97" t="s">
        <v>1993</v>
      </c>
      <c r="B723" s="98" t="s">
        <v>1392</v>
      </c>
      <c r="C723" s="99" t="s">
        <v>239</v>
      </c>
      <c r="D723" s="100" t="s">
        <v>1412</v>
      </c>
      <c r="E723" s="100" t="s">
        <v>2073</v>
      </c>
      <c r="F723" s="100" t="s">
        <v>1859</v>
      </c>
      <c r="G723" s="101"/>
    </row>
    <row r="724" spans="1:7" customFormat="1" ht="13.15" customHeight="1">
      <c r="A724" s="97" t="s">
        <v>1993</v>
      </c>
      <c r="B724" s="98" t="s">
        <v>1392</v>
      </c>
      <c r="C724" s="99" t="s">
        <v>151</v>
      </c>
      <c r="D724" s="100" t="s">
        <v>1566</v>
      </c>
      <c r="E724" s="100" t="s">
        <v>1698</v>
      </c>
      <c r="F724" s="100" t="s">
        <v>1476</v>
      </c>
      <c r="G724" s="101"/>
    </row>
    <row r="725" spans="1:7" customFormat="1" ht="13.15" customHeight="1">
      <c r="A725" s="102"/>
      <c r="B725" s="103"/>
      <c r="C725" s="103"/>
      <c r="D725" s="103"/>
      <c r="E725" s="100" t="s">
        <v>2072</v>
      </c>
      <c r="F725" s="100" t="s">
        <v>1791</v>
      </c>
      <c r="G725" s="101"/>
    </row>
    <row r="726" spans="1:7" customFormat="1" ht="13.15" customHeight="1">
      <c r="A726" s="102"/>
      <c r="B726" s="103"/>
      <c r="C726" s="103"/>
      <c r="D726" s="103"/>
      <c r="E726" s="100" t="s">
        <v>2071</v>
      </c>
      <c r="F726" s="100" t="s">
        <v>2070</v>
      </c>
      <c r="G726" s="101"/>
    </row>
    <row r="727" spans="1:7" customFormat="1" ht="13.15" customHeight="1">
      <c r="A727" s="97" t="s">
        <v>1993</v>
      </c>
      <c r="B727" s="98" t="s">
        <v>1392</v>
      </c>
      <c r="C727" s="99" t="s">
        <v>201</v>
      </c>
      <c r="D727" s="100" t="s">
        <v>1563</v>
      </c>
      <c r="E727" s="100" t="s">
        <v>1452</v>
      </c>
      <c r="F727" s="100" t="s">
        <v>2003</v>
      </c>
      <c r="G727" s="101"/>
    </row>
    <row r="728" spans="1:7" customFormat="1" ht="13.15" customHeight="1">
      <c r="A728" s="97" t="s">
        <v>1993</v>
      </c>
      <c r="B728" s="98" t="s">
        <v>1392</v>
      </c>
      <c r="C728" s="99" t="s">
        <v>1561</v>
      </c>
      <c r="D728" s="100" t="s">
        <v>1550</v>
      </c>
      <c r="E728" s="100" t="s">
        <v>1388</v>
      </c>
      <c r="F728" s="100" t="s">
        <v>2069</v>
      </c>
      <c r="G728" s="101"/>
    </row>
    <row r="729" spans="1:7" customFormat="1" ht="13.15" customHeight="1">
      <c r="A729" s="102"/>
      <c r="B729" s="103"/>
      <c r="C729" s="103"/>
      <c r="D729" s="103"/>
      <c r="E729" s="100" t="s">
        <v>2068</v>
      </c>
      <c r="F729" s="100" t="s">
        <v>2067</v>
      </c>
      <c r="G729" s="101"/>
    </row>
    <row r="730" spans="1:7" customFormat="1" ht="13.15" customHeight="1">
      <c r="A730" s="102"/>
      <c r="B730" s="103"/>
      <c r="C730" s="103"/>
      <c r="D730" s="103"/>
      <c r="E730" s="100" t="s">
        <v>1388</v>
      </c>
      <c r="F730" s="100" t="s">
        <v>2067</v>
      </c>
      <c r="G730" s="101"/>
    </row>
    <row r="731" spans="1:7" customFormat="1" ht="13.15" customHeight="1">
      <c r="A731" s="97" t="s">
        <v>1993</v>
      </c>
      <c r="B731" s="98" t="s">
        <v>1392</v>
      </c>
      <c r="C731" s="99" t="s">
        <v>1557</v>
      </c>
      <c r="D731" s="100" t="s">
        <v>1556</v>
      </c>
      <c r="E731" s="100" t="s">
        <v>1891</v>
      </c>
      <c r="F731" s="100" t="s">
        <v>2066</v>
      </c>
      <c r="G731" s="101"/>
    </row>
    <row r="732" spans="1:7" customFormat="1" ht="13.15" customHeight="1">
      <c r="A732" s="102"/>
      <c r="B732" s="103"/>
      <c r="C732" s="103"/>
      <c r="D732" s="103"/>
      <c r="E732" s="100" t="s">
        <v>2065</v>
      </c>
      <c r="F732" s="100" t="s">
        <v>2064</v>
      </c>
      <c r="G732" s="101"/>
    </row>
    <row r="733" spans="1:7" customFormat="1" ht="13.15" customHeight="1">
      <c r="A733" s="97" t="s">
        <v>1993</v>
      </c>
      <c r="B733" s="98" t="s">
        <v>1392</v>
      </c>
      <c r="C733" s="99" t="s">
        <v>1551</v>
      </c>
      <c r="D733" s="100" t="s">
        <v>1550</v>
      </c>
      <c r="E733" s="100" t="s">
        <v>1965</v>
      </c>
      <c r="F733" s="100" t="s">
        <v>1788</v>
      </c>
      <c r="G733" s="101"/>
    </row>
    <row r="734" spans="1:7" customFormat="1" ht="13.15" customHeight="1">
      <c r="A734" s="102"/>
      <c r="B734" s="103"/>
      <c r="C734" s="103"/>
      <c r="D734" s="103"/>
      <c r="E734" s="100" t="s">
        <v>2063</v>
      </c>
      <c r="F734" s="100" t="s">
        <v>1808</v>
      </c>
      <c r="G734" s="101"/>
    </row>
    <row r="735" spans="1:7" customFormat="1" ht="13.15" customHeight="1">
      <c r="A735" s="97" t="s">
        <v>1993</v>
      </c>
      <c r="B735" s="98" t="s">
        <v>1392</v>
      </c>
      <c r="C735" s="99" t="s">
        <v>1549</v>
      </c>
      <c r="D735" s="100" t="s">
        <v>1548</v>
      </c>
      <c r="E735" s="100" t="s">
        <v>2062</v>
      </c>
      <c r="F735" s="100" t="s">
        <v>1798</v>
      </c>
      <c r="G735" s="101"/>
    </row>
    <row r="736" spans="1:7" customFormat="1" ht="13.15" customHeight="1">
      <c r="A736" s="102"/>
      <c r="B736" s="103"/>
      <c r="C736" s="103"/>
      <c r="D736" s="103"/>
      <c r="E736" s="100" t="s">
        <v>1423</v>
      </c>
      <c r="F736" s="100" t="s">
        <v>1980</v>
      </c>
      <c r="G736" s="101"/>
    </row>
    <row r="737" spans="1:7" customFormat="1" ht="13.15" customHeight="1">
      <c r="A737" s="102"/>
      <c r="B737" s="103"/>
      <c r="C737" s="103"/>
      <c r="D737" s="103"/>
      <c r="E737" s="100" t="s">
        <v>1843</v>
      </c>
      <c r="F737" s="100" t="s">
        <v>2061</v>
      </c>
      <c r="G737" s="101"/>
    </row>
    <row r="738" spans="1:7" customFormat="1" ht="13.15" customHeight="1">
      <c r="A738" s="97" t="s">
        <v>1993</v>
      </c>
      <c r="B738" s="98" t="s">
        <v>1392</v>
      </c>
      <c r="C738" s="99" t="s">
        <v>215</v>
      </c>
      <c r="D738" s="100" t="s">
        <v>1544</v>
      </c>
      <c r="E738" s="100" t="s">
        <v>2060</v>
      </c>
      <c r="F738" s="100" t="s">
        <v>1964</v>
      </c>
      <c r="G738" s="101"/>
    </row>
    <row r="739" spans="1:7" customFormat="1" ht="13.15" customHeight="1">
      <c r="A739" s="102"/>
      <c r="B739" s="103"/>
      <c r="C739" s="103"/>
      <c r="D739" s="103"/>
      <c r="E739" s="100" t="s">
        <v>1388</v>
      </c>
      <c r="F739" s="100" t="s">
        <v>1690</v>
      </c>
      <c r="G739" s="101"/>
    </row>
    <row r="740" spans="1:7" customFormat="1" ht="13.15" customHeight="1">
      <c r="A740" s="97" t="s">
        <v>1993</v>
      </c>
      <c r="B740" s="98" t="s">
        <v>1392</v>
      </c>
      <c r="C740" s="99" t="s">
        <v>1543</v>
      </c>
      <c r="D740" s="100" t="s">
        <v>1542</v>
      </c>
      <c r="E740" s="100" t="s">
        <v>1469</v>
      </c>
      <c r="F740" s="100" t="s">
        <v>1727</v>
      </c>
      <c r="G740" s="101"/>
    </row>
    <row r="741" spans="1:7" customFormat="1" ht="13.15" customHeight="1">
      <c r="A741" s="97" t="s">
        <v>1993</v>
      </c>
      <c r="B741" s="98" t="s">
        <v>1392</v>
      </c>
      <c r="C741" s="99" t="s">
        <v>1538</v>
      </c>
      <c r="D741" s="100" t="s">
        <v>1537</v>
      </c>
      <c r="E741" s="100" t="s">
        <v>1523</v>
      </c>
      <c r="F741" s="100" t="s">
        <v>2059</v>
      </c>
      <c r="G741" s="101"/>
    </row>
    <row r="742" spans="1:7" customFormat="1" ht="13.15" customHeight="1">
      <c r="A742" s="102"/>
      <c r="B742" s="103"/>
      <c r="C742" s="103"/>
      <c r="D742" s="103"/>
      <c r="E742" s="100" t="s">
        <v>2058</v>
      </c>
      <c r="F742" s="100" t="s">
        <v>2057</v>
      </c>
      <c r="G742" s="101"/>
    </row>
    <row r="743" spans="1:7" customFormat="1" ht="13.15" customHeight="1">
      <c r="A743" s="97" t="s">
        <v>1993</v>
      </c>
      <c r="B743" s="98" t="s">
        <v>1392</v>
      </c>
      <c r="C743" s="99" t="s">
        <v>184</v>
      </c>
      <c r="D743" s="100" t="s">
        <v>1532</v>
      </c>
      <c r="E743" s="100" t="s">
        <v>2056</v>
      </c>
      <c r="F743" s="100" t="s">
        <v>1388</v>
      </c>
      <c r="G743" s="101"/>
    </row>
    <row r="744" spans="1:7" customFormat="1" ht="13.15" customHeight="1">
      <c r="A744" s="97" t="s">
        <v>1993</v>
      </c>
      <c r="B744" s="98" t="s">
        <v>1392</v>
      </c>
      <c r="C744" s="99" t="s">
        <v>221</v>
      </c>
      <c r="D744" s="100" t="s">
        <v>1528</v>
      </c>
      <c r="E744" s="100" t="s">
        <v>1981</v>
      </c>
      <c r="F744" s="100" t="s">
        <v>1694</v>
      </c>
      <c r="G744" s="101"/>
    </row>
    <row r="745" spans="1:7" customFormat="1" ht="13.15" customHeight="1">
      <c r="A745" s="97" t="s">
        <v>1993</v>
      </c>
      <c r="B745" s="98" t="s">
        <v>1392</v>
      </c>
      <c r="C745" s="99" t="s">
        <v>161</v>
      </c>
      <c r="D745" s="100" t="s">
        <v>1524</v>
      </c>
      <c r="E745" s="100" t="s">
        <v>1841</v>
      </c>
      <c r="F745" s="100" t="s">
        <v>1687</v>
      </c>
      <c r="G745" s="101"/>
    </row>
    <row r="746" spans="1:7" customFormat="1" ht="13.15" customHeight="1">
      <c r="A746" s="97" t="s">
        <v>1993</v>
      </c>
      <c r="B746" s="98" t="s">
        <v>1392</v>
      </c>
      <c r="C746" s="99" t="s">
        <v>1522</v>
      </c>
      <c r="D746" s="100" t="s">
        <v>1521</v>
      </c>
      <c r="E746" s="100" t="s">
        <v>1463</v>
      </c>
      <c r="F746" s="100" t="s">
        <v>1774</v>
      </c>
      <c r="G746" s="101"/>
    </row>
    <row r="747" spans="1:7" customFormat="1" ht="13.15" customHeight="1">
      <c r="A747" s="97" t="s">
        <v>1993</v>
      </c>
      <c r="B747" s="98" t="s">
        <v>1392</v>
      </c>
      <c r="C747" s="99" t="s">
        <v>141</v>
      </c>
      <c r="D747" s="100" t="s">
        <v>1518</v>
      </c>
      <c r="E747" s="100" t="s">
        <v>1536</v>
      </c>
      <c r="F747" s="100" t="s">
        <v>2055</v>
      </c>
      <c r="G747" s="101"/>
    </row>
    <row r="748" spans="1:7" customFormat="1" ht="13.15" customHeight="1">
      <c r="A748" s="102"/>
      <c r="B748" s="103"/>
      <c r="C748" s="103"/>
      <c r="D748" s="103"/>
      <c r="E748" s="100" t="s">
        <v>2055</v>
      </c>
      <c r="F748" s="100" t="s">
        <v>1727</v>
      </c>
      <c r="G748" s="101"/>
    </row>
    <row r="749" spans="1:7" customFormat="1" ht="13.15" customHeight="1">
      <c r="A749" s="97" t="s">
        <v>1993</v>
      </c>
      <c r="B749" s="98" t="s">
        <v>1392</v>
      </c>
      <c r="C749" s="99" t="s">
        <v>243</v>
      </c>
      <c r="D749" s="100" t="s">
        <v>1517</v>
      </c>
      <c r="E749" s="100" t="s">
        <v>2054</v>
      </c>
      <c r="F749" s="100" t="s">
        <v>2053</v>
      </c>
      <c r="G749" s="101"/>
    </row>
    <row r="750" spans="1:7" customFormat="1" ht="13.15" customHeight="1">
      <c r="A750" s="97" t="s">
        <v>1993</v>
      </c>
      <c r="B750" s="98" t="s">
        <v>1392</v>
      </c>
      <c r="C750" s="99" t="s">
        <v>142</v>
      </c>
      <c r="D750" s="100" t="s">
        <v>1514</v>
      </c>
      <c r="E750" s="100" t="s">
        <v>2052</v>
      </c>
      <c r="F750" s="100" t="s">
        <v>2006</v>
      </c>
      <c r="G750" s="101"/>
    </row>
    <row r="751" spans="1:7" customFormat="1" ht="13.15" customHeight="1">
      <c r="A751" s="97" t="s">
        <v>1993</v>
      </c>
      <c r="B751" s="98" t="s">
        <v>1392</v>
      </c>
      <c r="C751" s="99" t="s">
        <v>131</v>
      </c>
      <c r="D751" s="100" t="s">
        <v>1510</v>
      </c>
      <c r="E751" s="100" t="s">
        <v>1388</v>
      </c>
      <c r="F751" s="100" t="s">
        <v>2051</v>
      </c>
      <c r="G751" s="101"/>
    </row>
    <row r="752" spans="1:7" customFormat="1" ht="13.15" customHeight="1">
      <c r="A752" s="102"/>
      <c r="B752" s="103"/>
      <c r="C752" s="103"/>
      <c r="D752" s="103"/>
      <c r="E752" s="100" t="s">
        <v>2050</v>
      </c>
      <c r="F752" s="100" t="s">
        <v>1388</v>
      </c>
      <c r="G752" s="101"/>
    </row>
    <row r="753" spans="1:7" customFormat="1" ht="13.15" customHeight="1">
      <c r="A753" s="97" t="s">
        <v>1993</v>
      </c>
      <c r="B753" s="98" t="s">
        <v>1392</v>
      </c>
      <c r="C753" s="99" t="s">
        <v>140</v>
      </c>
      <c r="D753" s="100" t="s">
        <v>1509</v>
      </c>
      <c r="E753" s="100" t="s">
        <v>1413</v>
      </c>
      <c r="F753" s="100" t="s">
        <v>1690</v>
      </c>
      <c r="G753" s="101"/>
    </row>
    <row r="754" spans="1:7" customFormat="1" ht="13.15" customHeight="1">
      <c r="A754" s="97" t="s">
        <v>1993</v>
      </c>
      <c r="B754" s="98" t="s">
        <v>1392</v>
      </c>
      <c r="C754" s="99" t="s">
        <v>1506</v>
      </c>
      <c r="D754" s="100" t="s">
        <v>1412</v>
      </c>
      <c r="E754" s="100" t="s">
        <v>2049</v>
      </c>
      <c r="F754" s="100" t="s">
        <v>2048</v>
      </c>
      <c r="G754" s="101"/>
    </row>
    <row r="755" spans="1:7" customFormat="1" ht="13.15" customHeight="1">
      <c r="A755" s="97" t="s">
        <v>1993</v>
      </c>
      <c r="B755" s="98" t="s">
        <v>1392</v>
      </c>
      <c r="C755" s="99" t="s">
        <v>143</v>
      </c>
      <c r="D755" s="100" t="s">
        <v>1503</v>
      </c>
      <c r="E755" s="100" t="s">
        <v>1655</v>
      </c>
      <c r="F755" s="100" t="s">
        <v>2047</v>
      </c>
      <c r="G755" s="101"/>
    </row>
    <row r="756" spans="1:7" customFormat="1" ht="13.15" customHeight="1">
      <c r="A756" s="97" t="s">
        <v>1993</v>
      </c>
      <c r="B756" s="98" t="s">
        <v>1392</v>
      </c>
      <c r="C756" s="99" t="s">
        <v>242</v>
      </c>
      <c r="D756" s="100" t="s">
        <v>1502</v>
      </c>
      <c r="E756" s="100" t="s">
        <v>2046</v>
      </c>
      <c r="F756" s="100" t="s">
        <v>1810</v>
      </c>
      <c r="G756" s="101"/>
    </row>
    <row r="757" spans="1:7" customFormat="1" ht="13.15" customHeight="1">
      <c r="A757" s="97" t="s">
        <v>1993</v>
      </c>
      <c r="B757" s="98" t="s">
        <v>1392</v>
      </c>
      <c r="C757" s="99" t="s">
        <v>147</v>
      </c>
      <c r="D757" s="100" t="s">
        <v>1494</v>
      </c>
      <c r="E757" s="100" t="s">
        <v>2038</v>
      </c>
      <c r="F757" s="100" t="s">
        <v>2045</v>
      </c>
      <c r="G757" s="101"/>
    </row>
    <row r="758" spans="1:7" customFormat="1" ht="13.15" customHeight="1">
      <c r="A758" s="102"/>
      <c r="B758" s="103"/>
      <c r="C758" s="103"/>
      <c r="D758" s="103"/>
      <c r="E758" s="100" t="s">
        <v>2044</v>
      </c>
      <c r="F758" s="100" t="s">
        <v>2043</v>
      </c>
      <c r="G758" s="101"/>
    </row>
    <row r="759" spans="1:7" customFormat="1" ht="13.15" customHeight="1">
      <c r="A759" s="102"/>
      <c r="B759" s="103"/>
      <c r="C759" s="103"/>
      <c r="D759" s="103"/>
      <c r="E759" s="100" t="s">
        <v>1629</v>
      </c>
      <c r="F759" s="100" t="s">
        <v>2042</v>
      </c>
      <c r="G759" s="101"/>
    </row>
    <row r="760" spans="1:7" customFormat="1" ht="13.15" customHeight="1">
      <c r="A760" s="102"/>
      <c r="B760" s="103"/>
      <c r="C760" s="103"/>
      <c r="D760" s="103"/>
      <c r="E760" s="100" t="s">
        <v>2041</v>
      </c>
      <c r="F760" s="100" t="s">
        <v>2040</v>
      </c>
      <c r="G760" s="101"/>
    </row>
    <row r="761" spans="1:7" customFormat="1" ht="13.15" customHeight="1">
      <c r="A761" s="102"/>
      <c r="B761" s="103"/>
      <c r="C761" s="103"/>
      <c r="D761" s="103"/>
      <c r="E761" s="100" t="s">
        <v>1388</v>
      </c>
      <c r="F761" s="100" t="s">
        <v>2039</v>
      </c>
      <c r="G761" s="101"/>
    </row>
    <row r="762" spans="1:7" customFormat="1" ht="13.15" customHeight="1">
      <c r="A762" s="97" t="s">
        <v>1993</v>
      </c>
      <c r="B762" s="98" t="s">
        <v>1392</v>
      </c>
      <c r="C762" s="99" t="s">
        <v>1493</v>
      </c>
      <c r="D762" s="100" t="s">
        <v>1412</v>
      </c>
      <c r="E762" s="100" t="s">
        <v>2038</v>
      </c>
      <c r="F762" s="100" t="s">
        <v>1996</v>
      </c>
      <c r="G762" s="101"/>
    </row>
    <row r="763" spans="1:7" customFormat="1" ht="13.15" customHeight="1">
      <c r="A763" s="97" t="s">
        <v>1993</v>
      </c>
      <c r="B763" s="98" t="s">
        <v>1392</v>
      </c>
      <c r="C763" s="99" t="s">
        <v>1490</v>
      </c>
      <c r="D763" s="100" t="s">
        <v>1412</v>
      </c>
      <c r="E763" s="100" t="s">
        <v>1467</v>
      </c>
      <c r="F763" s="100" t="s">
        <v>2037</v>
      </c>
      <c r="G763" s="101"/>
    </row>
    <row r="764" spans="1:7" customFormat="1" ht="13.15" customHeight="1">
      <c r="A764" s="102"/>
      <c r="B764" s="103"/>
      <c r="C764" s="103"/>
      <c r="D764" s="103"/>
      <c r="E764" s="100" t="s">
        <v>1388</v>
      </c>
      <c r="F764" s="100" t="s">
        <v>2037</v>
      </c>
      <c r="G764" s="101"/>
    </row>
    <row r="765" spans="1:7" customFormat="1" ht="13.15" customHeight="1">
      <c r="A765" s="97" t="s">
        <v>1993</v>
      </c>
      <c r="B765" s="98" t="s">
        <v>1392</v>
      </c>
      <c r="C765" s="99" t="s">
        <v>245</v>
      </c>
      <c r="D765" s="100" t="s">
        <v>1485</v>
      </c>
      <c r="E765" s="100" t="s">
        <v>1885</v>
      </c>
      <c r="F765" s="100" t="s">
        <v>1388</v>
      </c>
      <c r="G765" s="101"/>
    </row>
    <row r="766" spans="1:7" customFormat="1" ht="13.15" customHeight="1">
      <c r="A766" s="102"/>
      <c r="B766" s="103"/>
      <c r="C766" s="103"/>
      <c r="D766" s="103"/>
      <c r="E766" s="100" t="s">
        <v>2036</v>
      </c>
      <c r="F766" s="100" t="s">
        <v>2035</v>
      </c>
      <c r="G766" s="101"/>
    </row>
    <row r="767" spans="1:7" customFormat="1" ht="13.15" customHeight="1">
      <c r="A767" s="102"/>
      <c r="B767" s="103"/>
      <c r="C767" s="103"/>
      <c r="D767" s="103"/>
      <c r="E767" s="100" t="s">
        <v>2034</v>
      </c>
      <c r="F767" s="100" t="s">
        <v>1817</v>
      </c>
      <c r="G767" s="101"/>
    </row>
    <row r="768" spans="1:7" customFormat="1" ht="13.15" customHeight="1">
      <c r="A768" s="97" t="s">
        <v>1993</v>
      </c>
      <c r="B768" s="98" t="s">
        <v>1392</v>
      </c>
      <c r="C768" s="99" t="s">
        <v>173</v>
      </c>
      <c r="D768" s="100" t="s">
        <v>1484</v>
      </c>
      <c r="E768" s="100" t="s">
        <v>1436</v>
      </c>
      <c r="F768" s="100" t="s">
        <v>1712</v>
      </c>
      <c r="G768" s="101"/>
    </row>
    <row r="769" spans="1:7" customFormat="1" ht="13.15" customHeight="1">
      <c r="A769" s="97" t="s">
        <v>1993</v>
      </c>
      <c r="B769" s="98" t="s">
        <v>1392</v>
      </c>
      <c r="C769" s="99" t="s">
        <v>145</v>
      </c>
      <c r="D769" s="100" t="s">
        <v>1480</v>
      </c>
      <c r="E769" s="100" t="s">
        <v>1467</v>
      </c>
      <c r="F769" s="100" t="s">
        <v>2033</v>
      </c>
      <c r="G769" s="101"/>
    </row>
    <row r="770" spans="1:7" customFormat="1" ht="13.15" customHeight="1">
      <c r="A770" s="97" t="s">
        <v>1993</v>
      </c>
      <c r="B770" s="98" t="s">
        <v>1392</v>
      </c>
      <c r="C770" s="99" t="s">
        <v>222</v>
      </c>
      <c r="D770" s="100" t="s">
        <v>1478</v>
      </c>
      <c r="E770" s="100" t="s">
        <v>1473</v>
      </c>
      <c r="F770" s="100" t="s">
        <v>1754</v>
      </c>
      <c r="G770" s="101"/>
    </row>
    <row r="771" spans="1:7" customFormat="1" ht="13.15" customHeight="1">
      <c r="A771" s="102"/>
      <c r="B771" s="103"/>
      <c r="C771" s="103"/>
      <c r="D771" s="103"/>
      <c r="E771" s="100" t="s">
        <v>2032</v>
      </c>
      <c r="F771" s="100" t="s">
        <v>2031</v>
      </c>
      <c r="G771" s="101"/>
    </row>
    <row r="772" spans="1:7" customFormat="1" ht="13.15" customHeight="1">
      <c r="A772" s="97" t="s">
        <v>1993</v>
      </c>
      <c r="B772" s="98" t="s">
        <v>1392</v>
      </c>
      <c r="C772" s="99" t="s">
        <v>216</v>
      </c>
      <c r="D772" s="100" t="s">
        <v>1474</v>
      </c>
      <c r="E772" s="100" t="s">
        <v>1483</v>
      </c>
      <c r="F772" s="100" t="s">
        <v>1712</v>
      </c>
      <c r="G772" s="101"/>
    </row>
    <row r="773" spans="1:7" customFormat="1" ht="13.15" customHeight="1">
      <c r="A773" s="102"/>
      <c r="B773" s="103"/>
      <c r="C773" s="103"/>
      <c r="D773" s="103"/>
      <c r="E773" s="100" t="s">
        <v>1388</v>
      </c>
      <c r="F773" s="100" t="s">
        <v>1808</v>
      </c>
      <c r="G773" s="101"/>
    </row>
    <row r="774" spans="1:7" customFormat="1" ht="13.15" customHeight="1">
      <c r="A774" s="97" t="s">
        <v>1993</v>
      </c>
      <c r="B774" s="98" t="s">
        <v>1392</v>
      </c>
      <c r="C774" s="99" t="s">
        <v>183</v>
      </c>
      <c r="D774" s="100" t="s">
        <v>1472</v>
      </c>
      <c r="E774" s="100" t="s">
        <v>1467</v>
      </c>
      <c r="F774" s="100" t="s">
        <v>1388</v>
      </c>
      <c r="G774" s="101"/>
    </row>
    <row r="775" spans="1:7" customFormat="1" ht="13.15" customHeight="1">
      <c r="A775" s="97" t="s">
        <v>1993</v>
      </c>
      <c r="B775" s="98" t="s">
        <v>1392</v>
      </c>
      <c r="C775" s="99" t="s">
        <v>207</v>
      </c>
      <c r="D775" s="100" t="s">
        <v>1470</v>
      </c>
      <c r="E775" s="100" t="s">
        <v>1891</v>
      </c>
      <c r="F775" s="100" t="s">
        <v>1808</v>
      </c>
      <c r="G775" s="101"/>
    </row>
    <row r="776" spans="1:7" customFormat="1" ht="13.15" customHeight="1">
      <c r="A776" s="97" t="s">
        <v>1993</v>
      </c>
      <c r="B776" s="98" t="s">
        <v>1392</v>
      </c>
      <c r="C776" s="99" t="s">
        <v>163</v>
      </c>
      <c r="D776" s="100" t="s">
        <v>1464</v>
      </c>
      <c r="E776" s="100" t="s">
        <v>1508</v>
      </c>
      <c r="F776" s="100" t="s">
        <v>1845</v>
      </c>
      <c r="G776" s="101"/>
    </row>
    <row r="777" spans="1:7" customFormat="1" ht="13.15" customHeight="1">
      <c r="A777" s="102"/>
      <c r="B777" s="103"/>
      <c r="C777" s="103"/>
      <c r="D777" s="103"/>
      <c r="E777" s="100" t="s">
        <v>2030</v>
      </c>
      <c r="F777" s="100" t="s">
        <v>1388</v>
      </c>
      <c r="G777" s="101"/>
    </row>
    <row r="778" spans="1:7" customFormat="1" ht="13.15" customHeight="1">
      <c r="A778" s="97" t="s">
        <v>1993</v>
      </c>
      <c r="B778" s="98" t="s">
        <v>1392</v>
      </c>
      <c r="C778" s="99" t="s">
        <v>194</v>
      </c>
      <c r="D778" s="100" t="s">
        <v>1462</v>
      </c>
      <c r="E778" s="100" t="s">
        <v>1661</v>
      </c>
      <c r="F778" s="100" t="s">
        <v>1812</v>
      </c>
      <c r="G778" s="101"/>
    </row>
    <row r="779" spans="1:7" customFormat="1" ht="13.15" customHeight="1">
      <c r="A779" s="97" t="s">
        <v>1993</v>
      </c>
      <c r="B779" s="98" t="s">
        <v>1392</v>
      </c>
      <c r="C779" s="99" t="s">
        <v>1461</v>
      </c>
      <c r="D779" s="100" t="s">
        <v>1460</v>
      </c>
      <c r="E779" s="100" t="s">
        <v>1769</v>
      </c>
      <c r="F779" s="100" t="s">
        <v>2029</v>
      </c>
      <c r="G779" s="101"/>
    </row>
    <row r="780" spans="1:7" customFormat="1" ht="13.15" customHeight="1">
      <c r="A780" s="97" t="s">
        <v>1993</v>
      </c>
      <c r="B780" s="98" t="s">
        <v>1392</v>
      </c>
      <c r="C780" s="99" t="s">
        <v>155</v>
      </c>
      <c r="D780" s="100" t="s">
        <v>1458</v>
      </c>
      <c r="E780" s="100" t="s">
        <v>1698</v>
      </c>
      <c r="F780" s="100" t="s">
        <v>2028</v>
      </c>
      <c r="G780" s="101"/>
    </row>
    <row r="781" spans="1:7" customFormat="1" ht="13.15" customHeight="1">
      <c r="A781" s="97" t="s">
        <v>1993</v>
      </c>
      <c r="B781" s="98" t="s">
        <v>1392</v>
      </c>
      <c r="C781" s="99" t="s">
        <v>149</v>
      </c>
      <c r="D781" s="100" t="s">
        <v>1456</v>
      </c>
      <c r="E781" s="100" t="s">
        <v>1414</v>
      </c>
      <c r="F781" s="100" t="s">
        <v>2027</v>
      </c>
      <c r="G781" s="101"/>
    </row>
    <row r="782" spans="1:7" customFormat="1" ht="13.15" customHeight="1">
      <c r="A782" s="97" t="s">
        <v>1993</v>
      </c>
      <c r="B782" s="98" t="s">
        <v>1392</v>
      </c>
      <c r="C782" s="99" t="s">
        <v>193</v>
      </c>
      <c r="D782" s="100" t="s">
        <v>1450</v>
      </c>
      <c r="E782" s="100" t="s">
        <v>2016</v>
      </c>
      <c r="F782" s="100" t="s">
        <v>1894</v>
      </c>
      <c r="G782" s="101"/>
    </row>
    <row r="783" spans="1:7" customFormat="1" ht="13.15" customHeight="1">
      <c r="A783" s="102"/>
      <c r="B783" s="103"/>
      <c r="C783" s="103"/>
      <c r="D783" s="103"/>
      <c r="E783" s="100" t="s">
        <v>1800</v>
      </c>
      <c r="F783" s="100" t="s">
        <v>2026</v>
      </c>
      <c r="G783" s="101"/>
    </row>
    <row r="784" spans="1:7" customFormat="1" ht="13.15" customHeight="1">
      <c r="A784" s="102"/>
      <c r="B784" s="103"/>
      <c r="C784" s="103"/>
      <c r="D784" s="103"/>
      <c r="E784" s="100" t="s">
        <v>2025</v>
      </c>
      <c r="F784" s="100" t="s">
        <v>2024</v>
      </c>
      <c r="G784" s="101"/>
    </row>
    <row r="785" spans="1:7" customFormat="1" ht="13.15" customHeight="1">
      <c r="A785" s="102"/>
      <c r="B785" s="103"/>
      <c r="C785" s="103"/>
      <c r="D785" s="103"/>
      <c r="E785" s="100" t="s">
        <v>2023</v>
      </c>
      <c r="F785" s="100" t="s">
        <v>1785</v>
      </c>
      <c r="G785" s="101"/>
    </row>
    <row r="786" spans="1:7" customFormat="1" ht="13.15" customHeight="1">
      <c r="A786" s="97" t="s">
        <v>1993</v>
      </c>
      <c r="B786" s="98" t="s">
        <v>1392</v>
      </c>
      <c r="C786" s="99" t="s">
        <v>172</v>
      </c>
      <c r="D786" s="100" t="s">
        <v>1447</v>
      </c>
      <c r="E786" s="100" t="s">
        <v>1388</v>
      </c>
      <c r="F786" s="100" t="s">
        <v>2022</v>
      </c>
      <c r="G786" s="101"/>
    </row>
    <row r="787" spans="1:7" customFormat="1" ht="13.15" customHeight="1">
      <c r="A787" s="102"/>
      <c r="B787" s="103"/>
      <c r="C787" s="103"/>
      <c r="D787" s="103"/>
      <c r="E787" s="100" t="s">
        <v>2021</v>
      </c>
      <c r="F787" s="100" t="s">
        <v>2020</v>
      </c>
      <c r="G787" s="101"/>
    </row>
    <row r="788" spans="1:7" customFormat="1" ht="13.15" customHeight="1">
      <c r="A788" s="97" t="s">
        <v>1993</v>
      </c>
      <c r="B788" s="98" t="s">
        <v>1392</v>
      </c>
      <c r="C788" s="99" t="s">
        <v>1445</v>
      </c>
      <c r="D788" s="100" t="s">
        <v>1444</v>
      </c>
      <c r="E788" s="100" t="s">
        <v>1769</v>
      </c>
      <c r="F788" s="100" t="s">
        <v>1407</v>
      </c>
      <c r="G788" s="101"/>
    </row>
    <row r="789" spans="1:7" customFormat="1" ht="13.15" customHeight="1">
      <c r="A789" s="102"/>
      <c r="B789" s="103"/>
      <c r="C789" s="103"/>
      <c r="D789" s="103"/>
      <c r="E789" s="100" t="s">
        <v>1635</v>
      </c>
      <c r="F789" s="100" t="s">
        <v>2019</v>
      </c>
      <c r="G789" s="101"/>
    </row>
    <row r="790" spans="1:7" customFormat="1" ht="13.15" customHeight="1">
      <c r="A790" s="97" t="s">
        <v>1993</v>
      </c>
      <c r="B790" s="98" t="s">
        <v>1392</v>
      </c>
      <c r="C790" s="99" t="s">
        <v>214</v>
      </c>
      <c r="D790" s="100" t="s">
        <v>1441</v>
      </c>
      <c r="E790" s="100" t="s">
        <v>1505</v>
      </c>
      <c r="F790" s="100" t="s">
        <v>1780</v>
      </c>
      <c r="G790" s="101"/>
    </row>
    <row r="791" spans="1:7" customFormat="1" ht="13.15" customHeight="1">
      <c r="A791" s="97" t="s">
        <v>1993</v>
      </c>
      <c r="B791" s="98" t="s">
        <v>1392</v>
      </c>
      <c r="C791" s="99" t="s">
        <v>231</v>
      </c>
      <c r="D791" s="100" t="s">
        <v>1440</v>
      </c>
      <c r="E791" s="100" t="s">
        <v>2018</v>
      </c>
      <c r="F791" s="100" t="s">
        <v>1687</v>
      </c>
      <c r="G791" s="101"/>
    </row>
    <row r="792" spans="1:7" customFormat="1" ht="13.15" customHeight="1">
      <c r="A792" s="97" t="s">
        <v>1993</v>
      </c>
      <c r="B792" s="98" t="s">
        <v>1392</v>
      </c>
      <c r="C792" s="99" t="s">
        <v>1438</v>
      </c>
      <c r="D792" s="100" t="s">
        <v>1437</v>
      </c>
      <c r="E792" s="100" t="s">
        <v>1632</v>
      </c>
      <c r="F792" s="100" t="s">
        <v>1407</v>
      </c>
      <c r="G792" s="101"/>
    </row>
    <row r="793" spans="1:7" customFormat="1" ht="13.15" customHeight="1">
      <c r="A793" s="102"/>
      <c r="B793" s="103"/>
      <c r="C793" s="103"/>
      <c r="D793" s="103"/>
      <c r="E793" s="100" t="s">
        <v>1916</v>
      </c>
      <c r="F793" s="100" t="s">
        <v>2017</v>
      </c>
      <c r="G793" s="101"/>
    </row>
    <row r="794" spans="1:7" customFormat="1" ht="13.15" customHeight="1">
      <c r="A794" s="97" t="s">
        <v>1993</v>
      </c>
      <c r="B794" s="98" t="s">
        <v>1392</v>
      </c>
      <c r="C794" s="99" t="s">
        <v>1434</v>
      </c>
      <c r="D794" s="100" t="s">
        <v>1433</v>
      </c>
      <c r="E794" s="100" t="s">
        <v>1981</v>
      </c>
      <c r="F794" s="100" t="s">
        <v>1476</v>
      </c>
      <c r="G794" s="101"/>
    </row>
    <row r="795" spans="1:7" customFormat="1" ht="13.15" customHeight="1">
      <c r="A795" s="102"/>
      <c r="B795" s="103"/>
      <c r="C795" s="103"/>
      <c r="D795" s="103"/>
      <c r="E795" s="100" t="s">
        <v>1839</v>
      </c>
      <c r="F795" s="100" t="s">
        <v>1809</v>
      </c>
      <c r="G795" s="101"/>
    </row>
    <row r="796" spans="1:7" customFormat="1" ht="13.15" customHeight="1">
      <c r="A796" s="97" t="s">
        <v>1993</v>
      </c>
      <c r="B796" s="98" t="s">
        <v>1392</v>
      </c>
      <c r="C796" s="99" t="s">
        <v>230</v>
      </c>
      <c r="D796" s="100" t="s">
        <v>1430</v>
      </c>
      <c r="E796" s="100" t="s">
        <v>2016</v>
      </c>
      <c r="F796" s="100" t="s">
        <v>1540</v>
      </c>
      <c r="G796" s="101"/>
    </row>
    <row r="797" spans="1:7" customFormat="1" ht="13.15" customHeight="1">
      <c r="A797" s="102"/>
      <c r="B797" s="103"/>
      <c r="C797" s="103"/>
      <c r="D797" s="103"/>
      <c r="E797" s="100" t="s">
        <v>1728</v>
      </c>
      <c r="F797" s="100" t="s">
        <v>1753</v>
      </c>
      <c r="G797" s="101"/>
    </row>
    <row r="798" spans="1:7" customFormat="1" ht="13.15" customHeight="1">
      <c r="A798" s="102"/>
      <c r="B798" s="103"/>
      <c r="C798" s="103"/>
      <c r="D798" s="103"/>
      <c r="E798" s="100" t="s">
        <v>1943</v>
      </c>
      <c r="F798" s="100" t="s">
        <v>2015</v>
      </c>
      <c r="G798" s="101"/>
    </row>
    <row r="799" spans="1:7" customFormat="1" ht="13.15" customHeight="1">
      <c r="A799" s="102"/>
      <c r="B799" s="103"/>
      <c r="C799" s="103"/>
      <c r="D799" s="103"/>
      <c r="E799" s="100" t="s">
        <v>2015</v>
      </c>
      <c r="F799" s="100" t="s">
        <v>1388</v>
      </c>
      <c r="G799" s="101"/>
    </row>
    <row r="800" spans="1:7" customFormat="1" ht="13.15" customHeight="1">
      <c r="A800" s="102"/>
      <c r="B800" s="103"/>
      <c r="C800" s="103"/>
      <c r="D800" s="103"/>
      <c r="E800" s="100" t="s">
        <v>1692</v>
      </c>
      <c r="F800" s="100" t="s">
        <v>1388</v>
      </c>
      <c r="G800" s="101"/>
    </row>
    <row r="801" spans="1:7" customFormat="1" ht="13.15" customHeight="1">
      <c r="A801" s="102"/>
      <c r="B801" s="103"/>
      <c r="C801" s="103"/>
      <c r="D801" s="103"/>
      <c r="E801" s="100" t="s">
        <v>1692</v>
      </c>
      <c r="F801" s="100" t="s">
        <v>1388</v>
      </c>
      <c r="G801" s="101"/>
    </row>
    <row r="802" spans="1:7" customFormat="1" ht="13.15" customHeight="1">
      <c r="A802" s="102"/>
      <c r="B802" s="103"/>
      <c r="C802" s="103"/>
      <c r="D802" s="103"/>
      <c r="E802" s="100" t="s">
        <v>1692</v>
      </c>
      <c r="F802" s="100" t="s">
        <v>1775</v>
      </c>
      <c r="G802" s="101"/>
    </row>
    <row r="803" spans="1:7" customFormat="1" ht="13.15" customHeight="1">
      <c r="A803" s="97" t="s">
        <v>1993</v>
      </c>
      <c r="B803" s="98" t="s">
        <v>1392</v>
      </c>
      <c r="C803" s="99" t="s">
        <v>226</v>
      </c>
      <c r="D803" s="100" t="s">
        <v>1427</v>
      </c>
      <c r="E803" s="100" t="s">
        <v>1565</v>
      </c>
      <c r="F803" s="100" t="s">
        <v>1964</v>
      </c>
      <c r="G803" s="101"/>
    </row>
    <row r="804" spans="1:7" customFormat="1" ht="13.15" customHeight="1">
      <c r="A804" s="102"/>
      <c r="B804" s="103"/>
      <c r="C804" s="103"/>
      <c r="D804" s="103"/>
      <c r="E804" s="100" t="s">
        <v>1592</v>
      </c>
      <c r="F804" s="100" t="s">
        <v>2014</v>
      </c>
      <c r="G804" s="101"/>
    </row>
    <row r="805" spans="1:7" customFormat="1" ht="13.15" customHeight="1">
      <c r="A805" s="102"/>
      <c r="B805" s="103"/>
      <c r="C805" s="103"/>
      <c r="D805" s="103"/>
      <c r="E805" s="100" t="s">
        <v>1388</v>
      </c>
      <c r="F805" s="100" t="s">
        <v>2013</v>
      </c>
      <c r="G805" s="101"/>
    </row>
    <row r="806" spans="1:7" customFormat="1" ht="13.15" customHeight="1">
      <c r="A806" s="102"/>
      <c r="B806" s="103"/>
      <c r="C806" s="103"/>
      <c r="D806" s="103"/>
      <c r="E806" s="100" t="s">
        <v>2012</v>
      </c>
      <c r="F806" s="100" t="s">
        <v>2011</v>
      </c>
      <c r="G806" s="101"/>
    </row>
    <row r="807" spans="1:7" customFormat="1" ht="13.15" customHeight="1">
      <c r="A807" s="97" t="s">
        <v>1993</v>
      </c>
      <c r="B807" s="98" t="s">
        <v>1392</v>
      </c>
      <c r="C807" s="99" t="s">
        <v>1421</v>
      </c>
      <c r="D807" s="100" t="s">
        <v>1420</v>
      </c>
      <c r="E807" s="100" t="s">
        <v>2010</v>
      </c>
      <c r="F807" s="100" t="s">
        <v>1822</v>
      </c>
      <c r="G807" s="101"/>
    </row>
    <row r="808" spans="1:7" customFormat="1" ht="13.15" customHeight="1">
      <c r="A808" s="97" t="s">
        <v>1993</v>
      </c>
      <c r="B808" s="98" t="s">
        <v>1392</v>
      </c>
      <c r="C808" s="99" t="s">
        <v>224</v>
      </c>
      <c r="D808" s="100" t="s">
        <v>1417</v>
      </c>
      <c r="E808" s="100" t="s">
        <v>2009</v>
      </c>
      <c r="F808" s="100" t="s">
        <v>2008</v>
      </c>
      <c r="G808" s="101"/>
    </row>
    <row r="809" spans="1:7" customFormat="1" ht="13.15" customHeight="1">
      <c r="A809" s="97" t="s">
        <v>1993</v>
      </c>
      <c r="B809" s="98" t="s">
        <v>1392</v>
      </c>
      <c r="C809" s="99" t="s">
        <v>158</v>
      </c>
      <c r="D809" s="100" t="s">
        <v>1415</v>
      </c>
      <c r="E809" s="100" t="s">
        <v>2007</v>
      </c>
      <c r="F809" s="100" t="s">
        <v>2006</v>
      </c>
      <c r="G809" s="101"/>
    </row>
    <row r="810" spans="1:7" customFormat="1" ht="13.15" customHeight="1">
      <c r="A810" s="97" t="s">
        <v>1993</v>
      </c>
      <c r="B810" s="98" t="s">
        <v>1392</v>
      </c>
      <c r="C810" s="99" t="s">
        <v>213</v>
      </c>
      <c r="D810" s="100" t="s">
        <v>1411</v>
      </c>
      <c r="E810" s="100" t="s">
        <v>1837</v>
      </c>
      <c r="F810" s="100" t="s">
        <v>1992</v>
      </c>
      <c r="G810" s="101"/>
    </row>
    <row r="811" spans="1:7" customFormat="1" ht="13.15" customHeight="1">
      <c r="A811" s="97" t="s">
        <v>1993</v>
      </c>
      <c r="B811" s="98" t="s">
        <v>1392</v>
      </c>
      <c r="C811" s="99" t="s">
        <v>176</v>
      </c>
      <c r="D811" s="100" t="s">
        <v>1409</v>
      </c>
      <c r="E811" s="100" t="s">
        <v>1443</v>
      </c>
      <c r="F811" s="100" t="s">
        <v>2005</v>
      </c>
      <c r="G811" s="101"/>
    </row>
    <row r="812" spans="1:7" customFormat="1" ht="13.15" customHeight="1">
      <c r="A812" s="97" t="s">
        <v>1993</v>
      </c>
      <c r="B812" s="98" t="s">
        <v>1392</v>
      </c>
      <c r="C812" s="99" t="s">
        <v>198</v>
      </c>
      <c r="D812" s="100" t="s">
        <v>1405</v>
      </c>
      <c r="E812" s="100" t="s">
        <v>1541</v>
      </c>
      <c r="F812" s="100" t="s">
        <v>1754</v>
      </c>
      <c r="G812" s="101"/>
    </row>
    <row r="813" spans="1:7" customFormat="1" ht="13.15" customHeight="1">
      <c r="A813" s="102"/>
      <c r="B813" s="103"/>
      <c r="C813" s="103"/>
      <c r="D813" s="103"/>
      <c r="E813" s="100" t="s">
        <v>1592</v>
      </c>
      <c r="F813" s="100" t="s">
        <v>2004</v>
      </c>
      <c r="G813" s="101"/>
    </row>
    <row r="814" spans="1:7" customFormat="1" ht="13.15" customHeight="1">
      <c r="A814" s="97" t="s">
        <v>1993</v>
      </c>
      <c r="B814" s="98" t="s">
        <v>1392</v>
      </c>
      <c r="C814" s="99" t="s">
        <v>199</v>
      </c>
      <c r="D814" s="100" t="s">
        <v>1401</v>
      </c>
      <c r="E814" s="100" t="s">
        <v>1917</v>
      </c>
      <c r="F814" s="100" t="s">
        <v>2003</v>
      </c>
      <c r="G814" s="101"/>
    </row>
    <row r="815" spans="1:7" customFormat="1" ht="13.15" customHeight="1">
      <c r="A815" s="97" t="s">
        <v>1993</v>
      </c>
      <c r="B815" s="98" t="s">
        <v>1392</v>
      </c>
      <c r="C815" s="99" t="s">
        <v>154</v>
      </c>
      <c r="D815" s="100" t="s">
        <v>1399</v>
      </c>
      <c r="E815" s="100" t="s">
        <v>2002</v>
      </c>
      <c r="F815" s="100" t="s">
        <v>2001</v>
      </c>
      <c r="G815" s="101"/>
    </row>
    <row r="816" spans="1:7" customFormat="1" ht="13.15" customHeight="1">
      <c r="A816" s="102"/>
      <c r="B816" s="103"/>
      <c r="C816" s="103"/>
      <c r="D816" s="103"/>
      <c r="E816" s="100" t="s">
        <v>2000</v>
      </c>
      <c r="F816" s="100" t="s">
        <v>1999</v>
      </c>
      <c r="G816" s="101"/>
    </row>
    <row r="817" spans="1:7" customFormat="1" ht="13.15" customHeight="1">
      <c r="A817" s="97" t="s">
        <v>1993</v>
      </c>
      <c r="B817" s="98" t="s">
        <v>1392</v>
      </c>
      <c r="C817" s="99" t="s">
        <v>164</v>
      </c>
      <c r="D817" s="100" t="s">
        <v>1396</v>
      </c>
      <c r="E817" s="100" t="s">
        <v>1388</v>
      </c>
      <c r="F817" s="100" t="s">
        <v>1998</v>
      </c>
      <c r="G817" s="101"/>
    </row>
    <row r="818" spans="1:7" customFormat="1" ht="13.15" customHeight="1">
      <c r="A818" s="102"/>
      <c r="B818" s="103"/>
      <c r="C818" s="103"/>
      <c r="D818" s="103"/>
      <c r="E818" s="100" t="s">
        <v>1997</v>
      </c>
      <c r="F818" s="100" t="s">
        <v>1996</v>
      </c>
      <c r="G818" s="101"/>
    </row>
    <row r="819" spans="1:7" customFormat="1" ht="13.15" customHeight="1">
      <c r="A819" s="102"/>
      <c r="B819" s="103"/>
      <c r="C819" s="103"/>
      <c r="D819" s="103"/>
      <c r="E819" s="100" t="s">
        <v>1995</v>
      </c>
      <c r="F819" s="100" t="s">
        <v>1994</v>
      </c>
      <c r="G819" s="101"/>
    </row>
    <row r="820" spans="1:7" customFormat="1" ht="13.15" customHeight="1">
      <c r="A820" s="97" t="s">
        <v>1993</v>
      </c>
      <c r="B820" s="98" t="s">
        <v>1392</v>
      </c>
      <c r="C820" s="99" t="s">
        <v>1391</v>
      </c>
      <c r="D820" s="100" t="s">
        <v>1390</v>
      </c>
      <c r="E820" s="100" t="s">
        <v>1404</v>
      </c>
      <c r="F820" s="100" t="s">
        <v>1701</v>
      </c>
      <c r="G820" s="101"/>
    </row>
    <row r="821" spans="1:7" customFormat="1" ht="13.15" customHeight="1">
      <c r="A821" s="97" t="s">
        <v>1888</v>
      </c>
      <c r="B821" s="98" t="s">
        <v>1392</v>
      </c>
      <c r="C821" s="99" t="s">
        <v>165</v>
      </c>
      <c r="D821" s="100" t="s">
        <v>1680</v>
      </c>
      <c r="E821" s="100" t="s">
        <v>1536</v>
      </c>
      <c r="F821" s="100" t="s">
        <v>1741</v>
      </c>
      <c r="G821" s="101"/>
    </row>
    <row r="822" spans="1:7" customFormat="1" ht="13.15" customHeight="1">
      <c r="A822" s="97" t="s">
        <v>1888</v>
      </c>
      <c r="B822" s="98" t="s">
        <v>1392</v>
      </c>
      <c r="C822" s="99" t="s">
        <v>228</v>
      </c>
      <c r="D822" s="100" t="s">
        <v>1676</v>
      </c>
      <c r="E822" s="100" t="s">
        <v>1992</v>
      </c>
      <c r="F822" s="100" t="s">
        <v>1795</v>
      </c>
      <c r="G822" s="101"/>
    </row>
    <row r="823" spans="1:7" customFormat="1" ht="13.15" customHeight="1">
      <c r="A823" s="97" t="s">
        <v>1888</v>
      </c>
      <c r="B823" s="98" t="s">
        <v>1392</v>
      </c>
      <c r="C823" s="99" t="s">
        <v>1673</v>
      </c>
      <c r="D823" s="100" t="s">
        <v>1672</v>
      </c>
      <c r="E823" s="100" t="s">
        <v>1632</v>
      </c>
      <c r="F823" s="100" t="s">
        <v>1534</v>
      </c>
      <c r="G823" s="101"/>
    </row>
    <row r="824" spans="1:7" customFormat="1" ht="13.15" customHeight="1">
      <c r="A824" s="102"/>
      <c r="B824" s="103"/>
      <c r="C824" s="103"/>
      <c r="D824" s="103"/>
      <c r="E824" s="100" t="s">
        <v>1512</v>
      </c>
      <c r="F824" s="100" t="s">
        <v>1895</v>
      </c>
      <c r="G824" s="101"/>
    </row>
    <row r="825" spans="1:7" customFormat="1" ht="13.15" customHeight="1">
      <c r="A825" s="97" t="s">
        <v>1888</v>
      </c>
      <c r="B825" s="98" t="s">
        <v>1392</v>
      </c>
      <c r="C825" s="99" t="s">
        <v>1670</v>
      </c>
      <c r="D825" s="100" t="s">
        <v>1669</v>
      </c>
      <c r="E825" s="100" t="s">
        <v>1857</v>
      </c>
      <c r="F825" s="100" t="s">
        <v>1991</v>
      </c>
      <c r="G825" s="101"/>
    </row>
    <row r="826" spans="1:7" customFormat="1" ht="13.15" customHeight="1">
      <c r="A826" s="97" t="s">
        <v>1888</v>
      </c>
      <c r="B826" s="98" t="s">
        <v>1392</v>
      </c>
      <c r="C826" s="99" t="s">
        <v>1667</v>
      </c>
      <c r="D826" s="100" t="s">
        <v>1666</v>
      </c>
      <c r="E826" s="100" t="s">
        <v>1467</v>
      </c>
      <c r="F826" s="100" t="s">
        <v>1990</v>
      </c>
      <c r="G826" s="101"/>
    </row>
    <row r="827" spans="1:7" customFormat="1" ht="13.15" customHeight="1">
      <c r="A827" s="97" t="s">
        <v>1888</v>
      </c>
      <c r="B827" s="98" t="s">
        <v>1392</v>
      </c>
      <c r="C827" s="99" t="s">
        <v>1663</v>
      </c>
      <c r="D827" s="100" t="s">
        <v>1662</v>
      </c>
      <c r="E827" s="100" t="s">
        <v>1443</v>
      </c>
      <c r="F827" s="100" t="s">
        <v>1717</v>
      </c>
      <c r="G827" s="101"/>
    </row>
    <row r="828" spans="1:7" customFormat="1" ht="13.15" customHeight="1">
      <c r="A828" s="102"/>
      <c r="B828" s="103"/>
      <c r="C828" s="103"/>
      <c r="D828" s="103"/>
      <c r="E828" s="100" t="s">
        <v>1989</v>
      </c>
      <c r="F828" s="100" t="s">
        <v>1988</v>
      </c>
      <c r="G828" s="101"/>
    </row>
    <row r="829" spans="1:7" customFormat="1" ht="13.15" customHeight="1">
      <c r="A829" s="97" t="s">
        <v>1888</v>
      </c>
      <c r="B829" s="98" t="s">
        <v>1392</v>
      </c>
      <c r="C829" s="99" t="s">
        <v>218</v>
      </c>
      <c r="D829" s="100" t="s">
        <v>1660</v>
      </c>
      <c r="E829" s="100" t="s">
        <v>1457</v>
      </c>
      <c r="F829" s="100" t="s">
        <v>1699</v>
      </c>
      <c r="G829" s="101"/>
    </row>
    <row r="830" spans="1:7" customFormat="1" ht="13.15" customHeight="1">
      <c r="A830" s="102"/>
      <c r="B830" s="103"/>
      <c r="C830" s="103"/>
      <c r="D830" s="103"/>
      <c r="E830" s="100" t="s">
        <v>1987</v>
      </c>
      <c r="F830" s="100" t="s">
        <v>1986</v>
      </c>
      <c r="G830" s="101"/>
    </row>
    <row r="831" spans="1:7" customFormat="1" ht="13.15" customHeight="1">
      <c r="A831" s="97" t="s">
        <v>1888</v>
      </c>
      <c r="B831" s="98" t="s">
        <v>1392</v>
      </c>
      <c r="C831" s="99" t="s">
        <v>153</v>
      </c>
      <c r="D831" s="100" t="s">
        <v>1654</v>
      </c>
      <c r="E831" s="100" t="s">
        <v>1659</v>
      </c>
      <c r="F831" s="100" t="s">
        <v>1664</v>
      </c>
      <c r="G831" s="101"/>
    </row>
    <row r="832" spans="1:7" customFormat="1" ht="13.15" customHeight="1">
      <c r="A832" s="102"/>
      <c r="B832" s="103"/>
      <c r="C832" s="103"/>
      <c r="D832" s="103"/>
      <c r="E832" s="100" t="s">
        <v>1909</v>
      </c>
      <c r="F832" s="100" t="s">
        <v>1973</v>
      </c>
      <c r="G832" s="101"/>
    </row>
    <row r="833" spans="1:7" customFormat="1" ht="13.15" customHeight="1">
      <c r="A833" s="97" t="s">
        <v>1888</v>
      </c>
      <c r="B833" s="98" t="s">
        <v>1392</v>
      </c>
      <c r="C833" s="99" t="s">
        <v>237</v>
      </c>
      <c r="D833" s="100" t="s">
        <v>1651</v>
      </c>
      <c r="E833" s="100" t="s">
        <v>1970</v>
      </c>
      <c r="F833" s="100" t="s">
        <v>1985</v>
      </c>
      <c r="G833" s="101"/>
    </row>
    <row r="834" spans="1:7" customFormat="1" ht="13.15" customHeight="1">
      <c r="A834" s="97" t="s">
        <v>1888</v>
      </c>
      <c r="B834" s="98" t="s">
        <v>1392</v>
      </c>
      <c r="C834" s="99" t="s">
        <v>1643</v>
      </c>
      <c r="D834" s="100" t="s">
        <v>1642</v>
      </c>
      <c r="E834" s="100" t="s">
        <v>1621</v>
      </c>
      <c r="F834" s="100" t="s">
        <v>1984</v>
      </c>
      <c r="G834" s="101"/>
    </row>
    <row r="835" spans="1:7" customFormat="1" ht="13.15" customHeight="1">
      <c r="A835" s="97" t="s">
        <v>1888</v>
      </c>
      <c r="B835" s="98" t="s">
        <v>1392</v>
      </c>
      <c r="C835" s="99" t="s">
        <v>189</v>
      </c>
      <c r="D835" s="100" t="s">
        <v>1641</v>
      </c>
      <c r="E835" s="100" t="s">
        <v>1424</v>
      </c>
      <c r="F835" s="100" t="s">
        <v>1388</v>
      </c>
      <c r="G835" s="101"/>
    </row>
    <row r="836" spans="1:7" customFormat="1" ht="13.15" customHeight="1">
      <c r="A836" s="102"/>
      <c r="B836" s="103"/>
      <c r="C836" s="103"/>
      <c r="D836" s="103"/>
      <c r="E836" s="100" t="s">
        <v>1983</v>
      </c>
      <c r="F836" s="100" t="s">
        <v>1982</v>
      </c>
      <c r="G836" s="101"/>
    </row>
    <row r="837" spans="1:7" customFormat="1" ht="13.15" customHeight="1">
      <c r="A837" s="97" t="s">
        <v>1888</v>
      </c>
      <c r="B837" s="98" t="s">
        <v>1392</v>
      </c>
      <c r="C837" s="99" t="s">
        <v>137</v>
      </c>
      <c r="D837" s="100" t="s">
        <v>1638</v>
      </c>
      <c r="E837" s="100" t="s">
        <v>1981</v>
      </c>
      <c r="F837" s="100" t="s">
        <v>1980</v>
      </c>
      <c r="G837" s="101"/>
    </row>
    <row r="838" spans="1:7" customFormat="1" ht="13.15" customHeight="1">
      <c r="A838" s="102"/>
      <c r="B838" s="103"/>
      <c r="C838" s="103"/>
      <c r="D838" s="103"/>
      <c r="E838" s="100" t="s">
        <v>1823</v>
      </c>
      <c r="F838" s="100" t="s">
        <v>1979</v>
      </c>
      <c r="G838" s="101"/>
    </row>
    <row r="839" spans="1:7" customFormat="1" ht="13.15" customHeight="1">
      <c r="A839" s="97" t="s">
        <v>1888</v>
      </c>
      <c r="B839" s="98" t="s">
        <v>1392</v>
      </c>
      <c r="C839" s="99" t="s">
        <v>197</v>
      </c>
      <c r="D839" s="100" t="s">
        <v>1634</v>
      </c>
      <c r="E839" s="100" t="s">
        <v>1455</v>
      </c>
      <c r="F839" s="100" t="s">
        <v>1859</v>
      </c>
      <c r="G839" s="101"/>
    </row>
    <row r="840" spans="1:7" customFormat="1" ht="13.15" customHeight="1">
      <c r="A840" s="102"/>
      <c r="B840" s="103"/>
      <c r="C840" s="103"/>
      <c r="D840" s="103"/>
      <c r="E840" s="100" t="s">
        <v>1919</v>
      </c>
      <c r="F840" s="100" t="s">
        <v>1978</v>
      </c>
      <c r="G840" s="101"/>
    </row>
    <row r="841" spans="1:7" customFormat="1" ht="13.15" customHeight="1">
      <c r="A841" s="97" t="s">
        <v>1888</v>
      </c>
      <c r="B841" s="98" t="s">
        <v>1392</v>
      </c>
      <c r="C841" s="99" t="s">
        <v>144</v>
      </c>
      <c r="D841" s="100" t="s">
        <v>1633</v>
      </c>
      <c r="E841" s="100" t="s">
        <v>1837</v>
      </c>
      <c r="F841" s="100" t="s">
        <v>1977</v>
      </c>
      <c r="G841" s="101"/>
    </row>
    <row r="842" spans="1:7" customFormat="1" ht="13.15" customHeight="1">
      <c r="A842" s="97" t="s">
        <v>1888</v>
      </c>
      <c r="B842" s="98" t="s">
        <v>1392</v>
      </c>
      <c r="C842" s="99" t="s">
        <v>1628</v>
      </c>
      <c r="D842" s="100" t="s">
        <v>1627</v>
      </c>
      <c r="E842" s="100" t="s">
        <v>1976</v>
      </c>
      <c r="F842" s="100" t="s">
        <v>1975</v>
      </c>
      <c r="G842" s="101"/>
    </row>
    <row r="843" spans="1:7" customFormat="1" ht="13.15" customHeight="1">
      <c r="A843" s="97" t="s">
        <v>1888</v>
      </c>
      <c r="B843" s="98" t="s">
        <v>1392</v>
      </c>
      <c r="C843" s="99" t="s">
        <v>232</v>
      </c>
      <c r="D843" s="100" t="s">
        <v>1615</v>
      </c>
      <c r="E843" s="100" t="s">
        <v>1835</v>
      </c>
      <c r="F843" s="100" t="s">
        <v>1835</v>
      </c>
      <c r="G843" s="101"/>
    </row>
    <row r="844" spans="1:7" customFormat="1" ht="13.15" customHeight="1">
      <c r="A844" s="102"/>
      <c r="B844" s="103"/>
      <c r="C844" s="103"/>
      <c r="D844" s="103"/>
      <c r="E844" s="100" t="s">
        <v>1388</v>
      </c>
      <c r="F844" s="100" t="s">
        <v>1974</v>
      </c>
      <c r="G844" s="101"/>
    </row>
    <row r="845" spans="1:7" customFormat="1" ht="13.15" customHeight="1">
      <c r="A845" s="97" t="s">
        <v>1888</v>
      </c>
      <c r="B845" s="98" t="s">
        <v>1392</v>
      </c>
      <c r="C845" s="99" t="s">
        <v>1612</v>
      </c>
      <c r="D845" s="100" t="s">
        <v>1611</v>
      </c>
      <c r="E845" s="100" t="s">
        <v>1841</v>
      </c>
      <c r="F845" s="100" t="s">
        <v>1403</v>
      </c>
      <c r="G845" s="101"/>
    </row>
    <row r="846" spans="1:7" customFormat="1" ht="13.15" customHeight="1">
      <c r="A846" s="102"/>
      <c r="B846" s="103"/>
      <c r="C846" s="103"/>
      <c r="D846" s="103"/>
      <c r="E846" s="100" t="s">
        <v>1635</v>
      </c>
      <c r="F846" s="100" t="s">
        <v>1388</v>
      </c>
      <c r="G846" s="101"/>
    </row>
    <row r="847" spans="1:7" customFormat="1" ht="13.15" customHeight="1">
      <c r="A847" s="102"/>
      <c r="B847" s="103"/>
      <c r="C847" s="103"/>
      <c r="D847" s="103"/>
      <c r="E847" s="100" t="s">
        <v>1728</v>
      </c>
      <c r="F847" s="100" t="s">
        <v>1973</v>
      </c>
      <c r="G847" s="101"/>
    </row>
    <row r="848" spans="1:7" customFormat="1" ht="13.15" customHeight="1">
      <c r="A848" s="97" t="s">
        <v>1888</v>
      </c>
      <c r="B848" s="98" t="s">
        <v>1392</v>
      </c>
      <c r="C848" s="99" t="s">
        <v>1609</v>
      </c>
      <c r="D848" s="100" t="s">
        <v>1608</v>
      </c>
      <c r="E848" s="100" t="s">
        <v>1972</v>
      </c>
      <c r="F848" s="100" t="s">
        <v>1746</v>
      </c>
      <c r="G848" s="101"/>
    </row>
    <row r="849" spans="1:7" customFormat="1" ht="13.15" customHeight="1">
      <c r="A849" s="97" t="s">
        <v>1888</v>
      </c>
      <c r="B849" s="98" t="s">
        <v>1392</v>
      </c>
      <c r="C849" s="99" t="s">
        <v>1605</v>
      </c>
      <c r="D849" s="100" t="s">
        <v>1604</v>
      </c>
      <c r="E849" s="100" t="s">
        <v>1505</v>
      </c>
      <c r="F849" s="100" t="s">
        <v>1570</v>
      </c>
      <c r="G849" s="101"/>
    </row>
    <row r="850" spans="1:7" customFormat="1" ht="13.15" customHeight="1">
      <c r="A850" s="102"/>
      <c r="B850" s="103"/>
      <c r="C850" s="103"/>
      <c r="D850" s="103"/>
      <c r="E850" s="100" t="s">
        <v>1482</v>
      </c>
      <c r="F850" s="100" t="s">
        <v>1861</v>
      </c>
      <c r="G850" s="101"/>
    </row>
    <row r="851" spans="1:7" customFormat="1" ht="13.15" customHeight="1">
      <c r="A851" s="97" t="s">
        <v>1888</v>
      </c>
      <c r="B851" s="98" t="s">
        <v>1392</v>
      </c>
      <c r="C851" s="99" t="s">
        <v>1596</v>
      </c>
      <c r="D851" s="100" t="s">
        <v>1595</v>
      </c>
      <c r="E851" s="100" t="s">
        <v>1495</v>
      </c>
      <c r="F851" s="100" t="s">
        <v>1593</v>
      </c>
      <c r="G851" s="101"/>
    </row>
    <row r="852" spans="1:7" customFormat="1" ht="13.15" customHeight="1">
      <c r="A852" s="102"/>
      <c r="B852" s="103"/>
      <c r="C852" s="103"/>
      <c r="D852" s="103"/>
      <c r="E852" s="100" t="s">
        <v>1818</v>
      </c>
      <c r="F852" s="100" t="s">
        <v>1971</v>
      </c>
      <c r="G852" s="101"/>
    </row>
    <row r="853" spans="1:7" customFormat="1" ht="13.15" customHeight="1">
      <c r="A853" s="97" t="s">
        <v>1888</v>
      </c>
      <c r="B853" s="98" t="s">
        <v>1392</v>
      </c>
      <c r="C853" s="99" t="s">
        <v>1590</v>
      </c>
      <c r="D853" s="100" t="s">
        <v>1589</v>
      </c>
      <c r="E853" s="100" t="s">
        <v>1969</v>
      </c>
      <c r="F853" s="100" t="s">
        <v>1968</v>
      </c>
      <c r="G853" s="101"/>
    </row>
    <row r="854" spans="1:7" customFormat="1" ht="13.15" customHeight="1">
      <c r="A854" s="97" t="s">
        <v>1888</v>
      </c>
      <c r="B854" s="98" t="s">
        <v>1392</v>
      </c>
      <c r="C854" s="99" t="s">
        <v>236</v>
      </c>
      <c r="D854" s="100" t="s">
        <v>1587</v>
      </c>
      <c r="E854" s="100" t="s">
        <v>1970</v>
      </c>
      <c r="F854" s="100" t="s">
        <v>1969</v>
      </c>
      <c r="G854" s="101"/>
    </row>
    <row r="855" spans="1:7" customFormat="1" ht="13.15" customHeight="1">
      <c r="A855" s="102"/>
      <c r="B855" s="103"/>
      <c r="C855" s="103"/>
      <c r="D855" s="103"/>
      <c r="E855" s="100" t="s">
        <v>1388</v>
      </c>
      <c r="F855" s="100" t="s">
        <v>1968</v>
      </c>
      <c r="G855" s="101"/>
    </row>
    <row r="856" spans="1:7" customFormat="1" ht="13.15" customHeight="1">
      <c r="A856" s="97" t="s">
        <v>1888</v>
      </c>
      <c r="B856" s="98" t="s">
        <v>1392</v>
      </c>
      <c r="C856" s="99" t="s">
        <v>1585</v>
      </c>
      <c r="D856" s="100" t="s">
        <v>1584</v>
      </c>
      <c r="E856" s="100" t="s">
        <v>1523</v>
      </c>
      <c r="F856" s="100" t="s">
        <v>1534</v>
      </c>
      <c r="G856" s="101"/>
    </row>
    <row r="857" spans="1:7" customFormat="1" ht="13.15" customHeight="1">
      <c r="A857" s="102"/>
      <c r="B857" s="103"/>
      <c r="C857" s="103"/>
      <c r="D857" s="103"/>
      <c r="E857" s="100" t="s">
        <v>1569</v>
      </c>
      <c r="F857" s="100" t="s">
        <v>1388</v>
      </c>
      <c r="G857" s="101"/>
    </row>
    <row r="858" spans="1:7" customFormat="1" ht="13.15" customHeight="1">
      <c r="A858" s="102"/>
      <c r="B858" s="103"/>
      <c r="C858" s="103"/>
      <c r="D858" s="103"/>
      <c r="E858" s="100" t="s">
        <v>1603</v>
      </c>
      <c r="F858" s="100" t="s">
        <v>1967</v>
      </c>
      <c r="G858" s="101"/>
    </row>
    <row r="859" spans="1:7" customFormat="1" ht="13.15" customHeight="1">
      <c r="A859" s="97" t="s">
        <v>1888</v>
      </c>
      <c r="B859" s="98" t="s">
        <v>1392</v>
      </c>
      <c r="C859" s="99" t="s">
        <v>196</v>
      </c>
      <c r="D859" s="100" t="s">
        <v>1582</v>
      </c>
      <c r="E859" s="100" t="s">
        <v>1581</v>
      </c>
      <c r="F859" s="100" t="s">
        <v>1966</v>
      </c>
      <c r="G859" s="101"/>
    </row>
    <row r="860" spans="1:7" customFormat="1" ht="13.15" customHeight="1">
      <c r="A860" s="97" t="s">
        <v>1888</v>
      </c>
      <c r="B860" s="98" t="s">
        <v>1392</v>
      </c>
      <c r="C860" s="99" t="s">
        <v>1579</v>
      </c>
      <c r="D860" s="100" t="s">
        <v>1578</v>
      </c>
      <c r="E860" s="100" t="s">
        <v>1965</v>
      </c>
      <c r="F860" s="100" t="s">
        <v>1964</v>
      </c>
      <c r="G860" s="101"/>
    </row>
    <row r="861" spans="1:7" customFormat="1" ht="13.15" customHeight="1">
      <c r="A861" s="102"/>
      <c r="B861" s="103"/>
      <c r="C861" s="103"/>
      <c r="D861" s="103"/>
      <c r="E861" s="100" t="s">
        <v>1963</v>
      </c>
      <c r="F861" s="100" t="s">
        <v>1962</v>
      </c>
      <c r="G861" s="101"/>
    </row>
    <row r="862" spans="1:7" customFormat="1" ht="13.15" customHeight="1">
      <c r="A862" s="97" t="s">
        <v>1888</v>
      </c>
      <c r="B862" s="98" t="s">
        <v>1392</v>
      </c>
      <c r="C862" s="99" t="s">
        <v>200</v>
      </c>
      <c r="D862" s="100" t="s">
        <v>1574</v>
      </c>
      <c r="E862" s="100" t="s">
        <v>1891</v>
      </c>
      <c r="F862" s="100" t="s">
        <v>1786</v>
      </c>
      <c r="G862" s="101"/>
    </row>
    <row r="863" spans="1:7" customFormat="1" ht="13.15" customHeight="1">
      <c r="A863" s="97" t="s">
        <v>1888</v>
      </c>
      <c r="B863" s="98" t="s">
        <v>1392</v>
      </c>
      <c r="C863" s="99" t="s">
        <v>1572</v>
      </c>
      <c r="D863" s="100" t="s">
        <v>1412</v>
      </c>
      <c r="E863" s="100" t="s">
        <v>1560</v>
      </c>
      <c r="F863" s="100" t="s">
        <v>1787</v>
      </c>
      <c r="G863" s="101"/>
    </row>
    <row r="864" spans="1:7" customFormat="1" ht="13.15" customHeight="1">
      <c r="A864" s="102"/>
      <c r="B864" s="103"/>
      <c r="C864" s="103"/>
      <c r="D864" s="103"/>
      <c r="E864" s="100" t="s">
        <v>1961</v>
      </c>
      <c r="F864" s="100" t="s">
        <v>1960</v>
      </c>
      <c r="G864" s="101"/>
    </row>
    <row r="865" spans="1:7" customFormat="1" ht="13.15" customHeight="1">
      <c r="A865" s="97" t="s">
        <v>1888</v>
      </c>
      <c r="B865" s="98" t="s">
        <v>1392</v>
      </c>
      <c r="C865" s="99" t="s">
        <v>239</v>
      </c>
      <c r="D865" s="100" t="s">
        <v>1412</v>
      </c>
      <c r="E865" s="100" t="s">
        <v>1959</v>
      </c>
      <c r="F865" s="100" t="s">
        <v>1388</v>
      </c>
      <c r="G865" s="101"/>
    </row>
    <row r="866" spans="1:7" customFormat="1" ht="13.15" customHeight="1">
      <c r="A866" s="102"/>
      <c r="B866" s="103"/>
      <c r="C866" s="103"/>
      <c r="D866" s="103"/>
      <c r="E866" s="100" t="s">
        <v>1958</v>
      </c>
      <c r="F866" s="100" t="s">
        <v>1746</v>
      </c>
      <c r="G866" s="101"/>
    </row>
    <row r="867" spans="1:7" customFormat="1" ht="13.15" customHeight="1">
      <c r="A867" s="97" t="s">
        <v>1888</v>
      </c>
      <c r="B867" s="98" t="s">
        <v>1392</v>
      </c>
      <c r="C867" s="99" t="s">
        <v>151</v>
      </c>
      <c r="D867" s="100" t="s">
        <v>1566</v>
      </c>
      <c r="E867" s="100" t="s">
        <v>1471</v>
      </c>
      <c r="F867" s="100" t="s">
        <v>1423</v>
      </c>
      <c r="G867" s="101"/>
    </row>
    <row r="868" spans="1:7" customFormat="1" ht="13.15" customHeight="1">
      <c r="A868" s="102"/>
      <c r="B868" s="103"/>
      <c r="C868" s="103"/>
      <c r="D868" s="103"/>
      <c r="E868" s="100" t="s">
        <v>1635</v>
      </c>
      <c r="F868" s="100" t="s">
        <v>1957</v>
      </c>
      <c r="G868" s="101"/>
    </row>
    <row r="869" spans="1:7" customFormat="1" ht="13.15" customHeight="1">
      <c r="A869" s="97" t="s">
        <v>1888</v>
      </c>
      <c r="B869" s="98" t="s">
        <v>1392</v>
      </c>
      <c r="C869" s="99" t="s">
        <v>201</v>
      </c>
      <c r="D869" s="100" t="s">
        <v>1563</v>
      </c>
      <c r="E869" s="100" t="s">
        <v>1719</v>
      </c>
      <c r="F869" s="100" t="s">
        <v>1956</v>
      </c>
      <c r="G869" s="101"/>
    </row>
    <row r="870" spans="1:7" customFormat="1" ht="13.15" customHeight="1">
      <c r="A870" s="97" t="s">
        <v>1888</v>
      </c>
      <c r="B870" s="98" t="s">
        <v>1392</v>
      </c>
      <c r="C870" s="99" t="s">
        <v>1561</v>
      </c>
      <c r="D870" s="100" t="s">
        <v>1550</v>
      </c>
      <c r="E870" s="100" t="s">
        <v>1955</v>
      </c>
      <c r="F870" s="100" t="s">
        <v>1802</v>
      </c>
      <c r="G870" s="101"/>
    </row>
    <row r="871" spans="1:7" customFormat="1" ht="13.15" customHeight="1">
      <c r="A871" s="102"/>
      <c r="B871" s="103"/>
      <c r="C871" s="103"/>
      <c r="D871" s="103"/>
      <c r="E871" s="100" t="s">
        <v>1564</v>
      </c>
      <c r="F871" s="100" t="s">
        <v>1954</v>
      </c>
      <c r="G871" s="101"/>
    </row>
    <row r="872" spans="1:7" customFormat="1" ht="13.15" customHeight="1">
      <c r="A872" s="102"/>
      <c r="B872" s="103"/>
      <c r="C872" s="103"/>
      <c r="D872" s="103"/>
      <c r="E872" s="100" t="s">
        <v>1953</v>
      </c>
      <c r="F872" s="100" t="s">
        <v>1388</v>
      </c>
      <c r="G872" s="101"/>
    </row>
    <row r="873" spans="1:7" customFormat="1" ht="13.15" customHeight="1">
      <c r="A873" s="97" t="s">
        <v>1888</v>
      </c>
      <c r="B873" s="98" t="s">
        <v>1392</v>
      </c>
      <c r="C873" s="99" t="s">
        <v>1557</v>
      </c>
      <c r="D873" s="100" t="s">
        <v>1556</v>
      </c>
      <c r="E873" s="100" t="s">
        <v>1410</v>
      </c>
      <c r="F873" s="100" t="s">
        <v>1952</v>
      </c>
      <c r="G873" s="101"/>
    </row>
    <row r="874" spans="1:7" customFormat="1" ht="13.15" customHeight="1">
      <c r="A874" s="102"/>
      <c r="B874" s="103"/>
      <c r="C874" s="103"/>
      <c r="D874" s="103"/>
      <c r="E874" s="100" t="s">
        <v>1951</v>
      </c>
      <c r="F874" s="100" t="s">
        <v>1874</v>
      </c>
      <c r="G874" s="101"/>
    </row>
    <row r="875" spans="1:7" customFormat="1" ht="13.15" customHeight="1">
      <c r="A875" s="102"/>
      <c r="B875" s="103"/>
      <c r="C875" s="103"/>
      <c r="D875" s="103"/>
      <c r="E875" s="100" t="s">
        <v>1874</v>
      </c>
      <c r="F875" s="100" t="s">
        <v>1725</v>
      </c>
      <c r="G875" s="101"/>
    </row>
    <row r="876" spans="1:7" customFormat="1" ht="13.15" customHeight="1">
      <c r="A876" s="97" t="s">
        <v>1888</v>
      </c>
      <c r="B876" s="98" t="s">
        <v>1392</v>
      </c>
      <c r="C876" s="99" t="s">
        <v>209</v>
      </c>
      <c r="D876" s="100" t="s">
        <v>1546</v>
      </c>
      <c r="E876" s="100" t="s">
        <v>1594</v>
      </c>
      <c r="F876" s="100" t="s">
        <v>1754</v>
      </c>
      <c r="G876" s="101"/>
    </row>
    <row r="877" spans="1:7" customFormat="1" ht="13.15" customHeight="1">
      <c r="A877" s="102"/>
      <c r="B877" s="103"/>
      <c r="C877" s="103"/>
      <c r="D877" s="103"/>
      <c r="E877" s="100" t="s">
        <v>1482</v>
      </c>
      <c r="F877" s="100" t="s">
        <v>1950</v>
      </c>
      <c r="G877" s="101"/>
    </row>
    <row r="878" spans="1:7" customFormat="1" ht="13.15" customHeight="1">
      <c r="A878" s="97" t="s">
        <v>1888</v>
      </c>
      <c r="B878" s="98" t="s">
        <v>1392</v>
      </c>
      <c r="C878" s="99" t="s">
        <v>215</v>
      </c>
      <c r="D878" s="100" t="s">
        <v>1544</v>
      </c>
      <c r="E878" s="100" t="s">
        <v>1949</v>
      </c>
      <c r="F878" s="100" t="s">
        <v>1948</v>
      </c>
      <c r="G878" s="101"/>
    </row>
    <row r="879" spans="1:7" customFormat="1" ht="13.15" customHeight="1">
      <c r="A879" s="102"/>
      <c r="B879" s="103"/>
      <c r="C879" s="103"/>
      <c r="D879" s="103"/>
      <c r="E879" s="100" t="s">
        <v>1947</v>
      </c>
      <c r="F879" s="100" t="s">
        <v>1892</v>
      </c>
      <c r="G879" s="101"/>
    </row>
    <row r="880" spans="1:7" customFormat="1" ht="13.15" customHeight="1">
      <c r="A880" s="102"/>
      <c r="B880" s="103"/>
      <c r="C880" s="103"/>
      <c r="D880" s="103"/>
      <c r="E880" s="100" t="s">
        <v>1388</v>
      </c>
      <c r="F880" s="100" t="s">
        <v>1892</v>
      </c>
      <c r="G880" s="101"/>
    </row>
    <row r="881" spans="1:7" customFormat="1" ht="13.15" customHeight="1">
      <c r="A881" s="97" t="s">
        <v>1888</v>
      </c>
      <c r="B881" s="98" t="s">
        <v>1392</v>
      </c>
      <c r="C881" s="99" t="s">
        <v>1543</v>
      </c>
      <c r="D881" s="100" t="s">
        <v>1542</v>
      </c>
      <c r="E881" s="100" t="s">
        <v>1594</v>
      </c>
      <c r="F881" s="100" t="s">
        <v>1614</v>
      </c>
      <c r="G881" s="101"/>
    </row>
    <row r="882" spans="1:7" customFormat="1" ht="13.15" customHeight="1">
      <c r="A882" s="102"/>
      <c r="B882" s="103"/>
      <c r="C882" s="103"/>
      <c r="D882" s="103"/>
      <c r="E882" s="100" t="s">
        <v>1511</v>
      </c>
      <c r="F882" s="100" t="s">
        <v>1892</v>
      </c>
      <c r="G882" s="101"/>
    </row>
    <row r="883" spans="1:7" customFormat="1" ht="13.15" customHeight="1">
      <c r="A883" s="97" t="s">
        <v>1888</v>
      </c>
      <c r="B883" s="98" t="s">
        <v>1392</v>
      </c>
      <c r="C883" s="99" t="s">
        <v>134</v>
      </c>
      <c r="D883" s="100" t="s">
        <v>1533</v>
      </c>
      <c r="E883" s="100" t="s">
        <v>1946</v>
      </c>
      <c r="F883" s="100" t="s">
        <v>1945</v>
      </c>
      <c r="G883" s="101"/>
    </row>
    <row r="884" spans="1:7" customFormat="1" ht="13.15" customHeight="1">
      <c r="A884" s="97" t="s">
        <v>1888</v>
      </c>
      <c r="B884" s="98" t="s">
        <v>1392</v>
      </c>
      <c r="C884" s="99" t="s">
        <v>138</v>
      </c>
      <c r="D884" s="100" t="s">
        <v>1529</v>
      </c>
      <c r="E884" s="100" t="s">
        <v>1452</v>
      </c>
      <c r="F884" s="100" t="s">
        <v>1944</v>
      </c>
      <c r="G884" s="101"/>
    </row>
    <row r="885" spans="1:7" customFormat="1" ht="13.15" customHeight="1">
      <c r="A885" s="102"/>
      <c r="B885" s="103"/>
      <c r="C885" s="103"/>
      <c r="D885" s="103"/>
      <c r="E885" s="100" t="s">
        <v>1943</v>
      </c>
      <c r="F885" s="100" t="s">
        <v>1942</v>
      </c>
      <c r="G885" s="101"/>
    </row>
    <row r="886" spans="1:7" customFormat="1" ht="13.15" customHeight="1">
      <c r="A886" s="102"/>
      <c r="B886" s="103"/>
      <c r="C886" s="103"/>
      <c r="D886" s="103"/>
      <c r="E886" s="100" t="s">
        <v>1941</v>
      </c>
      <c r="F886" s="100" t="s">
        <v>1388</v>
      </c>
      <c r="G886" s="101"/>
    </row>
    <row r="887" spans="1:7" customFormat="1" ht="13.15" customHeight="1">
      <c r="A887" s="97" t="s">
        <v>1888</v>
      </c>
      <c r="B887" s="98" t="s">
        <v>1392</v>
      </c>
      <c r="C887" s="99" t="s">
        <v>221</v>
      </c>
      <c r="D887" s="100" t="s">
        <v>1528</v>
      </c>
      <c r="E887" s="100" t="s">
        <v>1640</v>
      </c>
      <c r="F887" s="100" t="s">
        <v>1388</v>
      </c>
      <c r="G887" s="101"/>
    </row>
    <row r="888" spans="1:7" customFormat="1" ht="13.15" customHeight="1">
      <c r="A888" s="102"/>
      <c r="B888" s="103"/>
      <c r="C888" s="103"/>
      <c r="D888" s="103"/>
      <c r="E888" s="100" t="s">
        <v>1940</v>
      </c>
      <c r="F888" s="100" t="s">
        <v>1791</v>
      </c>
      <c r="G888" s="101"/>
    </row>
    <row r="889" spans="1:7" customFormat="1" ht="13.15" customHeight="1">
      <c r="A889" s="97" t="s">
        <v>1888</v>
      </c>
      <c r="B889" s="98" t="s">
        <v>1392</v>
      </c>
      <c r="C889" s="99" t="s">
        <v>161</v>
      </c>
      <c r="D889" s="100" t="s">
        <v>1524</v>
      </c>
      <c r="E889" s="100" t="s">
        <v>1653</v>
      </c>
      <c r="F889" s="100" t="s">
        <v>1939</v>
      </c>
      <c r="G889" s="101"/>
    </row>
    <row r="890" spans="1:7" customFormat="1" ht="13.15" customHeight="1">
      <c r="A890" s="102"/>
      <c r="B890" s="103"/>
      <c r="C890" s="103"/>
      <c r="D890" s="103"/>
      <c r="E890" s="100" t="s">
        <v>1388</v>
      </c>
      <c r="F890" s="100" t="s">
        <v>1938</v>
      </c>
      <c r="G890" s="101"/>
    </row>
    <row r="891" spans="1:7" customFormat="1" ht="13.15" customHeight="1">
      <c r="A891" s="97" t="s">
        <v>1888</v>
      </c>
      <c r="B891" s="98" t="s">
        <v>1392</v>
      </c>
      <c r="C891" s="99" t="s">
        <v>1522</v>
      </c>
      <c r="D891" s="100" t="s">
        <v>1521</v>
      </c>
      <c r="E891" s="100" t="s">
        <v>1937</v>
      </c>
      <c r="F891" s="100" t="s">
        <v>1407</v>
      </c>
      <c r="G891" s="101"/>
    </row>
    <row r="892" spans="1:7" customFormat="1" ht="13.15" customHeight="1">
      <c r="A892" s="102"/>
      <c r="B892" s="103"/>
      <c r="C892" s="103"/>
      <c r="D892" s="103"/>
      <c r="E892" s="100" t="s">
        <v>1839</v>
      </c>
      <c r="F892" s="100" t="s">
        <v>1936</v>
      </c>
      <c r="G892" s="101"/>
    </row>
    <row r="893" spans="1:7" customFormat="1" ht="13.15" customHeight="1">
      <c r="A893" s="97" t="s">
        <v>1888</v>
      </c>
      <c r="B893" s="98" t="s">
        <v>1392</v>
      </c>
      <c r="C893" s="99" t="s">
        <v>141</v>
      </c>
      <c r="D893" s="100" t="s">
        <v>1518</v>
      </c>
      <c r="E893" s="100" t="s">
        <v>1555</v>
      </c>
      <c r="F893" s="100" t="s">
        <v>1593</v>
      </c>
      <c r="G893" s="101"/>
    </row>
    <row r="894" spans="1:7" customFormat="1" ht="13.15" customHeight="1">
      <c r="A894" s="102"/>
      <c r="B894" s="103"/>
      <c r="C894" s="103"/>
      <c r="D894" s="103"/>
      <c r="E894" s="100" t="s">
        <v>1454</v>
      </c>
      <c r="F894" s="100" t="s">
        <v>1895</v>
      </c>
      <c r="G894" s="101"/>
    </row>
    <row r="895" spans="1:7" customFormat="1" ht="13.15" customHeight="1">
      <c r="A895" s="97" t="s">
        <v>1888</v>
      </c>
      <c r="B895" s="98" t="s">
        <v>1392</v>
      </c>
      <c r="C895" s="99" t="s">
        <v>243</v>
      </c>
      <c r="D895" s="100" t="s">
        <v>1517</v>
      </c>
      <c r="E895" s="100" t="s">
        <v>1771</v>
      </c>
      <c r="F895" s="100" t="s">
        <v>1535</v>
      </c>
      <c r="G895" s="101"/>
    </row>
    <row r="896" spans="1:7" customFormat="1" ht="13.15" customHeight="1">
      <c r="A896" s="97" t="s">
        <v>1888</v>
      </c>
      <c r="B896" s="98" t="s">
        <v>1392</v>
      </c>
      <c r="C896" s="99" t="s">
        <v>142</v>
      </c>
      <c r="D896" s="100" t="s">
        <v>1514</v>
      </c>
      <c r="E896" s="100" t="s">
        <v>1935</v>
      </c>
      <c r="F896" s="100" t="s">
        <v>1896</v>
      </c>
      <c r="G896" s="101"/>
    </row>
    <row r="897" spans="1:7" customFormat="1" ht="13.15" customHeight="1">
      <c r="A897" s="97" t="s">
        <v>1888</v>
      </c>
      <c r="B897" s="98" t="s">
        <v>1392</v>
      </c>
      <c r="C897" s="99" t="s">
        <v>140</v>
      </c>
      <c r="D897" s="100" t="s">
        <v>1509</v>
      </c>
      <c r="E897" s="100" t="s">
        <v>1505</v>
      </c>
      <c r="F897" s="100" t="s">
        <v>1722</v>
      </c>
      <c r="G897" s="101"/>
    </row>
    <row r="898" spans="1:7" customFormat="1" ht="13.15" customHeight="1">
      <c r="A898" s="102"/>
      <c r="B898" s="103"/>
      <c r="C898" s="103"/>
      <c r="D898" s="103"/>
      <c r="E898" s="100" t="s">
        <v>1406</v>
      </c>
      <c r="F898" s="100" t="s">
        <v>1934</v>
      </c>
      <c r="G898" s="101"/>
    </row>
    <row r="899" spans="1:7" customFormat="1" ht="13.15" customHeight="1">
      <c r="A899" s="97" t="s">
        <v>1888</v>
      </c>
      <c r="B899" s="98" t="s">
        <v>1392</v>
      </c>
      <c r="C899" s="99" t="s">
        <v>242</v>
      </c>
      <c r="D899" s="100" t="s">
        <v>1502</v>
      </c>
      <c r="E899" s="100" t="s">
        <v>1933</v>
      </c>
      <c r="F899" s="100" t="s">
        <v>1932</v>
      </c>
      <c r="G899" s="101"/>
    </row>
    <row r="900" spans="1:7" customFormat="1" ht="13.15" customHeight="1">
      <c r="A900" s="97" t="s">
        <v>1888</v>
      </c>
      <c r="B900" s="98" t="s">
        <v>1392</v>
      </c>
      <c r="C900" s="99" t="s">
        <v>1493</v>
      </c>
      <c r="D900" s="100" t="s">
        <v>1412</v>
      </c>
      <c r="E900" s="100" t="s">
        <v>1931</v>
      </c>
      <c r="F900" s="100" t="s">
        <v>1535</v>
      </c>
      <c r="G900" s="101"/>
    </row>
    <row r="901" spans="1:7" customFormat="1" ht="13.15" customHeight="1">
      <c r="A901" s="102"/>
      <c r="B901" s="103"/>
      <c r="C901" s="103"/>
      <c r="D901" s="103"/>
      <c r="E901" s="100" t="s">
        <v>1930</v>
      </c>
      <c r="F901" s="100" t="s">
        <v>1929</v>
      </c>
      <c r="G901" s="101"/>
    </row>
    <row r="902" spans="1:7" customFormat="1" ht="13.15" customHeight="1">
      <c r="A902" s="97" t="s">
        <v>1888</v>
      </c>
      <c r="B902" s="98" t="s">
        <v>1392</v>
      </c>
      <c r="C902" s="99" t="s">
        <v>1490</v>
      </c>
      <c r="D902" s="100" t="s">
        <v>1412</v>
      </c>
      <c r="E902" s="100" t="s">
        <v>1769</v>
      </c>
      <c r="F902" s="100" t="s">
        <v>1762</v>
      </c>
      <c r="G902" s="101"/>
    </row>
    <row r="903" spans="1:7" customFormat="1" ht="13.15" customHeight="1">
      <c r="A903" s="97" t="s">
        <v>1888</v>
      </c>
      <c r="B903" s="98" t="s">
        <v>1392</v>
      </c>
      <c r="C903" s="99" t="s">
        <v>145</v>
      </c>
      <c r="D903" s="100" t="s">
        <v>1480</v>
      </c>
      <c r="E903" s="100" t="s">
        <v>1632</v>
      </c>
      <c r="F903" s="100" t="s">
        <v>1486</v>
      </c>
      <c r="G903" s="101"/>
    </row>
    <row r="904" spans="1:7" customFormat="1" ht="13.15" customHeight="1">
      <c r="A904" s="102"/>
      <c r="B904" s="103"/>
      <c r="C904" s="103"/>
      <c r="D904" s="103"/>
      <c r="E904" s="100" t="s">
        <v>1722</v>
      </c>
      <c r="F904" s="100" t="s">
        <v>1664</v>
      </c>
      <c r="G904" s="101"/>
    </row>
    <row r="905" spans="1:7" customFormat="1" ht="13.15" customHeight="1">
      <c r="A905" s="102"/>
      <c r="B905" s="103"/>
      <c r="C905" s="103"/>
      <c r="D905" s="103"/>
      <c r="E905" s="100" t="s">
        <v>1630</v>
      </c>
      <c r="F905" s="100" t="s">
        <v>1927</v>
      </c>
      <c r="G905" s="101"/>
    </row>
    <row r="906" spans="1:7" customFormat="1" ht="13.15" customHeight="1">
      <c r="A906" s="97" t="s">
        <v>1888</v>
      </c>
      <c r="B906" s="98" t="s">
        <v>1392</v>
      </c>
      <c r="C906" s="99" t="s">
        <v>222</v>
      </c>
      <c r="D906" s="100" t="s">
        <v>1478</v>
      </c>
      <c r="E906" s="100" t="s">
        <v>1713</v>
      </c>
      <c r="F906" s="100" t="s">
        <v>1802</v>
      </c>
      <c r="G906" s="101"/>
    </row>
    <row r="907" spans="1:7" customFormat="1" ht="13.15" customHeight="1">
      <c r="A907" s="102"/>
      <c r="B907" s="103"/>
      <c r="C907" s="103"/>
      <c r="D907" s="103"/>
      <c r="E907" s="100" t="s">
        <v>1602</v>
      </c>
      <c r="F907" s="100" t="s">
        <v>1928</v>
      </c>
      <c r="G907" s="101"/>
    </row>
    <row r="908" spans="1:7" customFormat="1" ht="13.15" customHeight="1">
      <c r="A908" s="97" t="s">
        <v>1888</v>
      </c>
      <c r="B908" s="98" t="s">
        <v>1392</v>
      </c>
      <c r="C908" s="99" t="s">
        <v>216</v>
      </c>
      <c r="D908" s="100" t="s">
        <v>1474</v>
      </c>
      <c r="E908" s="100" t="s">
        <v>1463</v>
      </c>
      <c r="F908" s="100" t="s">
        <v>1512</v>
      </c>
      <c r="G908" s="101"/>
    </row>
    <row r="909" spans="1:7" customFormat="1" ht="13.15" customHeight="1">
      <c r="A909" s="102"/>
      <c r="B909" s="103"/>
      <c r="C909" s="103"/>
      <c r="D909" s="103"/>
      <c r="E909" s="100" t="s">
        <v>1800</v>
      </c>
      <c r="F909" s="100" t="s">
        <v>1887</v>
      </c>
      <c r="G909" s="101"/>
    </row>
    <row r="910" spans="1:7" customFormat="1" ht="13.15" customHeight="1">
      <c r="A910" s="97" t="s">
        <v>1888</v>
      </c>
      <c r="B910" s="98" t="s">
        <v>1392</v>
      </c>
      <c r="C910" s="99" t="s">
        <v>183</v>
      </c>
      <c r="D910" s="100" t="s">
        <v>1472</v>
      </c>
      <c r="E910" s="100" t="s">
        <v>1492</v>
      </c>
      <c r="F910" s="100" t="s">
        <v>1927</v>
      </c>
      <c r="G910" s="101"/>
    </row>
    <row r="911" spans="1:7" customFormat="1" ht="13.15" customHeight="1">
      <c r="A911" s="97" t="s">
        <v>1888</v>
      </c>
      <c r="B911" s="98" t="s">
        <v>1392</v>
      </c>
      <c r="C911" s="99" t="s">
        <v>207</v>
      </c>
      <c r="D911" s="100" t="s">
        <v>1470</v>
      </c>
      <c r="E911" s="100" t="s">
        <v>1841</v>
      </c>
      <c r="F911" s="100" t="s">
        <v>1926</v>
      </c>
      <c r="G911" s="101"/>
    </row>
    <row r="912" spans="1:7" customFormat="1" ht="13.15" customHeight="1">
      <c r="A912" s="97" t="s">
        <v>1888</v>
      </c>
      <c r="B912" s="98" t="s">
        <v>1392</v>
      </c>
      <c r="C912" s="99" t="s">
        <v>156</v>
      </c>
      <c r="D912" s="100" t="s">
        <v>1468</v>
      </c>
      <c r="E912" s="100" t="s">
        <v>1653</v>
      </c>
      <c r="F912" s="100" t="s">
        <v>1388</v>
      </c>
      <c r="G912" s="101"/>
    </row>
    <row r="913" spans="1:7" customFormat="1" ht="13.15" customHeight="1">
      <c r="A913" s="102"/>
      <c r="B913" s="103"/>
      <c r="C913" s="103"/>
      <c r="D913" s="103"/>
      <c r="E913" s="100" t="s">
        <v>1925</v>
      </c>
      <c r="F913" s="100" t="s">
        <v>1924</v>
      </c>
      <c r="G913" s="101"/>
    </row>
    <row r="914" spans="1:7" customFormat="1" ht="13.15" customHeight="1">
      <c r="A914" s="102"/>
      <c r="B914" s="103"/>
      <c r="C914" s="103"/>
      <c r="D914" s="103"/>
      <c r="E914" s="100" t="s">
        <v>1923</v>
      </c>
      <c r="F914" s="100" t="s">
        <v>1922</v>
      </c>
      <c r="G914" s="101"/>
    </row>
    <row r="915" spans="1:7" customFormat="1" ht="13.15" customHeight="1">
      <c r="A915" s="97" t="s">
        <v>1888</v>
      </c>
      <c r="B915" s="98" t="s">
        <v>1392</v>
      </c>
      <c r="C915" s="99" t="s">
        <v>194</v>
      </c>
      <c r="D915" s="100" t="s">
        <v>1462</v>
      </c>
      <c r="E915" s="100" t="s">
        <v>1719</v>
      </c>
      <c r="F915" s="100" t="s">
        <v>1476</v>
      </c>
      <c r="G915" s="101"/>
    </row>
    <row r="916" spans="1:7" customFormat="1" ht="13.15" customHeight="1">
      <c r="A916" s="102"/>
      <c r="B916" s="103"/>
      <c r="C916" s="103"/>
      <c r="D916" s="103"/>
      <c r="E916" s="100" t="s">
        <v>1728</v>
      </c>
      <c r="F916" s="100" t="s">
        <v>1921</v>
      </c>
      <c r="G916" s="101"/>
    </row>
    <row r="917" spans="1:7" customFormat="1" ht="13.15" customHeight="1">
      <c r="A917" s="97" t="s">
        <v>1888</v>
      </c>
      <c r="B917" s="98" t="s">
        <v>1392</v>
      </c>
      <c r="C917" s="99" t="s">
        <v>1461</v>
      </c>
      <c r="D917" s="100" t="s">
        <v>1460</v>
      </c>
      <c r="E917" s="100" t="s">
        <v>1426</v>
      </c>
      <c r="F917" s="100" t="s">
        <v>1410</v>
      </c>
      <c r="G917" s="101"/>
    </row>
    <row r="918" spans="1:7" customFormat="1" ht="13.15" customHeight="1">
      <c r="A918" s="102"/>
      <c r="B918" s="103"/>
      <c r="C918" s="103"/>
      <c r="D918" s="103"/>
      <c r="E918" s="100" t="s">
        <v>1463</v>
      </c>
      <c r="F918" s="100" t="s">
        <v>1920</v>
      </c>
      <c r="G918" s="101"/>
    </row>
    <row r="919" spans="1:7" customFormat="1" ht="13.15" customHeight="1">
      <c r="A919" s="97" t="s">
        <v>1888</v>
      </c>
      <c r="B919" s="98" t="s">
        <v>1392</v>
      </c>
      <c r="C919" s="99" t="s">
        <v>155</v>
      </c>
      <c r="D919" s="100" t="s">
        <v>1458</v>
      </c>
      <c r="E919" s="100" t="s">
        <v>1919</v>
      </c>
      <c r="F919" s="100" t="s">
        <v>1918</v>
      </c>
      <c r="G919" s="101"/>
    </row>
    <row r="920" spans="1:7" customFormat="1" ht="13.15" customHeight="1">
      <c r="A920" s="97" t="s">
        <v>1888</v>
      </c>
      <c r="B920" s="98" t="s">
        <v>1392</v>
      </c>
      <c r="C920" s="99" t="s">
        <v>193</v>
      </c>
      <c r="D920" s="100" t="s">
        <v>1450</v>
      </c>
      <c r="E920" s="100" t="s">
        <v>1917</v>
      </c>
      <c r="F920" s="100" t="s">
        <v>1388</v>
      </c>
      <c r="G920" s="101"/>
    </row>
    <row r="921" spans="1:7" customFormat="1" ht="13.15" customHeight="1">
      <c r="A921" s="102"/>
      <c r="B921" s="103"/>
      <c r="C921" s="103"/>
      <c r="D921" s="103"/>
      <c r="E921" s="100" t="s">
        <v>1916</v>
      </c>
      <c r="F921" s="100" t="s">
        <v>1915</v>
      </c>
      <c r="G921" s="101"/>
    </row>
    <row r="922" spans="1:7" customFormat="1" ht="13.15" customHeight="1">
      <c r="A922" s="97" t="s">
        <v>1888</v>
      </c>
      <c r="B922" s="98" t="s">
        <v>1392</v>
      </c>
      <c r="C922" s="99" t="s">
        <v>1445</v>
      </c>
      <c r="D922" s="100" t="s">
        <v>1444</v>
      </c>
      <c r="E922" s="100" t="s">
        <v>1769</v>
      </c>
      <c r="F922" s="100" t="s">
        <v>1914</v>
      </c>
      <c r="G922" s="101"/>
    </row>
    <row r="923" spans="1:7" customFormat="1" ht="13.15" customHeight="1">
      <c r="A923" s="97" t="s">
        <v>1888</v>
      </c>
      <c r="B923" s="98" t="s">
        <v>1392</v>
      </c>
      <c r="C923" s="99" t="s">
        <v>214</v>
      </c>
      <c r="D923" s="100" t="s">
        <v>1441</v>
      </c>
      <c r="E923" s="100" t="s">
        <v>1661</v>
      </c>
      <c r="F923" s="100" t="s">
        <v>1913</v>
      </c>
      <c r="G923" s="101"/>
    </row>
    <row r="924" spans="1:7" customFormat="1" ht="13.15" customHeight="1">
      <c r="A924" s="97" t="s">
        <v>1888</v>
      </c>
      <c r="B924" s="98" t="s">
        <v>1392</v>
      </c>
      <c r="C924" s="99" t="s">
        <v>1438</v>
      </c>
      <c r="D924" s="100" t="s">
        <v>1437</v>
      </c>
      <c r="E924" s="100" t="s">
        <v>1632</v>
      </c>
      <c r="F924" s="100" t="s">
        <v>1912</v>
      </c>
      <c r="G924" s="101"/>
    </row>
    <row r="925" spans="1:7" customFormat="1" ht="13.15" customHeight="1">
      <c r="A925" s="102"/>
      <c r="B925" s="103"/>
      <c r="C925" s="103"/>
      <c r="D925" s="103"/>
      <c r="E925" s="100" t="s">
        <v>1911</v>
      </c>
      <c r="F925" s="100" t="s">
        <v>1910</v>
      </c>
      <c r="G925" s="101"/>
    </row>
    <row r="926" spans="1:7" customFormat="1" ht="13.15" customHeight="1">
      <c r="A926" s="97" t="s">
        <v>1888</v>
      </c>
      <c r="B926" s="98" t="s">
        <v>1392</v>
      </c>
      <c r="C926" s="99" t="s">
        <v>1434</v>
      </c>
      <c r="D926" s="100" t="s">
        <v>1433</v>
      </c>
      <c r="E926" s="100" t="s">
        <v>1477</v>
      </c>
      <c r="F926" s="100" t="s">
        <v>1570</v>
      </c>
      <c r="G926" s="101"/>
    </row>
    <row r="927" spans="1:7" customFormat="1" ht="13.15" customHeight="1">
      <c r="A927" s="102"/>
      <c r="B927" s="103"/>
      <c r="C927" s="103"/>
      <c r="D927" s="103"/>
      <c r="E927" s="100" t="s">
        <v>1909</v>
      </c>
      <c r="F927" s="100" t="s">
        <v>1908</v>
      </c>
      <c r="G927" s="101"/>
    </row>
    <row r="928" spans="1:7" customFormat="1" ht="13.15" customHeight="1">
      <c r="A928" s="97" t="s">
        <v>1888</v>
      </c>
      <c r="B928" s="98" t="s">
        <v>1392</v>
      </c>
      <c r="C928" s="99" t="s">
        <v>230</v>
      </c>
      <c r="D928" s="100" t="s">
        <v>1430</v>
      </c>
      <c r="E928" s="100" t="s">
        <v>1388</v>
      </c>
      <c r="F928" s="100" t="s">
        <v>1907</v>
      </c>
      <c r="G928" s="101"/>
    </row>
    <row r="929" spans="1:7" customFormat="1" ht="13.15" customHeight="1">
      <c r="A929" s="97" t="s">
        <v>1888</v>
      </c>
      <c r="B929" s="98" t="s">
        <v>1392</v>
      </c>
      <c r="C929" s="99" t="s">
        <v>226</v>
      </c>
      <c r="D929" s="100" t="s">
        <v>1427</v>
      </c>
      <c r="E929" s="100" t="s">
        <v>1508</v>
      </c>
      <c r="F929" s="100" t="s">
        <v>1810</v>
      </c>
      <c r="G929" s="101"/>
    </row>
    <row r="930" spans="1:7" customFormat="1" ht="13.15" customHeight="1">
      <c r="A930" s="102"/>
      <c r="B930" s="103"/>
      <c r="C930" s="103"/>
      <c r="D930" s="103"/>
      <c r="E930" s="100" t="s">
        <v>1906</v>
      </c>
      <c r="F930" s="100" t="s">
        <v>1905</v>
      </c>
      <c r="G930" s="101"/>
    </row>
    <row r="931" spans="1:7" customFormat="1" ht="13.15" customHeight="1">
      <c r="A931" s="97" t="s">
        <v>1888</v>
      </c>
      <c r="B931" s="98" t="s">
        <v>1392</v>
      </c>
      <c r="C931" s="99" t="s">
        <v>188</v>
      </c>
      <c r="D931" s="100" t="s">
        <v>1425</v>
      </c>
      <c r="E931" s="100" t="s">
        <v>1463</v>
      </c>
      <c r="F931" s="100" t="s">
        <v>1388</v>
      </c>
      <c r="G931" s="101"/>
    </row>
    <row r="932" spans="1:7" customFormat="1" ht="13.15" customHeight="1">
      <c r="A932" s="102"/>
      <c r="B932" s="103"/>
      <c r="C932" s="103"/>
      <c r="D932" s="103"/>
      <c r="E932" s="100" t="s">
        <v>1698</v>
      </c>
      <c r="F932" s="100" t="s">
        <v>1904</v>
      </c>
      <c r="G932" s="101"/>
    </row>
    <row r="933" spans="1:7" customFormat="1" ht="13.15" customHeight="1">
      <c r="A933" s="102"/>
      <c r="B933" s="103"/>
      <c r="C933" s="103"/>
      <c r="D933" s="103"/>
      <c r="E933" s="100" t="s">
        <v>1903</v>
      </c>
      <c r="F933" s="100" t="s">
        <v>1902</v>
      </c>
      <c r="G933" s="101"/>
    </row>
    <row r="934" spans="1:7" customFormat="1" ht="13.15" customHeight="1">
      <c r="A934" s="102"/>
      <c r="B934" s="103"/>
      <c r="C934" s="103"/>
      <c r="D934" s="103"/>
      <c r="E934" s="100" t="s">
        <v>1388</v>
      </c>
      <c r="F934" s="100" t="s">
        <v>1902</v>
      </c>
      <c r="G934" s="101"/>
    </row>
    <row r="935" spans="1:7" customFormat="1" ht="13.15" customHeight="1">
      <c r="A935" s="97" t="s">
        <v>1888</v>
      </c>
      <c r="B935" s="98" t="s">
        <v>1392</v>
      </c>
      <c r="C935" s="99" t="s">
        <v>1421</v>
      </c>
      <c r="D935" s="100" t="s">
        <v>1420</v>
      </c>
      <c r="E935" s="100" t="s">
        <v>1901</v>
      </c>
      <c r="F935" s="100" t="s">
        <v>1900</v>
      </c>
      <c r="G935" s="101"/>
    </row>
    <row r="936" spans="1:7" customFormat="1" ht="13.15" customHeight="1">
      <c r="A936" s="102"/>
      <c r="B936" s="103"/>
      <c r="C936" s="103"/>
      <c r="D936" s="103"/>
      <c r="E936" s="100" t="s">
        <v>1899</v>
      </c>
      <c r="F936" s="100" t="s">
        <v>1898</v>
      </c>
      <c r="G936" s="101"/>
    </row>
    <row r="937" spans="1:7" customFormat="1" ht="13.15" customHeight="1">
      <c r="A937" s="97" t="s">
        <v>1888</v>
      </c>
      <c r="B937" s="98" t="s">
        <v>1392</v>
      </c>
      <c r="C937" s="99" t="s">
        <v>224</v>
      </c>
      <c r="D937" s="100" t="s">
        <v>1417</v>
      </c>
      <c r="E937" s="100" t="s">
        <v>1897</v>
      </c>
      <c r="F937" s="100" t="s">
        <v>1690</v>
      </c>
      <c r="G937" s="101"/>
    </row>
    <row r="938" spans="1:7" customFormat="1" ht="13.15" customHeight="1">
      <c r="A938" s="97" t="s">
        <v>1888</v>
      </c>
      <c r="B938" s="98" t="s">
        <v>1392</v>
      </c>
      <c r="C938" s="99" t="s">
        <v>158</v>
      </c>
      <c r="D938" s="100" t="s">
        <v>1415</v>
      </c>
      <c r="E938" s="100" t="s">
        <v>1741</v>
      </c>
      <c r="F938" s="100" t="s">
        <v>1896</v>
      </c>
      <c r="G938" s="101"/>
    </row>
    <row r="939" spans="1:7" customFormat="1" ht="13.15" customHeight="1">
      <c r="A939" s="97" t="s">
        <v>1888</v>
      </c>
      <c r="B939" s="98" t="s">
        <v>1392</v>
      </c>
      <c r="C939" s="99" t="s">
        <v>213</v>
      </c>
      <c r="D939" s="100" t="s">
        <v>1411</v>
      </c>
      <c r="E939" s="100" t="s">
        <v>1436</v>
      </c>
      <c r="F939" s="100" t="s">
        <v>1895</v>
      </c>
      <c r="G939" s="101"/>
    </row>
    <row r="940" spans="1:7" customFormat="1" ht="13.15" customHeight="1">
      <c r="A940" s="97" t="s">
        <v>1888</v>
      </c>
      <c r="B940" s="98" t="s">
        <v>1392</v>
      </c>
      <c r="C940" s="99" t="s">
        <v>198</v>
      </c>
      <c r="D940" s="100" t="s">
        <v>1405</v>
      </c>
      <c r="E940" s="100" t="s">
        <v>1702</v>
      </c>
      <c r="F940" s="100" t="s">
        <v>1894</v>
      </c>
      <c r="G940" s="101"/>
    </row>
    <row r="941" spans="1:7" customFormat="1" ht="13.15" customHeight="1">
      <c r="A941" s="102"/>
      <c r="B941" s="103"/>
      <c r="C941" s="103"/>
      <c r="D941" s="103"/>
      <c r="E941" s="100" t="s">
        <v>1782</v>
      </c>
      <c r="F941" s="100" t="s">
        <v>1893</v>
      </c>
      <c r="G941" s="101"/>
    </row>
    <row r="942" spans="1:7" customFormat="1" ht="13.15" customHeight="1">
      <c r="A942" s="97" t="s">
        <v>1888</v>
      </c>
      <c r="B942" s="98" t="s">
        <v>1392</v>
      </c>
      <c r="C942" s="99" t="s">
        <v>199</v>
      </c>
      <c r="D942" s="100" t="s">
        <v>1401</v>
      </c>
      <c r="E942" s="100" t="s">
        <v>1640</v>
      </c>
      <c r="F942" s="100" t="s">
        <v>1892</v>
      </c>
      <c r="G942" s="101"/>
    </row>
    <row r="943" spans="1:7" customFormat="1" ht="13.15" customHeight="1">
      <c r="A943" s="97" t="s">
        <v>1888</v>
      </c>
      <c r="B943" s="98" t="s">
        <v>1392</v>
      </c>
      <c r="C943" s="99" t="s">
        <v>154</v>
      </c>
      <c r="D943" s="100" t="s">
        <v>1399</v>
      </c>
      <c r="E943" s="100" t="s">
        <v>1891</v>
      </c>
      <c r="F943" s="100" t="s">
        <v>1890</v>
      </c>
      <c r="G943" s="101"/>
    </row>
    <row r="944" spans="1:7" customFormat="1" ht="13.15" customHeight="1">
      <c r="A944" s="97" t="s">
        <v>1888</v>
      </c>
      <c r="B944" s="98" t="s">
        <v>1392</v>
      </c>
      <c r="C944" s="99" t="s">
        <v>164</v>
      </c>
      <c r="D944" s="100" t="s">
        <v>1396</v>
      </c>
      <c r="E944" s="100" t="s">
        <v>1505</v>
      </c>
      <c r="F944" s="100" t="s">
        <v>1889</v>
      </c>
      <c r="G944" s="101"/>
    </row>
    <row r="945" spans="1:7" customFormat="1" ht="13.15" customHeight="1">
      <c r="A945" s="97" t="s">
        <v>1888</v>
      </c>
      <c r="B945" s="98" t="s">
        <v>1392</v>
      </c>
      <c r="C945" s="99" t="s">
        <v>1391</v>
      </c>
      <c r="D945" s="100" t="s">
        <v>1390</v>
      </c>
      <c r="E945" s="100" t="s">
        <v>1400</v>
      </c>
      <c r="F945" s="100" t="s">
        <v>1887</v>
      </c>
      <c r="G945" s="101"/>
    </row>
    <row r="946" spans="1:7" customFormat="1" ht="13.15" customHeight="1">
      <c r="A946" s="97" t="s">
        <v>1880</v>
      </c>
      <c r="B946" s="98" t="s">
        <v>1392</v>
      </c>
      <c r="C946" s="99" t="s">
        <v>237</v>
      </c>
      <c r="D946" s="100" t="s">
        <v>1651</v>
      </c>
      <c r="E946" s="100" t="s">
        <v>1886</v>
      </c>
      <c r="F946" s="100" t="s">
        <v>1885</v>
      </c>
      <c r="G946" s="101"/>
    </row>
    <row r="947" spans="1:7" customFormat="1" ht="13.15" customHeight="1">
      <c r="A947" s="97" t="s">
        <v>1880</v>
      </c>
      <c r="B947" s="98" t="s">
        <v>1392</v>
      </c>
      <c r="C947" s="99" t="s">
        <v>129</v>
      </c>
      <c r="D947" s="100" t="s">
        <v>1591</v>
      </c>
      <c r="E947" s="100" t="s">
        <v>1884</v>
      </c>
      <c r="F947" s="100" t="s">
        <v>1388</v>
      </c>
      <c r="G947" s="101"/>
    </row>
    <row r="948" spans="1:7" customFormat="1" ht="13.15" customHeight="1">
      <c r="A948" s="97" t="s">
        <v>1880</v>
      </c>
      <c r="B948" s="98" t="s">
        <v>1392</v>
      </c>
      <c r="C948" s="99" t="s">
        <v>239</v>
      </c>
      <c r="D948" s="100" t="s">
        <v>1412</v>
      </c>
      <c r="E948" s="100" t="s">
        <v>1388</v>
      </c>
      <c r="F948" s="100" t="s">
        <v>1883</v>
      </c>
      <c r="G948" s="101"/>
    </row>
    <row r="949" spans="1:7" customFormat="1" ht="13.15" customHeight="1">
      <c r="A949" s="97" t="s">
        <v>1880</v>
      </c>
      <c r="B949" s="98" t="s">
        <v>1392</v>
      </c>
      <c r="C949" s="99" t="s">
        <v>1549</v>
      </c>
      <c r="D949" s="100" t="s">
        <v>1548</v>
      </c>
      <c r="E949" s="100" t="s">
        <v>1691</v>
      </c>
      <c r="F949" s="100" t="s">
        <v>1882</v>
      </c>
      <c r="G949" s="101"/>
    </row>
    <row r="950" spans="1:7" customFormat="1" ht="13.15" customHeight="1">
      <c r="A950" s="102"/>
      <c r="B950" s="103"/>
      <c r="C950" s="103"/>
      <c r="D950" s="103"/>
      <c r="E950" s="100" t="s">
        <v>1388</v>
      </c>
      <c r="F950" s="100" t="s">
        <v>1881</v>
      </c>
      <c r="G950" s="101"/>
    </row>
    <row r="951" spans="1:7" customFormat="1" ht="13.15" customHeight="1">
      <c r="A951" s="97" t="s">
        <v>1877</v>
      </c>
      <c r="B951" s="98" t="s">
        <v>1392</v>
      </c>
      <c r="C951" s="99" t="s">
        <v>239</v>
      </c>
      <c r="D951" s="100" t="s">
        <v>1412</v>
      </c>
      <c r="E951" s="100" t="s">
        <v>1879</v>
      </c>
      <c r="F951" s="100" t="s">
        <v>1878</v>
      </c>
      <c r="G951" s="101"/>
    </row>
    <row r="952" spans="1:7" customFormat="1" ht="13.15" customHeight="1">
      <c r="A952" s="97" t="s">
        <v>1863</v>
      </c>
      <c r="B952" s="98" t="s">
        <v>1392</v>
      </c>
      <c r="C952" s="99" t="s">
        <v>159</v>
      </c>
      <c r="D952" s="100" t="s">
        <v>1677</v>
      </c>
      <c r="E952" s="100" t="s">
        <v>1512</v>
      </c>
      <c r="F952" s="100" t="s">
        <v>1876</v>
      </c>
      <c r="G952" s="101"/>
    </row>
    <row r="953" spans="1:7" customFormat="1" ht="13.15" customHeight="1">
      <c r="A953" s="97" t="s">
        <v>1863</v>
      </c>
      <c r="B953" s="98" t="s">
        <v>1392</v>
      </c>
      <c r="C953" s="99" t="s">
        <v>1670</v>
      </c>
      <c r="D953" s="100" t="s">
        <v>1669</v>
      </c>
      <c r="E953" s="100" t="s">
        <v>1752</v>
      </c>
      <c r="F953" s="100" t="s">
        <v>1688</v>
      </c>
      <c r="G953" s="101"/>
    </row>
    <row r="954" spans="1:7" customFormat="1" ht="13.15" customHeight="1">
      <c r="A954" s="97" t="s">
        <v>1863</v>
      </c>
      <c r="B954" s="98" t="s">
        <v>1392</v>
      </c>
      <c r="C954" s="99" t="s">
        <v>1667</v>
      </c>
      <c r="D954" s="100" t="s">
        <v>1666</v>
      </c>
      <c r="E954" s="100" t="s">
        <v>1580</v>
      </c>
      <c r="F954" s="100" t="s">
        <v>1465</v>
      </c>
      <c r="G954" s="101"/>
    </row>
    <row r="955" spans="1:7" customFormat="1" ht="13.15" customHeight="1">
      <c r="A955" s="102"/>
      <c r="B955" s="103"/>
      <c r="C955" s="103"/>
      <c r="D955" s="103"/>
      <c r="E955" s="100" t="s">
        <v>1875</v>
      </c>
      <c r="F955" s="100" t="s">
        <v>1874</v>
      </c>
      <c r="G955" s="101"/>
    </row>
    <row r="956" spans="1:7" customFormat="1" ht="13.15" customHeight="1">
      <c r="A956" s="97" t="s">
        <v>1863</v>
      </c>
      <c r="B956" s="98" t="s">
        <v>1392</v>
      </c>
      <c r="C956" s="99" t="s">
        <v>137</v>
      </c>
      <c r="D956" s="100" t="s">
        <v>1638</v>
      </c>
      <c r="E956" s="100" t="s">
        <v>1873</v>
      </c>
      <c r="F956" s="100" t="s">
        <v>1872</v>
      </c>
      <c r="G956" s="101"/>
    </row>
    <row r="957" spans="1:7" customFormat="1" ht="13.15" customHeight="1">
      <c r="A957" s="97" t="s">
        <v>1863</v>
      </c>
      <c r="B957" s="98" t="s">
        <v>1392</v>
      </c>
      <c r="C957" s="99" t="s">
        <v>129</v>
      </c>
      <c r="D957" s="100" t="s">
        <v>1591</v>
      </c>
      <c r="E957" s="100" t="s">
        <v>1871</v>
      </c>
      <c r="F957" s="100" t="s">
        <v>1826</v>
      </c>
      <c r="G957" s="101"/>
    </row>
    <row r="958" spans="1:7" customFormat="1" ht="13.15" customHeight="1">
      <c r="A958" s="97" t="s">
        <v>1863</v>
      </c>
      <c r="B958" s="98" t="s">
        <v>1392</v>
      </c>
      <c r="C958" s="99" t="s">
        <v>239</v>
      </c>
      <c r="D958" s="100" t="s">
        <v>1412</v>
      </c>
      <c r="E958" s="100" t="s">
        <v>1645</v>
      </c>
      <c r="F958" s="100" t="s">
        <v>1422</v>
      </c>
      <c r="G958" s="101"/>
    </row>
    <row r="959" spans="1:7" customFormat="1" ht="13.15" customHeight="1">
      <c r="A959" s="97" t="s">
        <v>1863</v>
      </c>
      <c r="B959" s="98" t="s">
        <v>1392</v>
      </c>
      <c r="C959" s="99" t="s">
        <v>184</v>
      </c>
      <c r="D959" s="100" t="s">
        <v>1532</v>
      </c>
      <c r="E959" s="100" t="s">
        <v>1870</v>
      </c>
      <c r="F959" s="100" t="s">
        <v>1592</v>
      </c>
      <c r="G959" s="101"/>
    </row>
    <row r="960" spans="1:7" customFormat="1" ht="13.15" customHeight="1">
      <c r="A960" s="97" t="s">
        <v>1863</v>
      </c>
      <c r="B960" s="98" t="s">
        <v>1392</v>
      </c>
      <c r="C960" s="99" t="s">
        <v>1490</v>
      </c>
      <c r="D960" s="100" t="s">
        <v>1412</v>
      </c>
      <c r="E960" s="100" t="s">
        <v>1869</v>
      </c>
      <c r="F960" s="100" t="s">
        <v>1868</v>
      </c>
      <c r="G960" s="101"/>
    </row>
    <row r="961" spans="1:7" customFormat="1" ht="13.15" customHeight="1">
      <c r="A961" s="102"/>
      <c r="B961" s="103"/>
      <c r="C961" s="103"/>
      <c r="D961" s="103"/>
      <c r="E961" s="100" t="s">
        <v>1687</v>
      </c>
      <c r="F961" s="100" t="s">
        <v>1867</v>
      </c>
      <c r="G961" s="101"/>
    </row>
    <row r="962" spans="1:7" customFormat="1" ht="13.15" customHeight="1">
      <c r="A962" s="97" t="s">
        <v>1863</v>
      </c>
      <c r="B962" s="98" t="s">
        <v>1392</v>
      </c>
      <c r="C962" s="99" t="s">
        <v>155</v>
      </c>
      <c r="D962" s="100" t="s">
        <v>1458</v>
      </c>
      <c r="E962" s="100" t="s">
        <v>1752</v>
      </c>
      <c r="F962" s="100" t="s">
        <v>1866</v>
      </c>
      <c r="G962" s="101"/>
    </row>
    <row r="963" spans="1:7" customFormat="1" ht="13.15" customHeight="1">
      <c r="A963" s="97" t="s">
        <v>1863</v>
      </c>
      <c r="B963" s="98" t="s">
        <v>1392</v>
      </c>
      <c r="C963" s="99" t="s">
        <v>164</v>
      </c>
      <c r="D963" s="100" t="s">
        <v>1396</v>
      </c>
      <c r="E963" s="100" t="s">
        <v>1865</v>
      </c>
      <c r="F963" s="100" t="s">
        <v>1864</v>
      </c>
      <c r="G963" s="101"/>
    </row>
    <row r="964" spans="1:7" customFormat="1" ht="13.15" customHeight="1">
      <c r="A964" s="97" t="s">
        <v>1685</v>
      </c>
      <c r="B964" s="98" t="s">
        <v>1392</v>
      </c>
      <c r="C964" s="99" t="s">
        <v>165</v>
      </c>
      <c r="D964" s="100" t="s">
        <v>1680</v>
      </c>
      <c r="E964" s="100" t="s">
        <v>1862</v>
      </c>
      <c r="F964" s="100" t="s">
        <v>1388</v>
      </c>
      <c r="G964" s="101"/>
    </row>
    <row r="965" spans="1:7" customFormat="1" ht="13.15" customHeight="1">
      <c r="A965" s="97" t="s">
        <v>1685</v>
      </c>
      <c r="B965" s="98" t="s">
        <v>1392</v>
      </c>
      <c r="C965" s="99" t="s">
        <v>228</v>
      </c>
      <c r="D965" s="100" t="s">
        <v>1676</v>
      </c>
      <c r="E965" s="100" t="s">
        <v>1473</v>
      </c>
      <c r="F965" s="100" t="s">
        <v>1690</v>
      </c>
      <c r="G965" s="101"/>
    </row>
    <row r="966" spans="1:7" customFormat="1" ht="13.15" customHeight="1">
      <c r="A966" s="97" t="s">
        <v>1685</v>
      </c>
      <c r="B966" s="98" t="s">
        <v>1392</v>
      </c>
      <c r="C966" s="99" t="s">
        <v>1673</v>
      </c>
      <c r="D966" s="100" t="s">
        <v>1672</v>
      </c>
      <c r="E966" s="100" t="s">
        <v>1424</v>
      </c>
      <c r="F966" s="100" t="s">
        <v>1861</v>
      </c>
      <c r="G966" s="101"/>
    </row>
    <row r="967" spans="1:7" customFormat="1" ht="13.15" customHeight="1">
      <c r="A967" s="97" t="s">
        <v>1685</v>
      </c>
      <c r="B967" s="98" t="s">
        <v>1392</v>
      </c>
      <c r="C967" s="99" t="s">
        <v>1670</v>
      </c>
      <c r="D967" s="100" t="s">
        <v>1669</v>
      </c>
      <c r="E967" s="100" t="s">
        <v>1684</v>
      </c>
      <c r="F967" s="100" t="s">
        <v>1859</v>
      </c>
      <c r="G967" s="101"/>
    </row>
    <row r="968" spans="1:7" customFormat="1" ht="13.15" customHeight="1">
      <c r="A968" s="102"/>
      <c r="B968" s="103"/>
      <c r="C968" s="103"/>
      <c r="D968" s="103"/>
      <c r="E968" s="100" t="s">
        <v>1564</v>
      </c>
      <c r="F968" s="100" t="s">
        <v>1726</v>
      </c>
      <c r="G968" s="101"/>
    </row>
    <row r="969" spans="1:7" customFormat="1" ht="13.15" customHeight="1">
      <c r="A969" s="97" t="s">
        <v>1685</v>
      </c>
      <c r="B969" s="98" t="s">
        <v>1392</v>
      </c>
      <c r="C969" s="99" t="s">
        <v>1667</v>
      </c>
      <c r="D969" s="100" t="s">
        <v>1666</v>
      </c>
      <c r="E969" s="100" t="s">
        <v>1860</v>
      </c>
      <c r="F969" s="100" t="s">
        <v>1388</v>
      </c>
      <c r="G969" s="101"/>
    </row>
    <row r="970" spans="1:7" customFormat="1" ht="13.15" customHeight="1">
      <c r="A970" s="97" t="s">
        <v>1685</v>
      </c>
      <c r="B970" s="98" t="s">
        <v>1392</v>
      </c>
      <c r="C970" s="99" t="s">
        <v>1663</v>
      </c>
      <c r="D970" s="100" t="s">
        <v>1662</v>
      </c>
      <c r="E970" s="100" t="s">
        <v>1513</v>
      </c>
      <c r="F970" s="100" t="s">
        <v>1859</v>
      </c>
      <c r="G970" s="101"/>
    </row>
    <row r="971" spans="1:7" customFormat="1" ht="13.15" customHeight="1">
      <c r="A971" s="102"/>
      <c r="B971" s="103"/>
      <c r="C971" s="103"/>
      <c r="D971" s="103"/>
      <c r="E971" s="100" t="s">
        <v>1858</v>
      </c>
      <c r="F971" s="100" t="s">
        <v>1764</v>
      </c>
      <c r="G971" s="101"/>
    </row>
    <row r="972" spans="1:7" customFormat="1" ht="13.15" customHeight="1">
      <c r="A972" s="97" t="s">
        <v>1685</v>
      </c>
      <c r="B972" s="98" t="s">
        <v>1392</v>
      </c>
      <c r="C972" s="99" t="s">
        <v>218</v>
      </c>
      <c r="D972" s="100" t="s">
        <v>1660</v>
      </c>
      <c r="E972" s="100" t="s">
        <v>1632</v>
      </c>
      <c r="F972" s="100" t="s">
        <v>1804</v>
      </c>
      <c r="G972" s="101"/>
    </row>
    <row r="973" spans="1:7" customFormat="1" ht="13.15" customHeight="1">
      <c r="A973" s="102"/>
      <c r="B973" s="103"/>
      <c r="C973" s="103"/>
      <c r="D973" s="103"/>
      <c r="E973" s="100" t="s">
        <v>1583</v>
      </c>
      <c r="F973" s="100" t="s">
        <v>1808</v>
      </c>
      <c r="G973" s="101"/>
    </row>
    <row r="974" spans="1:7" customFormat="1" ht="13.15" customHeight="1">
      <c r="A974" s="97" t="s">
        <v>1685</v>
      </c>
      <c r="B974" s="98" t="s">
        <v>1392</v>
      </c>
      <c r="C974" s="99" t="s">
        <v>1657</v>
      </c>
      <c r="D974" s="100" t="s">
        <v>1656</v>
      </c>
      <c r="E974" s="100" t="s">
        <v>1857</v>
      </c>
      <c r="F974" s="100" t="s">
        <v>1764</v>
      </c>
      <c r="G974" s="101"/>
    </row>
    <row r="975" spans="1:7" customFormat="1" ht="13.15" customHeight="1">
      <c r="A975" s="102"/>
      <c r="B975" s="103"/>
      <c r="C975" s="103"/>
      <c r="D975" s="103"/>
      <c r="E975" s="100" t="s">
        <v>1856</v>
      </c>
      <c r="F975" s="100" t="s">
        <v>1855</v>
      </c>
      <c r="G975" s="101"/>
    </row>
    <row r="976" spans="1:7" customFormat="1" ht="13.15" customHeight="1">
      <c r="A976" s="102"/>
      <c r="B976" s="103"/>
      <c r="C976" s="103"/>
      <c r="D976" s="103"/>
      <c r="E976" s="100" t="s">
        <v>1854</v>
      </c>
      <c r="F976" s="100" t="s">
        <v>1853</v>
      </c>
      <c r="G976" s="101"/>
    </row>
    <row r="977" spans="1:7" customFormat="1" ht="13.15" customHeight="1">
      <c r="A977" s="102"/>
      <c r="B977" s="103"/>
      <c r="C977" s="103"/>
      <c r="D977" s="103"/>
      <c r="E977" s="100" t="s">
        <v>1852</v>
      </c>
      <c r="F977" s="100" t="s">
        <v>1388</v>
      </c>
      <c r="G977" s="101"/>
    </row>
    <row r="978" spans="1:7" customFormat="1" ht="13.15" customHeight="1">
      <c r="A978" s="102"/>
      <c r="B978" s="103"/>
      <c r="C978" s="103"/>
      <c r="D978" s="103"/>
      <c r="E978" s="100" t="s">
        <v>1851</v>
      </c>
      <c r="F978" s="100" t="s">
        <v>1850</v>
      </c>
      <c r="G978" s="101"/>
    </row>
    <row r="979" spans="1:7" customFormat="1" ht="13.15" customHeight="1">
      <c r="A979" s="97" t="s">
        <v>1685</v>
      </c>
      <c r="B979" s="98" t="s">
        <v>1392</v>
      </c>
      <c r="C979" s="99" t="s">
        <v>153</v>
      </c>
      <c r="D979" s="100" t="s">
        <v>1654</v>
      </c>
      <c r="E979" s="100" t="s">
        <v>1471</v>
      </c>
      <c r="F979" s="100" t="s">
        <v>1736</v>
      </c>
      <c r="G979" s="101"/>
    </row>
    <row r="980" spans="1:7" customFormat="1" ht="13.15" customHeight="1">
      <c r="A980" s="97" t="s">
        <v>1685</v>
      </c>
      <c r="B980" s="98" t="s">
        <v>1392</v>
      </c>
      <c r="C980" s="99" t="s">
        <v>237</v>
      </c>
      <c r="D980" s="100" t="s">
        <v>1651</v>
      </c>
      <c r="E980" s="100" t="s">
        <v>1588</v>
      </c>
      <c r="F980" s="100" t="s">
        <v>1700</v>
      </c>
      <c r="G980" s="101"/>
    </row>
    <row r="981" spans="1:7" customFormat="1" ht="13.15" customHeight="1">
      <c r="A981" s="97" t="s">
        <v>1685</v>
      </c>
      <c r="B981" s="98" t="s">
        <v>1392</v>
      </c>
      <c r="C981" s="99" t="s">
        <v>1650</v>
      </c>
      <c r="D981" s="100" t="s">
        <v>1649</v>
      </c>
      <c r="E981" s="100" t="s">
        <v>1693</v>
      </c>
      <c r="F981" s="100" t="s">
        <v>1849</v>
      </c>
      <c r="G981" s="101"/>
    </row>
    <row r="982" spans="1:7" customFormat="1" ht="13.15" customHeight="1">
      <c r="A982" s="102"/>
      <c r="B982" s="103"/>
      <c r="C982" s="103"/>
      <c r="D982" s="103"/>
      <c r="E982" s="100" t="s">
        <v>1848</v>
      </c>
      <c r="F982" s="100" t="s">
        <v>1388</v>
      </c>
      <c r="G982" s="101"/>
    </row>
    <row r="983" spans="1:7" customFormat="1" ht="13.15" customHeight="1">
      <c r="A983" s="102"/>
      <c r="B983" s="103"/>
      <c r="C983" s="103"/>
      <c r="D983" s="103"/>
      <c r="E983" s="100" t="s">
        <v>1847</v>
      </c>
      <c r="F983" s="100" t="s">
        <v>1847</v>
      </c>
      <c r="G983" s="101"/>
    </row>
    <row r="984" spans="1:7" customFormat="1" ht="13.15" customHeight="1">
      <c r="A984" s="102"/>
      <c r="B984" s="103"/>
      <c r="C984" s="103"/>
      <c r="D984" s="103"/>
      <c r="E984" s="100" t="s">
        <v>1846</v>
      </c>
      <c r="F984" s="100" t="s">
        <v>1846</v>
      </c>
      <c r="G984" s="101"/>
    </row>
    <row r="985" spans="1:7" customFormat="1" ht="13.15" customHeight="1">
      <c r="A985" s="102"/>
      <c r="B985" s="103"/>
      <c r="C985" s="103"/>
      <c r="D985" s="103"/>
      <c r="E985" s="100" t="s">
        <v>1845</v>
      </c>
      <c r="F985" s="100" t="s">
        <v>1844</v>
      </c>
      <c r="G985" s="101"/>
    </row>
    <row r="986" spans="1:7" customFormat="1" ht="13.15" customHeight="1">
      <c r="A986" s="102"/>
      <c r="B986" s="103"/>
      <c r="C986" s="103"/>
      <c r="D986" s="103"/>
      <c r="E986" s="100" t="s">
        <v>1388</v>
      </c>
      <c r="F986" s="100" t="s">
        <v>1843</v>
      </c>
      <c r="G986" s="101"/>
    </row>
    <row r="987" spans="1:7" customFormat="1" ht="13.15" customHeight="1">
      <c r="A987" s="97" t="s">
        <v>1685</v>
      </c>
      <c r="B987" s="98" t="s">
        <v>1392</v>
      </c>
      <c r="C987" s="99" t="s">
        <v>1643</v>
      </c>
      <c r="D987" s="100" t="s">
        <v>1642</v>
      </c>
      <c r="E987" s="100" t="s">
        <v>1483</v>
      </c>
      <c r="F987" s="100" t="s">
        <v>1842</v>
      </c>
      <c r="G987" s="101"/>
    </row>
    <row r="988" spans="1:7" customFormat="1" ht="13.15" customHeight="1">
      <c r="A988" s="102"/>
      <c r="B988" s="103"/>
      <c r="C988" s="103"/>
      <c r="D988" s="103"/>
      <c r="E988" s="100" t="s">
        <v>1431</v>
      </c>
      <c r="F988" s="100" t="s">
        <v>1687</v>
      </c>
      <c r="G988" s="101"/>
    </row>
    <row r="989" spans="1:7" customFormat="1" ht="13.15" customHeight="1">
      <c r="A989" s="97" t="s">
        <v>1685</v>
      </c>
      <c r="B989" s="98" t="s">
        <v>1392</v>
      </c>
      <c r="C989" s="99" t="s">
        <v>189</v>
      </c>
      <c r="D989" s="100" t="s">
        <v>1641</v>
      </c>
      <c r="E989" s="100" t="s">
        <v>1841</v>
      </c>
      <c r="F989" s="100" t="s">
        <v>1760</v>
      </c>
      <c r="G989" s="101"/>
    </row>
    <row r="990" spans="1:7" customFormat="1" ht="13.15" customHeight="1">
      <c r="A990" s="97" t="s">
        <v>1685</v>
      </c>
      <c r="B990" s="98" t="s">
        <v>1392</v>
      </c>
      <c r="C990" s="99" t="s">
        <v>137</v>
      </c>
      <c r="D990" s="100" t="s">
        <v>1638</v>
      </c>
      <c r="E990" s="100" t="s">
        <v>1606</v>
      </c>
      <c r="F990" s="100" t="s">
        <v>1431</v>
      </c>
      <c r="G990" s="101"/>
    </row>
    <row r="991" spans="1:7" customFormat="1" ht="13.15" customHeight="1">
      <c r="A991" s="102"/>
      <c r="B991" s="103"/>
      <c r="C991" s="103"/>
      <c r="D991" s="103"/>
      <c r="E991" s="100" t="s">
        <v>1840</v>
      </c>
      <c r="F991" s="100" t="s">
        <v>1388</v>
      </c>
      <c r="G991" s="101"/>
    </row>
    <row r="992" spans="1:7" customFormat="1" ht="13.15" customHeight="1">
      <c r="A992" s="102"/>
      <c r="B992" s="103"/>
      <c r="C992" s="103"/>
      <c r="D992" s="103"/>
      <c r="E992" s="100" t="s">
        <v>1839</v>
      </c>
      <c r="F992" s="100" t="s">
        <v>1838</v>
      </c>
      <c r="G992" s="101"/>
    </row>
    <row r="993" spans="1:7" customFormat="1" ht="13.15" customHeight="1">
      <c r="A993" s="97" t="s">
        <v>1685</v>
      </c>
      <c r="B993" s="98" t="s">
        <v>1392</v>
      </c>
      <c r="C993" s="99" t="s">
        <v>197</v>
      </c>
      <c r="D993" s="100" t="s">
        <v>1634</v>
      </c>
      <c r="E993" s="100" t="s">
        <v>1837</v>
      </c>
      <c r="F993" s="100" t="s">
        <v>1614</v>
      </c>
      <c r="G993" s="101"/>
    </row>
    <row r="994" spans="1:7" customFormat="1" ht="13.15" customHeight="1">
      <c r="A994" s="102"/>
      <c r="B994" s="103"/>
      <c r="C994" s="103"/>
      <c r="D994" s="103"/>
      <c r="E994" s="100" t="s">
        <v>1406</v>
      </c>
      <c r="F994" s="100" t="s">
        <v>1808</v>
      </c>
      <c r="G994" s="101"/>
    </row>
    <row r="995" spans="1:7" customFormat="1" ht="13.15" customHeight="1">
      <c r="A995" s="97" t="s">
        <v>1685</v>
      </c>
      <c r="B995" s="98" t="s">
        <v>1392</v>
      </c>
      <c r="C995" s="99" t="s">
        <v>144</v>
      </c>
      <c r="D995" s="100" t="s">
        <v>1633</v>
      </c>
      <c r="E995" s="100" t="s">
        <v>1410</v>
      </c>
      <c r="F995" s="100" t="s">
        <v>1388</v>
      </c>
      <c r="G995" s="101"/>
    </row>
    <row r="996" spans="1:7" customFormat="1" ht="13.15" customHeight="1">
      <c r="A996" s="102"/>
      <c r="B996" s="103"/>
      <c r="C996" s="103"/>
      <c r="D996" s="103"/>
      <c r="E996" s="100" t="s">
        <v>1565</v>
      </c>
      <c r="F996" s="100" t="s">
        <v>1754</v>
      </c>
      <c r="G996" s="101"/>
    </row>
    <row r="997" spans="1:7" customFormat="1" ht="13.15" customHeight="1">
      <c r="A997" s="102"/>
      <c r="B997" s="103"/>
      <c r="C997" s="103"/>
      <c r="D997" s="103"/>
      <c r="E997" s="100" t="s">
        <v>1580</v>
      </c>
      <c r="F997" s="100" t="s">
        <v>1836</v>
      </c>
      <c r="G997" s="101"/>
    </row>
    <row r="998" spans="1:7" customFormat="1" ht="13.15" customHeight="1">
      <c r="A998" s="97" t="s">
        <v>1685</v>
      </c>
      <c r="B998" s="98" t="s">
        <v>1392</v>
      </c>
      <c r="C998" s="99" t="s">
        <v>168</v>
      </c>
      <c r="D998" s="100" t="s">
        <v>1626</v>
      </c>
      <c r="E998" s="100" t="s">
        <v>1555</v>
      </c>
      <c r="F998" s="100" t="s">
        <v>1835</v>
      </c>
      <c r="G998" s="101"/>
    </row>
    <row r="999" spans="1:7" customFormat="1" ht="13.15" customHeight="1">
      <c r="A999" s="97" t="s">
        <v>1685</v>
      </c>
      <c r="B999" s="98" t="s">
        <v>1392</v>
      </c>
      <c r="C999" s="99" t="s">
        <v>1624</v>
      </c>
      <c r="D999" s="100" t="s">
        <v>1623</v>
      </c>
      <c r="E999" s="100" t="s">
        <v>1477</v>
      </c>
      <c r="F999" s="100" t="s">
        <v>1388</v>
      </c>
      <c r="G999" s="101"/>
    </row>
    <row r="1000" spans="1:7" customFormat="1" ht="13.15" customHeight="1">
      <c r="A1000" s="97" t="s">
        <v>1685</v>
      </c>
      <c r="B1000" s="98" t="s">
        <v>1392</v>
      </c>
      <c r="C1000" s="99" t="s">
        <v>232</v>
      </c>
      <c r="D1000" s="100" t="s">
        <v>1615</v>
      </c>
      <c r="E1000" s="100" t="s">
        <v>1410</v>
      </c>
      <c r="F1000" s="100" t="s">
        <v>1834</v>
      </c>
      <c r="G1000" s="101"/>
    </row>
    <row r="1001" spans="1:7" customFormat="1" ht="13.15" customHeight="1">
      <c r="A1001" s="102"/>
      <c r="B1001" s="103"/>
      <c r="C1001" s="103"/>
      <c r="D1001" s="103"/>
      <c r="E1001" s="100" t="s">
        <v>1833</v>
      </c>
      <c r="F1001" s="100" t="s">
        <v>1388</v>
      </c>
      <c r="G1001" s="101"/>
    </row>
    <row r="1002" spans="1:7" customFormat="1" ht="13.15" customHeight="1">
      <c r="A1002" s="102"/>
      <c r="B1002" s="103"/>
      <c r="C1002" s="103"/>
      <c r="D1002" s="103"/>
      <c r="E1002" s="100" t="s">
        <v>1832</v>
      </c>
      <c r="F1002" s="100" t="s">
        <v>1831</v>
      </c>
      <c r="G1002" s="101"/>
    </row>
    <row r="1003" spans="1:7" customFormat="1" ht="13.15" customHeight="1">
      <c r="A1003" s="102"/>
      <c r="B1003" s="103"/>
      <c r="C1003" s="103"/>
      <c r="D1003" s="103"/>
      <c r="E1003" s="100" t="s">
        <v>1830</v>
      </c>
      <c r="F1003" s="100" t="s">
        <v>1829</v>
      </c>
      <c r="G1003" s="101"/>
    </row>
    <row r="1004" spans="1:7" customFormat="1" ht="13.15" customHeight="1">
      <c r="A1004" s="102"/>
      <c r="B1004" s="103"/>
      <c r="C1004" s="103"/>
      <c r="D1004" s="103"/>
      <c r="E1004" s="100" t="s">
        <v>1828</v>
      </c>
      <c r="F1004" s="100" t="s">
        <v>1388</v>
      </c>
      <c r="G1004" s="101"/>
    </row>
    <row r="1005" spans="1:7" customFormat="1" ht="13.15" customHeight="1">
      <c r="A1005" s="102"/>
      <c r="B1005" s="103"/>
      <c r="C1005" s="103"/>
      <c r="D1005" s="103"/>
      <c r="E1005" s="100" t="s">
        <v>1827</v>
      </c>
      <c r="F1005" s="100" t="s">
        <v>1826</v>
      </c>
      <c r="G1005" s="101"/>
    </row>
    <row r="1006" spans="1:7" customFormat="1" ht="13.15" customHeight="1">
      <c r="A1006" s="102"/>
      <c r="B1006" s="103"/>
      <c r="C1006" s="103"/>
      <c r="D1006" s="103"/>
      <c r="E1006" s="100" t="s">
        <v>1825</v>
      </c>
      <c r="F1006" s="100" t="s">
        <v>1824</v>
      </c>
      <c r="G1006" s="101"/>
    </row>
    <row r="1007" spans="1:7" customFormat="1" ht="13.15" customHeight="1">
      <c r="A1007" s="102"/>
      <c r="B1007" s="103"/>
      <c r="C1007" s="103"/>
      <c r="D1007" s="103"/>
      <c r="E1007" s="100" t="s">
        <v>1823</v>
      </c>
      <c r="F1007" s="100" t="s">
        <v>1822</v>
      </c>
      <c r="G1007" s="101"/>
    </row>
    <row r="1008" spans="1:7" customFormat="1" ht="13.15" customHeight="1">
      <c r="A1008" s="97" t="s">
        <v>1685</v>
      </c>
      <c r="B1008" s="98" t="s">
        <v>1392</v>
      </c>
      <c r="C1008" s="99" t="s">
        <v>1612</v>
      </c>
      <c r="D1008" s="100" t="s">
        <v>1611</v>
      </c>
      <c r="E1008" s="100" t="s">
        <v>1821</v>
      </c>
      <c r="F1008" s="100" t="s">
        <v>1403</v>
      </c>
      <c r="G1008" s="101"/>
    </row>
    <row r="1009" spans="1:7" customFormat="1" ht="13.15" customHeight="1">
      <c r="A1009" s="102"/>
      <c r="B1009" s="103"/>
      <c r="C1009" s="103"/>
      <c r="D1009" s="103"/>
      <c r="E1009" s="100" t="s">
        <v>1613</v>
      </c>
      <c r="F1009" s="100" t="s">
        <v>1683</v>
      </c>
      <c r="G1009" s="101"/>
    </row>
    <row r="1010" spans="1:7" customFormat="1" ht="13.15" customHeight="1">
      <c r="A1010" s="102"/>
      <c r="B1010" s="103"/>
      <c r="C1010" s="103"/>
      <c r="D1010" s="103"/>
      <c r="E1010" s="100" t="s">
        <v>1388</v>
      </c>
      <c r="F1010" s="100" t="s">
        <v>1683</v>
      </c>
      <c r="G1010" s="101"/>
    </row>
    <row r="1011" spans="1:7" customFormat="1" ht="13.15" customHeight="1">
      <c r="A1011" s="102"/>
      <c r="B1011" s="103"/>
      <c r="C1011" s="103"/>
      <c r="D1011" s="103"/>
      <c r="E1011" s="100" t="s">
        <v>1388</v>
      </c>
      <c r="F1011" s="100" t="s">
        <v>1774</v>
      </c>
      <c r="G1011" s="101"/>
    </row>
    <row r="1012" spans="1:7" customFormat="1" ht="13.15" customHeight="1">
      <c r="A1012" s="97" t="s">
        <v>1685</v>
      </c>
      <c r="B1012" s="98" t="s">
        <v>1392</v>
      </c>
      <c r="C1012" s="99" t="s">
        <v>1609</v>
      </c>
      <c r="D1012" s="100" t="s">
        <v>1608</v>
      </c>
      <c r="E1012" s="100" t="s">
        <v>1820</v>
      </c>
      <c r="F1012" s="100" t="s">
        <v>1722</v>
      </c>
      <c r="G1012" s="101"/>
    </row>
    <row r="1013" spans="1:7" customFormat="1" ht="13.15" customHeight="1">
      <c r="A1013" s="97" t="s">
        <v>1685</v>
      </c>
      <c r="B1013" s="98" t="s">
        <v>1392</v>
      </c>
      <c r="C1013" s="99" t="s">
        <v>1605</v>
      </c>
      <c r="D1013" s="100" t="s">
        <v>1604</v>
      </c>
      <c r="E1013" s="100" t="s">
        <v>1655</v>
      </c>
      <c r="F1013" s="100" t="s">
        <v>1668</v>
      </c>
      <c r="G1013" s="101"/>
    </row>
    <row r="1014" spans="1:7" customFormat="1" ht="13.15" customHeight="1">
      <c r="A1014" s="102"/>
      <c r="B1014" s="103"/>
      <c r="C1014" s="103"/>
      <c r="D1014" s="103"/>
      <c r="E1014" s="100" t="s">
        <v>1613</v>
      </c>
      <c r="F1014" s="100" t="s">
        <v>1819</v>
      </c>
      <c r="G1014" s="101"/>
    </row>
    <row r="1015" spans="1:7" customFormat="1" ht="13.15" customHeight="1">
      <c r="A1015" s="97" t="s">
        <v>1685</v>
      </c>
      <c r="B1015" s="98" t="s">
        <v>1392</v>
      </c>
      <c r="C1015" s="99" t="s">
        <v>1596</v>
      </c>
      <c r="D1015" s="100" t="s">
        <v>1595</v>
      </c>
      <c r="E1015" s="100" t="s">
        <v>1495</v>
      </c>
      <c r="F1015" s="100" t="s">
        <v>1593</v>
      </c>
      <c r="G1015" s="101"/>
    </row>
    <row r="1016" spans="1:7" customFormat="1" ht="13.15" customHeight="1">
      <c r="A1016" s="102"/>
      <c r="B1016" s="103"/>
      <c r="C1016" s="103"/>
      <c r="D1016" s="103"/>
      <c r="E1016" s="100" t="s">
        <v>1818</v>
      </c>
      <c r="F1016" s="100" t="s">
        <v>1774</v>
      </c>
      <c r="G1016" s="101"/>
    </row>
    <row r="1017" spans="1:7" customFormat="1" ht="13.15" customHeight="1">
      <c r="A1017" s="97" t="s">
        <v>1685</v>
      </c>
      <c r="B1017" s="98" t="s">
        <v>1392</v>
      </c>
      <c r="C1017" s="99" t="s">
        <v>129</v>
      </c>
      <c r="D1017" s="100" t="s">
        <v>1591</v>
      </c>
      <c r="E1017" s="100" t="s">
        <v>1388</v>
      </c>
      <c r="F1017" s="100" t="s">
        <v>1759</v>
      </c>
      <c r="G1017" s="101"/>
    </row>
    <row r="1018" spans="1:7" customFormat="1" ht="13.15" customHeight="1">
      <c r="A1018" s="102"/>
      <c r="B1018" s="103"/>
      <c r="C1018" s="103"/>
      <c r="D1018" s="103"/>
      <c r="E1018" s="100" t="s">
        <v>1817</v>
      </c>
      <c r="F1018" s="100" t="s">
        <v>1388</v>
      </c>
      <c r="G1018" s="101"/>
    </row>
    <row r="1019" spans="1:7" customFormat="1" ht="13.15" customHeight="1">
      <c r="A1019" s="97" t="s">
        <v>1685</v>
      </c>
      <c r="B1019" s="98" t="s">
        <v>1392</v>
      </c>
      <c r="C1019" s="99" t="s">
        <v>1590</v>
      </c>
      <c r="D1019" s="100" t="s">
        <v>1589</v>
      </c>
      <c r="E1019" s="100" t="s">
        <v>1816</v>
      </c>
      <c r="F1019" s="100" t="s">
        <v>1553</v>
      </c>
      <c r="G1019" s="101"/>
    </row>
    <row r="1020" spans="1:7" customFormat="1" ht="13.15" customHeight="1">
      <c r="A1020" s="102"/>
      <c r="B1020" s="103"/>
      <c r="C1020" s="103"/>
      <c r="D1020" s="103"/>
      <c r="E1020" s="100" t="s">
        <v>1815</v>
      </c>
      <c r="F1020" s="100" t="s">
        <v>1814</v>
      </c>
      <c r="G1020" s="101"/>
    </row>
    <row r="1021" spans="1:7" customFormat="1" ht="13.15" customHeight="1">
      <c r="A1021" s="97" t="s">
        <v>1685</v>
      </c>
      <c r="B1021" s="98" t="s">
        <v>1392</v>
      </c>
      <c r="C1021" s="99" t="s">
        <v>236</v>
      </c>
      <c r="D1021" s="100" t="s">
        <v>1587</v>
      </c>
      <c r="E1021" s="100" t="s">
        <v>1813</v>
      </c>
      <c r="F1021" s="100" t="s">
        <v>1802</v>
      </c>
      <c r="G1021" s="101"/>
    </row>
    <row r="1022" spans="1:7" customFormat="1" ht="13.15" customHeight="1">
      <c r="A1022" s="97" t="s">
        <v>1685</v>
      </c>
      <c r="B1022" s="98" t="s">
        <v>1392</v>
      </c>
      <c r="C1022" s="99" t="s">
        <v>1585</v>
      </c>
      <c r="D1022" s="100" t="s">
        <v>1584</v>
      </c>
      <c r="E1022" s="100" t="s">
        <v>1730</v>
      </c>
      <c r="F1022" s="100" t="s">
        <v>1812</v>
      </c>
      <c r="G1022" s="101"/>
    </row>
    <row r="1023" spans="1:7" customFormat="1" ht="13.15" customHeight="1">
      <c r="A1023" s="97" t="s">
        <v>1685</v>
      </c>
      <c r="B1023" s="98" t="s">
        <v>1392</v>
      </c>
      <c r="C1023" s="99" t="s">
        <v>196</v>
      </c>
      <c r="D1023" s="100" t="s">
        <v>1582</v>
      </c>
      <c r="E1023" s="100" t="s">
        <v>1811</v>
      </c>
      <c r="F1023" s="100" t="s">
        <v>1810</v>
      </c>
      <c r="G1023" s="101"/>
    </row>
    <row r="1024" spans="1:7" customFormat="1" ht="13.15" customHeight="1">
      <c r="A1024" s="102"/>
      <c r="B1024" s="103"/>
      <c r="C1024" s="103"/>
      <c r="D1024" s="103"/>
      <c r="E1024" s="100" t="s">
        <v>1454</v>
      </c>
      <c r="F1024" s="100" t="s">
        <v>1809</v>
      </c>
      <c r="G1024" s="101"/>
    </row>
    <row r="1025" spans="1:7" customFormat="1" ht="13.15" customHeight="1">
      <c r="A1025" s="102"/>
      <c r="B1025" s="103"/>
      <c r="C1025" s="103"/>
      <c r="D1025" s="103"/>
      <c r="E1025" s="100" t="s">
        <v>1741</v>
      </c>
      <c r="F1025" s="100" t="s">
        <v>1703</v>
      </c>
      <c r="G1025" s="101"/>
    </row>
    <row r="1026" spans="1:7" customFormat="1" ht="13.15" customHeight="1">
      <c r="A1026" s="97" t="s">
        <v>1685</v>
      </c>
      <c r="B1026" s="98" t="s">
        <v>1392</v>
      </c>
      <c r="C1026" s="99" t="s">
        <v>1579</v>
      </c>
      <c r="D1026" s="100" t="s">
        <v>1578</v>
      </c>
      <c r="E1026" s="100" t="s">
        <v>1419</v>
      </c>
      <c r="F1026" s="100" t="s">
        <v>1808</v>
      </c>
      <c r="G1026" s="101"/>
    </row>
    <row r="1027" spans="1:7" customFormat="1" ht="13.15" customHeight="1">
      <c r="A1027" s="97" t="s">
        <v>1685</v>
      </c>
      <c r="B1027" s="98" t="s">
        <v>1392</v>
      </c>
      <c r="C1027" s="99" t="s">
        <v>1577</v>
      </c>
      <c r="D1027" s="100" t="s">
        <v>1576</v>
      </c>
      <c r="E1027" s="100" t="s">
        <v>1698</v>
      </c>
      <c r="F1027" s="100" t="s">
        <v>1807</v>
      </c>
      <c r="G1027" s="101"/>
    </row>
    <row r="1028" spans="1:7" customFormat="1" ht="13.15" customHeight="1">
      <c r="A1028" s="102"/>
      <c r="B1028" s="103"/>
      <c r="C1028" s="103"/>
      <c r="D1028" s="103"/>
      <c r="E1028" s="100" t="s">
        <v>1806</v>
      </c>
      <c r="F1028" s="100" t="s">
        <v>1805</v>
      </c>
      <c r="G1028" s="101"/>
    </row>
    <row r="1029" spans="1:7" customFormat="1" ht="13.15" customHeight="1">
      <c r="A1029" s="97" t="s">
        <v>1685</v>
      </c>
      <c r="B1029" s="98" t="s">
        <v>1392</v>
      </c>
      <c r="C1029" s="99" t="s">
        <v>200</v>
      </c>
      <c r="D1029" s="100" t="s">
        <v>1574</v>
      </c>
      <c r="E1029" s="100" t="s">
        <v>1695</v>
      </c>
      <c r="F1029" s="100" t="s">
        <v>1687</v>
      </c>
      <c r="G1029" s="101"/>
    </row>
    <row r="1030" spans="1:7" customFormat="1" ht="13.15" customHeight="1">
      <c r="A1030" s="97" t="s">
        <v>1685</v>
      </c>
      <c r="B1030" s="98" t="s">
        <v>1392</v>
      </c>
      <c r="C1030" s="99" t="s">
        <v>1572</v>
      </c>
      <c r="D1030" s="100" t="s">
        <v>1412</v>
      </c>
      <c r="E1030" s="100" t="s">
        <v>1404</v>
      </c>
      <c r="F1030" s="100" t="s">
        <v>1804</v>
      </c>
      <c r="G1030" s="101"/>
    </row>
    <row r="1031" spans="1:7" customFormat="1" ht="13.15" customHeight="1">
      <c r="A1031" s="102"/>
      <c r="B1031" s="103"/>
      <c r="C1031" s="103"/>
      <c r="D1031" s="103"/>
      <c r="E1031" s="100" t="s">
        <v>1539</v>
      </c>
      <c r="F1031" s="100" t="s">
        <v>1780</v>
      </c>
      <c r="G1031" s="101"/>
    </row>
    <row r="1032" spans="1:7" customFormat="1" ht="13.15" customHeight="1">
      <c r="A1032" s="97" t="s">
        <v>1685</v>
      </c>
      <c r="B1032" s="98" t="s">
        <v>1392</v>
      </c>
      <c r="C1032" s="99" t="s">
        <v>239</v>
      </c>
      <c r="D1032" s="100" t="s">
        <v>1412</v>
      </c>
      <c r="E1032" s="100" t="s">
        <v>1803</v>
      </c>
      <c r="F1032" s="100" t="s">
        <v>1802</v>
      </c>
      <c r="G1032" s="101"/>
    </row>
    <row r="1033" spans="1:7" customFormat="1" ht="13.15" customHeight="1">
      <c r="A1033" s="97" t="s">
        <v>1685</v>
      </c>
      <c r="B1033" s="98" t="s">
        <v>1392</v>
      </c>
      <c r="C1033" s="99" t="s">
        <v>151</v>
      </c>
      <c r="D1033" s="100" t="s">
        <v>1566</v>
      </c>
      <c r="E1033" s="100" t="s">
        <v>1463</v>
      </c>
      <c r="F1033" s="100" t="s">
        <v>1423</v>
      </c>
      <c r="G1033" s="101"/>
    </row>
    <row r="1034" spans="1:7" customFormat="1" ht="13.15" customHeight="1">
      <c r="A1034" s="102"/>
      <c r="B1034" s="103"/>
      <c r="C1034" s="103"/>
      <c r="D1034" s="103"/>
      <c r="E1034" s="100" t="s">
        <v>1635</v>
      </c>
      <c r="F1034" s="100" t="s">
        <v>1774</v>
      </c>
      <c r="G1034" s="101"/>
    </row>
    <row r="1035" spans="1:7" customFormat="1" ht="13.15" customHeight="1">
      <c r="A1035" s="97" t="s">
        <v>1685</v>
      </c>
      <c r="B1035" s="98" t="s">
        <v>1392</v>
      </c>
      <c r="C1035" s="99" t="s">
        <v>201</v>
      </c>
      <c r="D1035" s="100" t="s">
        <v>1563</v>
      </c>
      <c r="E1035" s="100" t="s">
        <v>1469</v>
      </c>
      <c r="F1035" s="100" t="s">
        <v>1801</v>
      </c>
      <c r="G1035" s="101"/>
    </row>
    <row r="1036" spans="1:7" customFormat="1" ht="13.15" customHeight="1">
      <c r="A1036" s="102"/>
      <c r="B1036" s="103"/>
      <c r="C1036" s="103"/>
      <c r="D1036" s="103"/>
      <c r="E1036" s="100" t="s">
        <v>1800</v>
      </c>
      <c r="F1036" s="100" t="s">
        <v>1687</v>
      </c>
      <c r="G1036" s="101"/>
    </row>
    <row r="1037" spans="1:7" customFormat="1" ht="13.15" customHeight="1">
      <c r="A1037" s="97" t="s">
        <v>1685</v>
      </c>
      <c r="B1037" s="98" t="s">
        <v>1392</v>
      </c>
      <c r="C1037" s="99" t="s">
        <v>1561</v>
      </c>
      <c r="D1037" s="100" t="s">
        <v>1550</v>
      </c>
      <c r="E1037" s="100" t="s">
        <v>1408</v>
      </c>
      <c r="F1037" s="100" t="s">
        <v>1799</v>
      </c>
      <c r="G1037" s="101"/>
    </row>
    <row r="1038" spans="1:7" customFormat="1" ht="13.15" customHeight="1">
      <c r="A1038" s="102"/>
      <c r="B1038" s="103"/>
      <c r="C1038" s="103"/>
      <c r="D1038" s="103"/>
      <c r="E1038" s="100" t="s">
        <v>1798</v>
      </c>
      <c r="F1038" s="100" t="s">
        <v>1797</v>
      </c>
      <c r="G1038" s="101"/>
    </row>
    <row r="1039" spans="1:7" customFormat="1" ht="13.15" customHeight="1">
      <c r="A1039" s="102"/>
      <c r="B1039" s="103"/>
      <c r="C1039" s="103"/>
      <c r="D1039" s="103"/>
      <c r="E1039" s="100" t="s">
        <v>1796</v>
      </c>
      <c r="F1039" s="100" t="s">
        <v>1795</v>
      </c>
      <c r="G1039" s="101"/>
    </row>
    <row r="1040" spans="1:7" customFormat="1" ht="13.15" customHeight="1">
      <c r="A1040" s="97" t="s">
        <v>1685</v>
      </c>
      <c r="B1040" s="98" t="s">
        <v>1392</v>
      </c>
      <c r="C1040" s="99" t="s">
        <v>1557</v>
      </c>
      <c r="D1040" s="100" t="s">
        <v>1556</v>
      </c>
      <c r="E1040" s="100" t="s">
        <v>1477</v>
      </c>
      <c r="F1040" s="100" t="s">
        <v>1794</v>
      </c>
      <c r="G1040" s="101"/>
    </row>
    <row r="1041" spans="1:7" customFormat="1" ht="13.15" customHeight="1">
      <c r="A1041" s="97" t="s">
        <v>1685</v>
      </c>
      <c r="B1041" s="98" t="s">
        <v>1392</v>
      </c>
      <c r="C1041" s="99" t="s">
        <v>195</v>
      </c>
      <c r="D1041" s="100" t="s">
        <v>1554</v>
      </c>
      <c r="E1041" s="100" t="s">
        <v>1691</v>
      </c>
      <c r="F1041" s="100" t="s">
        <v>1388</v>
      </c>
      <c r="G1041" s="101"/>
    </row>
    <row r="1042" spans="1:7" customFormat="1" ht="13.15" customHeight="1">
      <c r="A1042" s="102"/>
      <c r="B1042" s="103"/>
      <c r="C1042" s="103"/>
      <c r="D1042" s="103"/>
      <c r="E1042" s="100" t="s">
        <v>1691</v>
      </c>
      <c r="F1042" s="100" t="s">
        <v>1620</v>
      </c>
      <c r="G1042" s="101"/>
    </row>
    <row r="1043" spans="1:7" customFormat="1" ht="13.15" customHeight="1">
      <c r="A1043" s="102"/>
      <c r="B1043" s="103"/>
      <c r="C1043" s="103"/>
      <c r="D1043" s="103"/>
      <c r="E1043" s="100" t="s">
        <v>1793</v>
      </c>
      <c r="F1043" s="100" t="s">
        <v>1776</v>
      </c>
      <c r="G1043" s="101"/>
    </row>
    <row r="1044" spans="1:7" customFormat="1" ht="13.15" customHeight="1">
      <c r="A1044" s="102"/>
      <c r="B1044" s="103"/>
      <c r="C1044" s="103"/>
      <c r="D1044" s="103"/>
      <c r="E1044" s="100" t="s">
        <v>1792</v>
      </c>
      <c r="F1044" s="100" t="s">
        <v>1791</v>
      </c>
      <c r="G1044" s="101"/>
    </row>
    <row r="1045" spans="1:7" customFormat="1" ht="13.15" customHeight="1">
      <c r="A1045" s="97" t="s">
        <v>1685</v>
      </c>
      <c r="B1045" s="98" t="s">
        <v>1392</v>
      </c>
      <c r="C1045" s="99" t="s">
        <v>1549</v>
      </c>
      <c r="D1045" s="100" t="s">
        <v>1548</v>
      </c>
      <c r="E1045" s="100" t="s">
        <v>1467</v>
      </c>
      <c r="F1045" s="100" t="s">
        <v>1790</v>
      </c>
      <c r="G1045" s="101"/>
    </row>
    <row r="1046" spans="1:7" customFormat="1" ht="13.15" customHeight="1">
      <c r="A1046" s="102"/>
      <c r="B1046" s="103"/>
      <c r="C1046" s="103"/>
      <c r="D1046" s="103"/>
      <c r="E1046" s="100" t="s">
        <v>1789</v>
      </c>
      <c r="F1046" s="100" t="s">
        <v>1788</v>
      </c>
      <c r="G1046" s="101"/>
    </row>
    <row r="1047" spans="1:7" customFormat="1" ht="13.15" customHeight="1">
      <c r="A1047" s="102"/>
      <c r="B1047" s="103"/>
      <c r="C1047" s="103"/>
      <c r="D1047" s="103"/>
      <c r="E1047" s="100" t="s">
        <v>1787</v>
      </c>
      <c r="F1047" s="100" t="s">
        <v>1786</v>
      </c>
      <c r="G1047" s="101"/>
    </row>
    <row r="1048" spans="1:7" customFormat="1" ht="13.15" customHeight="1">
      <c r="A1048" s="102"/>
      <c r="B1048" s="103"/>
      <c r="C1048" s="103"/>
      <c r="D1048" s="103"/>
      <c r="E1048" s="100" t="s">
        <v>1742</v>
      </c>
      <c r="F1048" s="100" t="s">
        <v>1785</v>
      </c>
      <c r="G1048" s="101"/>
    </row>
    <row r="1049" spans="1:7" customFormat="1" ht="13.15" customHeight="1">
      <c r="A1049" s="97" t="s">
        <v>1685</v>
      </c>
      <c r="B1049" s="98" t="s">
        <v>1392</v>
      </c>
      <c r="C1049" s="99" t="s">
        <v>209</v>
      </c>
      <c r="D1049" s="100" t="s">
        <v>1546</v>
      </c>
      <c r="E1049" s="100" t="s">
        <v>1784</v>
      </c>
      <c r="F1049" s="100" t="s">
        <v>1783</v>
      </c>
      <c r="G1049" s="101"/>
    </row>
    <row r="1050" spans="1:7" customFormat="1" ht="13.15" customHeight="1">
      <c r="A1050" s="97" t="s">
        <v>1685</v>
      </c>
      <c r="B1050" s="98" t="s">
        <v>1392</v>
      </c>
      <c r="C1050" s="99" t="s">
        <v>215</v>
      </c>
      <c r="D1050" s="100" t="s">
        <v>1544</v>
      </c>
      <c r="E1050" s="100" t="s">
        <v>1640</v>
      </c>
      <c r="F1050" s="100" t="s">
        <v>1782</v>
      </c>
      <c r="G1050" s="101"/>
    </row>
    <row r="1051" spans="1:7" customFormat="1" ht="13.15" customHeight="1">
      <c r="A1051" s="102"/>
      <c r="B1051" s="103"/>
      <c r="C1051" s="103"/>
      <c r="D1051" s="103"/>
      <c r="E1051" s="100" t="s">
        <v>1781</v>
      </c>
      <c r="F1051" s="100" t="s">
        <v>1780</v>
      </c>
      <c r="G1051" s="101"/>
    </row>
    <row r="1052" spans="1:7" customFormat="1" ht="13.15" customHeight="1">
      <c r="A1052" s="97" t="s">
        <v>1685</v>
      </c>
      <c r="B1052" s="98" t="s">
        <v>1392</v>
      </c>
      <c r="C1052" s="99" t="s">
        <v>1543</v>
      </c>
      <c r="D1052" s="100" t="s">
        <v>1542</v>
      </c>
      <c r="E1052" s="100" t="s">
        <v>1779</v>
      </c>
      <c r="F1052" s="100" t="s">
        <v>1534</v>
      </c>
      <c r="G1052" s="101"/>
    </row>
    <row r="1053" spans="1:7" customFormat="1" ht="13.15" customHeight="1">
      <c r="A1053" s="102"/>
      <c r="B1053" s="103"/>
      <c r="C1053" s="103"/>
      <c r="D1053" s="103"/>
      <c r="E1053" s="100" t="s">
        <v>1635</v>
      </c>
      <c r="F1053" s="100" t="s">
        <v>1712</v>
      </c>
      <c r="G1053" s="101"/>
    </row>
    <row r="1054" spans="1:7" customFormat="1" ht="13.15" customHeight="1">
      <c r="A1054" s="97" t="s">
        <v>1685</v>
      </c>
      <c r="B1054" s="98" t="s">
        <v>1392</v>
      </c>
      <c r="C1054" s="99" t="s">
        <v>138</v>
      </c>
      <c r="D1054" s="100" t="s">
        <v>1529</v>
      </c>
      <c r="E1054" s="100" t="s">
        <v>1527</v>
      </c>
      <c r="F1054" s="100" t="s">
        <v>1778</v>
      </c>
      <c r="G1054" s="101"/>
    </row>
    <row r="1055" spans="1:7" customFormat="1" ht="13.15" customHeight="1">
      <c r="A1055" s="97" t="s">
        <v>1685</v>
      </c>
      <c r="B1055" s="98" t="s">
        <v>1392</v>
      </c>
      <c r="C1055" s="99" t="s">
        <v>221</v>
      </c>
      <c r="D1055" s="100" t="s">
        <v>1528</v>
      </c>
      <c r="E1055" s="100" t="s">
        <v>1777</v>
      </c>
      <c r="F1055" s="100" t="s">
        <v>1776</v>
      </c>
      <c r="G1055" s="101"/>
    </row>
    <row r="1056" spans="1:7" customFormat="1" ht="13.15" customHeight="1">
      <c r="A1056" s="102"/>
      <c r="B1056" s="103"/>
      <c r="C1056" s="103"/>
      <c r="D1056" s="103"/>
      <c r="E1056" s="100" t="s">
        <v>1475</v>
      </c>
      <c r="F1056" s="100" t="s">
        <v>1775</v>
      </c>
      <c r="G1056" s="101"/>
    </row>
    <row r="1057" spans="1:7" customFormat="1" ht="13.15" customHeight="1">
      <c r="A1057" s="97" t="s">
        <v>1685</v>
      </c>
      <c r="B1057" s="98" t="s">
        <v>1392</v>
      </c>
      <c r="C1057" s="99" t="s">
        <v>161</v>
      </c>
      <c r="D1057" s="100" t="s">
        <v>1524</v>
      </c>
      <c r="E1057" s="100" t="s">
        <v>1653</v>
      </c>
      <c r="F1057" s="100" t="s">
        <v>1701</v>
      </c>
      <c r="G1057" s="101"/>
    </row>
    <row r="1058" spans="1:7" customFormat="1" ht="13.15" customHeight="1">
      <c r="A1058" s="97" t="s">
        <v>1685</v>
      </c>
      <c r="B1058" s="98" t="s">
        <v>1392</v>
      </c>
      <c r="C1058" s="99" t="s">
        <v>1522</v>
      </c>
      <c r="D1058" s="100" t="s">
        <v>1521</v>
      </c>
      <c r="E1058" s="100" t="s">
        <v>1492</v>
      </c>
      <c r="F1058" s="100" t="s">
        <v>1519</v>
      </c>
      <c r="G1058" s="101"/>
    </row>
    <row r="1059" spans="1:7" customFormat="1" ht="13.15" customHeight="1">
      <c r="A1059" s="102"/>
      <c r="B1059" s="103"/>
      <c r="C1059" s="103"/>
      <c r="D1059" s="103"/>
      <c r="E1059" s="100" t="s">
        <v>1435</v>
      </c>
      <c r="F1059" s="100" t="s">
        <v>1774</v>
      </c>
      <c r="G1059" s="101"/>
    </row>
    <row r="1060" spans="1:7" customFormat="1" ht="13.15" customHeight="1">
      <c r="A1060" s="97" t="s">
        <v>1685</v>
      </c>
      <c r="B1060" s="98" t="s">
        <v>1392</v>
      </c>
      <c r="C1060" s="99" t="s">
        <v>141</v>
      </c>
      <c r="D1060" s="100" t="s">
        <v>1518</v>
      </c>
      <c r="E1060" s="100" t="s">
        <v>1471</v>
      </c>
      <c r="F1060" s="100" t="s">
        <v>1773</v>
      </c>
      <c r="G1060" s="101"/>
    </row>
    <row r="1061" spans="1:7" customFormat="1" ht="13.15" customHeight="1">
      <c r="A1061" s="102"/>
      <c r="B1061" s="103"/>
      <c r="C1061" s="103"/>
      <c r="D1061" s="103"/>
      <c r="E1061" s="100" t="s">
        <v>1772</v>
      </c>
      <c r="F1061" s="100" t="s">
        <v>1683</v>
      </c>
      <c r="G1061" s="101"/>
    </row>
    <row r="1062" spans="1:7" customFormat="1" ht="13.15" customHeight="1">
      <c r="A1062" s="97" t="s">
        <v>1685</v>
      </c>
      <c r="B1062" s="98" t="s">
        <v>1392</v>
      </c>
      <c r="C1062" s="99" t="s">
        <v>243</v>
      </c>
      <c r="D1062" s="100" t="s">
        <v>1517</v>
      </c>
      <c r="E1062" s="100" t="s">
        <v>1771</v>
      </c>
      <c r="F1062" s="100" t="s">
        <v>1403</v>
      </c>
      <c r="G1062" s="101"/>
    </row>
    <row r="1063" spans="1:7" customFormat="1" ht="13.15" customHeight="1">
      <c r="A1063" s="97" t="s">
        <v>1685</v>
      </c>
      <c r="B1063" s="98" t="s">
        <v>1392</v>
      </c>
      <c r="C1063" s="99" t="s">
        <v>142</v>
      </c>
      <c r="D1063" s="100" t="s">
        <v>1514</v>
      </c>
      <c r="E1063" s="100" t="s">
        <v>1770</v>
      </c>
      <c r="F1063" s="100" t="s">
        <v>1769</v>
      </c>
      <c r="G1063" s="101"/>
    </row>
    <row r="1064" spans="1:7" customFormat="1" ht="13.15" customHeight="1">
      <c r="A1064" s="102"/>
      <c r="B1064" s="103"/>
      <c r="C1064" s="103"/>
      <c r="D1064" s="103"/>
      <c r="E1064" s="100" t="s">
        <v>1523</v>
      </c>
      <c r="F1064" s="100" t="s">
        <v>1768</v>
      </c>
      <c r="G1064" s="101"/>
    </row>
    <row r="1065" spans="1:7" customFormat="1" ht="13.15" customHeight="1">
      <c r="A1065" s="97" t="s">
        <v>1685</v>
      </c>
      <c r="B1065" s="98" t="s">
        <v>1392</v>
      </c>
      <c r="C1065" s="99" t="s">
        <v>140</v>
      </c>
      <c r="D1065" s="100" t="s">
        <v>1509</v>
      </c>
      <c r="E1065" s="100" t="s">
        <v>1767</v>
      </c>
      <c r="F1065" s="100" t="s">
        <v>1766</v>
      </c>
      <c r="G1065" s="101"/>
    </row>
    <row r="1066" spans="1:7" customFormat="1" ht="13.15" customHeight="1">
      <c r="A1066" s="102"/>
      <c r="B1066" s="103"/>
      <c r="C1066" s="103"/>
      <c r="D1066" s="103"/>
      <c r="E1066" s="100" t="s">
        <v>1765</v>
      </c>
      <c r="F1066" s="100" t="s">
        <v>1764</v>
      </c>
      <c r="G1066" s="101"/>
    </row>
    <row r="1067" spans="1:7" customFormat="1" ht="13.15" customHeight="1">
      <c r="A1067" s="97" t="s">
        <v>1685</v>
      </c>
      <c r="B1067" s="98" t="s">
        <v>1392</v>
      </c>
      <c r="C1067" s="99" t="s">
        <v>1506</v>
      </c>
      <c r="D1067" s="100" t="s">
        <v>1412</v>
      </c>
      <c r="E1067" s="100" t="s">
        <v>1616</v>
      </c>
      <c r="F1067" s="100" t="s">
        <v>1539</v>
      </c>
      <c r="G1067" s="101"/>
    </row>
    <row r="1068" spans="1:7" customFormat="1" ht="13.15" customHeight="1">
      <c r="A1068" s="102"/>
      <c r="B1068" s="103"/>
      <c r="C1068" s="103"/>
      <c r="D1068" s="103"/>
      <c r="E1068" s="100" t="s">
        <v>1645</v>
      </c>
      <c r="F1068" s="100" t="s">
        <v>1763</v>
      </c>
      <c r="G1068" s="101"/>
    </row>
    <row r="1069" spans="1:7" customFormat="1" ht="13.15" customHeight="1">
      <c r="A1069" s="102"/>
      <c r="B1069" s="103"/>
      <c r="C1069" s="103"/>
      <c r="D1069" s="103"/>
      <c r="E1069" s="100" t="s">
        <v>1762</v>
      </c>
      <c r="F1069" s="100" t="s">
        <v>1761</v>
      </c>
      <c r="G1069" s="101"/>
    </row>
    <row r="1070" spans="1:7" customFormat="1" ht="13.15" customHeight="1">
      <c r="A1070" s="102"/>
      <c r="B1070" s="103"/>
      <c r="C1070" s="103"/>
      <c r="D1070" s="103"/>
      <c r="E1070" s="100" t="s">
        <v>1760</v>
      </c>
      <c r="F1070" s="100" t="s">
        <v>1759</v>
      </c>
      <c r="G1070" s="101"/>
    </row>
    <row r="1071" spans="1:7" customFormat="1" ht="13.15" customHeight="1">
      <c r="A1071" s="97" t="s">
        <v>1685</v>
      </c>
      <c r="B1071" s="98" t="s">
        <v>1392</v>
      </c>
      <c r="C1071" s="99" t="s">
        <v>242</v>
      </c>
      <c r="D1071" s="100" t="s">
        <v>1502</v>
      </c>
      <c r="E1071" s="100" t="s">
        <v>1758</v>
      </c>
      <c r="F1071" s="100" t="s">
        <v>1553</v>
      </c>
      <c r="G1071" s="101"/>
    </row>
    <row r="1072" spans="1:7" customFormat="1" ht="13.15" customHeight="1">
      <c r="A1072" s="102"/>
      <c r="B1072" s="103"/>
      <c r="C1072" s="103"/>
      <c r="D1072" s="103"/>
      <c r="E1072" s="100" t="s">
        <v>1388</v>
      </c>
      <c r="F1072" s="100" t="s">
        <v>1553</v>
      </c>
      <c r="G1072" s="101"/>
    </row>
    <row r="1073" spans="1:7" customFormat="1" ht="13.15" customHeight="1">
      <c r="A1073" s="97" t="s">
        <v>1685</v>
      </c>
      <c r="B1073" s="98" t="s">
        <v>1392</v>
      </c>
      <c r="C1073" s="99" t="s">
        <v>235</v>
      </c>
      <c r="D1073" s="100" t="s">
        <v>1497</v>
      </c>
      <c r="E1073" s="100" t="s">
        <v>1757</v>
      </c>
      <c r="F1073" s="100" t="s">
        <v>1756</v>
      </c>
      <c r="G1073" s="101"/>
    </row>
    <row r="1074" spans="1:7" customFormat="1" ht="13.15" customHeight="1">
      <c r="A1074" s="97" t="s">
        <v>1685</v>
      </c>
      <c r="B1074" s="98" t="s">
        <v>1392</v>
      </c>
      <c r="C1074" s="99" t="s">
        <v>162</v>
      </c>
      <c r="D1074" s="100" t="s">
        <v>1496</v>
      </c>
      <c r="E1074" s="100" t="s">
        <v>1483</v>
      </c>
      <c r="F1074" s="100" t="s">
        <v>1534</v>
      </c>
      <c r="G1074" s="101"/>
    </row>
    <row r="1075" spans="1:7" customFormat="1" ht="13.15" customHeight="1">
      <c r="A1075" s="102"/>
      <c r="B1075" s="103"/>
      <c r="C1075" s="103"/>
      <c r="D1075" s="103"/>
      <c r="E1075" s="100" t="s">
        <v>1625</v>
      </c>
      <c r="F1075" s="100" t="s">
        <v>1755</v>
      </c>
      <c r="G1075" s="101"/>
    </row>
    <row r="1076" spans="1:7" customFormat="1" ht="13.15" customHeight="1">
      <c r="A1076" s="97" t="s">
        <v>1685</v>
      </c>
      <c r="B1076" s="98" t="s">
        <v>1392</v>
      </c>
      <c r="C1076" s="99" t="s">
        <v>147</v>
      </c>
      <c r="D1076" s="100" t="s">
        <v>1494</v>
      </c>
      <c r="E1076" s="100" t="s">
        <v>1547</v>
      </c>
      <c r="F1076" s="100" t="s">
        <v>1476</v>
      </c>
      <c r="G1076" s="101"/>
    </row>
    <row r="1077" spans="1:7" customFormat="1" ht="13.15" customHeight="1">
      <c r="A1077" s="102"/>
      <c r="B1077" s="103"/>
      <c r="C1077" s="103"/>
      <c r="D1077" s="103"/>
      <c r="E1077" s="100" t="s">
        <v>1754</v>
      </c>
      <c r="F1077" s="100" t="s">
        <v>1753</v>
      </c>
      <c r="G1077" s="101"/>
    </row>
    <row r="1078" spans="1:7" customFormat="1" ht="13.15" customHeight="1">
      <c r="A1078" s="97" t="s">
        <v>1685</v>
      </c>
      <c r="B1078" s="98" t="s">
        <v>1392</v>
      </c>
      <c r="C1078" s="99" t="s">
        <v>1493</v>
      </c>
      <c r="D1078" s="100" t="s">
        <v>1412</v>
      </c>
      <c r="E1078" s="100" t="s">
        <v>1710</v>
      </c>
      <c r="F1078" s="100" t="s">
        <v>1752</v>
      </c>
      <c r="G1078" s="101"/>
    </row>
    <row r="1079" spans="1:7" customFormat="1" ht="13.15" customHeight="1">
      <c r="A1079" s="97" t="s">
        <v>1685</v>
      </c>
      <c r="B1079" s="98" t="s">
        <v>1392</v>
      </c>
      <c r="C1079" s="99" t="s">
        <v>1490</v>
      </c>
      <c r="D1079" s="100" t="s">
        <v>1412</v>
      </c>
      <c r="E1079" s="100" t="s">
        <v>1426</v>
      </c>
      <c r="F1079" s="100" t="s">
        <v>1526</v>
      </c>
      <c r="G1079" s="101"/>
    </row>
    <row r="1080" spans="1:7" customFormat="1" ht="13.15" customHeight="1">
      <c r="A1080" s="102"/>
      <c r="B1080" s="103"/>
      <c r="C1080" s="103"/>
      <c r="D1080" s="103"/>
      <c r="E1080" s="100" t="s">
        <v>1423</v>
      </c>
      <c r="F1080" s="100" t="s">
        <v>1751</v>
      </c>
      <c r="G1080" s="101"/>
    </row>
    <row r="1081" spans="1:7" customFormat="1" ht="13.15" customHeight="1">
      <c r="A1081" s="102"/>
      <c r="B1081" s="103"/>
      <c r="C1081" s="103"/>
      <c r="D1081" s="103"/>
      <c r="E1081" s="100" t="s">
        <v>1750</v>
      </c>
      <c r="F1081" s="100" t="s">
        <v>1388</v>
      </c>
      <c r="G1081" s="101"/>
    </row>
    <row r="1082" spans="1:7" customFormat="1" ht="13.15" customHeight="1">
      <c r="A1082" s="97" t="s">
        <v>1685</v>
      </c>
      <c r="B1082" s="98" t="s">
        <v>1392</v>
      </c>
      <c r="C1082" s="99" t="s">
        <v>245</v>
      </c>
      <c r="D1082" s="100" t="s">
        <v>1485</v>
      </c>
      <c r="E1082" s="100" t="s">
        <v>1749</v>
      </c>
      <c r="F1082" s="100" t="s">
        <v>1748</v>
      </c>
      <c r="G1082" s="101"/>
    </row>
    <row r="1083" spans="1:7" customFormat="1" ht="13.15" customHeight="1">
      <c r="A1083" s="102"/>
      <c r="B1083" s="103"/>
      <c r="C1083" s="103"/>
      <c r="D1083" s="103"/>
      <c r="E1083" s="100" t="s">
        <v>1388</v>
      </c>
      <c r="F1083" s="100" t="s">
        <v>1747</v>
      </c>
      <c r="G1083" s="101"/>
    </row>
    <row r="1084" spans="1:7" customFormat="1" ht="13.15" customHeight="1">
      <c r="A1084" s="102"/>
      <c r="B1084" s="103"/>
      <c r="C1084" s="103"/>
      <c r="D1084" s="103"/>
      <c r="E1084" s="100" t="s">
        <v>1746</v>
      </c>
      <c r="F1084" s="100" t="s">
        <v>1745</v>
      </c>
      <c r="G1084" s="101"/>
    </row>
    <row r="1085" spans="1:7" customFormat="1" ht="13.15" customHeight="1">
      <c r="A1085" s="102"/>
      <c r="B1085" s="103"/>
      <c r="C1085" s="103"/>
      <c r="D1085" s="103"/>
      <c r="E1085" s="100" t="s">
        <v>1744</v>
      </c>
      <c r="F1085" s="100" t="s">
        <v>1744</v>
      </c>
      <c r="G1085" s="101"/>
    </row>
    <row r="1086" spans="1:7" customFormat="1" ht="13.15" customHeight="1">
      <c r="A1086" s="102"/>
      <c r="B1086" s="103"/>
      <c r="C1086" s="103"/>
      <c r="D1086" s="103"/>
      <c r="E1086" s="100" t="s">
        <v>1388</v>
      </c>
      <c r="F1086" s="100" t="s">
        <v>1743</v>
      </c>
      <c r="G1086" s="101"/>
    </row>
    <row r="1087" spans="1:7" customFormat="1" ht="13.15" customHeight="1">
      <c r="A1087" s="102"/>
      <c r="B1087" s="103"/>
      <c r="C1087" s="103"/>
      <c r="D1087" s="103"/>
      <c r="E1087" s="100" t="s">
        <v>1742</v>
      </c>
      <c r="F1087" s="100" t="s">
        <v>1741</v>
      </c>
      <c r="G1087" s="101"/>
    </row>
    <row r="1088" spans="1:7" customFormat="1" ht="13.15" customHeight="1">
      <c r="A1088" s="97" t="s">
        <v>1685</v>
      </c>
      <c r="B1088" s="98" t="s">
        <v>1392</v>
      </c>
      <c r="C1088" s="99" t="s">
        <v>173</v>
      </c>
      <c r="D1088" s="100" t="s">
        <v>1484</v>
      </c>
      <c r="E1088" s="100" t="s">
        <v>1599</v>
      </c>
      <c r="F1088" s="100" t="s">
        <v>1740</v>
      </c>
      <c r="G1088" s="101"/>
    </row>
    <row r="1089" spans="1:7" customFormat="1" ht="13.15" customHeight="1">
      <c r="A1089" s="102"/>
      <c r="B1089" s="103"/>
      <c r="C1089" s="103"/>
      <c r="D1089" s="103"/>
      <c r="E1089" s="100" t="s">
        <v>1397</v>
      </c>
      <c r="F1089" s="100" t="s">
        <v>1739</v>
      </c>
      <c r="G1089" s="101"/>
    </row>
    <row r="1090" spans="1:7" customFormat="1" ht="13.15" customHeight="1">
      <c r="A1090" s="102"/>
      <c r="B1090" s="103"/>
      <c r="C1090" s="103"/>
      <c r="D1090" s="103"/>
      <c r="E1090" s="100" t="s">
        <v>1738</v>
      </c>
      <c r="F1090" s="100" t="s">
        <v>1737</v>
      </c>
      <c r="G1090" s="101"/>
    </row>
    <row r="1091" spans="1:7" customFormat="1" ht="13.15" customHeight="1">
      <c r="A1091" s="102"/>
      <c r="B1091" s="103"/>
      <c r="C1091" s="103"/>
      <c r="D1091" s="103"/>
      <c r="E1091" s="100" t="s">
        <v>1716</v>
      </c>
      <c r="F1091" s="100" t="s">
        <v>1736</v>
      </c>
      <c r="G1091" s="101"/>
    </row>
    <row r="1092" spans="1:7" customFormat="1" ht="13.15" customHeight="1">
      <c r="A1092" s="97" t="s">
        <v>1685</v>
      </c>
      <c r="B1092" s="98" t="s">
        <v>1392</v>
      </c>
      <c r="C1092" s="99" t="s">
        <v>222</v>
      </c>
      <c r="D1092" s="100" t="s">
        <v>1478</v>
      </c>
      <c r="E1092" s="100" t="s">
        <v>1426</v>
      </c>
      <c r="F1092" s="100" t="s">
        <v>1735</v>
      </c>
      <c r="G1092" s="101"/>
    </row>
    <row r="1093" spans="1:7" customFormat="1" ht="13.15" customHeight="1">
      <c r="A1093" s="102"/>
      <c r="B1093" s="103"/>
      <c r="C1093" s="103"/>
      <c r="D1093" s="103"/>
      <c r="E1093" s="100" t="s">
        <v>1734</v>
      </c>
      <c r="F1093" s="100" t="s">
        <v>1423</v>
      </c>
      <c r="G1093" s="101"/>
    </row>
    <row r="1094" spans="1:7" customFormat="1" ht="13.15" customHeight="1">
      <c r="A1094" s="102"/>
      <c r="B1094" s="103"/>
      <c r="C1094" s="103"/>
      <c r="D1094" s="103"/>
      <c r="E1094" s="100" t="s">
        <v>1733</v>
      </c>
      <c r="F1094" s="100" t="s">
        <v>1732</v>
      </c>
      <c r="G1094" s="101"/>
    </row>
    <row r="1095" spans="1:7" customFormat="1" ht="13.15" customHeight="1">
      <c r="A1095" s="97" t="s">
        <v>1685</v>
      </c>
      <c r="B1095" s="98" t="s">
        <v>1392</v>
      </c>
      <c r="C1095" s="99" t="s">
        <v>216</v>
      </c>
      <c r="D1095" s="100" t="s">
        <v>1474</v>
      </c>
      <c r="E1095" s="100" t="s">
        <v>1698</v>
      </c>
      <c r="F1095" s="100" t="s">
        <v>1525</v>
      </c>
      <c r="G1095" s="101"/>
    </row>
    <row r="1096" spans="1:7" customFormat="1" ht="13.15" customHeight="1">
      <c r="A1096" s="102"/>
      <c r="B1096" s="103"/>
      <c r="C1096" s="103"/>
      <c r="D1096" s="103"/>
      <c r="E1096" s="100" t="s">
        <v>1422</v>
      </c>
      <c r="F1096" s="100" t="s">
        <v>1712</v>
      </c>
      <c r="G1096" s="101"/>
    </row>
    <row r="1097" spans="1:7" customFormat="1" ht="13.15" customHeight="1">
      <c r="A1097" s="97" t="s">
        <v>1685</v>
      </c>
      <c r="B1097" s="98" t="s">
        <v>1392</v>
      </c>
      <c r="C1097" s="99" t="s">
        <v>183</v>
      </c>
      <c r="D1097" s="100" t="s">
        <v>1472</v>
      </c>
      <c r="E1097" s="100" t="s">
        <v>1653</v>
      </c>
      <c r="F1097" s="100" t="s">
        <v>1388</v>
      </c>
      <c r="G1097" s="101"/>
    </row>
    <row r="1098" spans="1:7" customFormat="1" ht="13.15" customHeight="1">
      <c r="A1098" s="97" t="s">
        <v>1685</v>
      </c>
      <c r="B1098" s="98" t="s">
        <v>1392</v>
      </c>
      <c r="C1098" s="99" t="s">
        <v>207</v>
      </c>
      <c r="D1098" s="100" t="s">
        <v>1470</v>
      </c>
      <c r="E1098" s="100" t="s">
        <v>1426</v>
      </c>
      <c r="F1098" s="100" t="s">
        <v>1731</v>
      </c>
      <c r="G1098" s="101"/>
    </row>
    <row r="1099" spans="1:7" customFormat="1" ht="13.15" customHeight="1">
      <c r="A1099" s="97" t="s">
        <v>1685</v>
      </c>
      <c r="B1099" s="98" t="s">
        <v>1392</v>
      </c>
      <c r="C1099" s="99" t="s">
        <v>156</v>
      </c>
      <c r="D1099" s="100" t="s">
        <v>1468</v>
      </c>
      <c r="E1099" s="100" t="s">
        <v>1730</v>
      </c>
      <c r="F1099" s="100" t="s">
        <v>1729</v>
      </c>
      <c r="G1099" s="101"/>
    </row>
    <row r="1100" spans="1:7" customFormat="1" ht="13.15" customHeight="1">
      <c r="A1100" s="97" t="s">
        <v>1685</v>
      </c>
      <c r="B1100" s="98" t="s">
        <v>1392</v>
      </c>
      <c r="C1100" s="99" t="s">
        <v>194</v>
      </c>
      <c r="D1100" s="100" t="s">
        <v>1462</v>
      </c>
      <c r="E1100" s="100" t="s">
        <v>1713</v>
      </c>
      <c r="F1100" s="100" t="s">
        <v>1403</v>
      </c>
      <c r="G1100" s="101"/>
    </row>
    <row r="1101" spans="1:7" customFormat="1" ht="13.15" customHeight="1">
      <c r="A1101" s="102"/>
      <c r="B1101" s="103"/>
      <c r="C1101" s="103"/>
      <c r="D1101" s="103"/>
      <c r="E1101" s="100" t="s">
        <v>1728</v>
      </c>
      <c r="F1101" s="100" t="s">
        <v>1727</v>
      </c>
      <c r="G1101" s="101"/>
    </row>
    <row r="1102" spans="1:7" customFormat="1" ht="13.15" customHeight="1">
      <c r="A1102" s="97" t="s">
        <v>1685</v>
      </c>
      <c r="B1102" s="98" t="s">
        <v>1392</v>
      </c>
      <c r="C1102" s="99" t="s">
        <v>1461</v>
      </c>
      <c r="D1102" s="100" t="s">
        <v>1460</v>
      </c>
      <c r="E1102" s="100" t="s">
        <v>1505</v>
      </c>
      <c r="F1102" s="100" t="s">
        <v>1423</v>
      </c>
      <c r="G1102" s="101"/>
    </row>
    <row r="1103" spans="1:7" customFormat="1" ht="13.15" customHeight="1">
      <c r="A1103" s="102"/>
      <c r="B1103" s="103"/>
      <c r="C1103" s="103"/>
      <c r="D1103" s="103"/>
      <c r="E1103" s="100" t="s">
        <v>1668</v>
      </c>
      <c r="F1103" s="100" t="s">
        <v>1726</v>
      </c>
      <c r="G1103" s="101"/>
    </row>
    <row r="1104" spans="1:7" customFormat="1" ht="13.15" customHeight="1">
      <c r="A1104" s="97" t="s">
        <v>1685</v>
      </c>
      <c r="B1104" s="98" t="s">
        <v>1392</v>
      </c>
      <c r="C1104" s="99" t="s">
        <v>155</v>
      </c>
      <c r="D1104" s="100" t="s">
        <v>1458</v>
      </c>
      <c r="E1104" s="100" t="s">
        <v>1388</v>
      </c>
      <c r="F1104" s="100" t="s">
        <v>1725</v>
      </c>
      <c r="G1104" s="101"/>
    </row>
    <row r="1105" spans="1:7" customFormat="1" ht="13.15" customHeight="1">
      <c r="A1105" s="97" t="s">
        <v>1685</v>
      </c>
      <c r="B1105" s="98" t="s">
        <v>1392</v>
      </c>
      <c r="C1105" s="99" t="s">
        <v>160</v>
      </c>
      <c r="D1105" s="100" t="s">
        <v>1453</v>
      </c>
      <c r="E1105" s="100" t="s">
        <v>1432</v>
      </c>
      <c r="F1105" s="100" t="s">
        <v>1614</v>
      </c>
      <c r="G1105" s="101"/>
    </row>
    <row r="1106" spans="1:7" customFormat="1" ht="13.15" customHeight="1">
      <c r="A1106" s="102"/>
      <c r="B1106" s="103"/>
      <c r="C1106" s="103"/>
      <c r="D1106" s="103"/>
      <c r="E1106" s="100" t="s">
        <v>1603</v>
      </c>
      <c r="F1106" s="100" t="s">
        <v>1724</v>
      </c>
      <c r="G1106" s="101"/>
    </row>
    <row r="1107" spans="1:7" customFormat="1" ht="13.15" customHeight="1">
      <c r="A1107" s="97" t="s">
        <v>1685</v>
      </c>
      <c r="B1107" s="98" t="s">
        <v>1392</v>
      </c>
      <c r="C1107" s="99" t="s">
        <v>193</v>
      </c>
      <c r="D1107" s="100" t="s">
        <v>1450</v>
      </c>
      <c r="E1107" s="100" t="s">
        <v>1723</v>
      </c>
      <c r="F1107" s="100" t="s">
        <v>1722</v>
      </c>
      <c r="G1107" s="101"/>
    </row>
    <row r="1108" spans="1:7" customFormat="1" ht="13.15" customHeight="1">
      <c r="A1108" s="102"/>
      <c r="B1108" s="103"/>
      <c r="C1108" s="103"/>
      <c r="D1108" s="103"/>
      <c r="E1108" s="100" t="s">
        <v>1564</v>
      </c>
      <c r="F1108" s="100" t="s">
        <v>1721</v>
      </c>
      <c r="G1108" s="101"/>
    </row>
    <row r="1109" spans="1:7" customFormat="1" ht="13.15" customHeight="1">
      <c r="A1109" s="97" t="s">
        <v>1685</v>
      </c>
      <c r="B1109" s="98" t="s">
        <v>1392</v>
      </c>
      <c r="C1109" s="99" t="s">
        <v>172</v>
      </c>
      <c r="D1109" s="100" t="s">
        <v>1447</v>
      </c>
      <c r="E1109" s="100" t="s">
        <v>1720</v>
      </c>
      <c r="F1109" s="100" t="s">
        <v>1719</v>
      </c>
      <c r="G1109" s="101"/>
    </row>
    <row r="1110" spans="1:7" customFormat="1" ht="13.15" customHeight="1">
      <c r="A1110" s="102"/>
      <c r="B1110" s="103"/>
      <c r="C1110" s="103"/>
      <c r="D1110" s="103"/>
      <c r="E1110" s="100" t="s">
        <v>1718</v>
      </c>
      <c r="F1110" s="100" t="s">
        <v>1717</v>
      </c>
      <c r="G1110" s="101"/>
    </row>
    <row r="1111" spans="1:7" customFormat="1" ht="13.15" customHeight="1">
      <c r="A1111" s="102"/>
      <c r="B1111" s="103"/>
      <c r="C1111" s="103"/>
      <c r="D1111" s="103"/>
      <c r="E1111" s="100" t="s">
        <v>1716</v>
      </c>
      <c r="F1111" s="100" t="s">
        <v>1388</v>
      </c>
      <c r="G1111" s="101"/>
    </row>
    <row r="1112" spans="1:7" customFormat="1" ht="13.15" customHeight="1">
      <c r="A1112" s="97" t="s">
        <v>1685</v>
      </c>
      <c r="B1112" s="98" t="s">
        <v>1392</v>
      </c>
      <c r="C1112" s="99" t="s">
        <v>1445</v>
      </c>
      <c r="D1112" s="100" t="s">
        <v>1444</v>
      </c>
      <c r="E1112" s="100" t="s">
        <v>1698</v>
      </c>
      <c r="F1112" s="100" t="s">
        <v>1715</v>
      </c>
      <c r="G1112" s="101"/>
    </row>
    <row r="1113" spans="1:7" customFormat="1" ht="13.15" customHeight="1">
      <c r="A1113" s="102"/>
      <c r="B1113" s="103"/>
      <c r="C1113" s="103"/>
      <c r="D1113" s="103"/>
      <c r="E1113" s="100" t="s">
        <v>1613</v>
      </c>
      <c r="F1113" s="100" t="s">
        <v>1714</v>
      </c>
      <c r="G1113" s="101"/>
    </row>
    <row r="1114" spans="1:7" customFormat="1" ht="13.15" customHeight="1">
      <c r="A1114" s="97" t="s">
        <v>1685</v>
      </c>
      <c r="B1114" s="98" t="s">
        <v>1392</v>
      </c>
      <c r="C1114" s="99" t="s">
        <v>214</v>
      </c>
      <c r="D1114" s="100" t="s">
        <v>1441</v>
      </c>
      <c r="E1114" s="100" t="s">
        <v>1713</v>
      </c>
      <c r="F1114" s="100" t="s">
        <v>1712</v>
      </c>
      <c r="G1114" s="101"/>
    </row>
    <row r="1115" spans="1:7" customFormat="1" ht="13.15" customHeight="1">
      <c r="A1115" s="97" t="s">
        <v>1685</v>
      </c>
      <c r="B1115" s="98" t="s">
        <v>1392</v>
      </c>
      <c r="C1115" s="99" t="s">
        <v>231</v>
      </c>
      <c r="D1115" s="100" t="s">
        <v>1440</v>
      </c>
      <c r="E1115" s="100" t="s">
        <v>1711</v>
      </c>
      <c r="F1115" s="100" t="s">
        <v>1710</v>
      </c>
      <c r="G1115" s="101"/>
    </row>
    <row r="1116" spans="1:7" customFormat="1" ht="13.15" customHeight="1">
      <c r="A1116" s="102"/>
      <c r="B1116" s="103"/>
      <c r="C1116" s="103"/>
      <c r="D1116" s="103"/>
      <c r="E1116" s="100" t="s">
        <v>1709</v>
      </c>
      <c r="F1116" s="100" t="s">
        <v>1708</v>
      </c>
      <c r="G1116" s="101"/>
    </row>
    <row r="1117" spans="1:7" customFormat="1" ht="13.15" customHeight="1">
      <c r="A1117" s="102"/>
      <c r="B1117" s="103"/>
      <c r="C1117" s="103"/>
      <c r="D1117" s="103"/>
      <c r="E1117" s="100" t="s">
        <v>1707</v>
      </c>
      <c r="F1117" s="100" t="s">
        <v>1706</v>
      </c>
      <c r="G1117" s="101"/>
    </row>
    <row r="1118" spans="1:7" customFormat="1" ht="13.15" customHeight="1">
      <c r="A1118" s="97" t="s">
        <v>1685</v>
      </c>
      <c r="B1118" s="98" t="s">
        <v>1392</v>
      </c>
      <c r="C1118" s="99" t="s">
        <v>1438</v>
      </c>
      <c r="D1118" s="100" t="s">
        <v>1437</v>
      </c>
      <c r="E1118" s="100" t="s">
        <v>1410</v>
      </c>
      <c r="F1118" s="100" t="s">
        <v>1403</v>
      </c>
      <c r="G1118" s="101"/>
    </row>
    <row r="1119" spans="1:7" customFormat="1" ht="13.15" customHeight="1">
      <c r="A1119" s="102"/>
      <c r="B1119" s="103"/>
      <c r="C1119" s="103"/>
      <c r="D1119" s="103"/>
      <c r="E1119" s="100" t="s">
        <v>1635</v>
      </c>
      <c r="F1119" s="100" t="s">
        <v>1705</v>
      </c>
      <c r="G1119" s="101"/>
    </row>
    <row r="1120" spans="1:7" customFormat="1" ht="13.15" customHeight="1">
      <c r="A1120" s="102"/>
      <c r="B1120" s="103"/>
      <c r="C1120" s="103"/>
      <c r="D1120" s="103"/>
      <c r="E1120" s="100" t="s">
        <v>1704</v>
      </c>
      <c r="F1120" s="100" t="s">
        <v>1703</v>
      </c>
      <c r="G1120" s="101"/>
    </row>
    <row r="1121" spans="1:7" customFormat="1" ht="13.15" customHeight="1">
      <c r="A1121" s="97" t="s">
        <v>1685</v>
      </c>
      <c r="B1121" s="98" t="s">
        <v>1392</v>
      </c>
      <c r="C1121" s="99" t="s">
        <v>1434</v>
      </c>
      <c r="D1121" s="100" t="s">
        <v>1433</v>
      </c>
      <c r="E1121" s="100" t="s">
        <v>1702</v>
      </c>
      <c r="F1121" s="100" t="s">
        <v>1701</v>
      </c>
      <c r="G1121" s="101"/>
    </row>
    <row r="1122" spans="1:7" customFormat="1" ht="13.15" customHeight="1">
      <c r="A1122" s="97" t="s">
        <v>1685</v>
      </c>
      <c r="B1122" s="98" t="s">
        <v>1392</v>
      </c>
      <c r="C1122" s="99" t="s">
        <v>230</v>
      </c>
      <c r="D1122" s="100" t="s">
        <v>1430</v>
      </c>
      <c r="E1122" s="100" t="s">
        <v>1684</v>
      </c>
      <c r="F1122" s="100" t="s">
        <v>1700</v>
      </c>
      <c r="G1122" s="101"/>
    </row>
    <row r="1123" spans="1:7" customFormat="1" ht="13.15" customHeight="1">
      <c r="A1123" s="102"/>
      <c r="B1123" s="103"/>
      <c r="C1123" s="103"/>
      <c r="D1123" s="103"/>
      <c r="E1123" s="100" t="s">
        <v>1699</v>
      </c>
      <c r="F1123" s="100" t="s">
        <v>1694</v>
      </c>
      <c r="G1123" s="101"/>
    </row>
    <row r="1124" spans="1:7" customFormat="1" ht="13.15" customHeight="1">
      <c r="A1124" s="97" t="s">
        <v>1685</v>
      </c>
      <c r="B1124" s="98" t="s">
        <v>1392</v>
      </c>
      <c r="C1124" s="99" t="s">
        <v>226</v>
      </c>
      <c r="D1124" s="100" t="s">
        <v>1427</v>
      </c>
      <c r="E1124" s="100" t="s">
        <v>1698</v>
      </c>
      <c r="F1124" s="100" t="s">
        <v>1534</v>
      </c>
      <c r="G1124" s="101"/>
    </row>
    <row r="1125" spans="1:7" customFormat="1" ht="13.15" customHeight="1">
      <c r="A1125" s="102"/>
      <c r="B1125" s="103"/>
      <c r="C1125" s="103"/>
      <c r="D1125" s="103"/>
      <c r="E1125" s="100" t="s">
        <v>1635</v>
      </c>
      <c r="F1125" s="100" t="s">
        <v>1697</v>
      </c>
      <c r="G1125" s="101"/>
    </row>
    <row r="1126" spans="1:7" customFormat="1" ht="13.15" customHeight="1">
      <c r="A1126" s="97" t="s">
        <v>1685</v>
      </c>
      <c r="B1126" s="98" t="s">
        <v>1392</v>
      </c>
      <c r="C1126" s="99" t="s">
        <v>188</v>
      </c>
      <c r="D1126" s="100" t="s">
        <v>1425</v>
      </c>
      <c r="E1126" s="100" t="s">
        <v>1520</v>
      </c>
      <c r="F1126" s="100" t="s">
        <v>1696</v>
      </c>
      <c r="G1126" s="101"/>
    </row>
    <row r="1127" spans="1:7" customFormat="1" ht="13.15" customHeight="1">
      <c r="A1127" s="97" t="s">
        <v>1685</v>
      </c>
      <c r="B1127" s="98" t="s">
        <v>1392</v>
      </c>
      <c r="C1127" s="99" t="s">
        <v>1421</v>
      </c>
      <c r="D1127" s="100" t="s">
        <v>1420</v>
      </c>
      <c r="E1127" s="100" t="s">
        <v>1695</v>
      </c>
      <c r="F1127" s="100" t="s">
        <v>1694</v>
      </c>
      <c r="G1127" s="101"/>
    </row>
    <row r="1128" spans="1:7" customFormat="1" ht="13.15" customHeight="1">
      <c r="A1128" s="97" t="s">
        <v>1685</v>
      </c>
      <c r="B1128" s="98" t="s">
        <v>1392</v>
      </c>
      <c r="C1128" s="99" t="s">
        <v>224</v>
      </c>
      <c r="D1128" s="100" t="s">
        <v>1417</v>
      </c>
      <c r="E1128" s="100" t="s">
        <v>1693</v>
      </c>
      <c r="F1128" s="100" t="s">
        <v>1692</v>
      </c>
      <c r="G1128" s="101"/>
    </row>
    <row r="1129" spans="1:7" customFormat="1" ht="13.15" customHeight="1">
      <c r="A1129" s="97" t="s">
        <v>1685</v>
      </c>
      <c r="B1129" s="98" t="s">
        <v>1392</v>
      </c>
      <c r="C1129" s="99" t="s">
        <v>213</v>
      </c>
      <c r="D1129" s="100" t="s">
        <v>1411</v>
      </c>
      <c r="E1129" s="100" t="s">
        <v>1691</v>
      </c>
      <c r="F1129" s="100" t="s">
        <v>1552</v>
      </c>
      <c r="G1129" s="101"/>
    </row>
    <row r="1130" spans="1:7" customFormat="1" ht="13.15" customHeight="1">
      <c r="A1130" s="102"/>
      <c r="B1130" s="103"/>
      <c r="C1130" s="103"/>
      <c r="D1130" s="103"/>
      <c r="E1130" s="100" t="s">
        <v>1397</v>
      </c>
      <c r="F1130" s="100" t="s">
        <v>1690</v>
      </c>
      <c r="G1130" s="101"/>
    </row>
    <row r="1131" spans="1:7" customFormat="1" ht="13.15" customHeight="1">
      <c r="A1131" s="97" t="s">
        <v>1685</v>
      </c>
      <c r="B1131" s="98" t="s">
        <v>1392</v>
      </c>
      <c r="C1131" s="99" t="s">
        <v>198</v>
      </c>
      <c r="D1131" s="100" t="s">
        <v>1405</v>
      </c>
      <c r="E1131" s="100" t="s">
        <v>1689</v>
      </c>
      <c r="F1131" s="100" t="s">
        <v>1687</v>
      </c>
      <c r="G1131" s="101"/>
    </row>
    <row r="1132" spans="1:7" customFormat="1" ht="13.15" customHeight="1">
      <c r="A1132" s="97" t="s">
        <v>1685</v>
      </c>
      <c r="B1132" s="98" t="s">
        <v>1392</v>
      </c>
      <c r="C1132" s="99" t="s">
        <v>199</v>
      </c>
      <c r="D1132" s="100" t="s">
        <v>1401</v>
      </c>
      <c r="E1132" s="100" t="s">
        <v>1541</v>
      </c>
      <c r="F1132" s="100" t="s">
        <v>1688</v>
      </c>
      <c r="G1132" s="101"/>
    </row>
    <row r="1133" spans="1:7" customFormat="1" ht="13.15" customHeight="1">
      <c r="A1133" s="102"/>
      <c r="B1133" s="103"/>
      <c r="C1133" s="103"/>
      <c r="D1133" s="103"/>
      <c r="E1133" s="100" t="s">
        <v>1603</v>
      </c>
      <c r="F1133" s="100" t="s">
        <v>1687</v>
      </c>
      <c r="G1133" s="101"/>
    </row>
    <row r="1134" spans="1:7" customFormat="1" ht="13.15" customHeight="1">
      <c r="A1134" s="97" t="s">
        <v>1685</v>
      </c>
      <c r="B1134" s="98" t="s">
        <v>1392</v>
      </c>
      <c r="C1134" s="99" t="s">
        <v>164</v>
      </c>
      <c r="D1134" s="100" t="s">
        <v>1396</v>
      </c>
      <c r="E1134" s="100" t="s">
        <v>1686</v>
      </c>
      <c r="F1134" s="100" t="s">
        <v>1388</v>
      </c>
      <c r="G1134" s="101"/>
    </row>
    <row r="1135" spans="1:7" customFormat="1" ht="13.15" customHeight="1">
      <c r="A1135" s="97" t="s">
        <v>1685</v>
      </c>
      <c r="B1135" s="98" t="s">
        <v>1392</v>
      </c>
      <c r="C1135" s="99" t="s">
        <v>1391</v>
      </c>
      <c r="D1135" s="100" t="s">
        <v>1390</v>
      </c>
      <c r="E1135" s="100" t="s">
        <v>1684</v>
      </c>
      <c r="F1135" s="100" t="s">
        <v>1683</v>
      </c>
      <c r="G1135" s="101"/>
    </row>
    <row r="1136" spans="1:7" customFormat="1" ht="13.15" customHeight="1">
      <c r="A1136" s="97" t="s">
        <v>1393</v>
      </c>
      <c r="B1136" s="98" t="s">
        <v>1392</v>
      </c>
      <c r="C1136" s="99" t="s">
        <v>165</v>
      </c>
      <c r="D1136" s="100" t="s">
        <v>1680</v>
      </c>
      <c r="E1136" s="100" t="s">
        <v>1388</v>
      </c>
      <c r="F1136" s="100" t="s">
        <v>1679</v>
      </c>
      <c r="G1136" s="101"/>
    </row>
    <row r="1137" spans="1:7" customFormat="1" ht="13.15" customHeight="1">
      <c r="A1137" s="102"/>
      <c r="B1137" s="103"/>
      <c r="C1137" s="103"/>
      <c r="D1137" s="103"/>
      <c r="E1137" s="100" t="s">
        <v>1678</v>
      </c>
      <c r="F1137" s="100" t="s">
        <v>2990</v>
      </c>
      <c r="G1137" s="101"/>
    </row>
    <row r="1138" spans="1:7" customFormat="1" ht="13.15" customHeight="1">
      <c r="A1138" s="97" t="s">
        <v>1393</v>
      </c>
      <c r="B1138" s="98" t="s">
        <v>1392</v>
      </c>
      <c r="C1138" s="99" t="s">
        <v>159</v>
      </c>
      <c r="D1138" s="100" t="s">
        <v>1677</v>
      </c>
      <c r="E1138" s="100" t="s">
        <v>1573</v>
      </c>
      <c r="F1138" s="100" t="s">
        <v>1451</v>
      </c>
      <c r="G1138" s="101"/>
    </row>
    <row r="1139" spans="1:7" customFormat="1" ht="13.15" customHeight="1">
      <c r="A1139" s="97" t="s">
        <v>1393</v>
      </c>
      <c r="B1139" s="98" t="s">
        <v>1392</v>
      </c>
      <c r="C1139" s="99" t="s">
        <v>228</v>
      </c>
      <c r="D1139" s="100" t="s">
        <v>1676</v>
      </c>
      <c r="E1139" s="100" t="s">
        <v>1560</v>
      </c>
      <c r="F1139" s="100" t="s">
        <v>1388</v>
      </c>
      <c r="G1139" s="101"/>
    </row>
    <row r="1140" spans="1:7" customFormat="1" ht="13.15" customHeight="1">
      <c r="A1140" s="102"/>
      <c r="B1140" s="103"/>
      <c r="C1140" s="103"/>
      <c r="D1140" s="103"/>
      <c r="E1140" s="100" t="s">
        <v>1640</v>
      </c>
      <c r="F1140" s="100" t="s">
        <v>1388</v>
      </c>
      <c r="G1140" s="101"/>
    </row>
    <row r="1141" spans="1:7" customFormat="1" ht="13.15" customHeight="1">
      <c r="A1141" s="102"/>
      <c r="B1141" s="103"/>
      <c r="C1141" s="103"/>
      <c r="D1141" s="103"/>
      <c r="E1141" s="100" t="s">
        <v>1560</v>
      </c>
      <c r="F1141" s="100" t="s">
        <v>1675</v>
      </c>
      <c r="G1141" s="101"/>
    </row>
    <row r="1142" spans="1:7" customFormat="1" ht="13.15" customHeight="1">
      <c r="A1142" s="102"/>
      <c r="B1142" s="103"/>
      <c r="C1142" s="103"/>
      <c r="D1142" s="103"/>
      <c r="E1142" s="100" t="s">
        <v>1674</v>
      </c>
      <c r="F1142" s="100" t="s">
        <v>2991</v>
      </c>
      <c r="G1142" s="101"/>
    </row>
    <row r="1143" spans="1:7" customFormat="1" ht="13.15" customHeight="1">
      <c r="A1143" s="102"/>
      <c r="B1143" s="103"/>
      <c r="C1143" s="103"/>
      <c r="D1143" s="103"/>
      <c r="E1143" s="100" t="s">
        <v>2992</v>
      </c>
      <c r="F1143" s="100" t="s">
        <v>2271</v>
      </c>
      <c r="G1143" s="101"/>
    </row>
    <row r="1144" spans="1:7" customFormat="1" ht="13.15" customHeight="1">
      <c r="A1144" s="97" t="s">
        <v>1393</v>
      </c>
      <c r="B1144" s="98" t="s">
        <v>1392</v>
      </c>
      <c r="C1144" s="99" t="s">
        <v>1673</v>
      </c>
      <c r="D1144" s="100" t="s">
        <v>1672</v>
      </c>
      <c r="E1144" s="100" t="s">
        <v>1671</v>
      </c>
      <c r="F1144" s="100" t="s">
        <v>1726</v>
      </c>
      <c r="G1144" s="101"/>
    </row>
    <row r="1145" spans="1:7" customFormat="1" ht="13.15" customHeight="1">
      <c r="A1145" s="97" t="s">
        <v>1393</v>
      </c>
      <c r="B1145" s="98" t="s">
        <v>1392</v>
      </c>
      <c r="C1145" s="99" t="s">
        <v>1670</v>
      </c>
      <c r="D1145" s="100" t="s">
        <v>1669</v>
      </c>
      <c r="E1145" s="100" t="s">
        <v>1495</v>
      </c>
      <c r="F1145" s="100" t="s">
        <v>1407</v>
      </c>
      <c r="G1145" s="101"/>
    </row>
    <row r="1146" spans="1:7" customFormat="1" ht="13.15" customHeight="1">
      <c r="A1146" s="102"/>
      <c r="B1146" s="103"/>
      <c r="C1146" s="103"/>
      <c r="D1146" s="103"/>
      <c r="E1146" s="100" t="s">
        <v>1668</v>
      </c>
      <c r="F1146" s="100" t="s">
        <v>1727</v>
      </c>
      <c r="G1146" s="101"/>
    </row>
    <row r="1147" spans="1:7" customFormat="1" ht="13.15" customHeight="1">
      <c r="A1147" s="97" t="s">
        <v>1393</v>
      </c>
      <c r="B1147" s="98" t="s">
        <v>1392</v>
      </c>
      <c r="C1147" s="99" t="s">
        <v>1667</v>
      </c>
      <c r="D1147" s="100" t="s">
        <v>1666</v>
      </c>
      <c r="E1147" s="100" t="s">
        <v>1388</v>
      </c>
      <c r="F1147" s="100" t="s">
        <v>1665</v>
      </c>
      <c r="G1147" s="101"/>
    </row>
    <row r="1148" spans="1:7" customFormat="1" ht="13.15" customHeight="1">
      <c r="A1148" s="102"/>
      <c r="B1148" s="103"/>
      <c r="C1148" s="103"/>
      <c r="D1148" s="103"/>
      <c r="E1148" s="100" t="s">
        <v>1535</v>
      </c>
      <c r="F1148" s="100" t="s">
        <v>1664</v>
      </c>
      <c r="G1148" s="101"/>
    </row>
    <row r="1149" spans="1:7" customFormat="1" ht="13.15" customHeight="1">
      <c r="A1149" s="102"/>
      <c r="B1149" s="103"/>
      <c r="C1149" s="103"/>
      <c r="D1149" s="103"/>
      <c r="E1149" s="100" t="s">
        <v>1630</v>
      </c>
      <c r="F1149" s="100" t="s">
        <v>1388</v>
      </c>
      <c r="G1149" s="101"/>
    </row>
    <row r="1150" spans="1:7" customFormat="1" ht="13.15" customHeight="1">
      <c r="A1150" s="97" t="s">
        <v>1393</v>
      </c>
      <c r="B1150" s="98" t="s">
        <v>1392</v>
      </c>
      <c r="C1150" s="99" t="s">
        <v>1663</v>
      </c>
      <c r="D1150" s="100" t="s">
        <v>1662</v>
      </c>
      <c r="E1150" s="100" t="s">
        <v>1661</v>
      </c>
      <c r="F1150" s="100" t="s">
        <v>1398</v>
      </c>
      <c r="G1150" s="101"/>
    </row>
    <row r="1151" spans="1:7" customFormat="1" ht="13.15" customHeight="1">
      <c r="A1151" s="102"/>
      <c r="B1151" s="103"/>
      <c r="C1151" s="103"/>
      <c r="D1151" s="103"/>
      <c r="E1151" s="100" t="s">
        <v>1406</v>
      </c>
      <c r="F1151" s="100" t="s">
        <v>1775</v>
      </c>
      <c r="G1151" s="101"/>
    </row>
    <row r="1152" spans="1:7" customFormat="1" ht="13.15" customHeight="1">
      <c r="A1152" s="97" t="s">
        <v>1393</v>
      </c>
      <c r="B1152" s="98" t="s">
        <v>1392</v>
      </c>
      <c r="C1152" s="99" t="s">
        <v>218</v>
      </c>
      <c r="D1152" s="100" t="s">
        <v>1660</v>
      </c>
      <c r="E1152" s="100" t="s">
        <v>1659</v>
      </c>
      <c r="F1152" s="100" t="s">
        <v>1540</v>
      </c>
      <c r="G1152" s="101"/>
    </row>
    <row r="1153" spans="1:7" customFormat="1" ht="13.15" customHeight="1">
      <c r="A1153" s="102"/>
      <c r="B1153" s="103"/>
      <c r="C1153" s="103"/>
      <c r="D1153" s="103"/>
      <c r="E1153" s="100" t="s">
        <v>1658</v>
      </c>
      <c r="F1153" s="100" t="s">
        <v>1791</v>
      </c>
      <c r="G1153" s="101"/>
    </row>
    <row r="1154" spans="1:7" customFormat="1" ht="13.15" customHeight="1">
      <c r="A1154" s="97" t="s">
        <v>1393</v>
      </c>
      <c r="B1154" s="98" t="s">
        <v>1392</v>
      </c>
      <c r="C1154" s="99" t="s">
        <v>1657</v>
      </c>
      <c r="D1154" s="100" t="s">
        <v>1656</v>
      </c>
      <c r="E1154" s="100" t="s">
        <v>1655</v>
      </c>
      <c r="F1154" s="100" t="s">
        <v>1534</v>
      </c>
      <c r="G1154" s="101"/>
    </row>
    <row r="1155" spans="1:7" customFormat="1" ht="13.15" customHeight="1">
      <c r="A1155" s="102"/>
      <c r="B1155" s="103"/>
      <c r="C1155" s="103"/>
      <c r="D1155" s="103"/>
      <c r="E1155" s="100" t="s">
        <v>1613</v>
      </c>
      <c r="F1155" s="100" t="s">
        <v>2264</v>
      </c>
      <c r="G1155" s="101"/>
    </row>
    <row r="1156" spans="1:7" customFormat="1" ht="13.15" customHeight="1">
      <c r="A1156" s="102"/>
      <c r="B1156" s="103"/>
      <c r="C1156" s="103"/>
      <c r="D1156" s="103"/>
      <c r="E1156" s="100" t="s">
        <v>2993</v>
      </c>
      <c r="F1156" s="100" t="s">
        <v>1905</v>
      </c>
      <c r="G1156" s="101"/>
    </row>
    <row r="1157" spans="1:7" customFormat="1" ht="13.15" customHeight="1">
      <c r="A1157" s="102"/>
      <c r="B1157" s="103"/>
      <c r="C1157" s="103"/>
      <c r="D1157" s="103"/>
      <c r="E1157" s="100" t="s">
        <v>1905</v>
      </c>
      <c r="F1157" s="100" t="s">
        <v>2994</v>
      </c>
      <c r="G1157" s="101"/>
    </row>
    <row r="1158" spans="1:7" customFormat="1" ht="13.15" customHeight="1">
      <c r="A1158" s="97" t="s">
        <v>1393</v>
      </c>
      <c r="B1158" s="98" t="s">
        <v>1392</v>
      </c>
      <c r="C1158" s="99" t="s">
        <v>153</v>
      </c>
      <c r="D1158" s="100" t="s">
        <v>1654</v>
      </c>
      <c r="E1158" s="100" t="s">
        <v>1653</v>
      </c>
      <c r="F1158" s="100" t="s">
        <v>1614</v>
      </c>
      <c r="G1158" s="101"/>
    </row>
    <row r="1159" spans="1:7" customFormat="1" ht="13.15" customHeight="1">
      <c r="A1159" s="102"/>
      <c r="B1159" s="103"/>
      <c r="C1159" s="103"/>
      <c r="D1159" s="103"/>
      <c r="E1159" s="100" t="s">
        <v>1652</v>
      </c>
      <c r="F1159" s="100" t="s">
        <v>2977</v>
      </c>
      <c r="G1159" s="101"/>
    </row>
    <row r="1160" spans="1:7" customFormat="1" ht="13.15" customHeight="1">
      <c r="A1160" s="97" t="s">
        <v>1393</v>
      </c>
      <c r="B1160" s="98" t="s">
        <v>1392</v>
      </c>
      <c r="C1160" s="99" t="s">
        <v>237</v>
      </c>
      <c r="D1160" s="100" t="s">
        <v>1651</v>
      </c>
      <c r="E1160" s="100" t="s">
        <v>1588</v>
      </c>
      <c r="F1160" s="100" t="s">
        <v>1559</v>
      </c>
      <c r="G1160" s="101"/>
    </row>
    <row r="1161" spans="1:7" customFormat="1" ht="13.15" customHeight="1">
      <c r="A1161" s="97" t="s">
        <v>1393</v>
      </c>
      <c r="B1161" s="98" t="s">
        <v>1392</v>
      </c>
      <c r="C1161" s="99" t="s">
        <v>1650</v>
      </c>
      <c r="D1161" s="100" t="s">
        <v>1649</v>
      </c>
      <c r="E1161" s="100" t="s">
        <v>1648</v>
      </c>
      <c r="F1161" s="100" t="s">
        <v>1647</v>
      </c>
      <c r="G1161" s="101"/>
    </row>
    <row r="1162" spans="1:7" customFormat="1" ht="13.15" customHeight="1">
      <c r="A1162" s="102"/>
      <c r="B1162" s="103"/>
      <c r="C1162" s="103"/>
      <c r="D1162" s="103"/>
      <c r="E1162" s="100" t="s">
        <v>1646</v>
      </c>
      <c r="F1162" s="100" t="s">
        <v>1645</v>
      </c>
      <c r="G1162" s="101"/>
    </row>
    <row r="1163" spans="1:7" customFormat="1" ht="13.15" customHeight="1">
      <c r="A1163" s="102"/>
      <c r="B1163" s="103"/>
      <c r="C1163" s="103"/>
      <c r="D1163" s="103"/>
      <c r="E1163" s="100" t="s">
        <v>1644</v>
      </c>
      <c r="F1163" s="100" t="s">
        <v>1712</v>
      </c>
      <c r="G1163" s="101"/>
    </row>
    <row r="1164" spans="1:7" customFormat="1" ht="13.15" customHeight="1">
      <c r="A1164" s="97" t="s">
        <v>1393</v>
      </c>
      <c r="B1164" s="98" t="s">
        <v>1392</v>
      </c>
      <c r="C1164" s="99" t="s">
        <v>1643</v>
      </c>
      <c r="D1164" s="100" t="s">
        <v>1642</v>
      </c>
      <c r="E1164" s="100" t="s">
        <v>1432</v>
      </c>
      <c r="F1164" s="100" t="s">
        <v>1812</v>
      </c>
      <c r="G1164" s="101"/>
    </row>
    <row r="1165" spans="1:7" customFormat="1" ht="13.15" customHeight="1">
      <c r="A1165" s="97" t="s">
        <v>1393</v>
      </c>
      <c r="B1165" s="98" t="s">
        <v>1392</v>
      </c>
      <c r="C1165" s="99" t="s">
        <v>189</v>
      </c>
      <c r="D1165" s="100" t="s">
        <v>1641</v>
      </c>
      <c r="E1165" s="100" t="s">
        <v>1640</v>
      </c>
      <c r="F1165" s="100" t="s">
        <v>1398</v>
      </c>
      <c r="G1165" s="101"/>
    </row>
    <row r="1166" spans="1:7" customFormat="1" ht="13.15" customHeight="1">
      <c r="A1166" s="102"/>
      <c r="B1166" s="103"/>
      <c r="C1166" s="103"/>
      <c r="D1166" s="103"/>
      <c r="E1166" s="100" t="s">
        <v>1639</v>
      </c>
      <c r="F1166" s="100" t="s">
        <v>2995</v>
      </c>
      <c r="G1166" s="101"/>
    </row>
    <row r="1167" spans="1:7" customFormat="1" ht="13.15" customHeight="1">
      <c r="A1167" s="97" t="s">
        <v>1393</v>
      </c>
      <c r="B1167" s="98" t="s">
        <v>1392</v>
      </c>
      <c r="C1167" s="99" t="s">
        <v>137</v>
      </c>
      <c r="D1167" s="100" t="s">
        <v>1638</v>
      </c>
      <c r="E1167" s="100" t="s">
        <v>1637</v>
      </c>
      <c r="F1167" s="100" t="s">
        <v>1636</v>
      </c>
      <c r="G1167" s="101"/>
    </row>
    <row r="1168" spans="1:7" customFormat="1" ht="13.15" customHeight="1">
      <c r="A1168" s="102"/>
      <c r="B1168" s="103"/>
      <c r="C1168" s="103"/>
      <c r="D1168" s="103"/>
      <c r="E1168" s="100" t="s">
        <v>1635</v>
      </c>
      <c r="F1168" s="100" t="s">
        <v>2996</v>
      </c>
      <c r="G1168" s="101"/>
    </row>
    <row r="1169" spans="1:7" customFormat="1" ht="13.15" customHeight="1">
      <c r="A1169" s="97" t="s">
        <v>1393</v>
      </c>
      <c r="B1169" s="98" t="s">
        <v>1392</v>
      </c>
      <c r="C1169" s="99" t="s">
        <v>197</v>
      </c>
      <c r="D1169" s="100" t="s">
        <v>1634</v>
      </c>
      <c r="E1169" s="100" t="s">
        <v>1459</v>
      </c>
      <c r="F1169" s="100" t="s">
        <v>1403</v>
      </c>
      <c r="G1169" s="101"/>
    </row>
    <row r="1170" spans="1:7" customFormat="1" ht="13.15" customHeight="1">
      <c r="A1170" s="102"/>
      <c r="B1170" s="103"/>
      <c r="C1170" s="103"/>
      <c r="D1170" s="103"/>
      <c r="E1170" s="100" t="s">
        <v>1564</v>
      </c>
      <c r="F1170" s="100" t="s">
        <v>2997</v>
      </c>
      <c r="G1170" s="101"/>
    </row>
    <row r="1171" spans="1:7" customFormat="1" ht="13.15" customHeight="1">
      <c r="A1171" s="97" t="s">
        <v>1393</v>
      </c>
      <c r="B1171" s="98" t="s">
        <v>1392</v>
      </c>
      <c r="C1171" s="99" t="s">
        <v>144</v>
      </c>
      <c r="D1171" s="100" t="s">
        <v>1633</v>
      </c>
      <c r="E1171" s="100" t="s">
        <v>1632</v>
      </c>
      <c r="F1171" s="100" t="s">
        <v>1535</v>
      </c>
      <c r="G1171" s="101"/>
    </row>
    <row r="1172" spans="1:7" customFormat="1" ht="13.15" customHeight="1">
      <c r="A1172" s="102"/>
      <c r="B1172" s="103"/>
      <c r="C1172" s="103"/>
      <c r="D1172" s="103"/>
      <c r="E1172" s="100" t="s">
        <v>1631</v>
      </c>
      <c r="F1172" s="100" t="s">
        <v>1630</v>
      </c>
      <c r="G1172" s="101"/>
    </row>
    <row r="1173" spans="1:7" customFormat="1" ht="13.15" customHeight="1">
      <c r="A1173" s="102"/>
      <c r="B1173" s="103"/>
      <c r="C1173" s="103"/>
      <c r="D1173" s="103"/>
      <c r="E1173" s="100" t="s">
        <v>1629</v>
      </c>
      <c r="F1173" s="100" t="s">
        <v>2960</v>
      </c>
      <c r="G1173" s="101"/>
    </row>
    <row r="1174" spans="1:7" customFormat="1" ht="13.15" customHeight="1">
      <c r="A1174" s="97" t="s">
        <v>1393</v>
      </c>
      <c r="B1174" s="98" t="s">
        <v>1392</v>
      </c>
      <c r="C1174" s="99" t="s">
        <v>168</v>
      </c>
      <c r="D1174" s="100" t="s">
        <v>1626</v>
      </c>
      <c r="E1174" s="100" t="s">
        <v>1536</v>
      </c>
      <c r="F1174" s="100" t="s">
        <v>1388</v>
      </c>
      <c r="G1174" s="101"/>
    </row>
    <row r="1175" spans="1:7" customFormat="1" ht="13.15" customHeight="1">
      <c r="A1175" s="102"/>
      <c r="B1175" s="103"/>
      <c r="C1175" s="103"/>
      <c r="D1175" s="103"/>
      <c r="E1175" s="100" t="s">
        <v>1505</v>
      </c>
      <c r="F1175" s="100" t="s">
        <v>1620</v>
      </c>
      <c r="G1175" s="101"/>
    </row>
    <row r="1176" spans="1:7" customFormat="1" ht="13.15" customHeight="1">
      <c r="A1176" s="102"/>
      <c r="B1176" s="103"/>
      <c r="C1176" s="103"/>
      <c r="D1176" s="103"/>
      <c r="E1176" s="100" t="s">
        <v>1625</v>
      </c>
      <c r="F1176" s="100" t="s">
        <v>2998</v>
      </c>
      <c r="G1176" s="101"/>
    </row>
    <row r="1177" spans="1:7" customFormat="1" ht="13.15" customHeight="1">
      <c r="A1177" s="102"/>
      <c r="B1177" s="103"/>
      <c r="C1177" s="103"/>
      <c r="D1177" s="103"/>
      <c r="E1177" s="100" t="s">
        <v>2999</v>
      </c>
      <c r="F1177" s="100" t="s">
        <v>1388</v>
      </c>
      <c r="G1177" s="101"/>
    </row>
    <row r="1178" spans="1:7" customFormat="1" ht="13.15" customHeight="1">
      <c r="A1178" s="97" t="s">
        <v>1393</v>
      </c>
      <c r="B1178" s="98" t="s">
        <v>1392</v>
      </c>
      <c r="C1178" s="99" t="s">
        <v>1624</v>
      </c>
      <c r="D1178" s="100" t="s">
        <v>1623</v>
      </c>
      <c r="E1178" s="100" t="s">
        <v>1388</v>
      </c>
      <c r="F1178" s="100" t="s">
        <v>1622</v>
      </c>
      <c r="G1178" s="101"/>
    </row>
    <row r="1179" spans="1:7" customFormat="1" ht="13.15" customHeight="1">
      <c r="A1179" s="102"/>
      <c r="B1179" s="103"/>
      <c r="C1179" s="103"/>
      <c r="D1179" s="103"/>
      <c r="E1179" s="100" t="s">
        <v>1621</v>
      </c>
      <c r="F1179" s="100" t="s">
        <v>1620</v>
      </c>
      <c r="G1179" s="101"/>
    </row>
    <row r="1180" spans="1:7" customFormat="1" ht="13.15" customHeight="1">
      <c r="A1180" s="102"/>
      <c r="B1180" s="103"/>
      <c r="C1180" s="103"/>
      <c r="D1180" s="103"/>
      <c r="E1180" s="100" t="s">
        <v>1619</v>
      </c>
      <c r="F1180" s="100" t="s">
        <v>1388</v>
      </c>
      <c r="G1180" s="101"/>
    </row>
    <row r="1181" spans="1:7" customFormat="1" ht="13.15" customHeight="1">
      <c r="A1181" s="97" t="s">
        <v>1393</v>
      </c>
      <c r="B1181" s="98" t="s">
        <v>1392</v>
      </c>
      <c r="C1181" s="99" t="s">
        <v>1618</v>
      </c>
      <c r="D1181" s="100" t="s">
        <v>1617</v>
      </c>
      <c r="E1181" s="100" t="s">
        <v>1616</v>
      </c>
      <c r="F1181" s="100" t="s">
        <v>1692</v>
      </c>
      <c r="G1181" s="101"/>
    </row>
    <row r="1182" spans="1:7" customFormat="1" ht="13.15" customHeight="1">
      <c r="A1182" s="97" t="s">
        <v>1393</v>
      </c>
      <c r="B1182" s="98" t="s">
        <v>1392</v>
      </c>
      <c r="C1182" s="99" t="s">
        <v>232</v>
      </c>
      <c r="D1182" s="100" t="s">
        <v>1615</v>
      </c>
      <c r="E1182" s="100" t="s">
        <v>1562</v>
      </c>
      <c r="F1182" s="100" t="s">
        <v>1614</v>
      </c>
      <c r="G1182" s="101"/>
    </row>
    <row r="1183" spans="1:7" customFormat="1" ht="13.15" customHeight="1">
      <c r="A1183" s="102"/>
      <c r="B1183" s="103"/>
      <c r="C1183" s="103"/>
      <c r="D1183" s="103"/>
      <c r="E1183" s="100" t="s">
        <v>1613</v>
      </c>
      <c r="F1183" s="100" t="s">
        <v>3000</v>
      </c>
      <c r="G1183" s="101"/>
    </row>
    <row r="1184" spans="1:7" customFormat="1" ht="13.15" customHeight="1">
      <c r="A1184" s="102"/>
      <c r="B1184" s="103"/>
      <c r="C1184" s="103"/>
      <c r="D1184" s="103"/>
      <c r="E1184" s="100" t="s">
        <v>2939</v>
      </c>
      <c r="F1184" s="100" t="s">
        <v>3001</v>
      </c>
      <c r="G1184" s="101"/>
    </row>
    <row r="1185" spans="1:7" customFormat="1" ht="13.15" customHeight="1">
      <c r="A1185" s="102"/>
      <c r="B1185" s="103"/>
      <c r="C1185" s="103"/>
      <c r="D1185" s="103"/>
      <c r="E1185" s="100" t="s">
        <v>1913</v>
      </c>
      <c r="F1185" s="100" t="s">
        <v>1901</v>
      </c>
      <c r="G1185" s="101"/>
    </row>
    <row r="1186" spans="1:7" customFormat="1" ht="13.15" customHeight="1">
      <c r="A1186" s="102"/>
      <c r="B1186" s="103"/>
      <c r="C1186" s="103"/>
      <c r="D1186" s="103"/>
      <c r="E1186" s="100" t="s">
        <v>3002</v>
      </c>
      <c r="F1186" s="100" t="s">
        <v>1751</v>
      </c>
      <c r="G1186" s="101"/>
    </row>
    <row r="1187" spans="1:7" customFormat="1" ht="13.15" customHeight="1">
      <c r="A1187" s="102"/>
      <c r="B1187" s="103"/>
      <c r="C1187" s="103"/>
      <c r="D1187" s="103"/>
      <c r="E1187" s="100" t="s">
        <v>1973</v>
      </c>
      <c r="F1187" s="100" t="s">
        <v>2173</v>
      </c>
      <c r="G1187" s="101"/>
    </row>
    <row r="1188" spans="1:7" customFormat="1" ht="13.15" customHeight="1">
      <c r="A1188" s="97" t="s">
        <v>1393</v>
      </c>
      <c r="B1188" s="98" t="s">
        <v>1392</v>
      </c>
      <c r="C1188" s="99" t="s">
        <v>1612</v>
      </c>
      <c r="D1188" s="100" t="s">
        <v>1611</v>
      </c>
      <c r="E1188" s="100" t="s">
        <v>1575</v>
      </c>
      <c r="F1188" s="100" t="s">
        <v>1610</v>
      </c>
      <c r="G1188" s="101"/>
    </row>
    <row r="1189" spans="1:7" customFormat="1" ht="13.15" customHeight="1">
      <c r="A1189" s="102"/>
      <c r="B1189" s="103"/>
      <c r="C1189" s="103"/>
      <c r="D1189" s="103"/>
      <c r="E1189" s="100" t="s">
        <v>1580</v>
      </c>
      <c r="F1189" s="100" t="s">
        <v>1388</v>
      </c>
      <c r="G1189" s="101"/>
    </row>
    <row r="1190" spans="1:7" customFormat="1" ht="13.15" customHeight="1">
      <c r="A1190" s="102"/>
      <c r="B1190" s="103"/>
      <c r="C1190" s="103"/>
      <c r="D1190" s="103"/>
      <c r="E1190" s="100" t="s">
        <v>1580</v>
      </c>
      <c r="F1190" s="100" t="s">
        <v>1843</v>
      </c>
      <c r="G1190" s="101"/>
    </row>
    <row r="1191" spans="1:7" customFormat="1" ht="13.15" customHeight="1">
      <c r="A1191" s="97" t="s">
        <v>1393</v>
      </c>
      <c r="B1191" s="98" t="s">
        <v>1392</v>
      </c>
      <c r="C1191" s="99" t="s">
        <v>1609</v>
      </c>
      <c r="D1191" s="100" t="s">
        <v>1608</v>
      </c>
      <c r="E1191" s="100" t="s">
        <v>1607</v>
      </c>
      <c r="F1191" s="100" t="s">
        <v>1388</v>
      </c>
      <c r="G1191" s="101"/>
    </row>
    <row r="1192" spans="1:7" customFormat="1" ht="13.15" customHeight="1">
      <c r="A1192" s="102"/>
      <c r="B1192" s="103"/>
      <c r="C1192" s="103"/>
      <c r="D1192" s="103"/>
      <c r="E1192" s="100" t="s">
        <v>1606</v>
      </c>
      <c r="F1192" s="100" t="s">
        <v>1500</v>
      </c>
      <c r="G1192" s="101"/>
    </row>
    <row r="1193" spans="1:7" customFormat="1" ht="13.15" customHeight="1">
      <c r="A1193" s="97" t="s">
        <v>1393</v>
      </c>
      <c r="B1193" s="98" t="s">
        <v>1392</v>
      </c>
      <c r="C1193" s="99" t="s">
        <v>1605</v>
      </c>
      <c r="D1193" s="100" t="s">
        <v>1604</v>
      </c>
      <c r="E1193" s="100" t="s">
        <v>1457</v>
      </c>
      <c r="F1193" s="100" t="s">
        <v>1603</v>
      </c>
      <c r="G1193" s="101"/>
    </row>
    <row r="1194" spans="1:7" customFormat="1" ht="13.15" customHeight="1">
      <c r="A1194" s="102"/>
      <c r="B1194" s="103"/>
      <c r="C1194" s="103"/>
      <c r="D1194" s="103"/>
      <c r="E1194" s="100" t="s">
        <v>1602</v>
      </c>
      <c r="F1194" s="100" t="s">
        <v>1974</v>
      </c>
      <c r="G1194" s="101"/>
    </row>
    <row r="1195" spans="1:7" customFormat="1" ht="13.15" customHeight="1">
      <c r="A1195" s="97" t="s">
        <v>1393</v>
      </c>
      <c r="B1195" s="98" t="s">
        <v>1392</v>
      </c>
      <c r="C1195" s="99" t="s">
        <v>1601</v>
      </c>
      <c r="D1195" s="100" t="s">
        <v>1600</v>
      </c>
      <c r="E1195" s="100" t="s">
        <v>1599</v>
      </c>
      <c r="F1195" s="100" t="s">
        <v>1598</v>
      </c>
      <c r="G1195" s="101"/>
    </row>
    <row r="1196" spans="1:7" customFormat="1" ht="13.15" customHeight="1">
      <c r="A1196" s="102"/>
      <c r="B1196" s="103"/>
      <c r="C1196" s="103"/>
      <c r="D1196" s="103"/>
      <c r="E1196" s="100" t="s">
        <v>1597</v>
      </c>
      <c r="F1196" s="100" t="s">
        <v>3003</v>
      </c>
      <c r="G1196" s="101"/>
    </row>
    <row r="1197" spans="1:7" customFormat="1" ht="13.15" customHeight="1">
      <c r="A1197" s="97" t="s">
        <v>1393</v>
      </c>
      <c r="B1197" s="98" t="s">
        <v>1392</v>
      </c>
      <c r="C1197" s="99" t="s">
        <v>1596</v>
      </c>
      <c r="D1197" s="100" t="s">
        <v>1595</v>
      </c>
      <c r="E1197" s="100" t="s">
        <v>1594</v>
      </c>
      <c r="F1197" s="100" t="s">
        <v>1593</v>
      </c>
      <c r="G1197" s="101"/>
    </row>
    <row r="1198" spans="1:7" customFormat="1" ht="13.15" customHeight="1">
      <c r="A1198" s="102"/>
      <c r="B1198" s="103"/>
      <c r="C1198" s="103"/>
      <c r="D1198" s="103"/>
      <c r="E1198" s="100" t="s">
        <v>1592</v>
      </c>
      <c r="F1198" s="100" t="s">
        <v>1701</v>
      </c>
      <c r="G1198" s="101"/>
    </row>
    <row r="1199" spans="1:7" customFormat="1" ht="13.15" customHeight="1">
      <c r="A1199" s="97" t="s">
        <v>1393</v>
      </c>
      <c r="B1199" s="98" t="s">
        <v>1392</v>
      </c>
      <c r="C1199" s="99" t="s">
        <v>1590</v>
      </c>
      <c r="D1199" s="100" t="s">
        <v>1589</v>
      </c>
      <c r="E1199" s="100" t="s">
        <v>1588</v>
      </c>
      <c r="F1199" s="100" t="s">
        <v>1486</v>
      </c>
      <c r="G1199" s="101"/>
    </row>
    <row r="1200" spans="1:7" customFormat="1" ht="13.15" customHeight="1">
      <c r="A1200" s="102"/>
      <c r="B1200" s="103"/>
      <c r="C1200" s="103"/>
      <c r="D1200" s="103"/>
      <c r="E1200" s="100" t="s">
        <v>1388</v>
      </c>
      <c r="F1200" s="100" t="s">
        <v>1486</v>
      </c>
      <c r="G1200" s="101"/>
    </row>
    <row r="1201" spans="1:7" customFormat="1" ht="13.15" customHeight="1">
      <c r="A1201" s="97" t="s">
        <v>1393</v>
      </c>
      <c r="B1201" s="98" t="s">
        <v>1392</v>
      </c>
      <c r="C1201" s="99" t="s">
        <v>236</v>
      </c>
      <c r="D1201" s="100" t="s">
        <v>1587</v>
      </c>
      <c r="E1201" s="100" t="s">
        <v>1586</v>
      </c>
      <c r="F1201" s="100" t="s">
        <v>1500</v>
      </c>
      <c r="G1201" s="101"/>
    </row>
    <row r="1202" spans="1:7" customFormat="1" ht="13.15" customHeight="1">
      <c r="A1202" s="97" t="s">
        <v>1393</v>
      </c>
      <c r="B1202" s="98" t="s">
        <v>1392</v>
      </c>
      <c r="C1202" s="99" t="s">
        <v>1585</v>
      </c>
      <c r="D1202" s="100" t="s">
        <v>1584</v>
      </c>
      <c r="E1202" s="100" t="s">
        <v>1467</v>
      </c>
      <c r="F1202" s="100" t="s">
        <v>1570</v>
      </c>
      <c r="G1202" s="101"/>
    </row>
    <row r="1203" spans="1:7" customFormat="1" ht="13.15" customHeight="1">
      <c r="A1203" s="102"/>
      <c r="B1203" s="103"/>
      <c r="C1203" s="103"/>
      <c r="D1203" s="103"/>
      <c r="E1203" s="100" t="s">
        <v>1583</v>
      </c>
      <c r="F1203" s="100" t="s">
        <v>2015</v>
      </c>
      <c r="G1203" s="101"/>
    </row>
    <row r="1204" spans="1:7" customFormat="1" ht="13.15" customHeight="1">
      <c r="A1204" s="97" t="s">
        <v>1393</v>
      </c>
      <c r="B1204" s="98" t="s">
        <v>1392</v>
      </c>
      <c r="C1204" s="99" t="s">
        <v>196</v>
      </c>
      <c r="D1204" s="100" t="s">
        <v>1582</v>
      </c>
      <c r="E1204" s="100" t="s">
        <v>1581</v>
      </c>
      <c r="F1204" s="100" t="s">
        <v>1476</v>
      </c>
      <c r="G1204" s="101"/>
    </row>
    <row r="1205" spans="1:7" customFormat="1" ht="13.15" customHeight="1">
      <c r="A1205" s="102"/>
      <c r="B1205" s="103"/>
      <c r="C1205" s="103"/>
      <c r="D1205" s="103"/>
      <c r="E1205" s="100" t="s">
        <v>1580</v>
      </c>
      <c r="F1205" s="100" t="s">
        <v>3004</v>
      </c>
      <c r="G1205" s="101"/>
    </row>
    <row r="1206" spans="1:7" customFormat="1" ht="13.15" customHeight="1">
      <c r="A1206" s="97" t="s">
        <v>1393</v>
      </c>
      <c r="B1206" s="98" t="s">
        <v>1392</v>
      </c>
      <c r="C1206" s="99" t="s">
        <v>1579</v>
      </c>
      <c r="D1206" s="100" t="s">
        <v>1578</v>
      </c>
      <c r="E1206" s="100" t="s">
        <v>1527</v>
      </c>
      <c r="F1206" s="100" t="s">
        <v>1727</v>
      </c>
      <c r="G1206" s="101"/>
    </row>
    <row r="1207" spans="1:7" customFormat="1" ht="13.15" customHeight="1">
      <c r="A1207" s="97" t="s">
        <v>1393</v>
      </c>
      <c r="B1207" s="98" t="s">
        <v>1392</v>
      </c>
      <c r="C1207" s="99" t="s">
        <v>1577</v>
      </c>
      <c r="D1207" s="100" t="s">
        <v>1576</v>
      </c>
      <c r="E1207" s="100" t="s">
        <v>1575</v>
      </c>
      <c r="F1207" s="100" t="s">
        <v>1983</v>
      </c>
      <c r="G1207" s="101"/>
    </row>
    <row r="1208" spans="1:7" customFormat="1" ht="13.15" customHeight="1">
      <c r="A1208" s="97" t="s">
        <v>1393</v>
      </c>
      <c r="B1208" s="98" t="s">
        <v>1392</v>
      </c>
      <c r="C1208" s="99" t="s">
        <v>200</v>
      </c>
      <c r="D1208" s="100" t="s">
        <v>1574</v>
      </c>
      <c r="E1208" s="100" t="s">
        <v>1573</v>
      </c>
      <c r="F1208" s="100" t="s">
        <v>1893</v>
      </c>
      <c r="G1208" s="101"/>
    </row>
    <row r="1209" spans="1:7" customFormat="1" ht="13.15" customHeight="1">
      <c r="A1209" s="97" t="s">
        <v>1393</v>
      </c>
      <c r="B1209" s="98" t="s">
        <v>1392</v>
      </c>
      <c r="C1209" s="99" t="s">
        <v>1572</v>
      </c>
      <c r="D1209" s="100" t="s">
        <v>1412</v>
      </c>
      <c r="E1209" s="100" t="s">
        <v>1571</v>
      </c>
      <c r="F1209" s="100" t="s">
        <v>1570</v>
      </c>
      <c r="G1209" s="101"/>
    </row>
    <row r="1210" spans="1:7" customFormat="1" ht="13.15" customHeight="1">
      <c r="A1210" s="102"/>
      <c r="B1210" s="103"/>
      <c r="C1210" s="103"/>
      <c r="D1210" s="103"/>
      <c r="E1210" s="100" t="s">
        <v>1569</v>
      </c>
      <c r="F1210" s="100" t="s">
        <v>1920</v>
      </c>
      <c r="G1210" s="101"/>
    </row>
    <row r="1211" spans="1:7" customFormat="1" ht="13.15" customHeight="1">
      <c r="A1211" s="97" t="s">
        <v>1393</v>
      </c>
      <c r="B1211" s="98" t="s">
        <v>1392</v>
      </c>
      <c r="C1211" s="99" t="s">
        <v>239</v>
      </c>
      <c r="D1211" s="100" t="s">
        <v>1412</v>
      </c>
      <c r="E1211" s="100" t="s">
        <v>1568</v>
      </c>
      <c r="F1211" s="100" t="s">
        <v>3005</v>
      </c>
      <c r="G1211" s="101"/>
    </row>
    <row r="1212" spans="1:7" customFormat="1" ht="13.15" customHeight="1">
      <c r="A1212" s="97" t="s">
        <v>1393</v>
      </c>
      <c r="B1212" s="98" t="s">
        <v>1392</v>
      </c>
      <c r="C1212" s="99" t="s">
        <v>151</v>
      </c>
      <c r="D1212" s="100" t="s">
        <v>1566</v>
      </c>
      <c r="E1212" s="100" t="s">
        <v>1565</v>
      </c>
      <c r="F1212" s="100" t="s">
        <v>1475</v>
      </c>
      <c r="G1212" s="101"/>
    </row>
    <row r="1213" spans="1:7" customFormat="1" ht="13.15" customHeight="1">
      <c r="A1213" s="102"/>
      <c r="B1213" s="103"/>
      <c r="C1213" s="103"/>
      <c r="D1213" s="103"/>
      <c r="E1213" s="100" t="s">
        <v>1564</v>
      </c>
      <c r="F1213" s="100" t="s">
        <v>1683</v>
      </c>
      <c r="G1213" s="101"/>
    </row>
    <row r="1214" spans="1:7" customFormat="1" ht="13.15" customHeight="1">
      <c r="A1214" s="97" t="s">
        <v>1393</v>
      </c>
      <c r="B1214" s="98" t="s">
        <v>1392</v>
      </c>
      <c r="C1214" s="99" t="s">
        <v>201</v>
      </c>
      <c r="D1214" s="100" t="s">
        <v>1563</v>
      </c>
      <c r="E1214" s="100" t="s">
        <v>1562</v>
      </c>
      <c r="F1214" s="100" t="s">
        <v>1893</v>
      </c>
      <c r="G1214" s="101"/>
    </row>
    <row r="1215" spans="1:7" customFormat="1" ht="13.15" customHeight="1">
      <c r="A1215" s="97" t="s">
        <v>1393</v>
      </c>
      <c r="B1215" s="98" t="s">
        <v>1392</v>
      </c>
      <c r="C1215" s="99" t="s">
        <v>1561</v>
      </c>
      <c r="D1215" s="100" t="s">
        <v>1550</v>
      </c>
      <c r="E1215" s="100" t="s">
        <v>1560</v>
      </c>
      <c r="F1215" s="100" t="s">
        <v>1559</v>
      </c>
      <c r="G1215" s="101"/>
    </row>
    <row r="1216" spans="1:7" customFormat="1" ht="13.15" customHeight="1">
      <c r="A1216" s="102"/>
      <c r="B1216" s="103"/>
      <c r="C1216" s="103"/>
      <c r="D1216" s="103"/>
      <c r="E1216" s="100" t="s">
        <v>1558</v>
      </c>
      <c r="F1216" s="100" t="s">
        <v>1388</v>
      </c>
      <c r="G1216" s="101"/>
    </row>
    <row r="1217" spans="1:7" customFormat="1" ht="13.15" customHeight="1">
      <c r="A1217" s="102"/>
      <c r="B1217" s="103"/>
      <c r="C1217" s="103"/>
      <c r="D1217" s="103"/>
      <c r="E1217" s="100" t="s">
        <v>1435</v>
      </c>
      <c r="F1217" s="100" t="s">
        <v>2227</v>
      </c>
      <c r="G1217" s="101"/>
    </row>
    <row r="1218" spans="1:7" customFormat="1" ht="13.15" customHeight="1">
      <c r="A1218" s="97" t="s">
        <v>1393</v>
      </c>
      <c r="B1218" s="98" t="s">
        <v>1392</v>
      </c>
      <c r="C1218" s="99" t="s">
        <v>1557</v>
      </c>
      <c r="D1218" s="100" t="s">
        <v>1556</v>
      </c>
      <c r="E1218" s="100" t="s">
        <v>1555</v>
      </c>
      <c r="F1218" s="100" t="s">
        <v>2099</v>
      </c>
      <c r="G1218" s="101"/>
    </row>
    <row r="1219" spans="1:7" customFormat="1" ht="13.15" customHeight="1">
      <c r="A1219" s="102"/>
      <c r="B1219" s="103"/>
      <c r="C1219" s="103"/>
      <c r="D1219" s="103"/>
      <c r="E1219" s="100" t="s">
        <v>3006</v>
      </c>
      <c r="F1219" s="100" t="s">
        <v>3007</v>
      </c>
      <c r="G1219" s="101"/>
    </row>
    <row r="1220" spans="1:7" customFormat="1" ht="13.15" customHeight="1">
      <c r="A1220" s="97" t="s">
        <v>1393</v>
      </c>
      <c r="B1220" s="98" t="s">
        <v>1392</v>
      </c>
      <c r="C1220" s="99" t="s">
        <v>195</v>
      </c>
      <c r="D1220" s="100" t="s">
        <v>1554</v>
      </c>
      <c r="E1220" s="100" t="s">
        <v>1424</v>
      </c>
      <c r="F1220" s="100" t="s">
        <v>1553</v>
      </c>
      <c r="G1220" s="101"/>
    </row>
    <row r="1221" spans="1:7" customFormat="1" ht="13.15" customHeight="1">
      <c r="A1221" s="102"/>
      <c r="B1221" s="103"/>
      <c r="C1221" s="103"/>
      <c r="D1221" s="103"/>
      <c r="E1221" s="100" t="s">
        <v>1552</v>
      </c>
      <c r="F1221" s="100" t="s">
        <v>3008</v>
      </c>
      <c r="G1221" s="101"/>
    </row>
    <row r="1222" spans="1:7" customFormat="1" ht="13.15" customHeight="1">
      <c r="A1222" s="97" t="s">
        <v>1393</v>
      </c>
      <c r="B1222" s="98" t="s">
        <v>1392</v>
      </c>
      <c r="C1222" s="99" t="s">
        <v>1549</v>
      </c>
      <c r="D1222" s="100" t="s">
        <v>1548</v>
      </c>
      <c r="E1222" s="100" t="s">
        <v>1547</v>
      </c>
      <c r="F1222" s="100" t="s">
        <v>3009</v>
      </c>
      <c r="G1222" s="101"/>
    </row>
    <row r="1223" spans="1:7" customFormat="1" ht="13.15" customHeight="1">
      <c r="A1223" s="97" t="s">
        <v>1393</v>
      </c>
      <c r="B1223" s="98" t="s">
        <v>1392</v>
      </c>
      <c r="C1223" s="99" t="s">
        <v>209</v>
      </c>
      <c r="D1223" s="100" t="s">
        <v>1546</v>
      </c>
      <c r="E1223" s="100" t="s">
        <v>1545</v>
      </c>
      <c r="F1223" s="100" t="s">
        <v>2003</v>
      </c>
      <c r="G1223" s="101"/>
    </row>
    <row r="1224" spans="1:7" customFormat="1" ht="13.15" customHeight="1">
      <c r="A1224" s="97" t="s">
        <v>1393</v>
      </c>
      <c r="B1224" s="98" t="s">
        <v>1392</v>
      </c>
      <c r="C1224" s="99" t="s">
        <v>1543</v>
      </c>
      <c r="D1224" s="100" t="s">
        <v>1542</v>
      </c>
      <c r="E1224" s="100" t="s">
        <v>1541</v>
      </c>
      <c r="F1224" s="100" t="s">
        <v>1540</v>
      </c>
      <c r="G1224" s="101"/>
    </row>
    <row r="1225" spans="1:7" customFormat="1" ht="13.15" customHeight="1">
      <c r="A1225" s="102"/>
      <c r="B1225" s="103"/>
      <c r="C1225" s="103"/>
      <c r="D1225" s="103"/>
      <c r="E1225" s="100" t="s">
        <v>1539</v>
      </c>
      <c r="F1225" s="100" t="s">
        <v>1687</v>
      </c>
      <c r="G1225" s="101"/>
    </row>
    <row r="1226" spans="1:7" customFormat="1" ht="13.15" customHeight="1">
      <c r="A1226" s="97" t="s">
        <v>1393</v>
      </c>
      <c r="B1226" s="98" t="s">
        <v>1392</v>
      </c>
      <c r="C1226" s="99" t="s">
        <v>1538</v>
      </c>
      <c r="D1226" s="100" t="s">
        <v>1537</v>
      </c>
      <c r="E1226" s="100" t="s">
        <v>1536</v>
      </c>
      <c r="F1226" s="100" t="s">
        <v>1535</v>
      </c>
      <c r="G1226" s="101"/>
    </row>
    <row r="1227" spans="1:7" customFormat="1" ht="13.15" customHeight="1">
      <c r="A1227" s="102"/>
      <c r="B1227" s="103"/>
      <c r="C1227" s="103"/>
      <c r="D1227" s="103"/>
      <c r="E1227" s="100" t="s">
        <v>1534</v>
      </c>
      <c r="F1227" s="100" t="s">
        <v>3010</v>
      </c>
      <c r="G1227" s="101"/>
    </row>
    <row r="1228" spans="1:7" customFormat="1" ht="13.15" customHeight="1">
      <c r="A1228" s="97" t="s">
        <v>1393</v>
      </c>
      <c r="B1228" s="98" t="s">
        <v>1392</v>
      </c>
      <c r="C1228" s="99" t="s">
        <v>184</v>
      </c>
      <c r="D1228" s="100" t="s">
        <v>1532</v>
      </c>
      <c r="E1228" s="100" t="s">
        <v>1531</v>
      </c>
      <c r="F1228" s="100" t="s">
        <v>1530</v>
      </c>
      <c r="G1228" s="101"/>
    </row>
    <row r="1229" spans="1:7" customFormat="1" ht="13.15" customHeight="1">
      <c r="A1229" s="102"/>
      <c r="B1229" s="103"/>
      <c r="C1229" s="103"/>
      <c r="D1229" s="103"/>
      <c r="E1229" s="100" t="s">
        <v>2031</v>
      </c>
      <c r="F1229" s="100" t="s">
        <v>3011</v>
      </c>
      <c r="G1229" s="101"/>
    </row>
    <row r="1230" spans="1:7" customFormat="1" ht="13.15" customHeight="1">
      <c r="A1230" s="97" t="s">
        <v>1393</v>
      </c>
      <c r="B1230" s="98" t="s">
        <v>1392</v>
      </c>
      <c r="C1230" s="99" t="s">
        <v>221</v>
      </c>
      <c r="D1230" s="100" t="s">
        <v>1528</v>
      </c>
      <c r="E1230" s="100" t="s">
        <v>1527</v>
      </c>
      <c r="F1230" s="100" t="s">
        <v>1526</v>
      </c>
      <c r="G1230" s="101"/>
    </row>
    <row r="1231" spans="1:7" customFormat="1" ht="13.15" customHeight="1">
      <c r="A1231" s="102"/>
      <c r="B1231" s="103"/>
      <c r="C1231" s="103"/>
      <c r="D1231" s="103"/>
      <c r="E1231" s="100" t="s">
        <v>1525</v>
      </c>
      <c r="F1231" s="100" t="s">
        <v>2837</v>
      </c>
      <c r="G1231" s="101"/>
    </row>
    <row r="1232" spans="1:7" customFormat="1" ht="13.15" customHeight="1">
      <c r="A1232" s="97" t="s">
        <v>1393</v>
      </c>
      <c r="B1232" s="98" t="s">
        <v>1392</v>
      </c>
      <c r="C1232" s="99" t="s">
        <v>161</v>
      </c>
      <c r="D1232" s="100" t="s">
        <v>1524</v>
      </c>
      <c r="E1232" s="100" t="s">
        <v>1523</v>
      </c>
      <c r="F1232" s="100" t="s">
        <v>1736</v>
      </c>
      <c r="G1232" s="101"/>
    </row>
    <row r="1233" spans="1:7" customFormat="1" ht="13.15" customHeight="1">
      <c r="A1233" s="97" t="s">
        <v>1393</v>
      </c>
      <c r="B1233" s="98" t="s">
        <v>1392</v>
      </c>
      <c r="C1233" s="99" t="s">
        <v>1522</v>
      </c>
      <c r="D1233" s="100" t="s">
        <v>1521</v>
      </c>
      <c r="E1233" s="100" t="s">
        <v>1520</v>
      </c>
      <c r="F1233" s="100" t="s">
        <v>1403</v>
      </c>
      <c r="G1233" s="101"/>
    </row>
    <row r="1234" spans="1:7" customFormat="1" ht="13.15" customHeight="1">
      <c r="A1234" s="102"/>
      <c r="B1234" s="103"/>
      <c r="C1234" s="103"/>
      <c r="D1234" s="103"/>
      <c r="E1234" s="100" t="s">
        <v>1519</v>
      </c>
      <c r="F1234" s="100" t="s">
        <v>1774</v>
      </c>
      <c r="G1234" s="101"/>
    </row>
    <row r="1235" spans="1:7" customFormat="1" ht="13.15" customHeight="1">
      <c r="A1235" s="97" t="s">
        <v>1393</v>
      </c>
      <c r="B1235" s="98" t="s">
        <v>1392</v>
      </c>
      <c r="C1235" s="99" t="s">
        <v>141</v>
      </c>
      <c r="D1235" s="100" t="s">
        <v>1518</v>
      </c>
      <c r="E1235" s="100" t="s">
        <v>1443</v>
      </c>
      <c r="F1235" s="100" t="s">
        <v>1701</v>
      </c>
      <c r="G1235" s="101"/>
    </row>
    <row r="1236" spans="1:7" customFormat="1" ht="13.15" customHeight="1">
      <c r="A1236" s="97" t="s">
        <v>1393</v>
      </c>
      <c r="B1236" s="98" t="s">
        <v>1392</v>
      </c>
      <c r="C1236" s="99" t="s">
        <v>243</v>
      </c>
      <c r="D1236" s="100" t="s">
        <v>1517</v>
      </c>
      <c r="E1236" s="100" t="s">
        <v>1516</v>
      </c>
      <c r="F1236" s="100" t="s">
        <v>1515</v>
      </c>
      <c r="G1236" s="101"/>
    </row>
    <row r="1237" spans="1:7" customFormat="1" ht="13.15" customHeight="1">
      <c r="A1237" s="97" t="s">
        <v>1393</v>
      </c>
      <c r="B1237" s="98" t="s">
        <v>1392</v>
      </c>
      <c r="C1237" s="99" t="s">
        <v>142</v>
      </c>
      <c r="D1237" s="100" t="s">
        <v>1514</v>
      </c>
      <c r="E1237" s="100" t="s">
        <v>1513</v>
      </c>
      <c r="F1237" s="100" t="s">
        <v>1512</v>
      </c>
      <c r="G1237" s="101"/>
    </row>
    <row r="1238" spans="1:7" customFormat="1" ht="13.15" customHeight="1">
      <c r="A1238" s="102"/>
      <c r="B1238" s="103"/>
      <c r="C1238" s="103"/>
      <c r="D1238" s="103"/>
      <c r="E1238" s="100" t="s">
        <v>1511</v>
      </c>
      <c r="F1238" s="100" t="s">
        <v>2970</v>
      </c>
      <c r="G1238" s="101"/>
    </row>
    <row r="1239" spans="1:7" customFormat="1" ht="13.15" customHeight="1">
      <c r="A1239" s="97" t="s">
        <v>1393</v>
      </c>
      <c r="B1239" s="98" t="s">
        <v>1392</v>
      </c>
      <c r="C1239" s="99" t="s">
        <v>140</v>
      </c>
      <c r="D1239" s="100" t="s">
        <v>1509</v>
      </c>
      <c r="E1239" s="100" t="s">
        <v>1508</v>
      </c>
      <c r="F1239" s="100" t="s">
        <v>1439</v>
      </c>
      <c r="G1239" s="101"/>
    </row>
    <row r="1240" spans="1:7" customFormat="1" ht="13.15" customHeight="1">
      <c r="A1240" s="102"/>
      <c r="B1240" s="103"/>
      <c r="C1240" s="103"/>
      <c r="D1240" s="103"/>
      <c r="E1240" s="100" t="s">
        <v>1507</v>
      </c>
      <c r="F1240" s="100" t="s">
        <v>1388</v>
      </c>
      <c r="G1240" s="101"/>
    </row>
    <row r="1241" spans="1:7" customFormat="1" ht="13.15" customHeight="1">
      <c r="A1241" s="97" t="s">
        <v>1393</v>
      </c>
      <c r="B1241" s="98" t="s">
        <v>1392</v>
      </c>
      <c r="C1241" s="99" t="s">
        <v>1506</v>
      </c>
      <c r="D1241" s="100" t="s">
        <v>1412</v>
      </c>
      <c r="E1241" s="100" t="s">
        <v>1505</v>
      </c>
      <c r="F1241" s="100" t="s">
        <v>1504</v>
      </c>
      <c r="G1241" s="101"/>
    </row>
    <row r="1242" spans="1:7" customFormat="1" ht="13.15" customHeight="1">
      <c r="A1242" s="102"/>
      <c r="B1242" s="103"/>
      <c r="C1242" s="103"/>
      <c r="D1242" s="103"/>
      <c r="E1242" s="100" t="s">
        <v>2082</v>
      </c>
      <c r="F1242" s="100" t="s">
        <v>2064</v>
      </c>
      <c r="G1242" s="101"/>
    </row>
    <row r="1243" spans="1:7" customFormat="1" ht="13.15" customHeight="1">
      <c r="A1243" s="97" t="s">
        <v>1393</v>
      </c>
      <c r="B1243" s="98" t="s">
        <v>1392</v>
      </c>
      <c r="C1243" s="99" t="s">
        <v>242</v>
      </c>
      <c r="D1243" s="100" t="s">
        <v>1502</v>
      </c>
      <c r="E1243" s="100" t="s">
        <v>1501</v>
      </c>
      <c r="F1243" s="100" t="s">
        <v>1500</v>
      </c>
      <c r="G1243" s="101"/>
    </row>
    <row r="1244" spans="1:7" customFormat="1" ht="13.15" customHeight="1">
      <c r="A1244" s="97" t="s">
        <v>1393</v>
      </c>
      <c r="B1244" s="98" t="s">
        <v>1392</v>
      </c>
      <c r="C1244" s="99" t="s">
        <v>162</v>
      </c>
      <c r="D1244" s="100" t="s">
        <v>1496</v>
      </c>
      <c r="E1244" s="100" t="s">
        <v>1495</v>
      </c>
      <c r="F1244" s="100" t="s">
        <v>1413</v>
      </c>
      <c r="G1244" s="101"/>
    </row>
    <row r="1245" spans="1:7" customFormat="1" ht="13.15" customHeight="1">
      <c r="A1245" s="102"/>
      <c r="B1245" s="103"/>
      <c r="C1245" s="103"/>
      <c r="D1245" s="103"/>
      <c r="E1245" s="100" t="s">
        <v>3012</v>
      </c>
      <c r="F1245" s="100" t="s">
        <v>1697</v>
      </c>
      <c r="G1245" s="101"/>
    </row>
    <row r="1246" spans="1:7" customFormat="1" ht="13.15" customHeight="1">
      <c r="A1246" s="102"/>
      <c r="B1246" s="103"/>
      <c r="C1246" s="103"/>
      <c r="D1246" s="103"/>
      <c r="E1246" s="100" t="s">
        <v>2250</v>
      </c>
      <c r="F1246" s="100" t="s">
        <v>3013</v>
      </c>
      <c r="G1246" s="101"/>
    </row>
    <row r="1247" spans="1:7" customFormat="1" ht="13.15" customHeight="1">
      <c r="A1247" s="97" t="s">
        <v>1393</v>
      </c>
      <c r="B1247" s="98" t="s">
        <v>1392</v>
      </c>
      <c r="C1247" s="99" t="s">
        <v>1493</v>
      </c>
      <c r="D1247" s="100" t="s">
        <v>1412</v>
      </c>
      <c r="E1247" s="100" t="s">
        <v>1492</v>
      </c>
      <c r="F1247" s="100" t="s">
        <v>1388</v>
      </c>
      <c r="G1247" s="101"/>
    </row>
    <row r="1248" spans="1:7" customFormat="1" ht="13.15" customHeight="1">
      <c r="A1248" s="102"/>
      <c r="B1248" s="103"/>
      <c r="C1248" s="103"/>
      <c r="D1248" s="103"/>
      <c r="E1248" s="100" t="s">
        <v>1491</v>
      </c>
      <c r="F1248" s="100" t="s">
        <v>2977</v>
      </c>
      <c r="G1248" s="101"/>
    </row>
    <row r="1249" spans="1:7" customFormat="1" ht="13.15" customHeight="1">
      <c r="A1249" s="97" t="s">
        <v>1393</v>
      </c>
      <c r="B1249" s="98" t="s">
        <v>1392</v>
      </c>
      <c r="C1249" s="99" t="s">
        <v>1490</v>
      </c>
      <c r="D1249" s="100" t="s">
        <v>1412</v>
      </c>
      <c r="E1249" s="100" t="s">
        <v>1388</v>
      </c>
      <c r="F1249" s="100" t="s">
        <v>1489</v>
      </c>
      <c r="G1249" s="101"/>
    </row>
    <row r="1250" spans="1:7" customFormat="1" ht="13.15" customHeight="1">
      <c r="A1250" s="102"/>
      <c r="B1250" s="103"/>
      <c r="C1250" s="103"/>
      <c r="D1250" s="103"/>
      <c r="E1250" s="100" t="s">
        <v>1488</v>
      </c>
      <c r="F1250" s="100" t="s">
        <v>1487</v>
      </c>
      <c r="G1250" s="101"/>
    </row>
    <row r="1251" spans="1:7" customFormat="1" ht="13.15" customHeight="1">
      <c r="A1251" s="102"/>
      <c r="B1251" s="103"/>
      <c r="C1251" s="103"/>
      <c r="D1251" s="103"/>
      <c r="E1251" s="100" t="s">
        <v>1486</v>
      </c>
      <c r="F1251" s="100" t="s">
        <v>1388</v>
      </c>
      <c r="G1251" s="101"/>
    </row>
    <row r="1252" spans="1:7" customFormat="1" ht="13.15" customHeight="1">
      <c r="A1252" s="97" t="s">
        <v>1393</v>
      </c>
      <c r="B1252" s="98" t="s">
        <v>1392</v>
      </c>
      <c r="C1252" s="99" t="s">
        <v>173</v>
      </c>
      <c r="D1252" s="100" t="s">
        <v>1484</v>
      </c>
      <c r="E1252" s="100" t="s">
        <v>1483</v>
      </c>
      <c r="F1252" s="100" t="s">
        <v>1482</v>
      </c>
      <c r="G1252" s="101"/>
    </row>
    <row r="1253" spans="1:7" customFormat="1" ht="13.15" customHeight="1">
      <c r="A1253" s="102"/>
      <c r="B1253" s="103"/>
      <c r="C1253" s="103"/>
      <c r="D1253" s="103"/>
      <c r="E1253" s="100" t="s">
        <v>1481</v>
      </c>
      <c r="F1253" s="100" t="s">
        <v>1843</v>
      </c>
      <c r="G1253" s="101"/>
    </row>
    <row r="1254" spans="1:7" customFormat="1" ht="13.15" customHeight="1">
      <c r="A1254" s="97" t="s">
        <v>1393</v>
      </c>
      <c r="B1254" s="98" t="s">
        <v>1392</v>
      </c>
      <c r="C1254" s="99" t="s">
        <v>145</v>
      </c>
      <c r="D1254" s="100" t="s">
        <v>1480</v>
      </c>
      <c r="E1254" s="100" t="s">
        <v>1479</v>
      </c>
      <c r="F1254" s="100" t="s">
        <v>1407</v>
      </c>
      <c r="G1254" s="101"/>
    </row>
    <row r="1255" spans="1:7" customFormat="1" ht="13.15" customHeight="1">
      <c r="A1255" s="102"/>
      <c r="B1255" s="103"/>
      <c r="C1255" s="103"/>
      <c r="D1255" s="103"/>
      <c r="E1255" s="100" t="s">
        <v>1406</v>
      </c>
      <c r="F1255" s="100" t="s">
        <v>3014</v>
      </c>
      <c r="G1255" s="101"/>
    </row>
    <row r="1256" spans="1:7" customFormat="1" ht="13.15" customHeight="1">
      <c r="A1256" s="97" t="s">
        <v>1393</v>
      </c>
      <c r="B1256" s="98" t="s">
        <v>1392</v>
      </c>
      <c r="C1256" s="99" t="s">
        <v>222</v>
      </c>
      <c r="D1256" s="100" t="s">
        <v>1478</v>
      </c>
      <c r="E1256" s="100" t="s">
        <v>1477</v>
      </c>
      <c r="F1256" s="100" t="s">
        <v>1476</v>
      </c>
      <c r="G1256" s="101"/>
    </row>
    <row r="1257" spans="1:7" customFormat="1" ht="13.15" customHeight="1">
      <c r="A1257" s="102"/>
      <c r="B1257" s="103"/>
      <c r="C1257" s="103"/>
      <c r="D1257" s="103"/>
      <c r="E1257" s="100" t="s">
        <v>1475</v>
      </c>
      <c r="F1257" s="100" t="s">
        <v>2837</v>
      </c>
      <c r="G1257" s="101"/>
    </row>
    <row r="1258" spans="1:7" customFormat="1" ht="13.15" customHeight="1">
      <c r="A1258" s="97" t="s">
        <v>1393</v>
      </c>
      <c r="B1258" s="98" t="s">
        <v>1392</v>
      </c>
      <c r="C1258" s="99" t="s">
        <v>216</v>
      </c>
      <c r="D1258" s="100" t="s">
        <v>1474</v>
      </c>
      <c r="E1258" s="100" t="s">
        <v>1473</v>
      </c>
      <c r="F1258" s="100" t="s">
        <v>1808</v>
      </c>
      <c r="G1258" s="101"/>
    </row>
    <row r="1259" spans="1:7" customFormat="1" ht="13.15" customHeight="1">
      <c r="A1259" s="97" t="s">
        <v>1393</v>
      </c>
      <c r="B1259" s="98" t="s">
        <v>1392</v>
      </c>
      <c r="C1259" s="99" t="s">
        <v>183</v>
      </c>
      <c r="D1259" s="100" t="s">
        <v>1472</v>
      </c>
      <c r="E1259" s="100" t="s">
        <v>1471</v>
      </c>
      <c r="F1259" s="100" t="s">
        <v>1407</v>
      </c>
      <c r="G1259" s="101"/>
    </row>
    <row r="1260" spans="1:7" customFormat="1" ht="13.15" customHeight="1">
      <c r="A1260" s="102"/>
      <c r="B1260" s="103"/>
      <c r="C1260" s="103"/>
      <c r="D1260" s="103"/>
      <c r="E1260" s="100" t="s">
        <v>1397</v>
      </c>
      <c r="F1260" s="100" t="s">
        <v>1388</v>
      </c>
      <c r="G1260" s="101"/>
    </row>
    <row r="1261" spans="1:7" customFormat="1" ht="13.15" customHeight="1">
      <c r="A1261" s="97" t="s">
        <v>1393</v>
      </c>
      <c r="B1261" s="98" t="s">
        <v>1392</v>
      </c>
      <c r="C1261" s="99" t="s">
        <v>207</v>
      </c>
      <c r="D1261" s="100" t="s">
        <v>1470</v>
      </c>
      <c r="E1261" s="100" t="s">
        <v>1469</v>
      </c>
      <c r="F1261" s="100" t="s">
        <v>1712</v>
      </c>
      <c r="G1261" s="101"/>
    </row>
    <row r="1262" spans="1:7" customFormat="1" ht="13.15" customHeight="1">
      <c r="A1262" s="97" t="s">
        <v>1393</v>
      </c>
      <c r="B1262" s="98" t="s">
        <v>1392</v>
      </c>
      <c r="C1262" s="99" t="s">
        <v>156</v>
      </c>
      <c r="D1262" s="100" t="s">
        <v>1468</v>
      </c>
      <c r="E1262" s="100" t="s">
        <v>1467</v>
      </c>
      <c r="F1262" s="100" t="s">
        <v>1466</v>
      </c>
      <c r="G1262" s="101"/>
    </row>
    <row r="1263" spans="1:7" customFormat="1" ht="13.15" customHeight="1">
      <c r="A1263" s="102"/>
      <c r="B1263" s="103"/>
      <c r="C1263" s="103"/>
      <c r="D1263" s="103"/>
      <c r="E1263" s="100" t="s">
        <v>1465</v>
      </c>
      <c r="F1263" s="100" t="s">
        <v>3015</v>
      </c>
      <c r="G1263" s="101"/>
    </row>
    <row r="1264" spans="1:7" customFormat="1" ht="13.15" customHeight="1">
      <c r="A1264" s="97" t="s">
        <v>1393</v>
      </c>
      <c r="B1264" s="98" t="s">
        <v>1392</v>
      </c>
      <c r="C1264" s="99" t="s">
        <v>163</v>
      </c>
      <c r="D1264" s="100" t="s">
        <v>1464</v>
      </c>
      <c r="E1264" s="100" t="s">
        <v>1463</v>
      </c>
      <c r="F1264" s="100" t="s">
        <v>3016</v>
      </c>
      <c r="G1264" s="101"/>
    </row>
    <row r="1265" spans="1:7" customFormat="1" ht="13.15" customHeight="1">
      <c r="A1265" s="97" t="s">
        <v>1393</v>
      </c>
      <c r="B1265" s="98" t="s">
        <v>1392</v>
      </c>
      <c r="C1265" s="99" t="s">
        <v>194</v>
      </c>
      <c r="D1265" s="100" t="s">
        <v>1462</v>
      </c>
      <c r="E1265" s="100" t="s">
        <v>1436</v>
      </c>
      <c r="F1265" s="100" t="s">
        <v>1780</v>
      </c>
      <c r="G1265" s="101"/>
    </row>
    <row r="1266" spans="1:7" customFormat="1" ht="13.15" customHeight="1">
      <c r="A1266" s="97" t="s">
        <v>1393</v>
      </c>
      <c r="B1266" s="98" t="s">
        <v>1392</v>
      </c>
      <c r="C1266" s="99" t="s">
        <v>1461</v>
      </c>
      <c r="D1266" s="100" t="s">
        <v>1460</v>
      </c>
      <c r="E1266" s="100" t="s">
        <v>1459</v>
      </c>
      <c r="F1266" s="100" t="s">
        <v>2294</v>
      </c>
      <c r="G1266" s="101"/>
    </row>
    <row r="1267" spans="1:7" customFormat="1" ht="13.15" customHeight="1">
      <c r="A1267" s="97" t="s">
        <v>1393</v>
      </c>
      <c r="B1267" s="98" t="s">
        <v>1392</v>
      </c>
      <c r="C1267" s="99" t="s">
        <v>155</v>
      </c>
      <c r="D1267" s="100" t="s">
        <v>1458</v>
      </c>
      <c r="E1267" s="100" t="s">
        <v>1457</v>
      </c>
      <c r="F1267" s="100" t="s">
        <v>3009</v>
      </c>
      <c r="G1267" s="101"/>
    </row>
    <row r="1268" spans="1:7" customFormat="1" ht="13.15" customHeight="1">
      <c r="A1268" s="97" t="s">
        <v>1393</v>
      </c>
      <c r="B1268" s="98" t="s">
        <v>1392</v>
      </c>
      <c r="C1268" s="99" t="s">
        <v>149</v>
      </c>
      <c r="D1268" s="100" t="s">
        <v>1456</v>
      </c>
      <c r="E1268" s="100" t="s">
        <v>1455</v>
      </c>
      <c r="F1268" s="100" t="s">
        <v>1403</v>
      </c>
      <c r="G1268" s="101"/>
    </row>
    <row r="1269" spans="1:7" customFormat="1" ht="13.15" customHeight="1">
      <c r="A1269" s="102"/>
      <c r="B1269" s="103"/>
      <c r="C1269" s="103"/>
      <c r="D1269" s="103"/>
      <c r="E1269" s="100" t="s">
        <v>1454</v>
      </c>
      <c r="F1269" s="100" t="s">
        <v>1775</v>
      </c>
      <c r="G1269" s="101"/>
    </row>
    <row r="1270" spans="1:7" customFormat="1" ht="13.15" customHeight="1">
      <c r="A1270" s="97" t="s">
        <v>1393</v>
      </c>
      <c r="B1270" s="98" t="s">
        <v>1392</v>
      </c>
      <c r="C1270" s="99" t="s">
        <v>160</v>
      </c>
      <c r="D1270" s="100" t="s">
        <v>1453</v>
      </c>
      <c r="E1270" s="100" t="s">
        <v>1452</v>
      </c>
      <c r="F1270" s="100" t="s">
        <v>1451</v>
      </c>
      <c r="G1270" s="101"/>
    </row>
    <row r="1271" spans="1:7" customFormat="1" ht="13.15" customHeight="1">
      <c r="A1271" s="97" t="s">
        <v>1393</v>
      </c>
      <c r="B1271" s="98" t="s">
        <v>1392</v>
      </c>
      <c r="C1271" s="99" t="s">
        <v>193</v>
      </c>
      <c r="D1271" s="100" t="s">
        <v>1450</v>
      </c>
      <c r="E1271" s="100" t="s">
        <v>1449</v>
      </c>
      <c r="F1271" s="100" t="s">
        <v>1407</v>
      </c>
      <c r="G1271" s="101"/>
    </row>
    <row r="1272" spans="1:7" customFormat="1" ht="13.15" customHeight="1">
      <c r="A1272" s="102"/>
      <c r="B1272" s="103"/>
      <c r="C1272" s="103"/>
      <c r="D1272" s="103"/>
      <c r="E1272" s="100" t="s">
        <v>1448</v>
      </c>
      <c r="F1272" s="100" t="s">
        <v>1683</v>
      </c>
      <c r="G1272" s="101"/>
    </row>
    <row r="1273" spans="1:7" customFormat="1" ht="13.15" customHeight="1">
      <c r="A1273" s="102"/>
      <c r="B1273" s="103"/>
      <c r="C1273" s="103"/>
      <c r="D1273" s="103"/>
      <c r="E1273" s="100" t="s">
        <v>1388</v>
      </c>
      <c r="F1273" s="100" t="s">
        <v>1736</v>
      </c>
      <c r="G1273" s="101"/>
    </row>
    <row r="1274" spans="1:7" customFormat="1" ht="13.15" customHeight="1">
      <c r="A1274" s="97" t="s">
        <v>1393</v>
      </c>
      <c r="B1274" s="98" t="s">
        <v>1392</v>
      </c>
      <c r="C1274" s="99" t="s">
        <v>172</v>
      </c>
      <c r="D1274" s="100" t="s">
        <v>1447</v>
      </c>
      <c r="E1274" s="100" t="s">
        <v>1388</v>
      </c>
      <c r="F1274" s="100" t="s">
        <v>1395</v>
      </c>
      <c r="G1274" s="101"/>
    </row>
    <row r="1275" spans="1:7" customFormat="1" ht="13.15" customHeight="1">
      <c r="A1275" s="102"/>
      <c r="B1275" s="103"/>
      <c r="C1275" s="103"/>
      <c r="D1275" s="103"/>
      <c r="E1275" s="100" t="s">
        <v>1446</v>
      </c>
      <c r="F1275" s="100" t="s">
        <v>3017</v>
      </c>
      <c r="G1275" s="101"/>
    </row>
    <row r="1276" spans="1:7" customFormat="1" ht="13.15" customHeight="1">
      <c r="A1276" s="102"/>
      <c r="B1276" s="103"/>
      <c r="C1276" s="103"/>
      <c r="D1276" s="103"/>
      <c r="E1276" s="100" t="s">
        <v>3018</v>
      </c>
      <c r="F1276" s="100" t="s">
        <v>1388</v>
      </c>
      <c r="G1276" s="101"/>
    </row>
    <row r="1277" spans="1:7" customFormat="1" ht="13.15" customHeight="1">
      <c r="A1277" s="97" t="s">
        <v>1393</v>
      </c>
      <c r="B1277" s="98" t="s">
        <v>1392</v>
      </c>
      <c r="C1277" s="99" t="s">
        <v>1445</v>
      </c>
      <c r="D1277" s="100" t="s">
        <v>1444</v>
      </c>
      <c r="E1277" s="100" t="s">
        <v>1443</v>
      </c>
      <c r="F1277" s="100" t="s">
        <v>1407</v>
      </c>
      <c r="G1277" s="101"/>
    </row>
    <row r="1278" spans="1:7" customFormat="1" ht="13.15" customHeight="1">
      <c r="A1278" s="102"/>
      <c r="B1278" s="103"/>
      <c r="C1278" s="103"/>
      <c r="D1278" s="103"/>
      <c r="E1278" s="100" t="s">
        <v>1442</v>
      </c>
      <c r="F1278" s="100" t="s">
        <v>3019</v>
      </c>
      <c r="G1278" s="101"/>
    </row>
    <row r="1279" spans="1:7" customFormat="1" ht="13.15" customHeight="1">
      <c r="A1279" s="102"/>
      <c r="B1279" s="103"/>
      <c r="C1279" s="103"/>
      <c r="D1279" s="103"/>
      <c r="E1279" s="100" t="s">
        <v>3020</v>
      </c>
      <c r="F1279" s="100" t="s">
        <v>3021</v>
      </c>
      <c r="G1279" s="101"/>
    </row>
    <row r="1280" spans="1:7" customFormat="1" ht="13.15" customHeight="1">
      <c r="A1280" s="97" t="s">
        <v>1393</v>
      </c>
      <c r="B1280" s="98" t="s">
        <v>1392</v>
      </c>
      <c r="C1280" s="99" t="s">
        <v>214</v>
      </c>
      <c r="D1280" s="100" t="s">
        <v>1441</v>
      </c>
      <c r="E1280" s="100" t="s">
        <v>1426</v>
      </c>
      <c r="F1280" s="100" t="s">
        <v>2271</v>
      </c>
      <c r="G1280" s="101"/>
    </row>
    <row r="1281" spans="1:7" customFormat="1" ht="13.15" customHeight="1">
      <c r="A1281" s="97" t="s">
        <v>1393</v>
      </c>
      <c r="B1281" s="98" t="s">
        <v>1392</v>
      </c>
      <c r="C1281" s="99" t="s">
        <v>231</v>
      </c>
      <c r="D1281" s="100" t="s">
        <v>1440</v>
      </c>
      <c r="E1281" s="100" t="s">
        <v>1426</v>
      </c>
      <c r="F1281" s="100" t="s">
        <v>1439</v>
      </c>
      <c r="G1281" s="101"/>
    </row>
    <row r="1282" spans="1:7" customFormat="1" ht="13.15" customHeight="1">
      <c r="A1282" s="102"/>
      <c r="B1282" s="103"/>
      <c r="C1282" s="103"/>
      <c r="D1282" s="103"/>
      <c r="E1282" s="100" t="s">
        <v>3022</v>
      </c>
      <c r="F1282" s="100" t="s">
        <v>1701</v>
      </c>
      <c r="G1282" s="101"/>
    </row>
    <row r="1283" spans="1:7" customFormat="1" ht="13.15" customHeight="1">
      <c r="A1283" s="97" t="s">
        <v>1393</v>
      </c>
      <c r="B1283" s="98" t="s">
        <v>1392</v>
      </c>
      <c r="C1283" s="99" t="s">
        <v>1438</v>
      </c>
      <c r="D1283" s="100" t="s">
        <v>1437</v>
      </c>
      <c r="E1283" s="100" t="s">
        <v>1436</v>
      </c>
      <c r="F1283" s="100" t="s">
        <v>1388</v>
      </c>
      <c r="G1283" s="101"/>
    </row>
    <row r="1284" spans="1:7" customFormat="1" ht="13.15" customHeight="1">
      <c r="A1284" s="102"/>
      <c r="B1284" s="103"/>
      <c r="C1284" s="103"/>
      <c r="D1284" s="103"/>
      <c r="E1284" s="100" t="s">
        <v>1435</v>
      </c>
      <c r="F1284" s="100" t="s">
        <v>3023</v>
      </c>
      <c r="G1284" s="101"/>
    </row>
    <row r="1285" spans="1:7" customFormat="1" ht="13.15" customHeight="1">
      <c r="A1285" s="97" t="s">
        <v>1393</v>
      </c>
      <c r="B1285" s="98" t="s">
        <v>1392</v>
      </c>
      <c r="C1285" s="99" t="s">
        <v>1434</v>
      </c>
      <c r="D1285" s="100" t="s">
        <v>1433</v>
      </c>
      <c r="E1285" s="100" t="s">
        <v>1432</v>
      </c>
      <c r="F1285" s="100" t="s">
        <v>1423</v>
      </c>
      <c r="G1285" s="101"/>
    </row>
    <row r="1286" spans="1:7" customFormat="1" ht="13.15" customHeight="1">
      <c r="A1286" s="102"/>
      <c r="B1286" s="103"/>
      <c r="C1286" s="103"/>
      <c r="D1286" s="103"/>
      <c r="E1286" s="100" t="s">
        <v>1431</v>
      </c>
      <c r="F1286" s="100" t="s">
        <v>1388</v>
      </c>
      <c r="G1286" s="101"/>
    </row>
    <row r="1287" spans="1:7" customFormat="1" ht="13.15" customHeight="1">
      <c r="A1287" s="102"/>
      <c r="B1287" s="103"/>
      <c r="C1287" s="103"/>
      <c r="D1287" s="103"/>
      <c r="E1287" s="100" t="s">
        <v>1431</v>
      </c>
      <c r="F1287" s="100" t="s">
        <v>1736</v>
      </c>
      <c r="G1287" s="101"/>
    </row>
    <row r="1288" spans="1:7" customFormat="1" ht="13.15" customHeight="1">
      <c r="A1288" s="97" t="s">
        <v>1393</v>
      </c>
      <c r="B1288" s="98" t="s">
        <v>1392</v>
      </c>
      <c r="C1288" s="99" t="s">
        <v>230</v>
      </c>
      <c r="D1288" s="100" t="s">
        <v>1430</v>
      </c>
      <c r="E1288" s="100" t="s">
        <v>1429</v>
      </c>
      <c r="F1288" s="100" t="s">
        <v>1428</v>
      </c>
      <c r="G1288" s="101"/>
    </row>
    <row r="1289" spans="1:7" customFormat="1" ht="13.15" customHeight="1">
      <c r="A1289" s="102"/>
      <c r="B1289" s="103"/>
      <c r="C1289" s="103"/>
      <c r="D1289" s="103"/>
      <c r="E1289" s="100" t="s">
        <v>3024</v>
      </c>
      <c r="F1289" s="100" t="s">
        <v>2973</v>
      </c>
      <c r="G1289" s="101"/>
    </row>
    <row r="1290" spans="1:7" customFormat="1" ht="13.15" customHeight="1">
      <c r="A1290" s="97" t="s">
        <v>1393</v>
      </c>
      <c r="B1290" s="98" t="s">
        <v>1392</v>
      </c>
      <c r="C1290" s="99" t="s">
        <v>226</v>
      </c>
      <c r="D1290" s="100" t="s">
        <v>1427</v>
      </c>
      <c r="E1290" s="100" t="s">
        <v>1426</v>
      </c>
      <c r="F1290" s="100" t="s">
        <v>3025</v>
      </c>
      <c r="G1290" s="101"/>
    </row>
    <row r="1291" spans="1:7" customFormat="1" ht="13.15" customHeight="1">
      <c r="A1291" s="97" t="s">
        <v>1393</v>
      </c>
      <c r="B1291" s="98" t="s">
        <v>1392</v>
      </c>
      <c r="C1291" s="99" t="s">
        <v>188</v>
      </c>
      <c r="D1291" s="100" t="s">
        <v>1425</v>
      </c>
      <c r="E1291" s="100" t="s">
        <v>1424</v>
      </c>
      <c r="F1291" s="100" t="s">
        <v>1423</v>
      </c>
      <c r="G1291" s="101"/>
    </row>
    <row r="1292" spans="1:7" customFormat="1" ht="13.15" customHeight="1">
      <c r="A1292" s="102"/>
      <c r="B1292" s="103"/>
      <c r="C1292" s="103"/>
      <c r="D1292" s="103"/>
      <c r="E1292" s="100" t="s">
        <v>1388</v>
      </c>
      <c r="F1292" s="100" t="s">
        <v>1423</v>
      </c>
      <c r="G1292" s="101"/>
    </row>
    <row r="1293" spans="1:7" customFormat="1" ht="13.15" customHeight="1">
      <c r="A1293" s="102"/>
      <c r="B1293" s="103"/>
      <c r="C1293" s="103"/>
      <c r="D1293" s="103"/>
      <c r="E1293" s="100" t="s">
        <v>1388</v>
      </c>
      <c r="F1293" s="100" t="s">
        <v>1423</v>
      </c>
      <c r="G1293" s="101"/>
    </row>
    <row r="1294" spans="1:7" customFormat="1" ht="13.15" customHeight="1">
      <c r="A1294" s="102"/>
      <c r="B1294" s="103"/>
      <c r="C1294" s="103"/>
      <c r="D1294" s="103"/>
      <c r="E1294" s="100" t="s">
        <v>1422</v>
      </c>
      <c r="F1294" s="100" t="s">
        <v>3026</v>
      </c>
      <c r="G1294" s="101"/>
    </row>
    <row r="1295" spans="1:7" customFormat="1" ht="13.15" customHeight="1">
      <c r="A1295" s="102"/>
      <c r="B1295" s="103"/>
      <c r="C1295" s="103"/>
      <c r="D1295" s="103"/>
      <c r="E1295" s="100" t="s">
        <v>3027</v>
      </c>
      <c r="F1295" s="100" t="s">
        <v>1922</v>
      </c>
      <c r="G1295" s="101"/>
    </row>
    <row r="1296" spans="1:7" customFormat="1" ht="13.15" customHeight="1">
      <c r="A1296" s="97" t="s">
        <v>1393</v>
      </c>
      <c r="B1296" s="98" t="s">
        <v>1392</v>
      </c>
      <c r="C1296" s="99" t="s">
        <v>1421</v>
      </c>
      <c r="D1296" s="100" t="s">
        <v>1420</v>
      </c>
      <c r="E1296" s="100" t="s">
        <v>1419</v>
      </c>
      <c r="F1296" s="100" t="s">
        <v>1418</v>
      </c>
      <c r="G1296" s="101"/>
    </row>
    <row r="1297" spans="1:7" customFormat="1" ht="13.15" customHeight="1">
      <c r="A1297" s="102"/>
      <c r="B1297" s="103"/>
      <c r="C1297" s="103"/>
      <c r="D1297" s="103"/>
      <c r="E1297" s="100" t="s">
        <v>3028</v>
      </c>
      <c r="F1297" s="100" t="s">
        <v>3029</v>
      </c>
      <c r="G1297" s="101"/>
    </row>
    <row r="1298" spans="1:7" customFormat="1" ht="13.15" customHeight="1">
      <c r="A1298" s="97" t="s">
        <v>1393</v>
      </c>
      <c r="B1298" s="98" t="s">
        <v>1392</v>
      </c>
      <c r="C1298" s="99" t="s">
        <v>224</v>
      </c>
      <c r="D1298" s="100" t="s">
        <v>1417</v>
      </c>
      <c r="E1298" s="100" t="s">
        <v>1416</v>
      </c>
      <c r="F1298" s="100" t="s">
        <v>2885</v>
      </c>
      <c r="G1298" s="101"/>
    </row>
    <row r="1299" spans="1:7" customFormat="1" ht="13.15" customHeight="1">
      <c r="A1299" s="97" t="s">
        <v>1393</v>
      </c>
      <c r="B1299" s="98" t="s">
        <v>1392</v>
      </c>
      <c r="C1299" s="99" t="s">
        <v>158</v>
      </c>
      <c r="D1299" s="100" t="s">
        <v>1415</v>
      </c>
      <c r="E1299" s="100" t="s">
        <v>1414</v>
      </c>
      <c r="F1299" s="100" t="s">
        <v>1413</v>
      </c>
      <c r="G1299" s="101"/>
    </row>
    <row r="1300" spans="1:7" customFormat="1" ht="13.15" customHeight="1">
      <c r="A1300" s="102"/>
      <c r="B1300" s="103"/>
      <c r="C1300" s="103"/>
      <c r="D1300" s="103"/>
      <c r="E1300" s="100" t="s">
        <v>1967</v>
      </c>
      <c r="F1300" s="100" t="s">
        <v>3030</v>
      </c>
      <c r="G1300" s="101"/>
    </row>
    <row r="1301" spans="1:7" customFormat="1" ht="13.15" customHeight="1">
      <c r="A1301" s="97" t="s">
        <v>1393</v>
      </c>
      <c r="B1301" s="98" t="s">
        <v>1392</v>
      </c>
      <c r="C1301" s="99" t="s">
        <v>213</v>
      </c>
      <c r="D1301" s="100" t="s">
        <v>1411</v>
      </c>
      <c r="E1301" s="100" t="s">
        <v>1410</v>
      </c>
      <c r="F1301" s="100" t="s">
        <v>1736</v>
      </c>
      <c r="G1301" s="101"/>
    </row>
    <row r="1302" spans="1:7" customFormat="1" ht="13.15" customHeight="1">
      <c r="A1302" s="97" t="s">
        <v>1393</v>
      </c>
      <c r="B1302" s="98" t="s">
        <v>1392</v>
      </c>
      <c r="C1302" s="99" t="s">
        <v>176</v>
      </c>
      <c r="D1302" s="100" t="s">
        <v>1409</v>
      </c>
      <c r="E1302" s="100" t="s">
        <v>1408</v>
      </c>
      <c r="F1302" s="100" t="s">
        <v>1407</v>
      </c>
      <c r="G1302" s="101"/>
    </row>
    <row r="1303" spans="1:7" customFormat="1" ht="13.15" customHeight="1">
      <c r="A1303" s="102"/>
      <c r="B1303" s="103"/>
      <c r="C1303" s="103"/>
      <c r="D1303" s="103"/>
      <c r="E1303" s="100" t="s">
        <v>1406</v>
      </c>
      <c r="F1303" s="100" t="s">
        <v>3031</v>
      </c>
      <c r="G1303" s="101"/>
    </row>
    <row r="1304" spans="1:7" customFormat="1" ht="13.15" customHeight="1">
      <c r="A1304" s="97" t="s">
        <v>1393</v>
      </c>
      <c r="B1304" s="98" t="s">
        <v>1392</v>
      </c>
      <c r="C1304" s="99" t="s">
        <v>198</v>
      </c>
      <c r="D1304" s="100" t="s">
        <v>1405</v>
      </c>
      <c r="E1304" s="100" t="s">
        <v>1404</v>
      </c>
      <c r="F1304" s="100" t="s">
        <v>1403</v>
      </c>
      <c r="G1304" s="101"/>
    </row>
    <row r="1305" spans="1:7" customFormat="1" ht="13.15" customHeight="1">
      <c r="A1305" s="102"/>
      <c r="B1305" s="103"/>
      <c r="C1305" s="103"/>
      <c r="D1305" s="103"/>
      <c r="E1305" s="100" t="s">
        <v>1388</v>
      </c>
      <c r="F1305" s="100" t="s">
        <v>1403</v>
      </c>
      <c r="G1305" s="101"/>
    </row>
    <row r="1306" spans="1:7" customFormat="1" ht="13.15" customHeight="1">
      <c r="A1306" s="102"/>
      <c r="B1306" s="103"/>
      <c r="C1306" s="103"/>
      <c r="D1306" s="103"/>
      <c r="E1306" s="100" t="s">
        <v>1402</v>
      </c>
      <c r="F1306" s="100" t="s">
        <v>2168</v>
      </c>
      <c r="G1306" s="101"/>
    </row>
    <row r="1307" spans="1:7" customFormat="1" ht="13.15" customHeight="1">
      <c r="A1307" s="97" t="s">
        <v>1393</v>
      </c>
      <c r="B1307" s="98" t="s">
        <v>1392</v>
      </c>
      <c r="C1307" s="99" t="s">
        <v>199</v>
      </c>
      <c r="D1307" s="100" t="s">
        <v>1401</v>
      </c>
      <c r="E1307" s="100" t="s">
        <v>1400</v>
      </c>
      <c r="F1307" s="100" t="s">
        <v>2227</v>
      </c>
      <c r="G1307" s="101"/>
    </row>
    <row r="1308" spans="1:7" customFormat="1" ht="13.15" customHeight="1">
      <c r="A1308" s="97" t="s">
        <v>1393</v>
      </c>
      <c r="B1308" s="98" t="s">
        <v>1392</v>
      </c>
      <c r="C1308" s="99" t="s">
        <v>154</v>
      </c>
      <c r="D1308" s="100" t="s">
        <v>1399</v>
      </c>
      <c r="E1308" s="100" t="s">
        <v>1389</v>
      </c>
      <c r="F1308" s="100" t="s">
        <v>1398</v>
      </c>
      <c r="G1308" s="101"/>
    </row>
    <row r="1309" spans="1:7" customFormat="1" ht="13.15" customHeight="1">
      <c r="A1309" s="102"/>
      <c r="B1309" s="103"/>
      <c r="C1309" s="103"/>
      <c r="D1309" s="103"/>
      <c r="E1309" s="100" t="s">
        <v>1397</v>
      </c>
      <c r="F1309" s="100" t="s">
        <v>3032</v>
      </c>
      <c r="G1309" s="101"/>
    </row>
    <row r="1310" spans="1:7" customFormat="1" ht="13.15" customHeight="1">
      <c r="A1310" s="97" t="s">
        <v>1393</v>
      </c>
      <c r="B1310" s="98" t="s">
        <v>1392</v>
      </c>
      <c r="C1310" s="99" t="s">
        <v>164</v>
      </c>
      <c r="D1310" s="100" t="s">
        <v>1396</v>
      </c>
      <c r="E1310" s="100" t="s">
        <v>1388</v>
      </c>
      <c r="F1310" s="100" t="s">
        <v>1395</v>
      </c>
      <c r="G1310" s="101"/>
    </row>
    <row r="1311" spans="1:7" customFormat="1" ht="13.15" customHeight="1">
      <c r="A1311" s="102"/>
      <c r="B1311" s="103"/>
      <c r="C1311" s="103"/>
      <c r="D1311" s="103"/>
      <c r="E1311" s="100" t="s">
        <v>1394</v>
      </c>
      <c r="F1311" s="100" t="s">
        <v>1388</v>
      </c>
      <c r="G1311" s="101"/>
    </row>
    <row r="1312" spans="1:7" customFormat="1" ht="13.15" customHeight="1">
      <c r="A1312" s="97" t="s">
        <v>1393</v>
      </c>
      <c r="B1312" s="98" t="s">
        <v>1392</v>
      </c>
      <c r="C1312" s="99" t="s">
        <v>1391</v>
      </c>
      <c r="D1312" s="100" t="s">
        <v>1390</v>
      </c>
      <c r="E1312" s="100" t="s">
        <v>1389</v>
      </c>
      <c r="F1312" s="100" t="s">
        <v>2169</v>
      </c>
      <c r="G1312" s="101"/>
    </row>
    <row r="1313" spans="1:7" customFormat="1" ht="13.15" customHeight="1">
      <c r="A1313" s="97" t="s">
        <v>3033</v>
      </c>
      <c r="B1313" s="98" t="s">
        <v>1392</v>
      </c>
      <c r="C1313" s="99" t="s">
        <v>165</v>
      </c>
      <c r="D1313" s="100" t="s">
        <v>1680</v>
      </c>
      <c r="E1313" s="100" t="s">
        <v>3034</v>
      </c>
      <c r="F1313" s="100" t="s">
        <v>3035</v>
      </c>
      <c r="G1313" s="101"/>
    </row>
    <row r="1314" spans="1:7" customFormat="1" ht="13.15" customHeight="1">
      <c r="A1314" s="97" t="s">
        <v>3033</v>
      </c>
      <c r="B1314" s="98" t="s">
        <v>1392</v>
      </c>
      <c r="C1314" s="99" t="s">
        <v>228</v>
      </c>
      <c r="D1314" s="100" t="s">
        <v>1676</v>
      </c>
      <c r="E1314" s="100" t="s">
        <v>2207</v>
      </c>
      <c r="F1314" s="100" t="s">
        <v>3036</v>
      </c>
      <c r="G1314" s="101"/>
    </row>
    <row r="1315" spans="1:7" customFormat="1" ht="13.15" customHeight="1">
      <c r="A1315" s="102"/>
      <c r="B1315" s="103"/>
      <c r="C1315" s="103"/>
      <c r="D1315" s="103"/>
      <c r="E1315" s="100" t="s">
        <v>1388</v>
      </c>
      <c r="F1315" s="100" t="s">
        <v>3036</v>
      </c>
      <c r="G1315" s="101"/>
    </row>
    <row r="1316" spans="1:7" customFormat="1" ht="13.15" customHeight="1">
      <c r="A1316" s="102"/>
      <c r="B1316" s="103"/>
      <c r="C1316" s="103"/>
      <c r="D1316" s="103"/>
      <c r="E1316" s="100" t="s">
        <v>3037</v>
      </c>
      <c r="F1316" s="100" t="s">
        <v>1731</v>
      </c>
      <c r="G1316" s="101"/>
    </row>
    <row r="1317" spans="1:7" customFormat="1" ht="13.15" customHeight="1">
      <c r="A1317" s="97" t="s">
        <v>3033</v>
      </c>
      <c r="B1317" s="98" t="s">
        <v>1392</v>
      </c>
      <c r="C1317" s="99" t="s">
        <v>1673</v>
      </c>
      <c r="D1317" s="100" t="s">
        <v>1672</v>
      </c>
      <c r="E1317" s="100" t="s">
        <v>1573</v>
      </c>
      <c r="F1317" s="100" t="s">
        <v>1808</v>
      </c>
      <c r="G1317" s="101"/>
    </row>
    <row r="1318" spans="1:7" customFormat="1" ht="13.15" customHeight="1">
      <c r="A1318" s="97" t="s">
        <v>3033</v>
      </c>
      <c r="B1318" s="98" t="s">
        <v>1392</v>
      </c>
      <c r="C1318" s="99" t="s">
        <v>1670</v>
      </c>
      <c r="D1318" s="100" t="s">
        <v>1669</v>
      </c>
      <c r="E1318" s="100" t="s">
        <v>1653</v>
      </c>
      <c r="F1318" s="100" t="s">
        <v>1403</v>
      </c>
      <c r="G1318" s="101"/>
    </row>
    <row r="1319" spans="1:7" customFormat="1" ht="13.15" customHeight="1">
      <c r="A1319" s="102"/>
      <c r="B1319" s="103"/>
      <c r="C1319" s="103"/>
      <c r="D1319" s="103"/>
      <c r="E1319" s="100" t="s">
        <v>2072</v>
      </c>
      <c r="F1319" s="100" t="s">
        <v>1705</v>
      </c>
      <c r="G1319" s="101"/>
    </row>
    <row r="1320" spans="1:7" customFormat="1" ht="13.15" customHeight="1">
      <c r="A1320" s="97" t="s">
        <v>3033</v>
      </c>
      <c r="B1320" s="98" t="s">
        <v>1392</v>
      </c>
      <c r="C1320" s="99" t="s">
        <v>1667</v>
      </c>
      <c r="D1320" s="100" t="s">
        <v>1666</v>
      </c>
      <c r="E1320" s="100" t="s">
        <v>1388</v>
      </c>
      <c r="F1320" s="100" t="s">
        <v>3038</v>
      </c>
      <c r="G1320" s="101"/>
    </row>
    <row r="1321" spans="1:7" customFormat="1" ht="13.15" customHeight="1">
      <c r="A1321" s="102"/>
      <c r="B1321" s="103"/>
      <c r="C1321" s="103"/>
      <c r="D1321" s="103"/>
      <c r="E1321" s="100" t="s">
        <v>3039</v>
      </c>
      <c r="F1321" s="100" t="s">
        <v>1388</v>
      </c>
      <c r="G1321" s="101"/>
    </row>
    <row r="1322" spans="1:7" customFormat="1" ht="13.15" customHeight="1">
      <c r="A1322" s="102"/>
      <c r="B1322" s="103"/>
      <c r="C1322" s="103"/>
      <c r="D1322" s="103"/>
      <c r="E1322" s="100" t="s">
        <v>3039</v>
      </c>
      <c r="F1322" s="100" t="s">
        <v>3040</v>
      </c>
      <c r="G1322" s="101"/>
    </row>
    <row r="1323" spans="1:7" customFormat="1" ht="13.15" customHeight="1">
      <c r="A1323" s="102"/>
      <c r="B1323" s="103"/>
      <c r="C1323" s="103"/>
      <c r="D1323" s="103"/>
      <c r="E1323" s="100" t="s">
        <v>1746</v>
      </c>
      <c r="F1323" s="100" t="s">
        <v>1388</v>
      </c>
      <c r="G1323" s="101"/>
    </row>
    <row r="1324" spans="1:7" customFormat="1" ht="13.15" customHeight="1">
      <c r="A1324" s="97" t="s">
        <v>3033</v>
      </c>
      <c r="B1324" s="98" t="s">
        <v>1392</v>
      </c>
      <c r="C1324" s="99" t="s">
        <v>218</v>
      </c>
      <c r="D1324" s="100" t="s">
        <v>1660</v>
      </c>
      <c r="E1324" s="100" t="s">
        <v>1767</v>
      </c>
      <c r="F1324" s="100" t="s">
        <v>1788</v>
      </c>
      <c r="G1324" s="101"/>
    </row>
    <row r="1325" spans="1:7" customFormat="1" ht="13.15" customHeight="1">
      <c r="A1325" s="102"/>
      <c r="B1325" s="103"/>
      <c r="C1325" s="103"/>
      <c r="D1325" s="103"/>
      <c r="E1325" s="100" t="s">
        <v>2182</v>
      </c>
      <c r="F1325" s="100" t="s">
        <v>1736</v>
      </c>
      <c r="G1325" s="101"/>
    </row>
    <row r="1326" spans="1:7" customFormat="1" ht="13.15" customHeight="1">
      <c r="A1326" s="97" t="s">
        <v>3033</v>
      </c>
      <c r="B1326" s="98" t="s">
        <v>1392</v>
      </c>
      <c r="C1326" s="99" t="s">
        <v>1657</v>
      </c>
      <c r="D1326" s="100" t="s">
        <v>1656</v>
      </c>
      <c r="E1326" s="100" t="s">
        <v>1520</v>
      </c>
      <c r="F1326" s="100" t="s">
        <v>2241</v>
      </c>
      <c r="G1326" s="101"/>
    </row>
    <row r="1327" spans="1:7" customFormat="1" ht="13.15" customHeight="1">
      <c r="A1327" s="102"/>
      <c r="B1327" s="103"/>
      <c r="C1327" s="103"/>
      <c r="D1327" s="103"/>
      <c r="E1327" s="100" t="s">
        <v>1846</v>
      </c>
      <c r="F1327" s="100" t="s">
        <v>3041</v>
      </c>
      <c r="G1327" s="101"/>
    </row>
    <row r="1328" spans="1:7" customFormat="1" ht="13.15" customHeight="1">
      <c r="A1328" s="102"/>
      <c r="B1328" s="103"/>
      <c r="C1328" s="103"/>
      <c r="D1328" s="103"/>
      <c r="E1328" s="100" t="s">
        <v>1388</v>
      </c>
      <c r="F1328" s="100" t="s">
        <v>3041</v>
      </c>
      <c r="G1328" s="101"/>
    </row>
    <row r="1329" spans="1:7" customFormat="1" ht="13.15" customHeight="1">
      <c r="A1329" s="102"/>
      <c r="B1329" s="103"/>
      <c r="C1329" s="103"/>
      <c r="D1329" s="103"/>
      <c r="E1329" s="100" t="s">
        <v>2027</v>
      </c>
      <c r="F1329" s="100" t="s">
        <v>1724</v>
      </c>
      <c r="G1329" s="101"/>
    </row>
    <row r="1330" spans="1:7" customFormat="1" ht="13.15" customHeight="1">
      <c r="A1330" s="97" t="s">
        <v>3033</v>
      </c>
      <c r="B1330" s="98" t="s">
        <v>1392</v>
      </c>
      <c r="C1330" s="99" t="s">
        <v>153</v>
      </c>
      <c r="D1330" s="100" t="s">
        <v>1654</v>
      </c>
      <c r="E1330" s="100" t="s">
        <v>1471</v>
      </c>
      <c r="F1330" s="100" t="s">
        <v>2893</v>
      </c>
      <c r="G1330" s="101"/>
    </row>
    <row r="1331" spans="1:7" customFormat="1" ht="13.15" customHeight="1">
      <c r="A1331" s="97" t="s">
        <v>3033</v>
      </c>
      <c r="B1331" s="98" t="s">
        <v>1392</v>
      </c>
      <c r="C1331" s="99" t="s">
        <v>237</v>
      </c>
      <c r="D1331" s="100" t="s">
        <v>1651</v>
      </c>
      <c r="E1331" s="100" t="s">
        <v>3042</v>
      </c>
      <c r="F1331" s="100" t="s">
        <v>3043</v>
      </c>
      <c r="G1331" s="101"/>
    </row>
    <row r="1332" spans="1:7" customFormat="1" ht="13.15" customHeight="1">
      <c r="A1332" s="97" t="s">
        <v>3033</v>
      </c>
      <c r="B1332" s="98" t="s">
        <v>1392</v>
      </c>
      <c r="C1332" s="99" t="s">
        <v>1650</v>
      </c>
      <c r="D1332" s="100" t="s">
        <v>1649</v>
      </c>
      <c r="E1332" s="100" t="s">
        <v>3044</v>
      </c>
      <c r="F1332" s="100" t="s">
        <v>3045</v>
      </c>
      <c r="G1332" s="101"/>
    </row>
    <row r="1333" spans="1:7" customFormat="1" ht="13.15" customHeight="1">
      <c r="A1333" s="102"/>
      <c r="B1333" s="103"/>
      <c r="C1333" s="103"/>
      <c r="D1333" s="103"/>
      <c r="E1333" s="100" t="s">
        <v>3046</v>
      </c>
      <c r="F1333" s="100" t="s">
        <v>2166</v>
      </c>
      <c r="G1333" s="101"/>
    </row>
    <row r="1334" spans="1:7" customFormat="1" ht="13.15" customHeight="1">
      <c r="A1334" s="97" t="s">
        <v>3033</v>
      </c>
      <c r="B1334" s="98" t="s">
        <v>1392</v>
      </c>
      <c r="C1334" s="99" t="s">
        <v>1643</v>
      </c>
      <c r="D1334" s="100" t="s">
        <v>1642</v>
      </c>
      <c r="E1334" s="100" t="s">
        <v>1536</v>
      </c>
      <c r="F1334" s="100" t="s">
        <v>1614</v>
      </c>
      <c r="G1334" s="101"/>
    </row>
    <row r="1335" spans="1:7" customFormat="1" ht="13.15" customHeight="1">
      <c r="A1335" s="102"/>
      <c r="B1335" s="103"/>
      <c r="C1335" s="103"/>
      <c r="D1335" s="103"/>
      <c r="E1335" s="100" t="s">
        <v>2032</v>
      </c>
      <c r="F1335" s="100" t="s">
        <v>1701</v>
      </c>
      <c r="G1335" s="101"/>
    </row>
    <row r="1336" spans="1:7" customFormat="1" ht="13.15" customHeight="1">
      <c r="A1336" s="97" t="s">
        <v>3033</v>
      </c>
      <c r="B1336" s="98" t="s">
        <v>1392</v>
      </c>
      <c r="C1336" s="99" t="s">
        <v>189</v>
      </c>
      <c r="D1336" s="100" t="s">
        <v>1641</v>
      </c>
      <c r="E1336" s="100" t="s">
        <v>1599</v>
      </c>
      <c r="F1336" s="100" t="s">
        <v>3032</v>
      </c>
      <c r="G1336" s="101"/>
    </row>
    <row r="1337" spans="1:7" customFormat="1" ht="13.15" customHeight="1">
      <c r="A1337" s="97" t="s">
        <v>3033</v>
      </c>
      <c r="B1337" s="98" t="s">
        <v>1392</v>
      </c>
      <c r="C1337" s="99" t="s">
        <v>137</v>
      </c>
      <c r="D1337" s="100" t="s">
        <v>1638</v>
      </c>
      <c r="E1337" s="100" t="s">
        <v>1616</v>
      </c>
      <c r="F1337" s="100" t="s">
        <v>1540</v>
      </c>
      <c r="G1337" s="101"/>
    </row>
    <row r="1338" spans="1:7" customFormat="1" ht="13.15" customHeight="1">
      <c r="A1338" s="102"/>
      <c r="B1338" s="103"/>
      <c r="C1338" s="103"/>
      <c r="D1338" s="103"/>
      <c r="E1338" s="100" t="s">
        <v>3047</v>
      </c>
      <c r="F1338" s="100" t="s">
        <v>3048</v>
      </c>
      <c r="G1338" s="101"/>
    </row>
    <row r="1339" spans="1:7" customFormat="1" ht="13.15" customHeight="1">
      <c r="A1339" s="97" t="s">
        <v>3033</v>
      </c>
      <c r="B1339" s="98" t="s">
        <v>1392</v>
      </c>
      <c r="C1339" s="99" t="s">
        <v>197</v>
      </c>
      <c r="D1339" s="100" t="s">
        <v>1634</v>
      </c>
      <c r="E1339" s="100" t="s">
        <v>1821</v>
      </c>
      <c r="F1339" s="100" t="s">
        <v>1403</v>
      </c>
      <c r="G1339" s="101"/>
    </row>
    <row r="1340" spans="1:7" customFormat="1" ht="13.15" customHeight="1">
      <c r="A1340" s="102"/>
      <c r="B1340" s="103"/>
      <c r="C1340" s="103"/>
      <c r="D1340" s="103"/>
      <c r="E1340" s="100" t="s">
        <v>1592</v>
      </c>
      <c r="F1340" s="100" t="s">
        <v>1808</v>
      </c>
      <c r="G1340" s="101"/>
    </row>
    <row r="1341" spans="1:7" customFormat="1" ht="13.15" customHeight="1">
      <c r="A1341" s="97" t="s">
        <v>3033</v>
      </c>
      <c r="B1341" s="98" t="s">
        <v>1392</v>
      </c>
      <c r="C1341" s="99" t="s">
        <v>168</v>
      </c>
      <c r="D1341" s="100" t="s">
        <v>1626</v>
      </c>
      <c r="E1341" s="100" t="s">
        <v>1388</v>
      </c>
      <c r="F1341" s="100" t="s">
        <v>3049</v>
      </c>
      <c r="G1341" s="101"/>
    </row>
    <row r="1342" spans="1:7" customFormat="1" ht="13.15" customHeight="1">
      <c r="A1342" s="97" t="s">
        <v>3033</v>
      </c>
      <c r="B1342" s="98" t="s">
        <v>1392</v>
      </c>
      <c r="C1342" s="99" t="s">
        <v>1624</v>
      </c>
      <c r="D1342" s="100" t="s">
        <v>1623</v>
      </c>
      <c r="E1342" s="100" t="s">
        <v>1388</v>
      </c>
      <c r="F1342" s="100" t="s">
        <v>3050</v>
      </c>
      <c r="G1342" s="101"/>
    </row>
    <row r="1343" spans="1:7" customFormat="1" ht="13.15" customHeight="1">
      <c r="A1343" s="102"/>
      <c r="B1343" s="103"/>
      <c r="C1343" s="103"/>
      <c r="D1343" s="103"/>
      <c r="E1343" s="100" t="s">
        <v>1520</v>
      </c>
      <c r="F1343" s="100" t="s">
        <v>3051</v>
      </c>
      <c r="G1343" s="101"/>
    </row>
    <row r="1344" spans="1:7" customFormat="1" ht="13.15" customHeight="1">
      <c r="A1344" s="97" t="s">
        <v>3033</v>
      </c>
      <c r="B1344" s="98" t="s">
        <v>1392</v>
      </c>
      <c r="C1344" s="99" t="s">
        <v>232</v>
      </c>
      <c r="D1344" s="100" t="s">
        <v>1615</v>
      </c>
      <c r="E1344" s="100" t="s">
        <v>1459</v>
      </c>
      <c r="F1344" s="100" t="s">
        <v>1388</v>
      </c>
      <c r="G1344" s="101"/>
    </row>
    <row r="1345" spans="1:7" customFormat="1" ht="13.15" customHeight="1">
      <c r="A1345" s="102"/>
      <c r="B1345" s="103"/>
      <c r="C1345" s="103"/>
      <c r="D1345" s="103"/>
      <c r="E1345" s="100" t="s">
        <v>3052</v>
      </c>
      <c r="F1345" s="100" t="s">
        <v>1388</v>
      </c>
      <c r="G1345" s="101"/>
    </row>
    <row r="1346" spans="1:7" customFormat="1" ht="13.15" customHeight="1">
      <c r="A1346" s="102"/>
      <c r="B1346" s="103"/>
      <c r="C1346" s="103"/>
      <c r="D1346" s="103"/>
      <c r="E1346" s="100" t="s">
        <v>3028</v>
      </c>
      <c r="F1346" s="100" t="s">
        <v>2852</v>
      </c>
      <c r="G1346" s="101"/>
    </row>
    <row r="1347" spans="1:7" customFormat="1" ht="13.15" customHeight="1">
      <c r="A1347" s="97" t="s">
        <v>3033</v>
      </c>
      <c r="B1347" s="98" t="s">
        <v>1392</v>
      </c>
      <c r="C1347" s="99" t="s">
        <v>1612</v>
      </c>
      <c r="D1347" s="100" t="s">
        <v>1611</v>
      </c>
      <c r="E1347" s="100" t="s">
        <v>1958</v>
      </c>
      <c r="F1347" s="100" t="s">
        <v>1423</v>
      </c>
      <c r="G1347" s="101"/>
    </row>
    <row r="1348" spans="1:7" customFormat="1" ht="13.15" customHeight="1">
      <c r="A1348" s="102"/>
      <c r="B1348" s="103"/>
      <c r="C1348" s="103"/>
      <c r="D1348" s="103"/>
      <c r="E1348" s="100" t="s">
        <v>3053</v>
      </c>
      <c r="F1348" s="100" t="s">
        <v>1683</v>
      </c>
      <c r="G1348" s="101"/>
    </row>
    <row r="1349" spans="1:7" customFormat="1" ht="13.15" customHeight="1">
      <c r="A1349" s="102"/>
      <c r="B1349" s="103"/>
      <c r="C1349" s="103"/>
      <c r="D1349" s="103"/>
      <c r="E1349" s="100" t="s">
        <v>1388</v>
      </c>
      <c r="F1349" s="100" t="s">
        <v>1683</v>
      </c>
      <c r="G1349" s="101"/>
    </row>
    <row r="1350" spans="1:7" customFormat="1" ht="13.15" customHeight="1">
      <c r="A1350" s="97" t="s">
        <v>3033</v>
      </c>
      <c r="B1350" s="98" t="s">
        <v>1392</v>
      </c>
      <c r="C1350" s="99" t="s">
        <v>1609</v>
      </c>
      <c r="D1350" s="100" t="s">
        <v>1608</v>
      </c>
      <c r="E1350" s="100" t="s">
        <v>3054</v>
      </c>
      <c r="F1350" s="100" t="s">
        <v>2850</v>
      </c>
      <c r="G1350" s="101"/>
    </row>
    <row r="1351" spans="1:7" customFormat="1" ht="13.15" customHeight="1">
      <c r="A1351" s="97" t="s">
        <v>3033</v>
      </c>
      <c r="B1351" s="98" t="s">
        <v>1392</v>
      </c>
      <c r="C1351" s="99" t="s">
        <v>1605</v>
      </c>
      <c r="D1351" s="100" t="s">
        <v>1604</v>
      </c>
      <c r="E1351" s="100" t="s">
        <v>1495</v>
      </c>
      <c r="F1351" s="100" t="s">
        <v>1476</v>
      </c>
      <c r="G1351" s="101"/>
    </row>
    <row r="1352" spans="1:7" customFormat="1" ht="13.15" customHeight="1">
      <c r="A1352" s="102"/>
      <c r="B1352" s="103"/>
      <c r="C1352" s="103"/>
      <c r="D1352" s="103"/>
      <c r="E1352" s="100" t="s">
        <v>1916</v>
      </c>
      <c r="F1352" s="100" t="s">
        <v>1812</v>
      </c>
      <c r="G1352" s="101"/>
    </row>
    <row r="1353" spans="1:7" customFormat="1" ht="13.15" customHeight="1">
      <c r="A1353" s="97" t="s">
        <v>3033</v>
      </c>
      <c r="B1353" s="98" t="s">
        <v>1392</v>
      </c>
      <c r="C1353" s="99" t="s">
        <v>1596</v>
      </c>
      <c r="D1353" s="100" t="s">
        <v>1595</v>
      </c>
      <c r="E1353" s="100" t="s">
        <v>1965</v>
      </c>
      <c r="F1353" s="100" t="s">
        <v>1476</v>
      </c>
      <c r="G1353" s="101"/>
    </row>
    <row r="1354" spans="1:7" customFormat="1" ht="13.15" customHeight="1">
      <c r="A1354" s="102"/>
      <c r="B1354" s="103"/>
      <c r="C1354" s="103"/>
      <c r="D1354" s="103"/>
      <c r="E1354" s="100" t="s">
        <v>1818</v>
      </c>
      <c r="F1354" s="100" t="s">
        <v>1701</v>
      </c>
      <c r="G1354" s="101"/>
    </row>
    <row r="1355" spans="1:7" customFormat="1" ht="13.15" customHeight="1">
      <c r="A1355" s="97" t="s">
        <v>3033</v>
      </c>
      <c r="B1355" s="98" t="s">
        <v>1392</v>
      </c>
      <c r="C1355" s="99" t="s">
        <v>1590</v>
      </c>
      <c r="D1355" s="100" t="s">
        <v>1589</v>
      </c>
      <c r="E1355" s="100" t="s">
        <v>2838</v>
      </c>
      <c r="F1355" s="100" t="s">
        <v>1534</v>
      </c>
      <c r="G1355" s="101"/>
    </row>
    <row r="1356" spans="1:7" customFormat="1" ht="13.15" customHeight="1">
      <c r="A1356" s="97" t="s">
        <v>3033</v>
      </c>
      <c r="B1356" s="98" t="s">
        <v>1392</v>
      </c>
      <c r="C1356" s="99" t="s">
        <v>236</v>
      </c>
      <c r="D1356" s="100" t="s">
        <v>1587</v>
      </c>
      <c r="E1356" s="100" t="s">
        <v>3055</v>
      </c>
      <c r="F1356" s="100" t="s">
        <v>1614</v>
      </c>
      <c r="G1356" s="101"/>
    </row>
    <row r="1357" spans="1:7" customFormat="1" ht="13.15" customHeight="1">
      <c r="A1357" s="97" t="s">
        <v>3033</v>
      </c>
      <c r="B1357" s="98" t="s">
        <v>1392</v>
      </c>
      <c r="C1357" s="99" t="s">
        <v>1585</v>
      </c>
      <c r="D1357" s="100" t="s">
        <v>1584</v>
      </c>
      <c r="E1357" s="100" t="s">
        <v>2021</v>
      </c>
      <c r="F1357" s="100" t="s">
        <v>1920</v>
      </c>
      <c r="G1357" s="101"/>
    </row>
    <row r="1358" spans="1:7" customFormat="1" ht="13.15" customHeight="1">
      <c r="A1358" s="97" t="s">
        <v>3033</v>
      </c>
      <c r="B1358" s="98" t="s">
        <v>1392</v>
      </c>
      <c r="C1358" s="99" t="s">
        <v>196</v>
      </c>
      <c r="D1358" s="100" t="s">
        <v>1582</v>
      </c>
      <c r="E1358" s="100" t="s">
        <v>1749</v>
      </c>
      <c r="F1358" s="100" t="s">
        <v>1398</v>
      </c>
      <c r="G1358" s="101"/>
    </row>
    <row r="1359" spans="1:7" customFormat="1" ht="13.15" customHeight="1">
      <c r="A1359" s="102"/>
      <c r="B1359" s="103"/>
      <c r="C1359" s="103"/>
      <c r="D1359" s="103"/>
      <c r="E1359" s="100" t="s">
        <v>1839</v>
      </c>
      <c r="F1359" s="100" t="s">
        <v>2861</v>
      </c>
      <c r="G1359" s="101"/>
    </row>
    <row r="1360" spans="1:7" customFormat="1" ht="13.15" customHeight="1">
      <c r="A1360" s="97" t="s">
        <v>3033</v>
      </c>
      <c r="B1360" s="98" t="s">
        <v>1392</v>
      </c>
      <c r="C1360" s="99" t="s">
        <v>1579</v>
      </c>
      <c r="D1360" s="100" t="s">
        <v>1578</v>
      </c>
      <c r="E1360" s="100" t="s">
        <v>1555</v>
      </c>
      <c r="F1360" s="100" t="s">
        <v>1736</v>
      </c>
      <c r="G1360" s="101"/>
    </row>
    <row r="1361" spans="1:7" customFormat="1" ht="13.15" customHeight="1">
      <c r="A1361" s="97" t="s">
        <v>3033</v>
      </c>
      <c r="B1361" s="98" t="s">
        <v>1392</v>
      </c>
      <c r="C1361" s="99" t="s">
        <v>1577</v>
      </c>
      <c r="D1361" s="100" t="s">
        <v>1576</v>
      </c>
      <c r="E1361" s="100" t="s">
        <v>1702</v>
      </c>
      <c r="F1361" s="100" t="s">
        <v>2869</v>
      </c>
      <c r="G1361" s="101"/>
    </row>
    <row r="1362" spans="1:7" customFormat="1" ht="13.15" customHeight="1">
      <c r="A1362" s="97" t="s">
        <v>3033</v>
      </c>
      <c r="B1362" s="98" t="s">
        <v>1392</v>
      </c>
      <c r="C1362" s="99" t="s">
        <v>200</v>
      </c>
      <c r="D1362" s="100" t="s">
        <v>1574</v>
      </c>
      <c r="E1362" s="100" t="s">
        <v>3056</v>
      </c>
      <c r="F1362" s="100" t="s">
        <v>1992</v>
      </c>
      <c r="G1362" s="101"/>
    </row>
    <row r="1363" spans="1:7" customFormat="1" ht="13.15" customHeight="1">
      <c r="A1363" s="97" t="s">
        <v>3033</v>
      </c>
      <c r="B1363" s="98" t="s">
        <v>1392</v>
      </c>
      <c r="C1363" s="99" t="s">
        <v>1572</v>
      </c>
      <c r="D1363" s="100" t="s">
        <v>1412</v>
      </c>
      <c r="E1363" s="100" t="s">
        <v>2328</v>
      </c>
      <c r="F1363" s="100" t="s">
        <v>1712</v>
      </c>
      <c r="G1363" s="101"/>
    </row>
    <row r="1364" spans="1:7" customFormat="1" ht="13.15" customHeight="1">
      <c r="A1364" s="97" t="s">
        <v>3033</v>
      </c>
      <c r="B1364" s="98" t="s">
        <v>1392</v>
      </c>
      <c r="C1364" s="99" t="s">
        <v>239</v>
      </c>
      <c r="D1364" s="100" t="s">
        <v>1412</v>
      </c>
      <c r="E1364" s="100" t="s">
        <v>3057</v>
      </c>
      <c r="F1364" s="100" t="s">
        <v>1388</v>
      </c>
      <c r="G1364" s="101"/>
    </row>
    <row r="1365" spans="1:7" customFormat="1" ht="13.15" customHeight="1">
      <c r="A1365" s="102"/>
      <c r="B1365" s="103"/>
      <c r="C1365" s="103"/>
      <c r="D1365" s="103"/>
      <c r="E1365" s="100" t="s">
        <v>3057</v>
      </c>
      <c r="F1365" s="100" t="s">
        <v>1614</v>
      </c>
      <c r="G1365" s="101"/>
    </row>
    <row r="1366" spans="1:7" customFormat="1" ht="13.15" customHeight="1">
      <c r="A1366" s="97" t="s">
        <v>3033</v>
      </c>
      <c r="B1366" s="98" t="s">
        <v>1392</v>
      </c>
      <c r="C1366" s="99" t="s">
        <v>151</v>
      </c>
      <c r="D1366" s="100" t="s">
        <v>1566</v>
      </c>
      <c r="E1366" s="100" t="s">
        <v>1467</v>
      </c>
      <c r="F1366" s="100" t="s">
        <v>1476</v>
      </c>
      <c r="G1366" s="101"/>
    </row>
    <row r="1367" spans="1:7" customFormat="1" ht="13.15" customHeight="1">
      <c r="A1367" s="102"/>
      <c r="B1367" s="103"/>
      <c r="C1367" s="103"/>
      <c r="D1367" s="103"/>
      <c r="E1367" s="100" t="s">
        <v>1781</v>
      </c>
      <c r="F1367" s="100" t="s">
        <v>3058</v>
      </c>
      <c r="G1367" s="101"/>
    </row>
    <row r="1368" spans="1:7" customFormat="1" ht="13.15" customHeight="1">
      <c r="A1368" s="97" t="s">
        <v>3033</v>
      </c>
      <c r="B1368" s="98" t="s">
        <v>1392</v>
      </c>
      <c r="C1368" s="99" t="s">
        <v>201</v>
      </c>
      <c r="D1368" s="100" t="s">
        <v>1563</v>
      </c>
      <c r="E1368" s="100" t="s">
        <v>3059</v>
      </c>
      <c r="F1368" s="100" t="s">
        <v>1788</v>
      </c>
      <c r="G1368" s="101"/>
    </row>
    <row r="1369" spans="1:7" customFormat="1" ht="13.15" customHeight="1">
      <c r="A1369" s="102"/>
      <c r="B1369" s="103"/>
      <c r="C1369" s="103"/>
      <c r="D1369" s="103"/>
      <c r="E1369" s="100" t="s">
        <v>1610</v>
      </c>
      <c r="F1369" s="100" t="s">
        <v>1808</v>
      </c>
      <c r="G1369" s="101"/>
    </row>
    <row r="1370" spans="1:7" customFormat="1" ht="13.15" customHeight="1">
      <c r="A1370" s="97" t="s">
        <v>3033</v>
      </c>
      <c r="B1370" s="98" t="s">
        <v>1392</v>
      </c>
      <c r="C1370" s="99" t="s">
        <v>1561</v>
      </c>
      <c r="D1370" s="100" t="s">
        <v>1550</v>
      </c>
      <c r="E1370" s="100" t="s">
        <v>1388</v>
      </c>
      <c r="F1370" s="100" t="s">
        <v>3060</v>
      </c>
      <c r="G1370" s="101"/>
    </row>
    <row r="1371" spans="1:7" customFormat="1" ht="13.15" customHeight="1">
      <c r="A1371" s="102"/>
      <c r="B1371" s="103"/>
      <c r="C1371" s="103"/>
      <c r="D1371" s="103"/>
      <c r="E1371" s="100" t="s">
        <v>3061</v>
      </c>
      <c r="F1371" s="100" t="s">
        <v>1805</v>
      </c>
      <c r="G1371" s="101"/>
    </row>
    <row r="1372" spans="1:7" customFormat="1" ht="13.15" customHeight="1">
      <c r="A1372" s="97" t="s">
        <v>3033</v>
      </c>
      <c r="B1372" s="98" t="s">
        <v>1392</v>
      </c>
      <c r="C1372" s="99" t="s">
        <v>1557</v>
      </c>
      <c r="D1372" s="100" t="s">
        <v>1556</v>
      </c>
      <c r="E1372" s="100" t="s">
        <v>1981</v>
      </c>
      <c r="F1372" s="100" t="s">
        <v>1838</v>
      </c>
      <c r="G1372" s="101"/>
    </row>
    <row r="1373" spans="1:7" customFormat="1" ht="13.15" customHeight="1">
      <c r="A1373" s="97" t="s">
        <v>3033</v>
      </c>
      <c r="B1373" s="98" t="s">
        <v>1392</v>
      </c>
      <c r="C1373" s="99" t="s">
        <v>195</v>
      </c>
      <c r="D1373" s="100" t="s">
        <v>1554</v>
      </c>
      <c r="E1373" s="100" t="s">
        <v>1719</v>
      </c>
      <c r="F1373" s="100" t="s">
        <v>1398</v>
      </c>
      <c r="G1373" s="101"/>
    </row>
    <row r="1374" spans="1:7" customFormat="1" ht="13.15" customHeight="1">
      <c r="A1374" s="102"/>
      <c r="B1374" s="103"/>
      <c r="C1374" s="103"/>
      <c r="D1374" s="103"/>
      <c r="E1374" s="100" t="s">
        <v>1525</v>
      </c>
      <c r="F1374" s="100" t="s">
        <v>1915</v>
      </c>
      <c r="G1374" s="101"/>
    </row>
    <row r="1375" spans="1:7" customFormat="1" ht="13.15" customHeight="1">
      <c r="A1375" s="102"/>
      <c r="B1375" s="103"/>
      <c r="C1375" s="103"/>
      <c r="D1375" s="103"/>
      <c r="E1375" s="100" t="s">
        <v>3062</v>
      </c>
      <c r="F1375" s="100" t="s">
        <v>2906</v>
      </c>
      <c r="G1375" s="101"/>
    </row>
    <row r="1376" spans="1:7" customFormat="1" ht="13.15" customHeight="1">
      <c r="A1376" s="97" t="s">
        <v>3033</v>
      </c>
      <c r="B1376" s="98" t="s">
        <v>1392</v>
      </c>
      <c r="C1376" s="99" t="s">
        <v>209</v>
      </c>
      <c r="D1376" s="100" t="s">
        <v>1546</v>
      </c>
      <c r="E1376" s="100" t="s">
        <v>1841</v>
      </c>
      <c r="F1376" s="100" t="s">
        <v>2003</v>
      </c>
      <c r="G1376" s="101"/>
    </row>
    <row r="1377" spans="1:7" customFormat="1" ht="13.15" customHeight="1">
      <c r="A1377" s="97" t="s">
        <v>3033</v>
      </c>
      <c r="B1377" s="98" t="s">
        <v>1392</v>
      </c>
      <c r="C1377" s="99" t="s">
        <v>215</v>
      </c>
      <c r="D1377" s="100" t="s">
        <v>1544</v>
      </c>
      <c r="E1377" s="100" t="s">
        <v>1477</v>
      </c>
      <c r="F1377" s="100" t="s">
        <v>1992</v>
      </c>
      <c r="G1377" s="101"/>
    </row>
    <row r="1378" spans="1:7" customFormat="1" ht="13.15" customHeight="1">
      <c r="A1378" s="97" t="s">
        <v>3033</v>
      </c>
      <c r="B1378" s="98" t="s">
        <v>1392</v>
      </c>
      <c r="C1378" s="99" t="s">
        <v>1543</v>
      </c>
      <c r="D1378" s="100" t="s">
        <v>1542</v>
      </c>
      <c r="E1378" s="100" t="s">
        <v>2010</v>
      </c>
      <c r="F1378" s="100" t="s">
        <v>1992</v>
      </c>
      <c r="G1378" s="101"/>
    </row>
    <row r="1379" spans="1:7" customFormat="1" ht="13.15" customHeight="1">
      <c r="A1379" s="97" t="s">
        <v>3033</v>
      </c>
      <c r="B1379" s="98" t="s">
        <v>1392</v>
      </c>
      <c r="C1379" s="99" t="s">
        <v>184</v>
      </c>
      <c r="D1379" s="100" t="s">
        <v>1532</v>
      </c>
      <c r="E1379" s="100" t="s">
        <v>1483</v>
      </c>
      <c r="F1379" s="100" t="s">
        <v>1388</v>
      </c>
      <c r="G1379" s="101"/>
    </row>
    <row r="1380" spans="1:7" customFormat="1" ht="13.15" customHeight="1">
      <c r="A1380" s="102"/>
      <c r="B1380" s="103"/>
      <c r="C1380" s="103"/>
      <c r="D1380" s="103"/>
      <c r="E1380" s="100" t="s">
        <v>1906</v>
      </c>
      <c r="F1380" s="100" t="s">
        <v>3063</v>
      </c>
      <c r="G1380" s="101"/>
    </row>
    <row r="1381" spans="1:7" customFormat="1" ht="13.15" customHeight="1">
      <c r="A1381" s="97" t="s">
        <v>3033</v>
      </c>
      <c r="B1381" s="98" t="s">
        <v>1392</v>
      </c>
      <c r="C1381" s="99" t="s">
        <v>221</v>
      </c>
      <c r="D1381" s="100" t="s">
        <v>1528</v>
      </c>
      <c r="E1381" s="100" t="s">
        <v>1389</v>
      </c>
      <c r="F1381" s="100" t="s">
        <v>2889</v>
      </c>
      <c r="G1381" s="101"/>
    </row>
    <row r="1382" spans="1:7" customFormat="1" ht="13.15" customHeight="1">
      <c r="A1382" s="97" t="s">
        <v>3033</v>
      </c>
      <c r="B1382" s="98" t="s">
        <v>1392</v>
      </c>
      <c r="C1382" s="99" t="s">
        <v>161</v>
      </c>
      <c r="D1382" s="100" t="s">
        <v>1524</v>
      </c>
      <c r="E1382" s="100" t="s">
        <v>1821</v>
      </c>
      <c r="F1382" s="100" t="s">
        <v>1388</v>
      </c>
      <c r="G1382" s="101"/>
    </row>
    <row r="1383" spans="1:7" customFormat="1" ht="13.15" customHeight="1">
      <c r="A1383" s="102"/>
      <c r="B1383" s="103"/>
      <c r="C1383" s="103"/>
      <c r="D1383" s="103"/>
      <c r="E1383" s="100" t="s">
        <v>2839</v>
      </c>
      <c r="F1383" s="100" t="s">
        <v>1988</v>
      </c>
      <c r="G1383" s="101"/>
    </row>
    <row r="1384" spans="1:7" customFormat="1" ht="13.15" customHeight="1">
      <c r="A1384" s="102"/>
      <c r="B1384" s="103"/>
      <c r="C1384" s="103"/>
      <c r="D1384" s="103"/>
      <c r="E1384" s="100" t="s">
        <v>1388</v>
      </c>
      <c r="F1384" s="100" t="s">
        <v>1988</v>
      </c>
      <c r="G1384" s="101"/>
    </row>
    <row r="1385" spans="1:7" customFormat="1" ht="13.15" customHeight="1">
      <c r="A1385" s="97" t="s">
        <v>3033</v>
      </c>
      <c r="B1385" s="98" t="s">
        <v>1392</v>
      </c>
      <c r="C1385" s="99" t="s">
        <v>1522</v>
      </c>
      <c r="D1385" s="100" t="s">
        <v>1521</v>
      </c>
      <c r="E1385" s="100" t="s">
        <v>1661</v>
      </c>
      <c r="F1385" s="100" t="s">
        <v>2137</v>
      </c>
      <c r="G1385" s="101"/>
    </row>
    <row r="1386" spans="1:7" customFormat="1" ht="13.15" customHeight="1">
      <c r="A1386" s="102"/>
      <c r="B1386" s="103"/>
      <c r="C1386" s="103"/>
      <c r="D1386" s="103"/>
      <c r="E1386" s="100" t="s">
        <v>1792</v>
      </c>
      <c r="F1386" s="100" t="s">
        <v>1808</v>
      </c>
      <c r="G1386" s="101"/>
    </row>
    <row r="1387" spans="1:7" customFormat="1" ht="13.15" customHeight="1">
      <c r="A1387" s="97" t="s">
        <v>3033</v>
      </c>
      <c r="B1387" s="98" t="s">
        <v>1392</v>
      </c>
      <c r="C1387" s="99" t="s">
        <v>141</v>
      </c>
      <c r="D1387" s="100" t="s">
        <v>1518</v>
      </c>
      <c r="E1387" s="100" t="s">
        <v>1520</v>
      </c>
      <c r="F1387" s="100" t="s">
        <v>3064</v>
      </c>
      <c r="G1387" s="101"/>
    </row>
    <row r="1388" spans="1:7" customFormat="1" ht="13.15" customHeight="1">
      <c r="A1388" s="102"/>
      <c r="B1388" s="103"/>
      <c r="C1388" s="103"/>
      <c r="D1388" s="103"/>
      <c r="E1388" s="100" t="s">
        <v>2872</v>
      </c>
      <c r="F1388" s="100" t="s">
        <v>1683</v>
      </c>
      <c r="G1388" s="101"/>
    </row>
    <row r="1389" spans="1:7" customFormat="1" ht="13.15" customHeight="1">
      <c r="A1389" s="97" t="s">
        <v>3033</v>
      </c>
      <c r="B1389" s="98" t="s">
        <v>1392</v>
      </c>
      <c r="C1389" s="99" t="s">
        <v>243</v>
      </c>
      <c r="D1389" s="100" t="s">
        <v>1517</v>
      </c>
      <c r="E1389" s="100" t="s">
        <v>3065</v>
      </c>
      <c r="F1389" s="100" t="s">
        <v>1801</v>
      </c>
      <c r="G1389" s="101"/>
    </row>
    <row r="1390" spans="1:7" customFormat="1" ht="13.15" customHeight="1">
      <c r="A1390" s="97" t="s">
        <v>3033</v>
      </c>
      <c r="B1390" s="98" t="s">
        <v>1392</v>
      </c>
      <c r="C1390" s="99" t="s">
        <v>142</v>
      </c>
      <c r="D1390" s="100" t="s">
        <v>1514</v>
      </c>
      <c r="E1390" s="100" t="s">
        <v>3066</v>
      </c>
      <c r="F1390" s="100" t="s">
        <v>1388</v>
      </c>
      <c r="G1390" s="101"/>
    </row>
    <row r="1391" spans="1:7" customFormat="1" ht="13.15" customHeight="1">
      <c r="A1391" s="102"/>
      <c r="B1391" s="103"/>
      <c r="C1391" s="103"/>
      <c r="D1391" s="103"/>
      <c r="E1391" s="100" t="s">
        <v>3066</v>
      </c>
      <c r="F1391" s="100" t="s">
        <v>3067</v>
      </c>
      <c r="G1391" s="101"/>
    </row>
    <row r="1392" spans="1:7" customFormat="1" ht="13.15" customHeight="1">
      <c r="A1392" s="97" t="s">
        <v>3033</v>
      </c>
      <c r="B1392" s="98" t="s">
        <v>1392</v>
      </c>
      <c r="C1392" s="99" t="s">
        <v>140</v>
      </c>
      <c r="D1392" s="100" t="s">
        <v>1509</v>
      </c>
      <c r="E1392" s="100" t="s">
        <v>1713</v>
      </c>
      <c r="F1392" s="100" t="s">
        <v>3068</v>
      </c>
      <c r="G1392" s="101"/>
    </row>
    <row r="1393" spans="1:7" customFormat="1" ht="13.15" customHeight="1">
      <c r="A1393" s="102"/>
      <c r="B1393" s="103"/>
      <c r="C1393" s="103"/>
      <c r="D1393" s="103"/>
      <c r="E1393" s="100" t="s">
        <v>2025</v>
      </c>
      <c r="F1393" s="100" t="s">
        <v>1736</v>
      </c>
      <c r="G1393" s="101"/>
    </row>
    <row r="1394" spans="1:7" customFormat="1" ht="13.15" customHeight="1">
      <c r="A1394" s="97" t="s">
        <v>3033</v>
      </c>
      <c r="B1394" s="98" t="s">
        <v>1392</v>
      </c>
      <c r="C1394" s="99" t="s">
        <v>1506</v>
      </c>
      <c r="D1394" s="100" t="s">
        <v>1412</v>
      </c>
      <c r="E1394" s="100" t="s">
        <v>1467</v>
      </c>
      <c r="F1394" s="100" t="s">
        <v>2096</v>
      </c>
      <c r="G1394" s="101"/>
    </row>
    <row r="1395" spans="1:7" customFormat="1" ht="13.15" customHeight="1">
      <c r="A1395" s="102"/>
      <c r="B1395" s="103"/>
      <c r="C1395" s="103"/>
      <c r="D1395" s="103"/>
      <c r="E1395" s="100" t="s">
        <v>3069</v>
      </c>
      <c r="F1395" s="100" t="s">
        <v>2291</v>
      </c>
      <c r="G1395" s="101"/>
    </row>
    <row r="1396" spans="1:7" customFormat="1" ht="13.15" customHeight="1">
      <c r="A1396" s="97" t="s">
        <v>3033</v>
      </c>
      <c r="B1396" s="98" t="s">
        <v>1392</v>
      </c>
      <c r="C1396" s="99" t="s">
        <v>242</v>
      </c>
      <c r="D1396" s="100" t="s">
        <v>1502</v>
      </c>
      <c r="E1396" s="100" t="s">
        <v>3070</v>
      </c>
      <c r="F1396" s="100" t="s">
        <v>1534</v>
      </c>
      <c r="G1396" s="101"/>
    </row>
    <row r="1397" spans="1:7" customFormat="1" ht="13.15" customHeight="1">
      <c r="A1397" s="97" t="s">
        <v>3033</v>
      </c>
      <c r="B1397" s="98" t="s">
        <v>1392</v>
      </c>
      <c r="C1397" s="99" t="s">
        <v>235</v>
      </c>
      <c r="D1397" s="100" t="s">
        <v>1497</v>
      </c>
      <c r="E1397" s="100" t="s">
        <v>3071</v>
      </c>
      <c r="F1397" s="100" t="s">
        <v>1799</v>
      </c>
      <c r="G1397" s="101"/>
    </row>
    <row r="1398" spans="1:7" customFormat="1" ht="13.15" customHeight="1">
      <c r="A1398" s="97" t="s">
        <v>3033</v>
      </c>
      <c r="B1398" s="98" t="s">
        <v>1392</v>
      </c>
      <c r="C1398" s="99" t="s">
        <v>162</v>
      </c>
      <c r="D1398" s="100" t="s">
        <v>1496</v>
      </c>
      <c r="E1398" s="100" t="s">
        <v>2896</v>
      </c>
      <c r="F1398" s="100" t="s">
        <v>2991</v>
      </c>
      <c r="G1398" s="101"/>
    </row>
    <row r="1399" spans="1:7" customFormat="1" ht="13.15" customHeight="1">
      <c r="A1399" s="102"/>
      <c r="B1399" s="103"/>
      <c r="C1399" s="103"/>
      <c r="D1399" s="103"/>
      <c r="E1399" s="100" t="s">
        <v>1960</v>
      </c>
      <c r="F1399" s="100" t="s">
        <v>2285</v>
      </c>
      <c r="G1399" s="101"/>
    </row>
    <row r="1400" spans="1:7" customFormat="1" ht="13.15" customHeight="1">
      <c r="A1400" s="97" t="s">
        <v>3033</v>
      </c>
      <c r="B1400" s="98" t="s">
        <v>1392</v>
      </c>
      <c r="C1400" s="99" t="s">
        <v>1493</v>
      </c>
      <c r="D1400" s="100" t="s">
        <v>1412</v>
      </c>
      <c r="E1400" s="100" t="s">
        <v>1767</v>
      </c>
      <c r="F1400" s="100" t="s">
        <v>2254</v>
      </c>
      <c r="G1400" s="101"/>
    </row>
    <row r="1401" spans="1:7" customFormat="1" ht="13.15" customHeight="1">
      <c r="A1401" s="97" t="s">
        <v>3033</v>
      </c>
      <c r="B1401" s="98" t="s">
        <v>1392</v>
      </c>
      <c r="C1401" s="99" t="s">
        <v>1490</v>
      </c>
      <c r="D1401" s="100" t="s">
        <v>1412</v>
      </c>
      <c r="E1401" s="100" t="s">
        <v>1388</v>
      </c>
      <c r="F1401" s="100" t="s">
        <v>3072</v>
      </c>
      <c r="G1401" s="101"/>
    </row>
    <row r="1402" spans="1:7" customFormat="1" ht="13.15" customHeight="1">
      <c r="A1402" s="102"/>
      <c r="B1402" s="103"/>
      <c r="C1402" s="103"/>
      <c r="D1402" s="103"/>
      <c r="E1402" s="100" t="s">
        <v>2192</v>
      </c>
      <c r="F1402" s="100" t="s">
        <v>1388</v>
      </c>
      <c r="G1402" s="101"/>
    </row>
    <row r="1403" spans="1:7" customFormat="1" ht="13.15" customHeight="1">
      <c r="A1403" s="97" t="s">
        <v>3033</v>
      </c>
      <c r="B1403" s="98" t="s">
        <v>1392</v>
      </c>
      <c r="C1403" s="99" t="s">
        <v>173</v>
      </c>
      <c r="D1403" s="100" t="s">
        <v>1484</v>
      </c>
      <c r="E1403" s="100" t="s">
        <v>1483</v>
      </c>
      <c r="F1403" s="100" t="s">
        <v>1511</v>
      </c>
      <c r="G1403" s="101"/>
    </row>
    <row r="1404" spans="1:7" customFormat="1" ht="13.15" customHeight="1">
      <c r="A1404" s="102"/>
      <c r="B1404" s="103"/>
      <c r="C1404" s="103"/>
      <c r="D1404" s="103"/>
      <c r="E1404" s="100" t="s">
        <v>1603</v>
      </c>
      <c r="F1404" s="100" t="s">
        <v>1701</v>
      </c>
      <c r="G1404" s="101"/>
    </row>
    <row r="1405" spans="1:7" customFormat="1" ht="13.15" customHeight="1">
      <c r="A1405" s="97" t="s">
        <v>3033</v>
      </c>
      <c r="B1405" s="98" t="s">
        <v>1392</v>
      </c>
      <c r="C1405" s="99" t="s">
        <v>145</v>
      </c>
      <c r="D1405" s="100" t="s">
        <v>1480</v>
      </c>
      <c r="E1405" s="100" t="s">
        <v>1443</v>
      </c>
      <c r="F1405" s="100" t="s">
        <v>2273</v>
      </c>
      <c r="G1405" s="101"/>
    </row>
    <row r="1406" spans="1:7" customFormat="1" ht="13.15" customHeight="1">
      <c r="A1406" s="97" t="s">
        <v>3033</v>
      </c>
      <c r="B1406" s="98" t="s">
        <v>1392</v>
      </c>
      <c r="C1406" s="99" t="s">
        <v>222</v>
      </c>
      <c r="D1406" s="100" t="s">
        <v>1478</v>
      </c>
      <c r="E1406" s="100" t="s">
        <v>1459</v>
      </c>
      <c r="F1406" s="100" t="s">
        <v>1407</v>
      </c>
      <c r="G1406" s="101"/>
    </row>
    <row r="1407" spans="1:7" customFormat="1" ht="13.15" customHeight="1">
      <c r="A1407" s="102"/>
      <c r="B1407" s="103"/>
      <c r="C1407" s="103"/>
      <c r="D1407" s="103"/>
      <c r="E1407" s="100" t="s">
        <v>1610</v>
      </c>
      <c r="F1407" s="100" t="s">
        <v>2908</v>
      </c>
      <c r="G1407" s="101"/>
    </row>
    <row r="1408" spans="1:7" customFormat="1" ht="13.15" customHeight="1">
      <c r="A1408" s="97" t="s">
        <v>3033</v>
      </c>
      <c r="B1408" s="98" t="s">
        <v>1392</v>
      </c>
      <c r="C1408" s="99" t="s">
        <v>216</v>
      </c>
      <c r="D1408" s="100" t="s">
        <v>1474</v>
      </c>
      <c r="E1408" s="100" t="s">
        <v>1426</v>
      </c>
      <c r="F1408" s="100" t="s">
        <v>1534</v>
      </c>
      <c r="G1408" s="101"/>
    </row>
    <row r="1409" spans="1:7" customFormat="1" ht="13.15" customHeight="1">
      <c r="A1409" s="102"/>
      <c r="B1409" s="103"/>
      <c r="C1409" s="103"/>
      <c r="D1409" s="103"/>
      <c r="E1409" s="100" t="s">
        <v>2974</v>
      </c>
      <c r="F1409" s="100" t="s">
        <v>1774</v>
      </c>
      <c r="G1409" s="101"/>
    </row>
    <row r="1410" spans="1:7" customFormat="1" ht="13.15" customHeight="1">
      <c r="A1410" s="97" t="s">
        <v>3033</v>
      </c>
      <c r="B1410" s="98" t="s">
        <v>1392</v>
      </c>
      <c r="C1410" s="99" t="s">
        <v>183</v>
      </c>
      <c r="D1410" s="100" t="s">
        <v>1472</v>
      </c>
      <c r="E1410" s="100" t="s">
        <v>1388</v>
      </c>
      <c r="F1410" s="100" t="s">
        <v>3073</v>
      </c>
      <c r="G1410" s="101"/>
    </row>
    <row r="1411" spans="1:7" customFormat="1" ht="13.15" customHeight="1">
      <c r="A1411" s="102"/>
      <c r="B1411" s="103"/>
      <c r="C1411" s="103"/>
      <c r="D1411" s="103"/>
      <c r="E1411" s="100" t="s">
        <v>1531</v>
      </c>
      <c r="F1411" s="100" t="s">
        <v>1388</v>
      </c>
      <c r="G1411" s="101"/>
    </row>
    <row r="1412" spans="1:7" customFormat="1" ht="13.15" customHeight="1">
      <c r="A1412" s="102"/>
      <c r="B1412" s="103"/>
      <c r="C1412" s="103"/>
      <c r="D1412" s="103"/>
      <c r="E1412" s="100" t="s">
        <v>1940</v>
      </c>
      <c r="F1412" s="100" t="s">
        <v>3074</v>
      </c>
      <c r="G1412" s="101"/>
    </row>
    <row r="1413" spans="1:7" customFormat="1" ht="13.15" customHeight="1">
      <c r="A1413" s="97" t="s">
        <v>3033</v>
      </c>
      <c r="B1413" s="98" t="s">
        <v>1392</v>
      </c>
      <c r="C1413" s="99" t="s">
        <v>207</v>
      </c>
      <c r="D1413" s="100" t="s">
        <v>1470</v>
      </c>
      <c r="E1413" s="100" t="s">
        <v>1565</v>
      </c>
      <c r="F1413" s="100" t="s">
        <v>1683</v>
      </c>
      <c r="G1413" s="101"/>
    </row>
    <row r="1414" spans="1:7" customFormat="1" ht="13.15" customHeight="1">
      <c r="A1414" s="97" t="s">
        <v>3033</v>
      </c>
      <c r="B1414" s="98" t="s">
        <v>1392</v>
      </c>
      <c r="C1414" s="99" t="s">
        <v>156</v>
      </c>
      <c r="D1414" s="100" t="s">
        <v>1468</v>
      </c>
      <c r="E1414" s="100" t="s">
        <v>1467</v>
      </c>
      <c r="F1414" s="100" t="s">
        <v>3075</v>
      </c>
      <c r="G1414" s="101"/>
    </row>
    <row r="1415" spans="1:7" customFormat="1" ht="13.15" customHeight="1">
      <c r="A1415" s="102"/>
      <c r="B1415" s="103"/>
      <c r="C1415" s="103"/>
      <c r="D1415" s="103"/>
      <c r="E1415" s="100" t="s">
        <v>2326</v>
      </c>
      <c r="F1415" s="100" t="s">
        <v>3076</v>
      </c>
      <c r="G1415" s="101"/>
    </row>
    <row r="1416" spans="1:7" customFormat="1" ht="13.15" customHeight="1">
      <c r="A1416" s="102"/>
      <c r="B1416" s="103"/>
      <c r="C1416" s="103"/>
      <c r="D1416" s="103"/>
      <c r="E1416" s="100" t="s">
        <v>1796</v>
      </c>
      <c r="F1416" s="100" t="s">
        <v>3047</v>
      </c>
      <c r="G1416" s="101"/>
    </row>
    <row r="1417" spans="1:7" customFormat="1" ht="13.15" customHeight="1">
      <c r="A1417" s="102"/>
      <c r="B1417" s="103"/>
      <c r="C1417" s="103"/>
      <c r="D1417" s="103"/>
      <c r="E1417" s="100" t="s">
        <v>1940</v>
      </c>
      <c r="F1417" s="100" t="s">
        <v>2971</v>
      </c>
      <c r="G1417" s="101"/>
    </row>
    <row r="1418" spans="1:7" customFormat="1" ht="13.15" customHeight="1">
      <c r="A1418" s="97" t="s">
        <v>3033</v>
      </c>
      <c r="B1418" s="98" t="s">
        <v>1392</v>
      </c>
      <c r="C1418" s="99" t="s">
        <v>194</v>
      </c>
      <c r="D1418" s="100" t="s">
        <v>1462</v>
      </c>
      <c r="E1418" s="100" t="s">
        <v>1684</v>
      </c>
      <c r="F1418" s="100" t="s">
        <v>2097</v>
      </c>
      <c r="G1418" s="101"/>
    </row>
    <row r="1419" spans="1:7" customFormat="1" ht="13.15" customHeight="1">
      <c r="A1419" s="97" t="s">
        <v>3033</v>
      </c>
      <c r="B1419" s="98" t="s">
        <v>1392</v>
      </c>
      <c r="C1419" s="99" t="s">
        <v>1461</v>
      </c>
      <c r="D1419" s="100" t="s">
        <v>1460</v>
      </c>
      <c r="E1419" s="100" t="s">
        <v>1457</v>
      </c>
      <c r="F1419" s="100" t="s">
        <v>1570</v>
      </c>
      <c r="G1419" s="101"/>
    </row>
    <row r="1420" spans="1:7" customFormat="1" ht="13.15" customHeight="1">
      <c r="A1420" s="102"/>
      <c r="B1420" s="103"/>
      <c r="C1420" s="103"/>
      <c r="D1420" s="103"/>
      <c r="E1420" s="100" t="s">
        <v>1482</v>
      </c>
      <c r="F1420" s="100" t="s">
        <v>2166</v>
      </c>
      <c r="G1420" s="101"/>
    </row>
    <row r="1421" spans="1:7" customFormat="1" ht="13.15" customHeight="1">
      <c r="A1421" s="97" t="s">
        <v>3033</v>
      </c>
      <c r="B1421" s="98" t="s">
        <v>1392</v>
      </c>
      <c r="C1421" s="99" t="s">
        <v>155</v>
      </c>
      <c r="D1421" s="100" t="s">
        <v>1458</v>
      </c>
      <c r="E1421" s="100" t="s">
        <v>1653</v>
      </c>
      <c r="F1421" s="100" t="s">
        <v>2931</v>
      </c>
      <c r="G1421" s="101"/>
    </row>
    <row r="1422" spans="1:7" customFormat="1" ht="13.15" customHeight="1">
      <c r="A1422" s="102"/>
      <c r="B1422" s="103"/>
      <c r="C1422" s="103"/>
      <c r="D1422" s="103"/>
      <c r="E1422" s="100" t="s">
        <v>1842</v>
      </c>
      <c r="F1422" s="100" t="s">
        <v>1844</v>
      </c>
      <c r="G1422" s="101"/>
    </row>
    <row r="1423" spans="1:7" customFormat="1" ht="13.15" customHeight="1">
      <c r="A1423" s="102"/>
      <c r="B1423" s="103"/>
      <c r="C1423" s="103"/>
      <c r="D1423" s="103"/>
      <c r="E1423" s="100" t="s">
        <v>3077</v>
      </c>
      <c r="F1423" s="100" t="s">
        <v>2971</v>
      </c>
      <c r="G1423" s="101"/>
    </row>
    <row r="1424" spans="1:7" customFormat="1" ht="13.15" customHeight="1">
      <c r="A1424" s="97" t="s">
        <v>3033</v>
      </c>
      <c r="B1424" s="98" t="s">
        <v>1392</v>
      </c>
      <c r="C1424" s="99" t="s">
        <v>193</v>
      </c>
      <c r="D1424" s="100" t="s">
        <v>1450</v>
      </c>
      <c r="E1424" s="100" t="s">
        <v>2314</v>
      </c>
      <c r="F1424" s="100" t="s">
        <v>1403</v>
      </c>
      <c r="G1424" s="101"/>
    </row>
    <row r="1425" spans="1:7" customFormat="1" ht="13.15" customHeight="1">
      <c r="A1425" s="102"/>
      <c r="B1425" s="103"/>
      <c r="C1425" s="103"/>
      <c r="D1425" s="103"/>
      <c r="E1425" s="100" t="s">
        <v>1388</v>
      </c>
      <c r="F1425" s="100" t="s">
        <v>1403</v>
      </c>
      <c r="G1425" s="101"/>
    </row>
    <row r="1426" spans="1:7" customFormat="1" ht="13.15" customHeight="1">
      <c r="A1426" s="102"/>
      <c r="B1426" s="103"/>
      <c r="C1426" s="103"/>
      <c r="D1426" s="103"/>
      <c r="E1426" s="100" t="s">
        <v>1388</v>
      </c>
      <c r="F1426" s="100" t="s">
        <v>1894</v>
      </c>
      <c r="G1426" s="101"/>
    </row>
    <row r="1427" spans="1:7" customFormat="1" ht="13.15" customHeight="1">
      <c r="A1427" s="102"/>
      <c r="B1427" s="103"/>
      <c r="C1427" s="103"/>
      <c r="D1427" s="103"/>
      <c r="E1427" s="100" t="s">
        <v>1388</v>
      </c>
      <c r="F1427" s="100" t="s">
        <v>1894</v>
      </c>
      <c r="G1427" s="101"/>
    </row>
    <row r="1428" spans="1:7" customFormat="1" ht="13.15" customHeight="1">
      <c r="A1428" s="102"/>
      <c r="B1428" s="103"/>
      <c r="C1428" s="103"/>
      <c r="D1428" s="103"/>
      <c r="E1428" s="100" t="s">
        <v>1636</v>
      </c>
      <c r="F1428" s="100" t="s">
        <v>2226</v>
      </c>
      <c r="G1428" s="101"/>
    </row>
    <row r="1429" spans="1:7" customFormat="1" ht="13.15" customHeight="1">
      <c r="A1429" s="97" t="s">
        <v>3033</v>
      </c>
      <c r="B1429" s="98" t="s">
        <v>1392</v>
      </c>
      <c r="C1429" s="99" t="s">
        <v>172</v>
      </c>
      <c r="D1429" s="100" t="s">
        <v>1447</v>
      </c>
      <c r="E1429" s="100" t="s">
        <v>1388</v>
      </c>
      <c r="F1429" s="100" t="s">
        <v>3078</v>
      </c>
      <c r="G1429" s="101"/>
    </row>
    <row r="1430" spans="1:7" customFormat="1" ht="13.15" customHeight="1">
      <c r="A1430" s="102"/>
      <c r="B1430" s="103"/>
      <c r="C1430" s="103"/>
      <c r="D1430" s="103"/>
      <c r="E1430" s="100" t="s">
        <v>1730</v>
      </c>
      <c r="F1430" s="100" t="s">
        <v>1388</v>
      </c>
      <c r="G1430" s="101"/>
    </row>
    <row r="1431" spans="1:7" customFormat="1" ht="13.15" customHeight="1">
      <c r="A1431" s="97" t="s">
        <v>3033</v>
      </c>
      <c r="B1431" s="98" t="s">
        <v>1392</v>
      </c>
      <c r="C1431" s="99" t="s">
        <v>1445</v>
      </c>
      <c r="D1431" s="100" t="s">
        <v>1444</v>
      </c>
      <c r="E1431" s="100" t="s">
        <v>1767</v>
      </c>
      <c r="F1431" s="100" t="s">
        <v>1423</v>
      </c>
      <c r="G1431" s="101"/>
    </row>
    <row r="1432" spans="1:7" customFormat="1" ht="13.15" customHeight="1">
      <c r="A1432" s="102"/>
      <c r="B1432" s="103"/>
      <c r="C1432" s="103"/>
      <c r="D1432" s="103"/>
      <c r="E1432" s="100" t="s">
        <v>1781</v>
      </c>
      <c r="F1432" s="100" t="s">
        <v>3079</v>
      </c>
      <c r="G1432" s="101"/>
    </row>
    <row r="1433" spans="1:7" customFormat="1" ht="13.15" customHeight="1">
      <c r="A1433" s="97" t="s">
        <v>3033</v>
      </c>
      <c r="B1433" s="98" t="s">
        <v>1392</v>
      </c>
      <c r="C1433" s="99" t="s">
        <v>214</v>
      </c>
      <c r="D1433" s="100" t="s">
        <v>1441</v>
      </c>
      <c r="E1433" s="100" t="s">
        <v>1769</v>
      </c>
      <c r="F1433" s="100" t="s">
        <v>1701</v>
      </c>
      <c r="G1433" s="101"/>
    </row>
    <row r="1434" spans="1:7" customFormat="1" ht="13.15" customHeight="1">
      <c r="A1434" s="97" t="s">
        <v>3033</v>
      </c>
      <c r="B1434" s="98" t="s">
        <v>1392</v>
      </c>
      <c r="C1434" s="99" t="s">
        <v>231</v>
      </c>
      <c r="D1434" s="100" t="s">
        <v>1440</v>
      </c>
      <c r="E1434" s="100" t="s">
        <v>2035</v>
      </c>
      <c r="F1434" s="100" t="s">
        <v>3080</v>
      </c>
      <c r="G1434" s="101"/>
    </row>
    <row r="1435" spans="1:7" customFormat="1" ht="13.15" customHeight="1">
      <c r="A1435" s="102"/>
      <c r="B1435" s="103"/>
      <c r="C1435" s="103"/>
      <c r="D1435" s="103"/>
      <c r="E1435" s="100" t="s">
        <v>2932</v>
      </c>
      <c r="F1435" s="100" t="s">
        <v>1712</v>
      </c>
      <c r="G1435" s="101"/>
    </row>
    <row r="1436" spans="1:7" customFormat="1" ht="13.15" customHeight="1">
      <c r="A1436" s="97" t="s">
        <v>3033</v>
      </c>
      <c r="B1436" s="98" t="s">
        <v>1392</v>
      </c>
      <c r="C1436" s="99" t="s">
        <v>1438</v>
      </c>
      <c r="D1436" s="100" t="s">
        <v>1437</v>
      </c>
      <c r="E1436" s="100" t="s">
        <v>2207</v>
      </c>
      <c r="F1436" s="100" t="s">
        <v>1388</v>
      </c>
      <c r="G1436" s="101"/>
    </row>
    <row r="1437" spans="1:7" customFormat="1" ht="13.15" customHeight="1">
      <c r="A1437" s="102"/>
      <c r="B1437" s="103"/>
      <c r="C1437" s="103"/>
      <c r="D1437" s="103"/>
      <c r="E1437" s="100" t="s">
        <v>1442</v>
      </c>
      <c r="F1437" s="100" t="s">
        <v>1977</v>
      </c>
      <c r="G1437" s="101"/>
    </row>
    <row r="1438" spans="1:7" customFormat="1" ht="13.15" customHeight="1">
      <c r="A1438" s="97" t="s">
        <v>3033</v>
      </c>
      <c r="B1438" s="98" t="s">
        <v>1392</v>
      </c>
      <c r="C1438" s="99" t="s">
        <v>230</v>
      </c>
      <c r="D1438" s="100" t="s">
        <v>1430</v>
      </c>
      <c r="E1438" s="100" t="s">
        <v>1555</v>
      </c>
      <c r="F1438" s="100" t="s">
        <v>2148</v>
      </c>
      <c r="G1438" s="101"/>
    </row>
    <row r="1439" spans="1:7" customFormat="1" ht="13.15" customHeight="1">
      <c r="A1439" s="102"/>
      <c r="B1439" s="103"/>
      <c r="C1439" s="103"/>
      <c r="D1439" s="103"/>
      <c r="E1439" s="100" t="s">
        <v>3037</v>
      </c>
      <c r="F1439" s="100" t="s">
        <v>1755</v>
      </c>
      <c r="G1439" s="101"/>
    </row>
    <row r="1440" spans="1:7" customFormat="1" ht="13.15" customHeight="1">
      <c r="A1440" s="97" t="s">
        <v>3033</v>
      </c>
      <c r="B1440" s="98" t="s">
        <v>1392</v>
      </c>
      <c r="C1440" s="99" t="s">
        <v>226</v>
      </c>
      <c r="D1440" s="100" t="s">
        <v>1427</v>
      </c>
      <c r="E1440" s="100" t="s">
        <v>1555</v>
      </c>
      <c r="F1440" s="100" t="s">
        <v>1894</v>
      </c>
      <c r="G1440" s="101"/>
    </row>
    <row r="1441" spans="1:7" customFormat="1" ht="13.15" customHeight="1">
      <c r="A1441" s="102"/>
      <c r="B1441" s="103"/>
      <c r="C1441" s="103"/>
      <c r="D1441" s="103"/>
      <c r="E1441" s="100" t="s">
        <v>1388</v>
      </c>
      <c r="F1441" s="100" t="s">
        <v>1894</v>
      </c>
      <c r="G1441" s="101"/>
    </row>
    <row r="1442" spans="1:7" customFormat="1" ht="13.15" customHeight="1">
      <c r="A1442" s="102"/>
      <c r="B1442" s="103"/>
      <c r="C1442" s="103"/>
      <c r="D1442" s="103"/>
      <c r="E1442" s="100" t="s">
        <v>1916</v>
      </c>
      <c r="F1442" s="100" t="s">
        <v>3081</v>
      </c>
      <c r="G1442" s="101"/>
    </row>
    <row r="1443" spans="1:7" customFormat="1" ht="13.15" customHeight="1">
      <c r="A1443" s="102"/>
      <c r="B1443" s="103"/>
      <c r="C1443" s="103"/>
      <c r="D1443" s="103"/>
      <c r="E1443" s="100" t="s">
        <v>2867</v>
      </c>
      <c r="F1443" s="100" t="s">
        <v>1957</v>
      </c>
      <c r="G1443" s="101"/>
    </row>
    <row r="1444" spans="1:7" customFormat="1" ht="13.15" customHeight="1">
      <c r="A1444" s="97" t="s">
        <v>3033</v>
      </c>
      <c r="B1444" s="98" t="s">
        <v>1392</v>
      </c>
      <c r="C1444" s="99" t="s">
        <v>188</v>
      </c>
      <c r="D1444" s="100" t="s">
        <v>1425</v>
      </c>
      <c r="E1444" s="100" t="s">
        <v>1776</v>
      </c>
      <c r="F1444" s="100" t="s">
        <v>1388</v>
      </c>
      <c r="G1444" s="101"/>
    </row>
    <row r="1445" spans="1:7" customFormat="1" ht="13.15" customHeight="1">
      <c r="A1445" s="102"/>
      <c r="B1445" s="103"/>
      <c r="C1445" s="103"/>
      <c r="D1445" s="103"/>
      <c r="E1445" s="100" t="s">
        <v>1802</v>
      </c>
      <c r="F1445" s="100" t="s">
        <v>1388</v>
      </c>
      <c r="G1445" s="101"/>
    </row>
    <row r="1446" spans="1:7" customFormat="1" ht="13.15" customHeight="1">
      <c r="A1446" s="102"/>
      <c r="B1446" s="103"/>
      <c r="C1446" s="103"/>
      <c r="D1446" s="103"/>
      <c r="E1446" s="100" t="s">
        <v>1802</v>
      </c>
      <c r="F1446" s="100" t="s">
        <v>3082</v>
      </c>
      <c r="G1446" s="101"/>
    </row>
    <row r="1447" spans="1:7" customFormat="1" ht="13.15" customHeight="1">
      <c r="A1447" s="102"/>
      <c r="B1447" s="103"/>
      <c r="C1447" s="103"/>
      <c r="D1447" s="103"/>
      <c r="E1447" s="100" t="s">
        <v>3082</v>
      </c>
      <c r="F1447" s="100" t="s">
        <v>3083</v>
      </c>
      <c r="G1447" s="101"/>
    </row>
    <row r="1448" spans="1:7" customFormat="1" ht="13.15" customHeight="1">
      <c r="A1448" s="102"/>
      <c r="B1448" s="103"/>
      <c r="C1448" s="103"/>
      <c r="D1448" s="103"/>
      <c r="E1448" s="100" t="s">
        <v>3083</v>
      </c>
      <c r="F1448" s="100" t="s">
        <v>2208</v>
      </c>
      <c r="G1448" s="101"/>
    </row>
    <row r="1449" spans="1:7" customFormat="1" ht="13.15" customHeight="1">
      <c r="A1449" s="97" t="s">
        <v>3033</v>
      </c>
      <c r="B1449" s="98" t="s">
        <v>1392</v>
      </c>
      <c r="C1449" s="99" t="s">
        <v>1421</v>
      </c>
      <c r="D1449" s="100" t="s">
        <v>1420</v>
      </c>
      <c r="E1449" s="100" t="s">
        <v>2010</v>
      </c>
      <c r="F1449" s="100" t="s">
        <v>2908</v>
      </c>
      <c r="G1449" s="101"/>
    </row>
    <row r="1450" spans="1:7" customFormat="1" ht="13.15" customHeight="1">
      <c r="A1450" s="97" t="s">
        <v>3033</v>
      </c>
      <c r="B1450" s="98" t="s">
        <v>1392</v>
      </c>
      <c r="C1450" s="99" t="s">
        <v>224</v>
      </c>
      <c r="D1450" s="100" t="s">
        <v>1417</v>
      </c>
      <c r="E1450" s="100" t="s">
        <v>1648</v>
      </c>
      <c r="F1450" s="100" t="s">
        <v>3084</v>
      </c>
      <c r="G1450" s="101"/>
    </row>
    <row r="1451" spans="1:7" customFormat="1" ht="13.15" customHeight="1">
      <c r="A1451" s="97" t="s">
        <v>3033</v>
      </c>
      <c r="B1451" s="98" t="s">
        <v>1392</v>
      </c>
      <c r="C1451" s="99" t="s">
        <v>158</v>
      </c>
      <c r="D1451" s="100" t="s">
        <v>1415</v>
      </c>
      <c r="E1451" s="100" t="s">
        <v>3085</v>
      </c>
      <c r="F1451" s="100" t="s">
        <v>1914</v>
      </c>
      <c r="G1451" s="101"/>
    </row>
    <row r="1452" spans="1:7" customFormat="1" ht="13.15" customHeight="1">
      <c r="A1452" s="97" t="s">
        <v>3033</v>
      </c>
      <c r="B1452" s="98" t="s">
        <v>1392</v>
      </c>
      <c r="C1452" s="99" t="s">
        <v>213</v>
      </c>
      <c r="D1452" s="100" t="s">
        <v>1411</v>
      </c>
      <c r="E1452" s="100" t="s">
        <v>1565</v>
      </c>
      <c r="F1452" s="100" t="s">
        <v>1774</v>
      </c>
      <c r="G1452" s="101"/>
    </row>
    <row r="1453" spans="1:7" customFormat="1" ht="13.15" customHeight="1">
      <c r="A1453" s="97" t="s">
        <v>3033</v>
      </c>
      <c r="B1453" s="98" t="s">
        <v>1392</v>
      </c>
      <c r="C1453" s="99" t="s">
        <v>198</v>
      </c>
      <c r="D1453" s="100" t="s">
        <v>1405</v>
      </c>
      <c r="E1453" s="100" t="s">
        <v>1637</v>
      </c>
      <c r="F1453" s="100" t="s">
        <v>1403</v>
      </c>
      <c r="G1453" s="101"/>
    </row>
    <row r="1454" spans="1:7" customFormat="1" ht="13.15" customHeight="1">
      <c r="A1454" s="102"/>
      <c r="B1454" s="103"/>
      <c r="C1454" s="103"/>
      <c r="D1454" s="103"/>
      <c r="E1454" s="100" t="s">
        <v>1592</v>
      </c>
      <c r="F1454" s="100" t="s">
        <v>1690</v>
      </c>
      <c r="G1454" s="101"/>
    </row>
    <row r="1455" spans="1:7" customFormat="1" ht="13.15" customHeight="1">
      <c r="A1455" s="97" t="s">
        <v>3033</v>
      </c>
      <c r="B1455" s="98" t="s">
        <v>1392</v>
      </c>
      <c r="C1455" s="99" t="s">
        <v>199</v>
      </c>
      <c r="D1455" s="100" t="s">
        <v>1401</v>
      </c>
      <c r="E1455" s="100" t="s">
        <v>1432</v>
      </c>
      <c r="F1455" s="100" t="s">
        <v>1664</v>
      </c>
      <c r="G1455" s="101"/>
    </row>
    <row r="1456" spans="1:7" customFormat="1" ht="13.15" customHeight="1">
      <c r="A1456" s="102"/>
      <c r="B1456" s="103"/>
      <c r="C1456" s="103"/>
      <c r="D1456" s="103"/>
      <c r="E1456" s="100" t="s">
        <v>2974</v>
      </c>
      <c r="F1456" s="100" t="s">
        <v>1712</v>
      </c>
      <c r="G1456" s="101"/>
    </row>
    <row r="1457" spans="1:7" customFormat="1" ht="13.15" customHeight="1">
      <c r="A1457" s="97" t="s">
        <v>3033</v>
      </c>
      <c r="B1457" s="98" t="s">
        <v>1392</v>
      </c>
      <c r="C1457" s="99" t="s">
        <v>164</v>
      </c>
      <c r="D1457" s="100" t="s">
        <v>1396</v>
      </c>
      <c r="E1457" s="100" t="s">
        <v>1388</v>
      </c>
      <c r="F1457" s="100" t="s">
        <v>3086</v>
      </c>
      <c r="G1457" s="101"/>
    </row>
    <row r="1458" spans="1:7" customFormat="1" ht="13.15" customHeight="1">
      <c r="A1458" s="102"/>
      <c r="B1458" s="103"/>
      <c r="C1458" s="103"/>
      <c r="D1458" s="103"/>
      <c r="E1458" s="100" t="s">
        <v>3087</v>
      </c>
      <c r="F1458" s="100" t="s">
        <v>1388</v>
      </c>
      <c r="G1458" s="101"/>
    </row>
    <row r="1459" spans="1:7" customFormat="1" ht="13.15" customHeight="1">
      <c r="A1459" s="97" t="s">
        <v>3033</v>
      </c>
      <c r="B1459" s="98" t="s">
        <v>1392</v>
      </c>
      <c r="C1459" s="99" t="s">
        <v>1391</v>
      </c>
      <c r="D1459" s="100" t="s">
        <v>1390</v>
      </c>
      <c r="E1459" s="100" t="s">
        <v>1404</v>
      </c>
      <c r="F1459" s="100" t="s">
        <v>1400</v>
      </c>
      <c r="G1459" s="101"/>
    </row>
    <row r="1460" spans="1:7" customFormat="1" ht="13.15" customHeight="1">
      <c r="A1460" s="102"/>
      <c r="B1460" s="103"/>
      <c r="C1460" s="103"/>
      <c r="D1460" s="103"/>
      <c r="E1460" s="100" t="s">
        <v>1477</v>
      </c>
      <c r="F1460" s="100" t="s">
        <v>1774</v>
      </c>
      <c r="G1460" s="101"/>
    </row>
    <row r="1461" spans="1:7" customFormat="1" ht="13.15" customHeight="1">
      <c r="A1461" s="97" t="s">
        <v>3088</v>
      </c>
      <c r="B1461" s="98" t="s">
        <v>1392</v>
      </c>
      <c r="C1461" s="99" t="s">
        <v>165</v>
      </c>
      <c r="D1461" s="100" t="s">
        <v>1680</v>
      </c>
      <c r="E1461" s="100" t="s">
        <v>2910</v>
      </c>
      <c r="F1461" s="100" t="s">
        <v>3089</v>
      </c>
      <c r="G1461" s="101"/>
    </row>
    <row r="1462" spans="1:7" customFormat="1" ht="13.15" customHeight="1">
      <c r="A1462" s="102"/>
      <c r="B1462" s="103"/>
      <c r="C1462" s="103"/>
      <c r="D1462" s="103"/>
      <c r="E1462" s="100" t="s">
        <v>3090</v>
      </c>
      <c r="F1462" s="100" t="s">
        <v>1714</v>
      </c>
      <c r="G1462" s="101"/>
    </row>
    <row r="1463" spans="1:7" customFormat="1" ht="13.15" customHeight="1">
      <c r="A1463" s="97" t="s">
        <v>3088</v>
      </c>
      <c r="B1463" s="98" t="s">
        <v>1392</v>
      </c>
      <c r="C1463" s="99" t="s">
        <v>228</v>
      </c>
      <c r="D1463" s="100" t="s">
        <v>1676</v>
      </c>
      <c r="E1463" s="100" t="s">
        <v>1684</v>
      </c>
      <c r="F1463" s="100" t="s">
        <v>1808</v>
      </c>
      <c r="G1463" s="101"/>
    </row>
    <row r="1464" spans="1:7" customFormat="1" ht="13.15" customHeight="1">
      <c r="A1464" s="97" t="s">
        <v>3088</v>
      </c>
      <c r="B1464" s="98" t="s">
        <v>1392</v>
      </c>
      <c r="C1464" s="99" t="s">
        <v>1673</v>
      </c>
      <c r="D1464" s="100" t="s">
        <v>1672</v>
      </c>
      <c r="E1464" s="100" t="s">
        <v>1784</v>
      </c>
      <c r="F1464" s="100" t="s">
        <v>1992</v>
      </c>
      <c r="G1464" s="101"/>
    </row>
    <row r="1465" spans="1:7" customFormat="1" ht="13.15" customHeight="1">
      <c r="A1465" s="97" t="s">
        <v>3088</v>
      </c>
      <c r="B1465" s="98" t="s">
        <v>1392</v>
      </c>
      <c r="C1465" s="99" t="s">
        <v>1667</v>
      </c>
      <c r="D1465" s="100" t="s">
        <v>1666</v>
      </c>
      <c r="E1465" s="100" t="s">
        <v>1388</v>
      </c>
      <c r="F1465" s="100" t="s">
        <v>3091</v>
      </c>
      <c r="G1465" s="101"/>
    </row>
    <row r="1466" spans="1:7" customFormat="1" ht="13.15" customHeight="1">
      <c r="A1466" s="97" t="s">
        <v>3088</v>
      </c>
      <c r="B1466" s="98" t="s">
        <v>1392</v>
      </c>
      <c r="C1466" s="99" t="s">
        <v>1663</v>
      </c>
      <c r="D1466" s="100" t="s">
        <v>1662</v>
      </c>
      <c r="E1466" s="100" t="s">
        <v>1698</v>
      </c>
      <c r="F1466" s="100" t="s">
        <v>3092</v>
      </c>
      <c r="G1466" s="101"/>
    </row>
    <row r="1467" spans="1:7" customFormat="1" ht="13.15" customHeight="1">
      <c r="A1467" s="102"/>
      <c r="B1467" s="103"/>
      <c r="C1467" s="103"/>
      <c r="D1467" s="103"/>
      <c r="E1467" s="100" t="s">
        <v>3093</v>
      </c>
      <c r="F1467" s="100" t="s">
        <v>2153</v>
      </c>
      <c r="G1467" s="101"/>
    </row>
    <row r="1468" spans="1:7" customFormat="1" ht="13.15" customHeight="1">
      <c r="A1468" s="102"/>
      <c r="B1468" s="103"/>
      <c r="C1468" s="103"/>
      <c r="D1468" s="103"/>
      <c r="E1468" s="100" t="s">
        <v>1388</v>
      </c>
      <c r="F1468" s="100" t="s">
        <v>2087</v>
      </c>
      <c r="G1468" s="101"/>
    </row>
    <row r="1469" spans="1:7" customFormat="1" ht="13.15" customHeight="1">
      <c r="A1469" s="102"/>
      <c r="B1469" s="103"/>
      <c r="C1469" s="103"/>
      <c r="D1469" s="103"/>
      <c r="E1469" s="100" t="s">
        <v>1388</v>
      </c>
      <c r="F1469" s="100" t="s">
        <v>1751</v>
      </c>
      <c r="G1469" s="101"/>
    </row>
    <row r="1470" spans="1:7" customFormat="1" ht="13.15" customHeight="1">
      <c r="A1470" s="97" t="s">
        <v>3088</v>
      </c>
      <c r="B1470" s="98" t="s">
        <v>1392</v>
      </c>
      <c r="C1470" s="99" t="s">
        <v>218</v>
      </c>
      <c r="D1470" s="100" t="s">
        <v>1660</v>
      </c>
      <c r="E1470" s="100" t="s">
        <v>1691</v>
      </c>
      <c r="F1470" s="100" t="s">
        <v>1570</v>
      </c>
      <c r="G1470" s="101"/>
    </row>
    <row r="1471" spans="1:7" customFormat="1" ht="13.15" customHeight="1">
      <c r="A1471" s="102"/>
      <c r="B1471" s="103"/>
      <c r="C1471" s="103"/>
      <c r="D1471" s="103"/>
      <c r="E1471" s="100" t="s">
        <v>2958</v>
      </c>
      <c r="F1471" s="100" t="s">
        <v>1712</v>
      </c>
      <c r="G1471" s="101"/>
    </row>
    <row r="1472" spans="1:7" customFormat="1" ht="13.15" customHeight="1">
      <c r="A1472" s="97" t="s">
        <v>3088</v>
      </c>
      <c r="B1472" s="98" t="s">
        <v>1392</v>
      </c>
      <c r="C1472" s="99" t="s">
        <v>1657</v>
      </c>
      <c r="D1472" s="100" t="s">
        <v>1656</v>
      </c>
      <c r="E1472" s="100" t="s">
        <v>1455</v>
      </c>
      <c r="F1472" s="100" t="s">
        <v>1559</v>
      </c>
      <c r="G1472" s="101"/>
    </row>
    <row r="1473" spans="1:7" customFormat="1" ht="13.15" customHeight="1">
      <c r="A1473" s="102"/>
      <c r="B1473" s="103"/>
      <c r="C1473" s="103"/>
      <c r="D1473" s="103"/>
      <c r="E1473" s="100" t="s">
        <v>1486</v>
      </c>
      <c r="F1473" s="100" t="s">
        <v>3094</v>
      </c>
      <c r="G1473" s="101"/>
    </row>
    <row r="1474" spans="1:7" customFormat="1" ht="13.15" customHeight="1">
      <c r="A1474" s="97" t="s">
        <v>3088</v>
      </c>
      <c r="B1474" s="98" t="s">
        <v>1392</v>
      </c>
      <c r="C1474" s="99" t="s">
        <v>153</v>
      </c>
      <c r="D1474" s="100" t="s">
        <v>1654</v>
      </c>
      <c r="E1474" s="100" t="s">
        <v>1659</v>
      </c>
      <c r="F1474" s="100" t="s">
        <v>2977</v>
      </c>
      <c r="G1474" s="101"/>
    </row>
    <row r="1475" spans="1:7" customFormat="1" ht="13.15" customHeight="1">
      <c r="A1475" s="97" t="s">
        <v>3088</v>
      </c>
      <c r="B1475" s="98" t="s">
        <v>1392</v>
      </c>
      <c r="C1475" s="99" t="s">
        <v>237</v>
      </c>
      <c r="D1475" s="100" t="s">
        <v>1651</v>
      </c>
      <c r="E1475" s="100" t="s">
        <v>1969</v>
      </c>
      <c r="F1475" s="100" t="s">
        <v>1776</v>
      </c>
      <c r="G1475" s="101"/>
    </row>
    <row r="1476" spans="1:7" customFormat="1" ht="13.15" customHeight="1">
      <c r="A1476" s="97" t="s">
        <v>3088</v>
      </c>
      <c r="B1476" s="98" t="s">
        <v>1392</v>
      </c>
      <c r="C1476" s="99" t="s">
        <v>1650</v>
      </c>
      <c r="D1476" s="100" t="s">
        <v>1649</v>
      </c>
      <c r="E1476" s="100" t="s">
        <v>3095</v>
      </c>
      <c r="F1476" s="100" t="s">
        <v>3096</v>
      </c>
      <c r="G1476" s="101"/>
    </row>
    <row r="1477" spans="1:7" customFormat="1" ht="13.15" customHeight="1">
      <c r="A1477" s="97" t="s">
        <v>3088</v>
      </c>
      <c r="B1477" s="98" t="s">
        <v>1392</v>
      </c>
      <c r="C1477" s="99" t="s">
        <v>1643</v>
      </c>
      <c r="D1477" s="100" t="s">
        <v>1642</v>
      </c>
      <c r="E1477" s="100" t="s">
        <v>1536</v>
      </c>
      <c r="F1477" s="100" t="s">
        <v>1540</v>
      </c>
      <c r="G1477" s="101"/>
    </row>
    <row r="1478" spans="1:7" customFormat="1" ht="13.15" customHeight="1">
      <c r="A1478" s="102"/>
      <c r="B1478" s="103"/>
      <c r="C1478" s="103"/>
      <c r="D1478" s="103"/>
      <c r="E1478" s="100" t="s">
        <v>1842</v>
      </c>
      <c r="F1478" s="100" t="s">
        <v>1808</v>
      </c>
      <c r="G1478" s="101"/>
    </row>
    <row r="1479" spans="1:7" customFormat="1" ht="13.15" customHeight="1">
      <c r="A1479" s="97" t="s">
        <v>3088</v>
      </c>
      <c r="B1479" s="98" t="s">
        <v>1392</v>
      </c>
      <c r="C1479" s="99" t="s">
        <v>189</v>
      </c>
      <c r="D1479" s="100" t="s">
        <v>1641</v>
      </c>
      <c r="E1479" s="100" t="s">
        <v>1513</v>
      </c>
      <c r="F1479" s="100" t="s">
        <v>1597</v>
      </c>
      <c r="G1479" s="101"/>
    </row>
    <row r="1480" spans="1:7" customFormat="1" ht="13.15" customHeight="1">
      <c r="A1480" s="102"/>
      <c r="B1480" s="103"/>
      <c r="C1480" s="103"/>
      <c r="D1480" s="103"/>
      <c r="E1480" s="100" t="s">
        <v>1945</v>
      </c>
      <c r="F1480" s="100" t="s">
        <v>3097</v>
      </c>
      <c r="G1480" s="101"/>
    </row>
    <row r="1481" spans="1:7" customFormat="1" ht="13.15" customHeight="1">
      <c r="A1481" s="102"/>
      <c r="B1481" s="103"/>
      <c r="C1481" s="103"/>
      <c r="D1481" s="103"/>
      <c r="E1481" s="100" t="s">
        <v>2907</v>
      </c>
      <c r="F1481" s="100" t="s">
        <v>1706</v>
      </c>
      <c r="G1481" s="101"/>
    </row>
    <row r="1482" spans="1:7" customFormat="1" ht="13.15" customHeight="1">
      <c r="A1482" s="97" t="s">
        <v>3088</v>
      </c>
      <c r="B1482" s="98" t="s">
        <v>1392</v>
      </c>
      <c r="C1482" s="99" t="s">
        <v>137</v>
      </c>
      <c r="D1482" s="100" t="s">
        <v>1638</v>
      </c>
      <c r="E1482" s="100" t="s">
        <v>3098</v>
      </c>
      <c r="F1482" s="100" t="s">
        <v>3099</v>
      </c>
      <c r="G1482" s="101"/>
    </row>
    <row r="1483" spans="1:7" customFormat="1" ht="13.15" customHeight="1">
      <c r="A1483" s="102"/>
      <c r="B1483" s="103"/>
      <c r="C1483" s="103"/>
      <c r="D1483" s="103"/>
      <c r="E1483" s="100" t="s">
        <v>2002</v>
      </c>
      <c r="F1483" s="100" t="s">
        <v>3100</v>
      </c>
      <c r="G1483" s="101"/>
    </row>
    <row r="1484" spans="1:7" customFormat="1" ht="13.15" customHeight="1">
      <c r="A1484" s="102"/>
      <c r="B1484" s="103"/>
      <c r="C1484" s="103"/>
      <c r="D1484" s="103"/>
      <c r="E1484" s="100" t="s">
        <v>3101</v>
      </c>
      <c r="F1484" s="100" t="s">
        <v>1902</v>
      </c>
      <c r="G1484" s="101"/>
    </row>
    <row r="1485" spans="1:7" customFormat="1" ht="13.15" customHeight="1">
      <c r="A1485" s="97" t="s">
        <v>3088</v>
      </c>
      <c r="B1485" s="98" t="s">
        <v>1392</v>
      </c>
      <c r="C1485" s="99" t="s">
        <v>197</v>
      </c>
      <c r="D1485" s="100" t="s">
        <v>1634</v>
      </c>
      <c r="E1485" s="100" t="s">
        <v>1463</v>
      </c>
      <c r="F1485" s="100" t="s">
        <v>1407</v>
      </c>
      <c r="G1485" s="101"/>
    </row>
    <row r="1486" spans="1:7" customFormat="1" ht="13.15" customHeight="1">
      <c r="A1486" s="102"/>
      <c r="B1486" s="103"/>
      <c r="C1486" s="103"/>
      <c r="D1486" s="103"/>
      <c r="E1486" s="100" t="s">
        <v>1442</v>
      </c>
      <c r="F1486" s="100" t="s">
        <v>2227</v>
      </c>
      <c r="G1486" s="101"/>
    </row>
    <row r="1487" spans="1:7" customFormat="1" ht="13.15" customHeight="1">
      <c r="A1487" s="97" t="s">
        <v>3088</v>
      </c>
      <c r="B1487" s="98" t="s">
        <v>1392</v>
      </c>
      <c r="C1487" s="99" t="s">
        <v>1618</v>
      </c>
      <c r="D1487" s="100" t="s">
        <v>1617</v>
      </c>
      <c r="E1487" s="100" t="s">
        <v>1463</v>
      </c>
      <c r="F1487" s="100" t="s">
        <v>1776</v>
      </c>
      <c r="G1487" s="101"/>
    </row>
    <row r="1488" spans="1:7" customFormat="1" ht="13.15" customHeight="1">
      <c r="A1488" s="102"/>
      <c r="B1488" s="103"/>
      <c r="C1488" s="103"/>
      <c r="D1488" s="103"/>
      <c r="E1488" s="100" t="s">
        <v>1625</v>
      </c>
      <c r="F1488" s="100" t="s">
        <v>2255</v>
      </c>
      <c r="G1488" s="101"/>
    </row>
    <row r="1489" spans="1:7" customFormat="1" ht="13.15" customHeight="1">
      <c r="A1489" s="97" t="s">
        <v>3088</v>
      </c>
      <c r="B1489" s="98" t="s">
        <v>1392</v>
      </c>
      <c r="C1489" s="99" t="s">
        <v>232</v>
      </c>
      <c r="D1489" s="100" t="s">
        <v>1615</v>
      </c>
      <c r="E1489" s="100" t="s">
        <v>1594</v>
      </c>
      <c r="F1489" s="100" t="s">
        <v>3102</v>
      </c>
      <c r="G1489" s="101"/>
    </row>
    <row r="1490" spans="1:7" customFormat="1" ht="13.15" customHeight="1">
      <c r="A1490" s="102"/>
      <c r="B1490" s="103"/>
      <c r="C1490" s="103"/>
      <c r="D1490" s="103"/>
      <c r="E1490" s="100" t="s">
        <v>1737</v>
      </c>
      <c r="F1490" s="100" t="s">
        <v>3103</v>
      </c>
      <c r="G1490" s="101"/>
    </row>
    <row r="1491" spans="1:7" customFormat="1" ht="13.15" customHeight="1">
      <c r="A1491" s="97" t="s">
        <v>3088</v>
      </c>
      <c r="B1491" s="98" t="s">
        <v>1392</v>
      </c>
      <c r="C1491" s="99" t="s">
        <v>1612</v>
      </c>
      <c r="D1491" s="100" t="s">
        <v>1611</v>
      </c>
      <c r="E1491" s="100" t="s">
        <v>1483</v>
      </c>
      <c r="F1491" s="100" t="s">
        <v>1388</v>
      </c>
      <c r="G1491" s="101"/>
    </row>
    <row r="1492" spans="1:7" customFormat="1" ht="13.15" customHeight="1">
      <c r="A1492" s="102"/>
      <c r="B1492" s="103"/>
      <c r="C1492" s="103"/>
      <c r="D1492" s="103"/>
      <c r="E1492" s="100" t="s">
        <v>1397</v>
      </c>
      <c r="F1492" s="100" t="s">
        <v>3104</v>
      </c>
      <c r="G1492" s="101"/>
    </row>
    <row r="1493" spans="1:7" customFormat="1" ht="13.15" customHeight="1">
      <c r="A1493" s="97" t="s">
        <v>3088</v>
      </c>
      <c r="B1493" s="98" t="s">
        <v>1392</v>
      </c>
      <c r="C1493" s="99" t="s">
        <v>1609</v>
      </c>
      <c r="D1493" s="100" t="s">
        <v>1608</v>
      </c>
      <c r="E1493" s="100" t="s">
        <v>3105</v>
      </c>
      <c r="F1493" s="100" t="s">
        <v>3106</v>
      </c>
      <c r="G1493" s="101"/>
    </row>
    <row r="1494" spans="1:7" customFormat="1" ht="13.15" customHeight="1">
      <c r="A1494" s="102"/>
      <c r="B1494" s="103"/>
      <c r="C1494" s="103"/>
      <c r="D1494" s="103"/>
      <c r="E1494" s="100" t="s">
        <v>1388</v>
      </c>
      <c r="F1494" s="100" t="s">
        <v>1873</v>
      </c>
      <c r="G1494" s="101"/>
    </row>
    <row r="1495" spans="1:7" customFormat="1" ht="13.15" customHeight="1">
      <c r="A1495" s="102"/>
      <c r="B1495" s="103"/>
      <c r="C1495" s="103"/>
      <c r="D1495" s="103"/>
      <c r="E1495" s="100" t="s">
        <v>1388</v>
      </c>
      <c r="F1495" s="100" t="s">
        <v>2858</v>
      </c>
      <c r="G1495" s="101"/>
    </row>
    <row r="1496" spans="1:7" customFormat="1" ht="13.15" customHeight="1">
      <c r="A1496" s="102"/>
      <c r="B1496" s="103"/>
      <c r="C1496" s="103"/>
      <c r="D1496" s="103"/>
      <c r="E1496" s="100" t="s">
        <v>1388</v>
      </c>
      <c r="F1496" s="100" t="s">
        <v>1802</v>
      </c>
      <c r="G1496" s="101"/>
    </row>
    <row r="1497" spans="1:7" customFormat="1" ht="13.15" customHeight="1">
      <c r="A1497" s="102"/>
      <c r="B1497" s="103"/>
      <c r="C1497" s="103"/>
      <c r="D1497" s="103"/>
      <c r="E1497" s="100" t="s">
        <v>1388</v>
      </c>
      <c r="F1497" s="100" t="s">
        <v>1802</v>
      </c>
      <c r="G1497" s="101"/>
    </row>
    <row r="1498" spans="1:7" customFormat="1" ht="13.15" customHeight="1">
      <c r="A1498" s="97" t="s">
        <v>3088</v>
      </c>
      <c r="B1498" s="98" t="s">
        <v>1392</v>
      </c>
      <c r="C1498" s="99" t="s">
        <v>1605</v>
      </c>
      <c r="D1498" s="100" t="s">
        <v>1604</v>
      </c>
      <c r="E1498" s="100" t="s">
        <v>1508</v>
      </c>
      <c r="F1498" s="100" t="s">
        <v>1727</v>
      </c>
      <c r="G1498" s="101"/>
    </row>
    <row r="1499" spans="1:7" customFormat="1" ht="13.15" customHeight="1">
      <c r="A1499" s="97" t="s">
        <v>3088</v>
      </c>
      <c r="B1499" s="98" t="s">
        <v>1392</v>
      </c>
      <c r="C1499" s="99" t="s">
        <v>1601</v>
      </c>
      <c r="D1499" s="100" t="s">
        <v>1600</v>
      </c>
      <c r="E1499" s="100" t="s">
        <v>1655</v>
      </c>
      <c r="F1499" s="100" t="s">
        <v>3107</v>
      </c>
      <c r="G1499" s="101"/>
    </row>
    <row r="1500" spans="1:7" customFormat="1" ht="13.15" customHeight="1">
      <c r="A1500" s="102"/>
      <c r="B1500" s="103"/>
      <c r="C1500" s="103"/>
      <c r="D1500" s="103"/>
      <c r="E1500" s="100" t="s">
        <v>3108</v>
      </c>
      <c r="F1500" s="100" t="s">
        <v>2288</v>
      </c>
      <c r="G1500" s="101"/>
    </row>
    <row r="1501" spans="1:7" customFormat="1" ht="13.15" customHeight="1">
      <c r="A1501" s="97" t="s">
        <v>3088</v>
      </c>
      <c r="B1501" s="98" t="s">
        <v>1392</v>
      </c>
      <c r="C1501" s="99" t="s">
        <v>1596</v>
      </c>
      <c r="D1501" s="100" t="s">
        <v>1595</v>
      </c>
      <c r="E1501" s="100" t="s">
        <v>1719</v>
      </c>
      <c r="F1501" s="100" t="s">
        <v>1403</v>
      </c>
      <c r="G1501" s="101"/>
    </row>
    <row r="1502" spans="1:7" customFormat="1" ht="13.15" customHeight="1">
      <c r="A1502" s="102"/>
      <c r="B1502" s="103"/>
      <c r="C1502" s="103"/>
      <c r="D1502" s="103"/>
      <c r="E1502" s="100" t="s">
        <v>3109</v>
      </c>
      <c r="F1502" s="100" t="s">
        <v>3110</v>
      </c>
      <c r="G1502" s="101"/>
    </row>
    <row r="1503" spans="1:7" customFormat="1" ht="13.15" customHeight="1">
      <c r="A1503" s="97" t="s">
        <v>3088</v>
      </c>
      <c r="B1503" s="98" t="s">
        <v>1392</v>
      </c>
      <c r="C1503" s="99" t="s">
        <v>129</v>
      </c>
      <c r="D1503" s="100" t="s">
        <v>1591</v>
      </c>
      <c r="E1503" s="100" t="s">
        <v>1388</v>
      </c>
      <c r="F1503" s="100" t="s">
        <v>2053</v>
      </c>
      <c r="G1503" s="101"/>
    </row>
    <row r="1504" spans="1:7" customFormat="1" ht="13.15" customHeight="1">
      <c r="A1504" s="102"/>
      <c r="B1504" s="103"/>
      <c r="C1504" s="103"/>
      <c r="D1504" s="103"/>
      <c r="E1504" s="100" t="s">
        <v>3111</v>
      </c>
      <c r="F1504" s="100" t="s">
        <v>3112</v>
      </c>
      <c r="G1504" s="101"/>
    </row>
    <row r="1505" spans="1:7" customFormat="1" ht="13.15" customHeight="1">
      <c r="A1505" s="97" t="s">
        <v>3088</v>
      </c>
      <c r="B1505" s="98" t="s">
        <v>1392</v>
      </c>
      <c r="C1505" s="99" t="s">
        <v>1590</v>
      </c>
      <c r="D1505" s="100" t="s">
        <v>1589</v>
      </c>
      <c r="E1505" s="100" t="s">
        <v>1816</v>
      </c>
      <c r="F1505" s="100" t="s">
        <v>1802</v>
      </c>
      <c r="G1505" s="101"/>
    </row>
    <row r="1506" spans="1:7" customFormat="1" ht="13.15" customHeight="1">
      <c r="A1506" s="97" t="s">
        <v>3088</v>
      </c>
      <c r="B1506" s="98" t="s">
        <v>1392</v>
      </c>
      <c r="C1506" s="99" t="s">
        <v>236</v>
      </c>
      <c r="D1506" s="100" t="s">
        <v>1587</v>
      </c>
      <c r="E1506" s="100" t="s">
        <v>2188</v>
      </c>
      <c r="F1506" s="100" t="s">
        <v>1802</v>
      </c>
      <c r="G1506" s="101"/>
    </row>
    <row r="1507" spans="1:7" customFormat="1" ht="13.15" customHeight="1">
      <c r="A1507" s="97" t="s">
        <v>3088</v>
      </c>
      <c r="B1507" s="98" t="s">
        <v>1392</v>
      </c>
      <c r="C1507" s="99" t="s">
        <v>1585</v>
      </c>
      <c r="D1507" s="100" t="s">
        <v>1584</v>
      </c>
      <c r="E1507" s="100" t="s">
        <v>1488</v>
      </c>
      <c r="F1507" s="100" t="s">
        <v>1701</v>
      </c>
      <c r="G1507" s="101"/>
    </row>
    <row r="1508" spans="1:7" customFormat="1" ht="13.15" customHeight="1">
      <c r="A1508" s="97" t="s">
        <v>3088</v>
      </c>
      <c r="B1508" s="98" t="s">
        <v>1392</v>
      </c>
      <c r="C1508" s="99" t="s">
        <v>196</v>
      </c>
      <c r="D1508" s="100" t="s">
        <v>1582</v>
      </c>
      <c r="E1508" s="100" t="s">
        <v>2207</v>
      </c>
      <c r="F1508" s="100" t="s">
        <v>1908</v>
      </c>
      <c r="G1508" s="101"/>
    </row>
    <row r="1509" spans="1:7" customFormat="1" ht="13.15" customHeight="1">
      <c r="A1509" s="97" t="s">
        <v>3088</v>
      </c>
      <c r="B1509" s="98" t="s">
        <v>1392</v>
      </c>
      <c r="C1509" s="99" t="s">
        <v>1579</v>
      </c>
      <c r="D1509" s="100" t="s">
        <v>1578</v>
      </c>
      <c r="E1509" s="100" t="s">
        <v>1419</v>
      </c>
      <c r="F1509" s="100" t="s">
        <v>1736</v>
      </c>
      <c r="G1509" s="101"/>
    </row>
    <row r="1510" spans="1:7" customFormat="1" ht="13.15" customHeight="1">
      <c r="A1510" s="97" t="s">
        <v>3088</v>
      </c>
      <c r="B1510" s="98" t="s">
        <v>1392</v>
      </c>
      <c r="C1510" s="99" t="s">
        <v>1577</v>
      </c>
      <c r="D1510" s="100" t="s">
        <v>1576</v>
      </c>
      <c r="E1510" s="100" t="s">
        <v>1471</v>
      </c>
      <c r="F1510" s="100" t="s">
        <v>3113</v>
      </c>
      <c r="G1510" s="101"/>
    </row>
    <row r="1511" spans="1:7" customFormat="1" ht="13.15" customHeight="1">
      <c r="A1511" s="97" t="s">
        <v>3088</v>
      </c>
      <c r="B1511" s="98" t="s">
        <v>1392</v>
      </c>
      <c r="C1511" s="99" t="s">
        <v>200</v>
      </c>
      <c r="D1511" s="100" t="s">
        <v>1574</v>
      </c>
      <c r="E1511" s="100" t="s">
        <v>1821</v>
      </c>
      <c r="F1511" s="100" t="s">
        <v>1774</v>
      </c>
      <c r="G1511" s="101"/>
    </row>
    <row r="1512" spans="1:7" customFormat="1" ht="13.15" customHeight="1">
      <c r="A1512" s="97" t="s">
        <v>3088</v>
      </c>
      <c r="B1512" s="98" t="s">
        <v>1392</v>
      </c>
      <c r="C1512" s="99" t="s">
        <v>1572</v>
      </c>
      <c r="D1512" s="100" t="s">
        <v>1412</v>
      </c>
      <c r="E1512" s="100" t="s">
        <v>1410</v>
      </c>
      <c r="F1512" s="100" t="s">
        <v>1731</v>
      </c>
      <c r="G1512" s="101"/>
    </row>
    <row r="1513" spans="1:7" customFormat="1" ht="13.15" customHeight="1">
      <c r="A1513" s="102"/>
      <c r="B1513" s="103"/>
      <c r="C1513" s="103"/>
      <c r="D1513" s="103"/>
      <c r="E1513" s="100" t="s">
        <v>1388</v>
      </c>
      <c r="F1513" s="100" t="s">
        <v>1731</v>
      </c>
      <c r="G1513" s="101"/>
    </row>
    <row r="1514" spans="1:7" customFormat="1" ht="13.15" customHeight="1">
      <c r="A1514" s="97" t="s">
        <v>3088</v>
      </c>
      <c r="B1514" s="98" t="s">
        <v>1392</v>
      </c>
      <c r="C1514" s="99" t="s">
        <v>239</v>
      </c>
      <c r="D1514" s="100" t="s">
        <v>1412</v>
      </c>
      <c r="E1514" s="100" t="s">
        <v>3057</v>
      </c>
      <c r="F1514" s="100" t="s">
        <v>1776</v>
      </c>
      <c r="G1514" s="101"/>
    </row>
    <row r="1515" spans="1:7" customFormat="1" ht="13.15" customHeight="1">
      <c r="A1515" s="102"/>
      <c r="B1515" s="103"/>
      <c r="C1515" s="103"/>
      <c r="D1515" s="103"/>
      <c r="E1515" s="100" t="s">
        <v>1980</v>
      </c>
      <c r="F1515" s="100" t="s">
        <v>1388</v>
      </c>
      <c r="G1515" s="101"/>
    </row>
    <row r="1516" spans="1:7" customFormat="1" ht="13.15" customHeight="1">
      <c r="A1516" s="97" t="s">
        <v>3088</v>
      </c>
      <c r="B1516" s="98" t="s">
        <v>1392</v>
      </c>
      <c r="C1516" s="99" t="s">
        <v>151</v>
      </c>
      <c r="D1516" s="100" t="s">
        <v>1566</v>
      </c>
      <c r="E1516" s="100" t="s">
        <v>1505</v>
      </c>
      <c r="F1516" s="100" t="s">
        <v>3114</v>
      </c>
      <c r="G1516" s="101"/>
    </row>
    <row r="1517" spans="1:7" customFormat="1" ht="13.15" customHeight="1">
      <c r="A1517" s="97" t="s">
        <v>3088</v>
      </c>
      <c r="B1517" s="98" t="s">
        <v>1392</v>
      </c>
      <c r="C1517" s="99" t="s">
        <v>201</v>
      </c>
      <c r="D1517" s="100" t="s">
        <v>1563</v>
      </c>
      <c r="E1517" s="100" t="s">
        <v>1452</v>
      </c>
      <c r="F1517" s="100" t="s">
        <v>1808</v>
      </c>
      <c r="G1517" s="101"/>
    </row>
    <row r="1518" spans="1:7" customFormat="1" ht="13.15" customHeight="1">
      <c r="A1518" s="97" t="s">
        <v>3088</v>
      </c>
      <c r="B1518" s="98" t="s">
        <v>1392</v>
      </c>
      <c r="C1518" s="99" t="s">
        <v>1561</v>
      </c>
      <c r="D1518" s="100" t="s">
        <v>1550</v>
      </c>
      <c r="E1518" s="100" t="s">
        <v>1422</v>
      </c>
      <c r="F1518" s="100" t="s">
        <v>1732</v>
      </c>
      <c r="G1518" s="101"/>
    </row>
    <row r="1519" spans="1:7" customFormat="1" ht="13.15" customHeight="1">
      <c r="A1519" s="97" t="s">
        <v>3088</v>
      </c>
      <c r="B1519" s="98" t="s">
        <v>1392</v>
      </c>
      <c r="C1519" s="99" t="s">
        <v>1557</v>
      </c>
      <c r="D1519" s="100" t="s">
        <v>1556</v>
      </c>
      <c r="E1519" s="100" t="s">
        <v>1463</v>
      </c>
      <c r="F1519" s="100" t="s">
        <v>2890</v>
      </c>
      <c r="G1519" s="101"/>
    </row>
    <row r="1520" spans="1:7" customFormat="1" ht="13.15" customHeight="1">
      <c r="A1520" s="102"/>
      <c r="B1520" s="103"/>
      <c r="C1520" s="103"/>
      <c r="D1520" s="103"/>
      <c r="E1520" s="100" t="s">
        <v>1465</v>
      </c>
      <c r="F1520" s="100" t="s">
        <v>2963</v>
      </c>
      <c r="G1520" s="101"/>
    </row>
    <row r="1521" spans="1:7" customFormat="1" ht="13.15" customHeight="1">
      <c r="A1521" s="102"/>
      <c r="B1521" s="103"/>
      <c r="C1521" s="103"/>
      <c r="D1521" s="103"/>
      <c r="E1521" s="100" t="s">
        <v>3115</v>
      </c>
      <c r="F1521" s="100" t="s">
        <v>3006</v>
      </c>
      <c r="G1521" s="101"/>
    </row>
    <row r="1522" spans="1:7" customFormat="1" ht="13.15" customHeight="1">
      <c r="A1522" s="102"/>
      <c r="B1522" s="103"/>
      <c r="C1522" s="103"/>
      <c r="D1522" s="103"/>
      <c r="E1522" s="100" t="s">
        <v>1768</v>
      </c>
      <c r="F1522" s="100" t="s">
        <v>2981</v>
      </c>
      <c r="G1522" s="101"/>
    </row>
    <row r="1523" spans="1:7" customFormat="1" ht="13.15" customHeight="1">
      <c r="A1523" s="97" t="s">
        <v>3088</v>
      </c>
      <c r="B1523" s="98" t="s">
        <v>1392</v>
      </c>
      <c r="C1523" s="99" t="s">
        <v>195</v>
      </c>
      <c r="D1523" s="100" t="s">
        <v>1554</v>
      </c>
      <c r="E1523" s="100" t="s">
        <v>1545</v>
      </c>
      <c r="F1523" s="100" t="s">
        <v>2834</v>
      </c>
      <c r="G1523" s="101"/>
    </row>
    <row r="1524" spans="1:7" customFormat="1" ht="13.15" customHeight="1">
      <c r="A1524" s="102"/>
      <c r="B1524" s="103"/>
      <c r="C1524" s="103"/>
      <c r="D1524" s="103"/>
      <c r="E1524" s="100" t="s">
        <v>2895</v>
      </c>
      <c r="F1524" s="100" t="s">
        <v>2204</v>
      </c>
      <c r="G1524" s="101"/>
    </row>
    <row r="1525" spans="1:7" customFormat="1" ht="13.15" customHeight="1">
      <c r="A1525" s="97" t="s">
        <v>3088</v>
      </c>
      <c r="B1525" s="98" t="s">
        <v>1392</v>
      </c>
      <c r="C1525" s="99" t="s">
        <v>1549</v>
      </c>
      <c r="D1525" s="100" t="s">
        <v>1548</v>
      </c>
      <c r="E1525" s="100" t="s">
        <v>1523</v>
      </c>
      <c r="F1525" s="100" t="s">
        <v>3116</v>
      </c>
      <c r="G1525" s="101"/>
    </row>
    <row r="1526" spans="1:7" customFormat="1" ht="13.15" customHeight="1">
      <c r="A1526" s="97" t="s">
        <v>3088</v>
      </c>
      <c r="B1526" s="98" t="s">
        <v>1392</v>
      </c>
      <c r="C1526" s="99" t="s">
        <v>209</v>
      </c>
      <c r="D1526" s="100" t="s">
        <v>1546</v>
      </c>
      <c r="E1526" s="100" t="s">
        <v>1426</v>
      </c>
      <c r="F1526" s="100" t="s">
        <v>1690</v>
      </c>
      <c r="G1526" s="101"/>
    </row>
    <row r="1527" spans="1:7" customFormat="1" ht="13.15" customHeight="1">
      <c r="A1527" s="97" t="s">
        <v>3088</v>
      </c>
      <c r="B1527" s="98" t="s">
        <v>1392</v>
      </c>
      <c r="C1527" s="99" t="s">
        <v>215</v>
      </c>
      <c r="D1527" s="100" t="s">
        <v>1544</v>
      </c>
      <c r="E1527" s="100" t="s">
        <v>1695</v>
      </c>
      <c r="F1527" s="100" t="s">
        <v>1712</v>
      </c>
      <c r="G1527" s="101"/>
    </row>
    <row r="1528" spans="1:7" customFormat="1" ht="13.15" customHeight="1">
      <c r="A1528" s="102"/>
      <c r="B1528" s="103"/>
      <c r="C1528" s="103"/>
      <c r="D1528" s="103"/>
      <c r="E1528" s="100" t="s">
        <v>1388</v>
      </c>
      <c r="F1528" s="100" t="s">
        <v>1808</v>
      </c>
      <c r="G1528" s="101"/>
    </row>
    <row r="1529" spans="1:7" customFormat="1" ht="13.15" customHeight="1">
      <c r="A1529" s="97" t="s">
        <v>3088</v>
      </c>
      <c r="B1529" s="98" t="s">
        <v>1392</v>
      </c>
      <c r="C1529" s="99" t="s">
        <v>1543</v>
      </c>
      <c r="D1529" s="100" t="s">
        <v>1542</v>
      </c>
      <c r="E1529" s="100" t="s">
        <v>1695</v>
      </c>
      <c r="F1529" s="100" t="s">
        <v>1808</v>
      </c>
      <c r="G1529" s="101"/>
    </row>
    <row r="1530" spans="1:7" customFormat="1" ht="13.15" customHeight="1">
      <c r="A1530" s="97" t="s">
        <v>3088</v>
      </c>
      <c r="B1530" s="98" t="s">
        <v>1392</v>
      </c>
      <c r="C1530" s="99" t="s">
        <v>1538</v>
      </c>
      <c r="D1530" s="100" t="s">
        <v>1537</v>
      </c>
      <c r="E1530" s="100" t="s">
        <v>2038</v>
      </c>
      <c r="F1530" s="100" t="s">
        <v>2948</v>
      </c>
      <c r="G1530" s="101"/>
    </row>
    <row r="1531" spans="1:7" ht="13.15" customHeight="1">
      <c r="A1531" s="102"/>
      <c r="B1531" s="103"/>
      <c r="C1531" s="103"/>
      <c r="D1531" s="103"/>
      <c r="E1531" s="100" t="s">
        <v>2871</v>
      </c>
      <c r="F1531" s="100" t="s">
        <v>3117</v>
      </c>
    </row>
    <row r="1532" spans="1:7" ht="13.15" customHeight="1">
      <c r="A1532" s="102"/>
      <c r="B1532" s="103"/>
      <c r="C1532" s="103"/>
      <c r="D1532" s="103"/>
      <c r="E1532" s="100" t="s">
        <v>3118</v>
      </c>
      <c r="F1532" s="100" t="s">
        <v>3104</v>
      </c>
    </row>
    <row r="1533" spans="1:7" ht="13.15" customHeight="1">
      <c r="A1533" s="102"/>
      <c r="B1533" s="103"/>
      <c r="C1533" s="103"/>
      <c r="D1533" s="103"/>
      <c r="E1533" s="100" t="s">
        <v>1982</v>
      </c>
      <c r="F1533" s="100" t="s">
        <v>3116</v>
      </c>
    </row>
    <row r="1534" spans="1:7" ht="13.15" customHeight="1">
      <c r="A1534" s="97" t="s">
        <v>3088</v>
      </c>
      <c r="B1534" s="98" t="s">
        <v>1392</v>
      </c>
      <c r="C1534" s="99" t="s">
        <v>221</v>
      </c>
      <c r="D1534" s="100" t="s">
        <v>1528</v>
      </c>
      <c r="E1534" s="100" t="s">
        <v>1637</v>
      </c>
      <c r="F1534" s="100" t="s">
        <v>2888</v>
      </c>
    </row>
    <row r="1535" spans="1:7" ht="13.15" customHeight="1">
      <c r="A1535" s="102"/>
      <c r="B1535" s="103"/>
      <c r="C1535" s="103"/>
      <c r="D1535" s="103"/>
      <c r="E1535" s="100" t="s">
        <v>1525</v>
      </c>
      <c r="F1535" s="100" t="s">
        <v>2837</v>
      </c>
    </row>
    <row r="1536" spans="1:7" ht="13.15" customHeight="1">
      <c r="A1536" s="97" t="s">
        <v>3088</v>
      </c>
      <c r="B1536" s="98" t="s">
        <v>1392</v>
      </c>
      <c r="C1536" s="99" t="s">
        <v>161</v>
      </c>
      <c r="D1536" s="100" t="s">
        <v>1524</v>
      </c>
      <c r="E1536" s="100" t="s">
        <v>3119</v>
      </c>
      <c r="F1536" s="100" t="s">
        <v>3104</v>
      </c>
    </row>
    <row r="1537" spans="1:6" ht="13.15" customHeight="1">
      <c r="A1537" s="97" t="s">
        <v>3088</v>
      </c>
      <c r="B1537" s="98" t="s">
        <v>1392</v>
      </c>
      <c r="C1537" s="99" t="s">
        <v>1522</v>
      </c>
      <c r="D1537" s="100" t="s">
        <v>1521</v>
      </c>
      <c r="E1537" s="100" t="s">
        <v>1495</v>
      </c>
      <c r="F1537" s="100" t="s">
        <v>3120</v>
      </c>
    </row>
    <row r="1538" spans="1:6" ht="13.15" customHeight="1">
      <c r="A1538" s="97" t="s">
        <v>3088</v>
      </c>
      <c r="B1538" s="98" t="s">
        <v>1392</v>
      </c>
      <c r="C1538" s="99" t="s">
        <v>141</v>
      </c>
      <c r="D1538" s="100" t="s">
        <v>1518</v>
      </c>
      <c r="E1538" s="100" t="s">
        <v>1958</v>
      </c>
      <c r="F1538" s="100" t="s">
        <v>3107</v>
      </c>
    </row>
    <row r="1539" spans="1:6" ht="13.15" customHeight="1">
      <c r="A1539" s="97" t="s">
        <v>3088</v>
      </c>
      <c r="B1539" s="98" t="s">
        <v>1392</v>
      </c>
      <c r="C1539" s="99" t="s">
        <v>243</v>
      </c>
      <c r="D1539" s="100" t="s">
        <v>1517</v>
      </c>
      <c r="E1539" s="100" t="s">
        <v>1771</v>
      </c>
      <c r="F1539" s="100" t="s">
        <v>3121</v>
      </c>
    </row>
    <row r="1540" spans="1:6" ht="13.15" customHeight="1">
      <c r="A1540" s="97" t="s">
        <v>3088</v>
      </c>
      <c r="B1540" s="98" t="s">
        <v>1392</v>
      </c>
      <c r="C1540" s="99" t="s">
        <v>142</v>
      </c>
      <c r="D1540" s="100" t="s">
        <v>1514</v>
      </c>
      <c r="E1540" s="100" t="s">
        <v>1531</v>
      </c>
      <c r="F1540" s="100" t="s">
        <v>1868</v>
      </c>
    </row>
    <row r="1541" spans="1:6" ht="13.15" customHeight="1">
      <c r="A1541" s="102"/>
      <c r="B1541" s="103"/>
      <c r="C1541" s="103"/>
      <c r="D1541" s="103"/>
      <c r="E1541" s="100" t="s">
        <v>3023</v>
      </c>
      <c r="F1541" s="100" t="s">
        <v>3010</v>
      </c>
    </row>
    <row r="1542" spans="1:6" ht="13.15" customHeight="1">
      <c r="A1542" s="97" t="s">
        <v>3088</v>
      </c>
      <c r="B1542" s="98" t="s">
        <v>1392</v>
      </c>
      <c r="C1542" s="99" t="s">
        <v>140</v>
      </c>
      <c r="D1542" s="100" t="s">
        <v>1509</v>
      </c>
      <c r="E1542" s="100" t="s">
        <v>1492</v>
      </c>
      <c r="F1542" s="100" t="s">
        <v>3122</v>
      </c>
    </row>
    <row r="1543" spans="1:6" ht="13.15" customHeight="1">
      <c r="A1543" s="97" t="s">
        <v>3088</v>
      </c>
      <c r="B1543" s="98" t="s">
        <v>1392</v>
      </c>
      <c r="C1543" s="99" t="s">
        <v>1506</v>
      </c>
      <c r="D1543" s="100" t="s">
        <v>1412</v>
      </c>
      <c r="E1543" s="100" t="s">
        <v>1698</v>
      </c>
      <c r="F1543" s="100" t="s">
        <v>1754</v>
      </c>
    </row>
    <row r="1544" spans="1:6" ht="13.15" customHeight="1">
      <c r="A1544" s="102"/>
      <c r="B1544" s="103"/>
      <c r="C1544" s="103"/>
      <c r="D1544" s="103"/>
      <c r="E1544" s="100" t="s">
        <v>3123</v>
      </c>
      <c r="F1544" s="100" t="s">
        <v>3124</v>
      </c>
    </row>
    <row r="1545" spans="1:6" ht="13.15" customHeight="1">
      <c r="A1545" s="97" t="s">
        <v>3088</v>
      </c>
      <c r="B1545" s="98" t="s">
        <v>1392</v>
      </c>
      <c r="C1545" s="99" t="s">
        <v>143</v>
      </c>
      <c r="D1545" s="100" t="s">
        <v>1503</v>
      </c>
      <c r="E1545" s="100" t="s">
        <v>1389</v>
      </c>
      <c r="F1545" s="100" t="s">
        <v>3125</v>
      </c>
    </row>
    <row r="1546" spans="1:6" ht="13.15" customHeight="1">
      <c r="A1546" s="97" t="s">
        <v>3088</v>
      </c>
      <c r="B1546" s="98" t="s">
        <v>1392</v>
      </c>
      <c r="C1546" s="99" t="s">
        <v>242</v>
      </c>
      <c r="D1546" s="100" t="s">
        <v>1502</v>
      </c>
      <c r="E1546" s="100" t="s">
        <v>2311</v>
      </c>
      <c r="F1546" s="100" t="s">
        <v>1776</v>
      </c>
    </row>
    <row r="1547" spans="1:6" ht="13.15" customHeight="1">
      <c r="A1547" s="97" t="s">
        <v>3088</v>
      </c>
      <c r="B1547" s="98" t="s">
        <v>1392</v>
      </c>
      <c r="C1547" s="99" t="s">
        <v>1493</v>
      </c>
      <c r="D1547" s="100" t="s">
        <v>1412</v>
      </c>
      <c r="E1547" s="100" t="s">
        <v>3126</v>
      </c>
      <c r="F1547" s="100" t="s">
        <v>3127</v>
      </c>
    </row>
    <row r="1548" spans="1:6" ht="13.15" customHeight="1">
      <c r="A1548" s="102"/>
      <c r="B1548" s="103"/>
      <c r="C1548" s="103"/>
      <c r="D1548" s="103"/>
      <c r="E1548" s="100" t="s">
        <v>2915</v>
      </c>
      <c r="F1548" s="100" t="s">
        <v>1388</v>
      </c>
    </row>
    <row r="1549" spans="1:6" ht="13.15" customHeight="1">
      <c r="A1549" s="102"/>
      <c r="B1549" s="103"/>
      <c r="C1549" s="103"/>
      <c r="D1549" s="103"/>
      <c r="E1549" s="100" t="s">
        <v>1792</v>
      </c>
      <c r="F1549" s="100" t="s">
        <v>1775</v>
      </c>
    </row>
    <row r="1550" spans="1:6" ht="13.15" customHeight="1">
      <c r="A1550" s="97" t="s">
        <v>3088</v>
      </c>
      <c r="B1550" s="98" t="s">
        <v>1392</v>
      </c>
      <c r="C1550" s="99" t="s">
        <v>1490</v>
      </c>
      <c r="D1550" s="100" t="s">
        <v>1412</v>
      </c>
      <c r="E1550" s="100" t="s">
        <v>1388</v>
      </c>
      <c r="F1550" s="100" t="s">
        <v>3128</v>
      </c>
    </row>
    <row r="1551" spans="1:6" ht="13.15" customHeight="1">
      <c r="A1551" s="102"/>
      <c r="B1551" s="103"/>
      <c r="C1551" s="103"/>
      <c r="D1551" s="103"/>
      <c r="E1551" s="100" t="s">
        <v>1443</v>
      </c>
      <c r="F1551" s="100" t="s">
        <v>1912</v>
      </c>
    </row>
    <row r="1552" spans="1:6" ht="13.15" customHeight="1">
      <c r="A1552" s="102"/>
      <c r="B1552" s="103"/>
      <c r="C1552" s="103"/>
      <c r="D1552" s="103"/>
      <c r="E1552" s="100" t="s">
        <v>2164</v>
      </c>
      <c r="F1552" s="100" t="s">
        <v>3089</v>
      </c>
    </row>
    <row r="1553" spans="1:6" ht="13.15" customHeight="1">
      <c r="A1553" s="102"/>
      <c r="B1553" s="103"/>
      <c r="C1553" s="103"/>
      <c r="D1553" s="103"/>
      <c r="E1553" s="100" t="s">
        <v>1388</v>
      </c>
      <c r="F1553" s="100" t="s">
        <v>3089</v>
      </c>
    </row>
    <row r="1554" spans="1:6" ht="13.15" customHeight="1">
      <c r="A1554" s="102"/>
      <c r="B1554" s="103"/>
      <c r="C1554" s="103"/>
      <c r="D1554" s="103"/>
      <c r="E1554" s="100" t="s">
        <v>2982</v>
      </c>
      <c r="F1554" s="100" t="s">
        <v>3129</v>
      </c>
    </row>
    <row r="1555" spans="1:6" ht="13.15" customHeight="1">
      <c r="A1555" s="97" t="s">
        <v>3088</v>
      </c>
      <c r="B1555" s="98" t="s">
        <v>1392</v>
      </c>
      <c r="C1555" s="99" t="s">
        <v>173</v>
      </c>
      <c r="D1555" s="100" t="s">
        <v>1484</v>
      </c>
      <c r="E1555" s="100" t="s">
        <v>1531</v>
      </c>
      <c r="F1555" s="100" t="s">
        <v>1388</v>
      </c>
    </row>
    <row r="1556" spans="1:6" ht="13.15" customHeight="1">
      <c r="A1556" s="97" t="s">
        <v>3088</v>
      </c>
      <c r="B1556" s="98" t="s">
        <v>1392</v>
      </c>
      <c r="C1556" s="99" t="s">
        <v>222</v>
      </c>
      <c r="D1556" s="100" t="s">
        <v>1478</v>
      </c>
      <c r="E1556" s="100" t="s">
        <v>1891</v>
      </c>
      <c r="F1556" s="100" t="s">
        <v>1912</v>
      </c>
    </row>
    <row r="1557" spans="1:6" ht="13.15" customHeight="1">
      <c r="A1557" s="102"/>
      <c r="B1557" s="103"/>
      <c r="C1557" s="103"/>
      <c r="D1557" s="103"/>
      <c r="E1557" s="100" t="s">
        <v>1782</v>
      </c>
      <c r="F1557" s="100" t="s">
        <v>2884</v>
      </c>
    </row>
    <row r="1558" spans="1:6" ht="13.15" customHeight="1">
      <c r="A1558" s="97" t="s">
        <v>3088</v>
      </c>
      <c r="B1558" s="98" t="s">
        <v>1392</v>
      </c>
      <c r="C1558" s="99" t="s">
        <v>216</v>
      </c>
      <c r="D1558" s="100" t="s">
        <v>1474</v>
      </c>
      <c r="E1558" s="100" t="s">
        <v>1821</v>
      </c>
      <c r="F1558" s="100" t="s">
        <v>1388</v>
      </c>
    </row>
    <row r="1559" spans="1:6" ht="13.15" customHeight="1">
      <c r="A1559" s="97" t="s">
        <v>3088</v>
      </c>
      <c r="B1559" s="98" t="s">
        <v>1392</v>
      </c>
      <c r="C1559" s="99" t="s">
        <v>183</v>
      </c>
      <c r="D1559" s="100" t="s">
        <v>1472</v>
      </c>
      <c r="E1559" s="100" t="s">
        <v>1769</v>
      </c>
      <c r="F1559" s="100" t="s">
        <v>3113</v>
      </c>
    </row>
    <row r="1560" spans="1:6" ht="13.15" customHeight="1">
      <c r="A1560" s="102"/>
      <c r="B1560" s="103"/>
      <c r="C1560" s="103"/>
      <c r="D1560" s="103"/>
      <c r="E1560" s="100" t="s">
        <v>3116</v>
      </c>
      <c r="F1560" s="100" t="s">
        <v>3130</v>
      </c>
    </row>
    <row r="1561" spans="1:6" ht="13.15" customHeight="1">
      <c r="A1561" s="97" t="s">
        <v>3088</v>
      </c>
      <c r="B1561" s="98" t="s">
        <v>1392</v>
      </c>
      <c r="C1561" s="99" t="s">
        <v>207</v>
      </c>
      <c r="D1561" s="100" t="s">
        <v>1470</v>
      </c>
      <c r="E1561" s="100" t="s">
        <v>2010</v>
      </c>
      <c r="F1561" s="100" t="s">
        <v>1701</v>
      </c>
    </row>
    <row r="1562" spans="1:6" ht="13.15" customHeight="1">
      <c r="A1562" s="97" t="s">
        <v>3088</v>
      </c>
      <c r="B1562" s="98" t="s">
        <v>1392</v>
      </c>
      <c r="C1562" s="99" t="s">
        <v>156</v>
      </c>
      <c r="D1562" s="100" t="s">
        <v>1468</v>
      </c>
      <c r="E1562" s="100" t="s">
        <v>1536</v>
      </c>
      <c r="F1562" s="100" t="s">
        <v>3118</v>
      </c>
    </row>
    <row r="1563" spans="1:6" ht="13.15" customHeight="1">
      <c r="A1563" s="102"/>
      <c r="B1563" s="103"/>
      <c r="C1563" s="103"/>
      <c r="D1563" s="103"/>
      <c r="E1563" s="100" t="s">
        <v>3131</v>
      </c>
      <c r="F1563" s="100" t="s">
        <v>2981</v>
      </c>
    </row>
    <row r="1564" spans="1:6" ht="13.15" customHeight="1">
      <c r="A1564" s="97" t="s">
        <v>3088</v>
      </c>
      <c r="B1564" s="98" t="s">
        <v>1392</v>
      </c>
      <c r="C1564" s="99" t="s">
        <v>163</v>
      </c>
      <c r="D1564" s="100" t="s">
        <v>1464</v>
      </c>
      <c r="E1564" s="100" t="s">
        <v>1513</v>
      </c>
      <c r="F1564" s="100" t="s">
        <v>1878</v>
      </c>
    </row>
    <row r="1565" spans="1:6" ht="13.15" customHeight="1">
      <c r="A1565" s="102"/>
      <c r="B1565" s="103"/>
      <c r="C1565" s="103"/>
      <c r="D1565" s="103"/>
      <c r="E1565" s="100" t="s">
        <v>2181</v>
      </c>
      <c r="F1565" s="100" t="s">
        <v>3132</v>
      </c>
    </row>
    <row r="1566" spans="1:6" ht="13.15" customHeight="1">
      <c r="A1566" s="97" t="s">
        <v>3088</v>
      </c>
      <c r="B1566" s="98" t="s">
        <v>1392</v>
      </c>
      <c r="C1566" s="99" t="s">
        <v>194</v>
      </c>
      <c r="D1566" s="100" t="s">
        <v>1462</v>
      </c>
      <c r="E1566" s="100" t="s">
        <v>1698</v>
      </c>
      <c r="F1566" s="100" t="s">
        <v>2255</v>
      </c>
    </row>
    <row r="1567" spans="1:6" ht="13.15" customHeight="1">
      <c r="A1567" s="97" t="s">
        <v>3088</v>
      </c>
      <c r="B1567" s="98" t="s">
        <v>1392</v>
      </c>
      <c r="C1567" s="99" t="s">
        <v>1461</v>
      </c>
      <c r="D1567" s="100" t="s">
        <v>1460</v>
      </c>
      <c r="E1567" s="100" t="s">
        <v>1455</v>
      </c>
      <c r="F1567" s="100" t="s">
        <v>1631</v>
      </c>
    </row>
    <row r="1568" spans="1:6" ht="13.15" customHeight="1">
      <c r="A1568" s="102"/>
      <c r="B1568" s="103"/>
      <c r="C1568" s="103"/>
      <c r="D1568" s="103"/>
      <c r="E1568" s="100" t="s">
        <v>1636</v>
      </c>
      <c r="F1568" s="100" t="s">
        <v>2166</v>
      </c>
    </row>
    <row r="1569" spans="1:6" ht="13.15" customHeight="1">
      <c r="A1569" s="97" t="s">
        <v>3088</v>
      </c>
      <c r="B1569" s="98" t="s">
        <v>1392</v>
      </c>
      <c r="C1569" s="99" t="s">
        <v>193</v>
      </c>
      <c r="D1569" s="100" t="s">
        <v>1450</v>
      </c>
      <c r="E1569" s="100" t="s">
        <v>3133</v>
      </c>
      <c r="F1569" s="100" t="s">
        <v>1486</v>
      </c>
    </row>
    <row r="1570" spans="1:6" ht="13.15" customHeight="1">
      <c r="A1570" s="102"/>
      <c r="B1570" s="103"/>
      <c r="C1570" s="103"/>
      <c r="D1570" s="103"/>
      <c r="E1570" s="100" t="s">
        <v>2895</v>
      </c>
      <c r="F1570" s="100" t="s">
        <v>2984</v>
      </c>
    </row>
    <row r="1571" spans="1:6" ht="13.15" customHeight="1">
      <c r="A1571" s="97" t="s">
        <v>3088</v>
      </c>
      <c r="B1571" s="98" t="s">
        <v>1392</v>
      </c>
      <c r="C1571" s="99" t="s">
        <v>172</v>
      </c>
      <c r="D1571" s="100" t="s">
        <v>1447</v>
      </c>
      <c r="E1571" s="100" t="s">
        <v>1388</v>
      </c>
      <c r="F1571" s="100" t="s">
        <v>3134</v>
      </c>
    </row>
    <row r="1572" spans="1:6" ht="13.15" customHeight="1">
      <c r="A1572" s="102"/>
      <c r="B1572" s="103"/>
      <c r="C1572" s="103"/>
      <c r="D1572" s="103"/>
      <c r="E1572" s="100" t="s">
        <v>3135</v>
      </c>
      <c r="F1572" s="100" t="s">
        <v>1559</v>
      </c>
    </row>
    <row r="1573" spans="1:6" ht="13.15" customHeight="1">
      <c r="A1573" s="102"/>
      <c r="B1573" s="103"/>
      <c r="C1573" s="103"/>
      <c r="D1573" s="103"/>
      <c r="E1573" s="100" t="s">
        <v>1448</v>
      </c>
      <c r="F1573" s="100" t="s">
        <v>3136</v>
      </c>
    </row>
    <row r="1574" spans="1:6" ht="13.15" customHeight="1">
      <c r="A1574" s="102"/>
      <c r="B1574" s="103"/>
      <c r="C1574" s="103"/>
      <c r="D1574" s="103"/>
      <c r="E1574" s="100" t="s">
        <v>1881</v>
      </c>
      <c r="F1574" s="100" t="s">
        <v>3137</v>
      </c>
    </row>
    <row r="1575" spans="1:6" ht="13.15" customHeight="1">
      <c r="A1575" s="97" t="s">
        <v>3088</v>
      </c>
      <c r="B1575" s="98" t="s">
        <v>1392</v>
      </c>
      <c r="C1575" s="99" t="s">
        <v>1445</v>
      </c>
      <c r="D1575" s="100" t="s">
        <v>1444</v>
      </c>
      <c r="E1575" s="100" t="s">
        <v>1767</v>
      </c>
      <c r="F1575" s="100" t="s">
        <v>1812</v>
      </c>
    </row>
    <row r="1576" spans="1:6" ht="13.15" customHeight="1">
      <c r="A1576" s="97" t="s">
        <v>3088</v>
      </c>
      <c r="B1576" s="98" t="s">
        <v>1392</v>
      </c>
      <c r="C1576" s="99" t="s">
        <v>214</v>
      </c>
      <c r="D1576" s="100" t="s">
        <v>1441</v>
      </c>
      <c r="E1576" s="100" t="s">
        <v>1410</v>
      </c>
      <c r="F1576" s="100" t="s">
        <v>1712</v>
      </c>
    </row>
    <row r="1577" spans="1:6" ht="13.15" customHeight="1">
      <c r="A1577" s="97" t="s">
        <v>3088</v>
      </c>
      <c r="B1577" s="98" t="s">
        <v>1392</v>
      </c>
      <c r="C1577" s="99" t="s">
        <v>231</v>
      </c>
      <c r="D1577" s="100" t="s">
        <v>1440</v>
      </c>
      <c r="E1577" s="100" t="s">
        <v>3138</v>
      </c>
      <c r="F1577" s="100" t="s">
        <v>2862</v>
      </c>
    </row>
    <row r="1578" spans="1:6" ht="13.15" customHeight="1">
      <c r="A1578" s="102"/>
      <c r="B1578" s="103"/>
      <c r="C1578" s="103"/>
      <c r="D1578" s="103"/>
      <c r="E1578" s="100" t="s">
        <v>3139</v>
      </c>
      <c r="F1578" s="100" t="s">
        <v>1683</v>
      </c>
    </row>
    <row r="1579" spans="1:6" ht="13.15" customHeight="1">
      <c r="A1579" s="97" t="s">
        <v>3088</v>
      </c>
      <c r="B1579" s="98" t="s">
        <v>1392</v>
      </c>
      <c r="C1579" s="99" t="s">
        <v>1438</v>
      </c>
      <c r="D1579" s="100" t="s">
        <v>1437</v>
      </c>
      <c r="E1579" s="100" t="s">
        <v>1459</v>
      </c>
      <c r="F1579" s="100" t="s">
        <v>1388</v>
      </c>
    </row>
    <row r="1580" spans="1:6" ht="13.15" customHeight="1">
      <c r="A1580" s="102"/>
      <c r="B1580" s="103"/>
      <c r="C1580" s="103"/>
      <c r="D1580" s="103"/>
      <c r="E1580" s="100" t="s">
        <v>1911</v>
      </c>
      <c r="F1580" s="100" t="s">
        <v>3140</v>
      </c>
    </row>
    <row r="1581" spans="1:6" ht="13.15" customHeight="1">
      <c r="A1581" s="97" t="s">
        <v>3088</v>
      </c>
      <c r="B1581" s="98" t="s">
        <v>1392</v>
      </c>
      <c r="C1581" s="99" t="s">
        <v>230</v>
      </c>
      <c r="D1581" s="100" t="s">
        <v>1430</v>
      </c>
      <c r="E1581" s="100" t="s">
        <v>1389</v>
      </c>
      <c r="F1581" s="100" t="s">
        <v>2221</v>
      </c>
    </row>
    <row r="1582" spans="1:6" ht="13.15" customHeight="1">
      <c r="A1582" s="102"/>
      <c r="B1582" s="103"/>
      <c r="C1582" s="103"/>
      <c r="D1582" s="103"/>
      <c r="E1582" s="100" t="s">
        <v>3141</v>
      </c>
      <c r="F1582" s="100" t="s">
        <v>1756</v>
      </c>
    </row>
    <row r="1583" spans="1:6" ht="13.15" customHeight="1">
      <c r="A1583" s="102"/>
      <c r="B1583" s="103"/>
      <c r="C1583" s="103"/>
      <c r="D1583" s="103"/>
      <c r="E1583" s="100" t="s">
        <v>3142</v>
      </c>
      <c r="F1583" s="100" t="s">
        <v>3143</v>
      </c>
    </row>
    <row r="1584" spans="1:6" ht="13.15" customHeight="1">
      <c r="A1584" s="97" t="s">
        <v>3088</v>
      </c>
      <c r="B1584" s="98" t="s">
        <v>1392</v>
      </c>
      <c r="C1584" s="99" t="s">
        <v>226</v>
      </c>
      <c r="D1584" s="100" t="s">
        <v>1427</v>
      </c>
      <c r="E1584" s="100" t="s">
        <v>1410</v>
      </c>
      <c r="F1584" s="100" t="s">
        <v>2164</v>
      </c>
    </row>
    <row r="1585" spans="1:6" ht="13.15" customHeight="1">
      <c r="A1585" s="102"/>
      <c r="B1585" s="103"/>
      <c r="C1585" s="103"/>
      <c r="D1585" s="103"/>
      <c r="E1585" s="100" t="s">
        <v>1668</v>
      </c>
      <c r="F1585" s="100" t="s">
        <v>2082</v>
      </c>
    </row>
    <row r="1586" spans="1:6" ht="13.15" customHeight="1">
      <c r="A1586" s="97" t="s">
        <v>3088</v>
      </c>
      <c r="B1586" s="98" t="s">
        <v>1392</v>
      </c>
      <c r="C1586" s="99" t="s">
        <v>188</v>
      </c>
      <c r="D1586" s="100" t="s">
        <v>1425</v>
      </c>
      <c r="E1586" s="100" t="s">
        <v>3082</v>
      </c>
      <c r="F1586" s="100" t="s">
        <v>3144</v>
      </c>
    </row>
    <row r="1587" spans="1:6" ht="13.15" customHeight="1">
      <c r="A1587" s="97" t="s">
        <v>3088</v>
      </c>
      <c r="B1587" s="98" t="s">
        <v>1392</v>
      </c>
      <c r="C1587" s="99" t="s">
        <v>1421</v>
      </c>
      <c r="D1587" s="100" t="s">
        <v>1420</v>
      </c>
      <c r="E1587" s="100" t="s">
        <v>1404</v>
      </c>
      <c r="F1587" s="100" t="s">
        <v>3145</v>
      </c>
    </row>
    <row r="1588" spans="1:6" ht="13.15" customHeight="1">
      <c r="A1588" s="102"/>
      <c r="B1588" s="103"/>
      <c r="C1588" s="103"/>
      <c r="D1588" s="103"/>
      <c r="E1588" s="100" t="s">
        <v>3146</v>
      </c>
      <c r="F1588" s="100" t="s">
        <v>3094</v>
      </c>
    </row>
    <row r="1589" spans="1:6" ht="13.15" customHeight="1">
      <c r="A1589" s="97" t="s">
        <v>3088</v>
      </c>
      <c r="B1589" s="98" t="s">
        <v>1392</v>
      </c>
      <c r="C1589" s="99" t="s">
        <v>224</v>
      </c>
      <c r="D1589" s="100" t="s">
        <v>1417</v>
      </c>
      <c r="E1589" s="100" t="s">
        <v>2009</v>
      </c>
      <c r="F1589" s="100" t="s">
        <v>2008</v>
      </c>
    </row>
    <row r="1590" spans="1:6" ht="13.15" customHeight="1">
      <c r="A1590" s="97" t="s">
        <v>3088</v>
      </c>
      <c r="B1590" s="98" t="s">
        <v>1392</v>
      </c>
      <c r="C1590" s="99" t="s">
        <v>213</v>
      </c>
      <c r="D1590" s="100" t="s">
        <v>1411</v>
      </c>
      <c r="E1590" s="100" t="s">
        <v>1426</v>
      </c>
      <c r="F1590" s="100" t="s">
        <v>3147</v>
      </c>
    </row>
    <row r="1591" spans="1:6" ht="13.15" customHeight="1">
      <c r="A1591" s="97" t="s">
        <v>3088</v>
      </c>
      <c r="B1591" s="98" t="s">
        <v>1392</v>
      </c>
      <c r="C1591" s="99" t="s">
        <v>198</v>
      </c>
      <c r="D1591" s="100" t="s">
        <v>1405</v>
      </c>
      <c r="E1591" s="100" t="s">
        <v>1419</v>
      </c>
      <c r="F1591" s="100" t="s">
        <v>2983</v>
      </c>
    </row>
    <row r="1592" spans="1:6" ht="13.15" customHeight="1">
      <c r="A1592" s="97" t="s">
        <v>3088</v>
      </c>
      <c r="B1592" s="98" t="s">
        <v>1392</v>
      </c>
      <c r="C1592" s="99" t="s">
        <v>199</v>
      </c>
      <c r="D1592" s="100" t="s">
        <v>1401</v>
      </c>
      <c r="E1592" s="100" t="s">
        <v>1873</v>
      </c>
      <c r="F1592" s="100" t="s">
        <v>1808</v>
      </c>
    </row>
    <row r="1593" spans="1:6" ht="13.15" customHeight="1">
      <c r="A1593" s="97" t="s">
        <v>3088</v>
      </c>
      <c r="B1593" s="98" t="s">
        <v>1392</v>
      </c>
      <c r="C1593" s="99" t="s">
        <v>154</v>
      </c>
      <c r="D1593" s="100" t="s">
        <v>1399</v>
      </c>
      <c r="E1593" s="100" t="s">
        <v>1891</v>
      </c>
      <c r="F1593" s="100" t="s">
        <v>1754</v>
      </c>
    </row>
    <row r="1594" spans="1:6" ht="13.15" customHeight="1">
      <c r="A1594" s="102"/>
      <c r="B1594" s="103"/>
      <c r="C1594" s="103"/>
      <c r="D1594" s="103"/>
      <c r="E1594" s="100" t="s">
        <v>1422</v>
      </c>
      <c r="F1594" s="100" t="s">
        <v>3110</v>
      </c>
    </row>
    <row r="1595" spans="1:6" ht="13.15" customHeight="1">
      <c r="A1595" s="102"/>
      <c r="B1595" s="103"/>
      <c r="C1595" s="103"/>
      <c r="D1595" s="103"/>
      <c r="E1595" s="100" t="s">
        <v>3148</v>
      </c>
      <c r="F1595" s="100" t="s">
        <v>3149</v>
      </c>
    </row>
    <row r="1596" spans="1:6" ht="13.15" customHeight="1">
      <c r="A1596" s="97" t="s">
        <v>3088</v>
      </c>
      <c r="B1596" s="98" t="s">
        <v>1392</v>
      </c>
      <c r="C1596" s="99" t="s">
        <v>164</v>
      </c>
      <c r="D1596" s="100" t="s">
        <v>1396</v>
      </c>
      <c r="E1596" s="100" t="s">
        <v>1388</v>
      </c>
      <c r="F1596" s="100" t="s">
        <v>3091</v>
      </c>
    </row>
    <row r="1597" spans="1:6" ht="13.15" customHeight="1">
      <c r="A1597" s="102"/>
      <c r="B1597" s="103"/>
      <c r="C1597" s="103"/>
      <c r="D1597" s="103"/>
      <c r="E1597" s="100" t="s">
        <v>1671</v>
      </c>
      <c r="F1597" s="100" t="s">
        <v>3136</v>
      </c>
    </row>
    <row r="1598" spans="1:6" ht="13.15" customHeight="1">
      <c r="A1598" s="102"/>
      <c r="B1598" s="103"/>
      <c r="C1598" s="103"/>
      <c r="D1598" s="103"/>
      <c r="E1598" s="100" t="s">
        <v>1881</v>
      </c>
      <c r="F1598" s="100" t="s">
        <v>3150</v>
      </c>
    </row>
    <row r="1599" spans="1:6" ht="13.15" customHeight="1">
      <c r="A1599" s="97" t="s">
        <v>3088</v>
      </c>
      <c r="B1599" s="98" t="s">
        <v>1392</v>
      </c>
      <c r="C1599" s="99" t="s">
        <v>1391</v>
      </c>
      <c r="D1599" s="100" t="s">
        <v>1390</v>
      </c>
      <c r="E1599" s="100" t="s">
        <v>1637</v>
      </c>
      <c r="F1599" s="100" t="s">
        <v>1683</v>
      </c>
    </row>
    <row r="1600" spans="1:6" ht="13.15" customHeight="1">
      <c r="A1600" s="97" t="s">
        <v>3151</v>
      </c>
      <c r="B1600" s="98" t="s">
        <v>1392</v>
      </c>
      <c r="C1600" s="99" t="s">
        <v>165</v>
      </c>
      <c r="D1600" s="100" t="s">
        <v>1680</v>
      </c>
      <c r="E1600" s="100" t="s">
        <v>3152</v>
      </c>
      <c r="F1600" s="100" t="s">
        <v>1668</v>
      </c>
    </row>
    <row r="1601" spans="1:6" ht="13.15" customHeight="1">
      <c r="A1601" s="102"/>
      <c r="B1601" s="103"/>
      <c r="C1601" s="103"/>
      <c r="D1601" s="103"/>
      <c r="E1601" s="100" t="s">
        <v>3153</v>
      </c>
      <c r="F1601" s="100" t="s">
        <v>3154</v>
      </c>
    </row>
    <row r="1602" spans="1:6" ht="13.15" customHeight="1">
      <c r="A1602" s="97" t="s">
        <v>3151</v>
      </c>
      <c r="B1602" s="98" t="s">
        <v>1392</v>
      </c>
      <c r="C1602" s="99" t="s">
        <v>137</v>
      </c>
      <c r="D1602" s="100" t="s">
        <v>1638</v>
      </c>
      <c r="E1602" s="100" t="s">
        <v>3155</v>
      </c>
      <c r="F1602" s="100" t="s">
        <v>3156</v>
      </c>
    </row>
    <row r="1603" spans="1:6" ht="13.15" customHeight="1">
      <c r="A1603" s="97" t="s">
        <v>3151</v>
      </c>
      <c r="B1603" s="98" t="s">
        <v>1392</v>
      </c>
      <c r="C1603" s="99" t="s">
        <v>144</v>
      </c>
      <c r="D1603" s="100" t="s">
        <v>1633</v>
      </c>
      <c r="E1603" s="100" t="s">
        <v>2304</v>
      </c>
      <c r="F1603" s="100" t="s">
        <v>3157</v>
      </c>
    </row>
    <row r="1604" spans="1:6" ht="13.15" customHeight="1">
      <c r="A1604" s="102"/>
      <c r="B1604" s="103"/>
      <c r="C1604" s="103"/>
      <c r="D1604" s="103"/>
      <c r="E1604" s="100" t="s">
        <v>1388</v>
      </c>
      <c r="F1604" s="100" t="s">
        <v>3158</v>
      </c>
    </row>
    <row r="1605" spans="1:6" ht="13.15" customHeight="1">
      <c r="A1605" s="97" t="s">
        <v>3151</v>
      </c>
      <c r="B1605" s="98" t="s">
        <v>1392</v>
      </c>
      <c r="C1605" s="99" t="s">
        <v>1601</v>
      </c>
      <c r="D1605" s="100" t="s">
        <v>1600</v>
      </c>
      <c r="E1605" s="100" t="s">
        <v>3159</v>
      </c>
      <c r="F1605" s="100" t="s">
        <v>2103</v>
      </c>
    </row>
    <row r="1606" spans="1:6" ht="13.15" customHeight="1">
      <c r="A1606" s="102"/>
      <c r="B1606" s="103"/>
      <c r="C1606" s="103"/>
      <c r="D1606" s="103"/>
      <c r="E1606" s="100" t="s">
        <v>3160</v>
      </c>
      <c r="F1606" s="100" t="s">
        <v>2873</v>
      </c>
    </row>
    <row r="1607" spans="1:6" ht="13.15" customHeight="1">
      <c r="A1607" s="102"/>
      <c r="B1607" s="103"/>
      <c r="C1607" s="103"/>
      <c r="D1607" s="103"/>
      <c r="E1607" s="100" t="s">
        <v>2322</v>
      </c>
      <c r="F1607" s="100" t="s">
        <v>3161</v>
      </c>
    </row>
    <row r="1608" spans="1:6" ht="13.15" customHeight="1">
      <c r="A1608" s="97" t="s">
        <v>3151</v>
      </c>
      <c r="B1608" s="98" t="s">
        <v>1392</v>
      </c>
      <c r="C1608" s="99" t="s">
        <v>129</v>
      </c>
      <c r="D1608" s="100" t="s">
        <v>1591</v>
      </c>
      <c r="E1608" s="100" t="s">
        <v>3162</v>
      </c>
      <c r="F1608" s="100" t="s">
        <v>3163</v>
      </c>
    </row>
    <row r="1609" spans="1:6" ht="13.15" customHeight="1">
      <c r="A1609" s="102"/>
      <c r="B1609" s="103"/>
      <c r="C1609" s="103"/>
      <c r="D1609" s="103"/>
      <c r="E1609" s="100" t="s">
        <v>1388</v>
      </c>
      <c r="F1609" s="100" t="s">
        <v>1782</v>
      </c>
    </row>
    <row r="1610" spans="1:6" ht="13.15" customHeight="1">
      <c r="A1610" s="102"/>
      <c r="B1610" s="103"/>
      <c r="C1610" s="103"/>
      <c r="D1610" s="103"/>
      <c r="E1610" s="100" t="s">
        <v>3164</v>
      </c>
      <c r="F1610" s="100" t="s">
        <v>2091</v>
      </c>
    </row>
    <row r="1611" spans="1:6" ht="13.15" customHeight="1">
      <c r="A1611" s="102"/>
      <c r="B1611" s="103"/>
      <c r="C1611" s="103"/>
      <c r="D1611" s="103"/>
      <c r="E1611" s="100" t="s">
        <v>3165</v>
      </c>
      <c r="F1611" s="100" t="s">
        <v>1388</v>
      </c>
    </row>
    <row r="1612" spans="1:6" ht="13.15" customHeight="1">
      <c r="A1612" s="97" t="s">
        <v>3151</v>
      </c>
      <c r="B1612" s="98" t="s">
        <v>1392</v>
      </c>
      <c r="C1612" s="99" t="s">
        <v>1557</v>
      </c>
      <c r="D1612" s="100" t="s">
        <v>1556</v>
      </c>
      <c r="E1612" s="100" t="s">
        <v>1570</v>
      </c>
      <c r="F1612" s="100" t="s">
        <v>1435</v>
      </c>
    </row>
    <row r="1613" spans="1:6" ht="13.15" customHeight="1">
      <c r="A1613" s="97" t="s">
        <v>3151</v>
      </c>
      <c r="B1613" s="98" t="s">
        <v>1392</v>
      </c>
      <c r="C1613" s="99" t="s">
        <v>243</v>
      </c>
      <c r="D1613" s="100" t="s">
        <v>1517</v>
      </c>
      <c r="E1613" s="100" t="s">
        <v>3166</v>
      </c>
      <c r="F1613" s="100" t="s">
        <v>3167</v>
      </c>
    </row>
    <row r="1614" spans="1:6" ht="13.15" customHeight="1">
      <c r="A1614" s="97" t="s">
        <v>3151</v>
      </c>
      <c r="B1614" s="98" t="s">
        <v>1392</v>
      </c>
      <c r="C1614" s="99" t="s">
        <v>1490</v>
      </c>
      <c r="D1614" s="100" t="s">
        <v>1412</v>
      </c>
      <c r="E1614" s="100" t="s">
        <v>2926</v>
      </c>
      <c r="F1614" s="100" t="s">
        <v>1602</v>
      </c>
    </row>
    <row r="1615" spans="1:6" ht="13.15" customHeight="1">
      <c r="A1615" s="102"/>
      <c r="B1615" s="103"/>
      <c r="C1615" s="103"/>
      <c r="D1615" s="103"/>
      <c r="E1615" s="100" t="s">
        <v>3168</v>
      </c>
      <c r="F1615" s="100" t="s">
        <v>2903</v>
      </c>
    </row>
    <row r="1616" spans="1:6" ht="13.15" customHeight="1">
      <c r="A1616" s="97" t="s">
        <v>3151</v>
      </c>
      <c r="B1616" s="98" t="s">
        <v>1392</v>
      </c>
      <c r="C1616" s="99" t="s">
        <v>163</v>
      </c>
      <c r="D1616" s="100" t="s">
        <v>1464</v>
      </c>
      <c r="E1616" s="100" t="s">
        <v>2179</v>
      </c>
      <c r="F1616" s="100" t="s">
        <v>2916</v>
      </c>
    </row>
    <row r="1617" spans="1:6" ht="13.15" customHeight="1">
      <c r="A1617" s="97" t="s">
        <v>3151</v>
      </c>
      <c r="B1617" s="98" t="s">
        <v>1392</v>
      </c>
      <c r="C1617" s="99" t="s">
        <v>172</v>
      </c>
      <c r="D1617" s="100" t="s">
        <v>1447</v>
      </c>
      <c r="E1617" s="100" t="s">
        <v>3169</v>
      </c>
      <c r="F1617" s="100" t="s">
        <v>2004</v>
      </c>
    </row>
    <row r="1618" spans="1:6" ht="13.15" customHeight="1">
      <c r="A1618" s="102"/>
      <c r="B1618" s="103"/>
      <c r="C1618" s="103"/>
      <c r="D1618" s="103"/>
      <c r="E1618" s="100" t="s">
        <v>3170</v>
      </c>
      <c r="F1618" s="100" t="s">
        <v>2903</v>
      </c>
    </row>
    <row r="1619" spans="1:6" ht="13.15" customHeight="1">
      <c r="A1619" s="97" t="s">
        <v>3151</v>
      </c>
      <c r="B1619" s="98" t="s">
        <v>1392</v>
      </c>
      <c r="C1619" s="99" t="s">
        <v>164</v>
      </c>
      <c r="D1619" s="100" t="s">
        <v>1396</v>
      </c>
      <c r="E1619" s="100" t="s">
        <v>2924</v>
      </c>
      <c r="F1619" s="100" t="s">
        <v>1708</v>
      </c>
    </row>
    <row r="1620" spans="1:6" ht="13.15" customHeight="1">
      <c r="A1620" s="102"/>
      <c r="B1620" s="103"/>
      <c r="C1620" s="103"/>
      <c r="D1620" s="103"/>
      <c r="E1620" s="100" t="s">
        <v>1746</v>
      </c>
      <c r="F1620" s="100" t="s">
        <v>1668</v>
      </c>
    </row>
    <row r="1621" spans="1:6" ht="13.15" customHeight="1">
      <c r="A1621" s="102"/>
      <c r="B1621" s="103"/>
      <c r="C1621" s="103"/>
      <c r="D1621" s="103"/>
      <c r="E1621" s="100" t="s">
        <v>3164</v>
      </c>
      <c r="F1621" s="100" t="s">
        <v>2191</v>
      </c>
    </row>
    <row r="1622" spans="1:6" ht="13.15" customHeight="1">
      <c r="A1622" s="97" t="s">
        <v>3171</v>
      </c>
      <c r="B1622" s="98" t="s">
        <v>1392</v>
      </c>
      <c r="C1622" s="99" t="s">
        <v>228</v>
      </c>
      <c r="D1622" s="100" t="s">
        <v>1676</v>
      </c>
      <c r="E1622" s="100" t="s">
        <v>3172</v>
      </c>
      <c r="F1622" s="100" t="s">
        <v>3173</v>
      </c>
    </row>
    <row r="1623" spans="1:6" ht="13.15" customHeight="1">
      <c r="A1623" s="97" t="s">
        <v>3171</v>
      </c>
      <c r="B1623" s="98" t="s">
        <v>1392</v>
      </c>
      <c r="C1623" s="99" t="s">
        <v>1657</v>
      </c>
      <c r="D1623" s="100" t="s">
        <v>1656</v>
      </c>
      <c r="E1623" s="100" t="s">
        <v>1849</v>
      </c>
      <c r="F1623" s="100" t="s">
        <v>3174</v>
      </c>
    </row>
    <row r="1624" spans="1:6" ht="13.15" customHeight="1">
      <c r="A1624" s="97" t="s">
        <v>3171</v>
      </c>
      <c r="B1624" s="98" t="s">
        <v>1392</v>
      </c>
      <c r="C1624" s="99" t="s">
        <v>232</v>
      </c>
      <c r="D1624" s="100" t="s">
        <v>1615</v>
      </c>
      <c r="E1624" s="100" t="s">
        <v>3175</v>
      </c>
      <c r="F1624" s="100" t="s">
        <v>2880</v>
      </c>
    </row>
    <row r="1625" spans="1:6" ht="13.15" customHeight="1">
      <c r="A1625" s="97" t="s">
        <v>3171</v>
      </c>
      <c r="B1625" s="98" t="s">
        <v>1392</v>
      </c>
      <c r="C1625" s="99" t="s">
        <v>129</v>
      </c>
      <c r="D1625" s="100" t="s">
        <v>1591</v>
      </c>
      <c r="E1625" s="100" t="s">
        <v>2011</v>
      </c>
      <c r="F1625" s="100" t="s">
        <v>1704</v>
      </c>
    </row>
    <row r="1626" spans="1:6" ht="13.15" customHeight="1">
      <c r="A1626" s="97" t="s">
        <v>3171</v>
      </c>
      <c r="B1626" s="98" t="s">
        <v>1392</v>
      </c>
      <c r="C1626" s="99" t="s">
        <v>239</v>
      </c>
      <c r="D1626" s="100" t="s">
        <v>1412</v>
      </c>
      <c r="E1626" s="100" t="s">
        <v>1769</v>
      </c>
      <c r="F1626" s="100" t="s">
        <v>3176</v>
      </c>
    </row>
    <row r="1627" spans="1:6" ht="13.15" customHeight="1">
      <c r="A1627" s="102"/>
      <c r="B1627" s="103"/>
      <c r="C1627" s="103"/>
      <c r="D1627" s="103"/>
      <c r="E1627" s="100" t="s">
        <v>1569</v>
      </c>
      <c r="F1627" s="100" t="s">
        <v>1806</v>
      </c>
    </row>
    <row r="1628" spans="1:6" ht="13.15" customHeight="1">
      <c r="A1628" s="97" t="s">
        <v>3171</v>
      </c>
      <c r="B1628" s="98" t="s">
        <v>1392</v>
      </c>
      <c r="C1628" s="99" t="s">
        <v>172</v>
      </c>
      <c r="D1628" s="100" t="s">
        <v>1447</v>
      </c>
      <c r="E1628" s="100" t="s">
        <v>2191</v>
      </c>
      <c r="F1628" s="100" t="s">
        <v>2191</v>
      </c>
    </row>
    <row r="1629" spans="1:6" ht="13.15" customHeight="1">
      <c r="A1629" s="97" t="s">
        <v>3171</v>
      </c>
      <c r="B1629" s="98" t="s">
        <v>1392</v>
      </c>
      <c r="C1629" s="99" t="s">
        <v>230</v>
      </c>
      <c r="D1629" s="100" t="s">
        <v>1430</v>
      </c>
      <c r="E1629" s="100" t="s">
        <v>1661</v>
      </c>
      <c r="F1629" s="100" t="s">
        <v>3177</v>
      </c>
    </row>
    <row r="1630" spans="1:6" ht="13.15" customHeight="1">
      <c r="A1630" s="97" t="s">
        <v>3171</v>
      </c>
      <c r="B1630" s="98" t="s">
        <v>1392</v>
      </c>
      <c r="C1630" s="99" t="s">
        <v>1421</v>
      </c>
      <c r="D1630" s="100" t="s">
        <v>1420</v>
      </c>
      <c r="E1630" s="100" t="s">
        <v>3126</v>
      </c>
      <c r="F1630" s="100" t="s">
        <v>3177</v>
      </c>
    </row>
    <row r="1631" spans="1:6" ht="13.15" customHeight="1">
      <c r="A1631" s="97" t="s">
        <v>3171</v>
      </c>
      <c r="B1631" s="98" t="s">
        <v>1392</v>
      </c>
      <c r="C1631" s="99" t="s">
        <v>164</v>
      </c>
      <c r="D1631" s="100" t="s">
        <v>1396</v>
      </c>
      <c r="E1631" s="100" t="s">
        <v>1768</v>
      </c>
      <c r="F1631" s="100" t="s">
        <v>1388</v>
      </c>
    </row>
    <row r="1632" spans="1:6" ht="13.15" customHeight="1">
      <c r="A1632" s="97" t="s">
        <v>3178</v>
      </c>
      <c r="B1632" s="98" t="s">
        <v>1392</v>
      </c>
      <c r="C1632" s="99" t="s">
        <v>165</v>
      </c>
      <c r="D1632" s="100" t="s">
        <v>1680</v>
      </c>
      <c r="E1632" s="100" t="s">
        <v>2837</v>
      </c>
      <c r="F1632" s="100" t="s">
        <v>1896</v>
      </c>
    </row>
    <row r="1633" spans="1:6" ht="13.15" customHeight="1">
      <c r="A1633" s="97" t="s">
        <v>3178</v>
      </c>
      <c r="B1633" s="98" t="s">
        <v>1392</v>
      </c>
      <c r="C1633" s="99" t="s">
        <v>159</v>
      </c>
      <c r="D1633" s="100" t="s">
        <v>1677</v>
      </c>
      <c r="E1633" s="100" t="s">
        <v>1965</v>
      </c>
      <c r="F1633" s="100" t="s">
        <v>2000</v>
      </c>
    </row>
    <row r="1634" spans="1:6" ht="13.15" customHeight="1">
      <c r="A1634" s="97" t="s">
        <v>3178</v>
      </c>
      <c r="B1634" s="98" t="s">
        <v>1392</v>
      </c>
      <c r="C1634" s="99" t="s">
        <v>228</v>
      </c>
      <c r="D1634" s="100" t="s">
        <v>1676</v>
      </c>
      <c r="E1634" s="100" t="s">
        <v>3056</v>
      </c>
      <c r="F1634" s="100" t="s">
        <v>1388</v>
      </c>
    </row>
    <row r="1635" spans="1:6" ht="13.15" customHeight="1">
      <c r="A1635" s="102"/>
      <c r="B1635" s="103"/>
      <c r="C1635" s="103"/>
      <c r="D1635" s="103"/>
      <c r="E1635" s="100" t="s">
        <v>3056</v>
      </c>
      <c r="F1635" s="100" t="s">
        <v>1646</v>
      </c>
    </row>
    <row r="1636" spans="1:6" ht="13.15" customHeight="1">
      <c r="A1636" s="102"/>
      <c r="B1636" s="103"/>
      <c r="C1636" s="103"/>
      <c r="D1636" s="103"/>
      <c r="E1636" s="100" t="s">
        <v>3179</v>
      </c>
      <c r="F1636" s="100" t="s">
        <v>3180</v>
      </c>
    </row>
    <row r="1637" spans="1:6" ht="13.15" customHeight="1">
      <c r="A1637" s="97" t="s">
        <v>3178</v>
      </c>
      <c r="B1637" s="98" t="s">
        <v>1392</v>
      </c>
      <c r="C1637" s="99" t="s">
        <v>1673</v>
      </c>
      <c r="D1637" s="100" t="s">
        <v>1672</v>
      </c>
      <c r="E1637" s="100" t="s">
        <v>1426</v>
      </c>
      <c r="F1637" s="100" t="s">
        <v>1992</v>
      </c>
    </row>
    <row r="1638" spans="1:6" ht="13.15" customHeight="1">
      <c r="A1638" s="97" t="s">
        <v>3178</v>
      </c>
      <c r="B1638" s="98" t="s">
        <v>1392</v>
      </c>
      <c r="C1638" s="99" t="s">
        <v>1670</v>
      </c>
      <c r="D1638" s="100" t="s">
        <v>1669</v>
      </c>
      <c r="E1638" s="100" t="s">
        <v>2077</v>
      </c>
      <c r="F1638" s="100" t="s">
        <v>1754</v>
      </c>
    </row>
    <row r="1639" spans="1:6" ht="13.15" customHeight="1">
      <c r="A1639" s="97" t="s">
        <v>3178</v>
      </c>
      <c r="B1639" s="98" t="s">
        <v>1392</v>
      </c>
      <c r="C1639" s="99" t="s">
        <v>1667</v>
      </c>
      <c r="D1639" s="100" t="s">
        <v>1666</v>
      </c>
      <c r="E1639" s="100" t="s">
        <v>3181</v>
      </c>
      <c r="F1639" s="100" t="s">
        <v>3011</v>
      </c>
    </row>
    <row r="1640" spans="1:6" ht="13.15" customHeight="1">
      <c r="A1640" s="102"/>
      <c r="B1640" s="103"/>
      <c r="C1640" s="103"/>
      <c r="D1640" s="103"/>
      <c r="E1640" s="100" t="s">
        <v>1388</v>
      </c>
      <c r="F1640" s="100" t="s">
        <v>3074</v>
      </c>
    </row>
    <row r="1641" spans="1:6" ht="13.15" customHeight="1">
      <c r="A1641" s="97" t="s">
        <v>3178</v>
      </c>
      <c r="B1641" s="98" t="s">
        <v>1392</v>
      </c>
      <c r="C1641" s="99" t="s">
        <v>218</v>
      </c>
      <c r="D1641" s="100" t="s">
        <v>1660</v>
      </c>
      <c r="E1641" s="100" t="s">
        <v>1698</v>
      </c>
      <c r="F1641" s="100" t="s">
        <v>1688</v>
      </c>
    </row>
    <row r="1642" spans="1:6" ht="13.15" customHeight="1">
      <c r="A1642" s="102"/>
      <c r="B1642" s="103"/>
      <c r="C1642" s="103"/>
      <c r="D1642" s="103"/>
      <c r="E1642" s="100" t="s">
        <v>1781</v>
      </c>
      <c r="F1642" s="100" t="s">
        <v>1701</v>
      </c>
    </row>
    <row r="1643" spans="1:6" ht="13.15" customHeight="1">
      <c r="A1643" s="97" t="s">
        <v>3178</v>
      </c>
      <c r="B1643" s="98" t="s">
        <v>1392</v>
      </c>
      <c r="C1643" s="99" t="s">
        <v>1657</v>
      </c>
      <c r="D1643" s="100" t="s">
        <v>1656</v>
      </c>
      <c r="E1643" s="100" t="s">
        <v>1495</v>
      </c>
      <c r="F1643" s="100" t="s">
        <v>3182</v>
      </c>
    </row>
    <row r="1644" spans="1:6" ht="13.15" customHeight="1">
      <c r="A1644" s="102"/>
      <c r="B1644" s="103"/>
      <c r="C1644" s="103"/>
      <c r="D1644" s="103"/>
      <c r="E1644" s="100" t="s">
        <v>3183</v>
      </c>
      <c r="F1644" s="100" t="s">
        <v>1593</v>
      </c>
    </row>
    <row r="1645" spans="1:6" ht="13.15" customHeight="1">
      <c r="A1645" s="102"/>
      <c r="B1645" s="103"/>
      <c r="C1645" s="103"/>
      <c r="D1645" s="103"/>
      <c r="E1645" s="100" t="s">
        <v>3184</v>
      </c>
      <c r="F1645" s="100" t="s">
        <v>3185</v>
      </c>
    </row>
    <row r="1646" spans="1:6" ht="13.15" customHeight="1">
      <c r="A1646" s="97" t="s">
        <v>3178</v>
      </c>
      <c r="B1646" s="98" t="s">
        <v>1392</v>
      </c>
      <c r="C1646" s="99" t="s">
        <v>153</v>
      </c>
      <c r="D1646" s="100" t="s">
        <v>1654</v>
      </c>
      <c r="E1646" s="100" t="s">
        <v>1653</v>
      </c>
      <c r="F1646" s="100" t="s">
        <v>1614</v>
      </c>
    </row>
    <row r="1647" spans="1:6" ht="13.15" customHeight="1">
      <c r="A1647" s="102"/>
      <c r="B1647" s="103"/>
      <c r="C1647" s="103"/>
      <c r="D1647" s="103"/>
      <c r="E1647" s="100" t="s">
        <v>1539</v>
      </c>
      <c r="F1647" s="100" t="s">
        <v>1687</v>
      </c>
    </row>
    <row r="1648" spans="1:6" ht="13.15" customHeight="1">
      <c r="A1648" s="97" t="s">
        <v>3178</v>
      </c>
      <c r="B1648" s="98" t="s">
        <v>1392</v>
      </c>
      <c r="C1648" s="99" t="s">
        <v>237</v>
      </c>
      <c r="D1648" s="100" t="s">
        <v>1651</v>
      </c>
      <c r="E1648" s="100" t="s">
        <v>3186</v>
      </c>
      <c r="F1648" s="100" t="s">
        <v>1534</v>
      </c>
    </row>
    <row r="1649" spans="1:6" ht="13.15" customHeight="1">
      <c r="A1649" s="97" t="s">
        <v>3178</v>
      </c>
      <c r="B1649" s="98" t="s">
        <v>1392</v>
      </c>
      <c r="C1649" s="99" t="s">
        <v>1650</v>
      </c>
      <c r="D1649" s="100" t="s">
        <v>1649</v>
      </c>
      <c r="E1649" s="100" t="s">
        <v>2293</v>
      </c>
      <c r="F1649" s="100" t="s">
        <v>1779</v>
      </c>
    </row>
    <row r="1650" spans="1:6" ht="13.15" customHeight="1">
      <c r="A1650" s="102"/>
      <c r="B1650" s="103"/>
      <c r="C1650" s="103"/>
      <c r="D1650" s="103"/>
      <c r="E1650" s="100" t="s">
        <v>1388</v>
      </c>
      <c r="F1650" s="100" t="s">
        <v>1928</v>
      </c>
    </row>
    <row r="1651" spans="1:6" ht="13.15" customHeight="1">
      <c r="A1651" s="97" t="s">
        <v>3178</v>
      </c>
      <c r="B1651" s="98" t="s">
        <v>1392</v>
      </c>
      <c r="C1651" s="99" t="s">
        <v>1643</v>
      </c>
      <c r="D1651" s="100" t="s">
        <v>1642</v>
      </c>
      <c r="E1651" s="100" t="s">
        <v>1770</v>
      </c>
      <c r="F1651" s="100" t="s">
        <v>1701</v>
      </c>
    </row>
    <row r="1652" spans="1:6" ht="13.15" customHeight="1">
      <c r="A1652" s="97" t="s">
        <v>3178</v>
      </c>
      <c r="B1652" s="98" t="s">
        <v>1392</v>
      </c>
      <c r="C1652" s="99" t="s">
        <v>189</v>
      </c>
      <c r="D1652" s="100" t="s">
        <v>1641</v>
      </c>
      <c r="E1652" s="100" t="s">
        <v>1394</v>
      </c>
      <c r="F1652" s="100" t="s">
        <v>1704</v>
      </c>
    </row>
    <row r="1653" spans="1:6" ht="13.15" customHeight="1">
      <c r="A1653" s="97" t="s">
        <v>3178</v>
      </c>
      <c r="B1653" s="98" t="s">
        <v>1392</v>
      </c>
      <c r="C1653" s="99" t="s">
        <v>137</v>
      </c>
      <c r="D1653" s="100" t="s">
        <v>1638</v>
      </c>
      <c r="E1653" s="100" t="s">
        <v>3187</v>
      </c>
      <c r="F1653" s="100" t="s">
        <v>3188</v>
      </c>
    </row>
    <row r="1654" spans="1:6" ht="13.15" customHeight="1">
      <c r="A1654" s="97" t="s">
        <v>3178</v>
      </c>
      <c r="B1654" s="98" t="s">
        <v>1392</v>
      </c>
      <c r="C1654" s="99" t="s">
        <v>197</v>
      </c>
      <c r="D1654" s="100" t="s">
        <v>1634</v>
      </c>
      <c r="E1654" s="100" t="s">
        <v>1698</v>
      </c>
      <c r="F1654" s="100" t="s">
        <v>1407</v>
      </c>
    </row>
    <row r="1655" spans="1:6" ht="13.15" customHeight="1">
      <c r="A1655" s="102"/>
      <c r="B1655" s="103"/>
      <c r="C1655" s="103"/>
      <c r="D1655" s="103"/>
      <c r="E1655" s="100" t="s">
        <v>1442</v>
      </c>
      <c r="F1655" s="100" t="s">
        <v>1701</v>
      </c>
    </row>
    <row r="1656" spans="1:6" ht="13.15" customHeight="1">
      <c r="A1656" s="97" t="s">
        <v>3178</v>
      </c>
      <c r="B1656" s="98" t="s">
        <v>1392</v>
      </c>
      <c r="C1656" s="99" t="s">
        <v>144</v>
      </c>
      <c r="D1656" s="100" t="s">
        <v>1633</v>
      </c>
      <c r="E1656" s="100" t="s">
        <v>2993</v>
      </c>
      <c r="F1656" s="100" t="s">
        <v>3189</v>
      </c>
    </row>
    <row r="1657" spans="1:6" ht="13.15" customHeight="1">
      <c r="A1657" s="102"/>
      <c r="B1657" s="103"/>
      <c r="C1657" s="103"/>
      <c r="D1657" s="103"/>
      <c r="E1657" s="100" t="s">
        <v>2980</v>
      </c>
      <c r="F1657" s="100" t="s">
        <v>3190</v>
      </c>
    </row>
    <row r="1658" spans="1:6" ht="13.15" customHeight="1">
      <c r="A1658" s="97" t="s">
        <v>3178</v>
      </c>
      <c r="B1658" s="98" t="s">
        <v>1392</v>
      </c>
      <c r="C1658" s="99" t="s">
        <v>168</v>
      </c>
      <c r="D1658" s="100" t="s">
        <v>1626</v>
      </c>
      <c r="E1658" s="100" t="s">
        <v>1823</v>
      </c>
      <c r="F1658" s="100" t="s">
        <v>1794</v>
      </c>
    </row>
    <row r="1659" spans="1:6" ht="13.15" customHeight="1">
      <c r="A1659" s="102"/>
      <c r="B1659" s="103"/>
      <c r="C1659" s="103"/>
      <c r="D1659" s="103"/>
      <c r="E1659" s="100" t="s">
        <v>1388</v>
      </c>
      <c r="F1659" s="100" t="s">
        <v>3191</v>
      </c>
    </row>
    <row r="1660" spans="1:6" ht="13.15" customHeight="1">
      <c r="A1660" s="102"/>
      <c r="B1660" s="103"/>
      <c r="C1660" s="103"/>
      <c r="D1660" s="103"/>
      <c r="E1660" s="100" t="s">
        <v>3192</v>
      </c>
      <c r="F1660" s="100" t="s">
        <v>3193</v>
      </c>
    </row>
    <row r="1661" spans="1:6" ht="13.15" customHeight="1">
      <c r="A1661" s="97" t="s">
        <v>3178</v>
      </c>
      <c r="B1661" s="98" t="s">
        <v>1392</v>
      </c>
      <c r="C1661" s="99" t="s">
        <v>1624</v>
      </c>
      <c r="D1661" s="100" t="s">
        <v>1623</v>
      </c>
      <c r="E1661" s="100" t="s">
        <v>3194</v>
      </c>
      <c r="F1661" s="100" t="s">
        <v>3195</v>
      </c>
    </row>
    <row r="1662" spans="1:6" ht="13.15" customHeight="1">
      <c r="A1662" s="97" t="s">
        <v>3178</v>
      </c>
      <c r="B1662" s="98" t="s">
        <v>1392</v>
      </c>
      <c r="C1662" s="99" t="s">
        <v>1618</v>
      </c>
      <c r="D1662" s="100" t="s">
        <v>1617</v>
      </c>
      <c r="E1662" s="100" t="s">
        <v>1965</v>
      </c>
      <c r="F1662" s="100" t="s">
        <v>1912</v>
      </c>
    </row>
    <row r="1663" spans="1:6" ht="13.15" customHeight="1">
      <c r="A1663" s="102"/>
      <c r="B1663" s="103"/>
      <c r="C1663" s="103"/>
      <c r="D1663" s="103"/>
      <c r="E1663" s="100" t="s">
        <v>1592</v>
      </c>
      <c r="F1663" s="100" t="s">
        <v>1812</v>
      </c>
    </row>
    <row r="1664" spans="1:6" ht="13.15" customHeight="1">
      <c r="A1664" s="97" t="s">
        <v>3178</v>
      </c>
      <c r="B1664" s="98" t="s">
        <v>1392</v>
      </c>
      <c r="C1664" s="99" t="s">
        <v>232</v>
      </c>
      <c r="D1664" s="100" t="s">
        <v>1615</v>
      </c>
      <c r="E1664" s="100" t="s">
        <v>1770</v>
      </c>
      <c r="F1664" s="100" t="s">
        <v>1388</v>
      </c>
    </row>
    <row r="1665" spans="1:6" ht="13.15" customHeight="1">
      <c r="A1665" s="102"/>
      <c r="B1665" s="103"/>
      <c r="C1665" s="103"/>
      <c r="D1665" s="103"/>
      <c r="E1665" s="100" t="s">
        <v>3196</v>
      </c>
      <c r="F1665" s="100" t="s">
        <v>1388</v>
      </c>
    </row>
    <row r="1666" spans="1:6" ht="13.15" customHeight="1">
      <c r="A1666" s="102"/>
      <c r="B1666" s="103"/>
      <c r="C1666" s="103"/>
      <c r="D1666" s="103"/>
      <c r="E1666" s="100" t="s">
        <v>2926</v>
      </c>
      <c r="F1666" s="100" t="s">
        <v>1722</v>
      </c>
    </row>
    <row r="1667" spans="1:6" ht="13.15" customHeight="1">
      <c r="A1667" s="102"/>
      <c r="B1667" s="103"/>
      <c r="C1667" s="103"/>
      <c r="D1667" s="103"/>
      <c r="E1667" s="100" t="s">
        <v>3184</v>
      </c>
      <c r="F1667" s="100" t="s">
        <v>2998</v>
      </c>
    </row>
    <row r="1668" spans="1:6" ht="13.15" customHeight="1">
      <c r="A1668" s="102"/>
      <c r="B1668" s="103"/>
      <c r="C1668" s="103"/>
      <c r="D1668" s="103"/>
      <c r="E1668" s="100" t="s">
        <v>2934</v>
      </c>
      <c r="F1668" s="100" t="s">
        <v>2190</v>
      </c>
    </row>
    <row r="1669" spans="1:6" ht="13.15" customHeight="1">
      <c r="A1669" s="97" t="s">
        <v>3178</v>
      </c>
      <c r="B1669" s="98" t="s">
        <v>1392</v>
      </c>
      <c r="C1669" s="99" t="s">
        <v>1612</v>
      </c>
      <c r="D1669" s="100" t="s">
        <v>1611</v>
      </c>
      <c r="E1669" s="100" t="s">
        <v>1432</v>
      </c>
      <c r="F1669" s="100" t="s">
        <v>1688</v>
      </c>
    </row>
    <row r="1670" spans="1:6" ht="13.15" customHeight="1">
      <c r="A1670" s="102"/>
      <c r="B1670" s="103"/>
      <c r="C1670" s="103"/>
      <c r="D1670" s="103"/>
      <c r="E1670" s="100" t="s">
        <v>2063</v>
      </c>
      <c r="F1670" s="100" t="s">
        <v>1988</v>
      </c>
    </row>
    <row r="1671" spans="1:6" ht="13.15" customHeight="1">
      <c r="A1671" s="102"/>
      <c r="B1671" s="103"/>
      <c r="C1671" s="103"/>
      <c r="D1671" s="103"/>
      <c r="E1671" s="100" t="s">
        <v>2150</v>
      </c>
      <c r="F1671" s="100" t="s">
        <v>1736</v>
      </c>
    </row>
    <row r="1672" spans="1:6" ht="13.15" customHeight="1">
      <c r="A1672" s="97" t="s">
        <v>3178</v>
      </c>
      <c r="B1672" s="98" t="s">
        <v>1392</v>
      </c>
      <c r="C1672" s="99" t="s">
        <v>1609</v>
      </c>
      <c r="D1672" s="100" t="s">
        <v>1608</v>
      </c>
      <c r="E1672" s="100" t="s">
        <v>2100</v>
      </c>
      <c r="F1672" s="100" t="s">
        <v>3197</v>
      </c>
    </row>
    <row r="1673" spans="1:6" ht="13.15" customHeight="1">
      <c r="A1673" s="102"/>
      <c r="B1673" s="103"/>
      <c r="C1673" s="103"/>
      <c r="D1673" s="103"/>
      <c r="E1673" s="100" t="s">
        <v>3198</v>
      </c>
      <c r="F1673" s="100" t="s">
        <v>1619</v>
      </c>
    </row>
    <row r="1674" spans="1:6" ht="13.15" customHeight="1">
      <c r="A1674" s="102"/>
      <c r="B1674" s="103"/>
      <c r="C1674" s="103"/>
      <c r="D1674" s="103"/>
      <c r="E1674" s="100" t="s">
        <v>3199</v>
      </c>
      <c r="F1674" s="100" t="s">
        <v>3200</v>
      </c>
    </row>
    <row r="1675" spans="1:6" ht="13.15" customHeight="1">
      <c r="A1675" s="102"/>
      <c r="B1675" s="103"/>
      <c r="C1675" s="103"/>
      <c r="D1675" s="103"/>
      <c r="E1675" s="100" t="s">
        <v>3201</v>
      </c>
      <c r="F1675" s="100" t="s">
        <v>3202</v>
      </c>
    </row>
    <row r="1676" spans="1:6" ht="13.15" customHeight="1">
      <c r="A1676" s="102"/>
      <c r="B1676" s="103"/>
      <c r="C1676" s="103"/>
      <c r="D1676" s="103"/>
      <c r="E1676" s="100" t="s">
        <v>3177</v>
      </c>
      <c r="F1676" s="100" t="s">
        <v>1388</v>
      </c>
    </row>
    <row r="1677" spans="1:6" ht="13.15" customHeight="1">
      <c r="A1677" s="102"/>
      <c r="B1677" s="103"/>
      <c r="C1677" s="103"/>
      <c r="D1677" s="103"/>
      <c r="E1677" s="100" t="s">
        <v>3203</v>
      </c>
      <c r="F1677" s="100" t="s">
        <v>3204</v>
      </c>
    </row>
    <row r="1678" spans="1:6" ht="13.15" customHeight="1">
      <c r="A1678" s="102"/>
      <c r="B1678" s="103"/>
      <c r="C1678" s="103"/>
      <c r="D1678" s="103"/>
      <c r="E1678" s="100" t="s">
        <v>3205</v>
      </c>
      <c r="F1678" s="100" t="s">
        <v>1388</v>
      </c>
    </row>
    <row r="1679" spans="1:6" ht="13.15" customHeight="1">
      <c r="A1679" s="102"/>
      <c r="B1679" s="103"/>
      <c r="C1679" s="103"/>
      <c r="D1679" s="103"/>
      <c r="E1679" s="100" t="s">
        <v>3205</v>
      </c>
      <c r="F1679" s="100" t="s">
        <v>3206</v>
      </c>
    </row>
    <row r="1680" spans="1:6" ht="13.15" customHeight="1">
      <c r="A1680" s="102"/>
      <c r="B1680" s="103"/>
      <c r="C1680" s="103"/>
      <c r="D1680" s="103"/>
      <c r="E1680" s="100" t="s">
        <v>1388</v>
      </c>
      <c r="F1680" s="100" t="s">
        <v>3206</v>
      </c>
    </row>
    <row r="1681" spans="1:6" ht="13.15" customHeight="1">
      <c r="A1681" s="102"/>
      <c r="B1681" s="103"/>
      <c r="C1681" s="103"/>
      <c r="D1681" s="103"/>
      <c r="E1681" s="100" t="s">
        <v>3207</v>
      </c>
      <c r="F1681" s="100" t="s">
        <v>3208</v>
      </c>
    </row>
    <row r="1682" spans="1:6" ht="13.15" customHeight="1">
      <c r="A1682" s="102"/>
      <c r="B1682" s="103"/>
      <c r="C1682" s="103"/>
      <c r="D1682" s="103"/>
      <c r="E1682" s="100" t="s">
        <v>2032</v>
      </c>
      <c r="F1682" s="100" t="s">
        <v>3209</v>
      </c>
    </row>
    <row r="1683" spans="1:6" ht="13.15" customHeight="1">
      <c r="A1683" s="97" t="s">
        <v>3178</v>
      </c>
      <c r="B1683" s="98" t="s">
        <v>1392</v>
      </c>
      <c r="C1683" s="99" t="s">
        <v>1605</v>
      </c>
      <c r="D1683" s="100" t="s">
        <v>1604</v>
      </c>
      <c r="E1683" s="100" t="s">
        <v>1958</v>
      </c>
      <c r="F1683" s="100" t="s">
        <v>1928</v>
      </c>
    </row>
    <row r="1684" spans="1:6" ht="13.15" customHeight="1">
      <c r="A1684" s="97" t="s">
        <v>3178</v>
      </c>
      <c r="B1684" s="98" t="s">
        <v>1392</v>
      </c>
      <c r="C1684" s="99" t="s">
        <v>1596</v>
      </c>
      <c r="D1684" s="100" t="s">
        <v>1595</v>
      </c>
      <c r="E1684" s="100" t="s">
        <v>1473</v>
      </c>
      <c r="F1684" s="100" t="s">
        <v>1754</v>
      </c>
    </row>
    <row r="1685" spans="1:6" ht="13.15" customHeight="1">
      <c r="A1685" s="102"/>
      <c r="B1685" s="103"/>
      <c r="C1685" s="103"/>
      <c r="D1685" s="103"/>
      <c r="E1685" s="100" t="s">
        <v>1818</v>
      </c>
      <c r="F1685" s="100" t="s">
        <v>1683</v>
      </c>
    </row>
    <row r="1686" spans="1:6" ht="13.15" customHeight="1">
      <c r="A1686" s="97" t="s">
        <v>3178</v>
      </c>
      <c r="B1686" s="98" t="s">
        <v>1392</v>
      </c>
      <c r="C1686" s="99" t="s">
        <v>1590</v>
      </c>
      <c r="D1686" s="100" t="s">
        <v>1589</v>
      </c>
      <c r="E1686" s="100" t="s">
        <v>3210</v>
      </c>
      <c r="F1686" s="100" t="s">
        <v>1465</v>
      </c>
    </row>
    <row r="1687" spans="1:6" ht="13.15" customHeight="1">
      <c r="A1687" s="97" t="s">
        <v>3178</v>
      </c>
      <c r="B1687" s="98" t="s">
        <v>1392</v>
      </c>
      <c r="C1687" s="99" t="s">
        <v>236</v>
      </c>
      <c r="D1687" s="100" t="s">
        <v>1587</v>
      </c>
      <c r="E1687" s="100" t="s">
        <v>3211</v>
      </c>
      <c r="F1687" s="100" t="s">
        <v>3182</v>
      </c>
    </row>
    <row r="1688" spans="1:6" ht="13.15" customHeight="1">
      <c r="A1688" s="102"/>
      <c r="B1688" s="103"/>
      <c r="C1688" s="103"/>
      <c r="D1688" s="103"/>
      <c r="E1688" s="100" t="s">
        <v>3212</v>
      </c>
      <c r="F1688" s="100" t="s">
        <v>3213</v>
      </c>
    </row>
    <row r="1689" spans="1:6" ht="13.15" customHeight="1">
      <c r="A1689" s="97" t="s">
        <v>3178</v>
      </c>
      <c r="B1689" s="98" t="s">
        <v>1392</v>
      </c>
      <c r="C1689" s="99" t="s">
        <v>1585</v>
      </c>
      <c r="D1689" s="100" t="s">
        <v>1584</v>
      </c>
      <c r="E1689" s="100" t="s">
        <v>1523</v>
      </c>
      <c r="F1689" s="100" t="s">
        <v>1736</v>
      </c>
    </row>
    <row r="1690" spans="1:6" ht="13.15" customHeight="1">
      <c r="A1690" s="97" t="s">
        <v>3178</v>
      </c>
      <c r="B1690" s="98" t="s">
        <v>1392</v>
      </c>
      <c r="C1690" s="99" t="s">
        <v>196</v>
      </c>
      <c r="D1690" s="100" t="s">
        <v>1582</v>
      </c>
      <c r="E1690" s="100" t="s">
        <v>1389</v>
      </c>
      <c r="F1690" s="100" t="s">
        <v>1398</v>
      </c>
    </row>
    <row r="1691" spans="1:6" ht="13.15" customHeight="1">
      <c r="A1691" s="102"/>
      <c r="B1691" s="103"/>
      <c r="C1691" s="103"/>
      <c r="D1691" s="103"/>
      <c r="E1691" s="100" t="s">
        <v>1580</v>
      </c>
      <c r="F1691" s="100" t="s">
        <v>1694</v>
      </c>
    </row>
    <row r="1692" spans="1:6" ht="13.15" customHeight="1">
      <c r="A1692" s="97" t="s">
        <v>3178</v>
      </c>
      <c r="B1692" s="98" t="s">
        <v>1392</v>
      </c>
      <c r="C1692" s="99" t="s">
        <v>1579</v>
      </c>
      <c r="D1692" s="100" t="s">
        <v>1578</v>
      </c>
      <c r="E1692" s="100" t="s">
        <v>1632</v>
      </c>
      <c r="F1692" s="100" t="s">
        <v>1736</v>
      </c>
    </row>
    <row r="1693" spans="1:6" ht="13.15" customHeight="1">
      <c r="A1693" s="97" t="s">
        <v>3178</v>
      </c>
      <c r="B1693" s="98" t="s">
        <v>1392</v>
      </c>
      <c r="C1693" s="99" t="s">
        <v>1577</v>
      </c>
      <c r="D1693" s="100" t="s">
        <v>1576</v>
      </c>
      <c r="E1693" s="100" t="s">
        <v>1653</v>
      </c>
      <c r="F1693" s="100" t="s">
        <v>2186</v>
      </c>
    </row>
    <row r="1694" spans="1:6" ht="13.15" customHeight="1">
      <c r="A1694" s="97" t="s">
        <v>3178</v>
      </c>
      <c r="B1694" s="98" t="s">
        <v>1392</v>
      </c>
      <c r="C1694" s="99" t="s">
        <v>200</v>
      </c>
      <c r="D1694" s="100" t="s">
        <v>1574</v>
      </c>
      <c r="E1694" s="100" t="s">
        <v>1841</v>
      </c>
      <c r="F1694" s="100" t="s">
        <v>1683</v>
      </c>
    </row>
    <row r="1695" spans="1:6" ht="13.15" customHeight="1">
      <c r="A1695" s="97" t="s">
        <v>3178</v>
      </c>
      <c r="B1695" s="98" t="s">
        <v>1392</v>
      </c>
      <c r="C1695" s="99" t="s">
        <v>239</v>
      </c>
      <c r="D1695" s="100" t="s">
        <v>1412</v>
      </c>
      <c r="E1695" s="100" t="s">
        <v>3214</v>
      </c>
      <c r="F1695" s="100" t="s">
        <v>1754</v>
      </c>
    </row>
    <row r="1696" spans="1:6" ht="13.15" customHeight="1">
      <c r="A1696" s="97" t="s">
        <v>3178</v>
      </c>
      <c r="B1696" s="98" t="s">
        <v>1392</v>
      </c>
      <c r="C1696" s="99" t="s">
        <v>151</v>
      </c>
      <c r="D1696" s="100" t="s">
        <v>1566</v>
      </c>
      <c r="E1696" s="100" t="s">
        <v>1492</v>
      </c>
      <c r="F1696" s="100" t="s">
        <v>1804</v>
      </c>
    </row>
    <row r="1697" spans="1:6" ht="13.15" customHeight="1">
      <c r="A1697" s="102"/>
      <c r="B1697" s="103"/>
      <c r="C1697" s="103"/>
      <c r="D1697" s="103"/>
      <c r="E1697" s="100" t="s">
        <v>1919</v>
      </c>
      <c r="F1697" s="100" t="s">
        <v>1712</v>
      </c>
    </row>
    <row r="1698" spans="1:6" ht="13.15" customHeight="1">
      <c r="A1698" s="97" t="s">
        <v>3178</v>
      </c>
      <c r="B1698" s="98" t="s">
        <v>1392</v>
      </c>
      <c r="C1698" s="99" t="s">
        <v>201</v>
      </c>
      <c r="D1698" s="100" t="s">
        <v>1563</v>
      </c>
      <c r="E1698" s="100" t="s">
        <v>1469</v>
      </c>
      <c r="F1698" s="100" t="s">
        <v>1731</v>
      </c>
    </row>
    <row r="1699" spans="1:6" ht="13.15" customHeight="1">
      <c r="A1699" s="97" t="s">
        <v>3178</v>
      </c>
      <c r="B1699" s="98" t="s">
        <v>1392</v>
      </c>
      <c r="C1699" s="99" t="s">
        <v>1561</v>
      </c>
      <c r="D1699" s="100" t="s">
        <v>1550</v>
      </c>
      <c r="E1699" s="100" t="s">
        <v>1719</v>
      </c>
      <c r="F1699" s="100" t="s">
        <v>3215</v>
      </c>
    </row>
    <row r="1700" spans="1:6" ht="13.15" customHeight="1">
      <c r="A1700" s="102"/>
      <c r="B1700" s="103"/>
      <c r="C1700" s="103"/>
      <c r="D1700" s="103"/>
      <c r="E1700" s="100" t="s">
        <v>3155</v>
      </c>
      <c r="F1700" s="100" t="s">
        <v>3216</v>
      </c>
    </row>
    <row r="1701" spans="1:6" ht="13.15" customHeight="1">
      <c r="A1701" s="102"/>
      <c r="B1701" s="103"/>
      <c r="C1701" s="103"/>
      <c r="D1701" s="103"/>
      <c r="E1701" s="100" t="s">
        <v>3216</v>
      </c>
      <c r="F1701" s="100" t="s">
        <v>1388</v>
      </c>
    </row>
    <row r="1702" spans="1:6" ht="13.15" customHeight="1">
      <c r="A1702" s="102"/>
      <c r="B1702" s="103"/>
      <c r="C1702" s="103"/>
      <c r="D1702" s="103"/>
      <c r="E1702" s="100" t="s">
        <v>3216</v>
      </c>
      <c r="F1702" s="100" t="s">
        <v>1388</v>
      </c>
    </row>
    <row r="1703" spans="1:6" ht="13.15" customHeight="1">
      <c r="A1703" s="102"/>
      <c r="B1703" s="103"/>
      <c r="C1703" s="103"/>
      <c r="D1703" s="103"/>
      <c r="E1703" s="100" t="s">
        <v>3217</v>
      </c>
      <c r="F1703" s="100" t="s">
        <v>2258</v>
      </c>
    </row>
    <row r="1704" spans="1:6" ht="13.15" customHeight="1">
      <c r="A1704" s="97" t="s">
        <v>3178</v>
      </c>
      <c r="B1704" s="98" t="s">
        <v>1392</v>
      </c>
      <c r="C1704" s="99" t="s">
        <v>1557</v>
      </c>
      <c r="D1704" s="100" t="s">
        <v>1556</v>
      </c>
      <c r="E1704" s="100" t="s">
        <v>1565</v>
      </c>
      <c r="F1704" s="100" t="s">
        <v>3218</v>
      </c>
    </row>
    <row r="1705" spans="1:6" ht="13.15" customHeight="1">
      <c r="A1705" s="97" t="s">
        <v>3178</v>
      </c>
      <c r="B1705" s="98" t="s">
        <v>1392</v>
      </c>
      <c r="C1705" s="99" t="s">
        <v>195</v>
      </c>
      <c r="D1705" s="100" t="s">
        <v>1554</v>
      </c>
      <c r="E1705" s="100" t="s">
        <v>1513</v>
      </c>
      <c r="F1705" s="100" t="s">
        <v>1614</v>
      </c>
    </row>
    <row r="1706" spans="1:6" ht="13.15" customHeight="1">
      <c r="A1706" s="102"/>
      <c r="B1706" s="103"/>
      <c r="C1706" s="103"/>
      <c r="D1706" s="103"/>
      <c r="E1706" s="100" t="s">
        <v>1668</v>
      </c>
      <c r="F1706" s="100" t="s">
        <v>2884</v>
      </c>
    </row>
    <row r="1707" spans="1:6" ht="13.15" customHeight="1">
      <c r="A1707" s="97" t="s">
        <v>3178</v>
      </c>
      <c r="B1707" s="98" t="s">
        <v>1392</v>
      </c>
      <c r="C1707" s="99" t="s">
        <v>1549</v>
      </c>
      <c r="D1707" s="100" t="s">
        <v>1548</v>
      </c>
      <c r="E1707" s="100" t="s">
        <v>1653</v>
      </c>
      <c r="F1707" s="100" t="s">
        <v>2061</v>
      </c>
    </row>
    <row r="1708" spans="1:6" ht="13.15" customHeight="1">
      <c r="A1708" s="97" t="s">
        <v>3178</v>
      </c>
      <c r="B1708" s="98" t="s">
        <v>1392</v>
      </c>
      <c r="C1708" s="99" t="s">
        <v>209</v>
      </c>
      <c r="D1708" s="100" t="s">
        <v>1546</v>
      </c>
      <c r="E1708" s="100" t="s">
        <v>1436</v>
      </c>
      <c r="F1708" s="100" t="s">
        <v>1861</v>
      </c>
    </row>
    <row r="1709" spans="1:6" ht="13.15" customHeight="1">
      <c r="A1709" s="97" t="s">
        <v>3178</v>
      </c>
      <c r="B1709" s="98" t="s">
        <v>1392</v>
      </c>
      <c r="C1709" s="99" t="s">
        <v>215</v>
      </c>
      <c r="D1709" s="100" t="s">
        <v>1544</v>
      </c>
      <c r="E1709" s="100" t="s">
        <v>1599</v>
      </c>
      <c r="F1709" s="100" t="s">
        <v>1861</v>
      </c>
    </row>
    <row r="1710" spans="1:6" ht="13.15" customHeight="1">
      <c r="A1710" s="97" t="s">
        <v>3178</v>
      </c>
      <c r="B1710" s="98" t="s">
        <v>1392</v>
      </c>
      <c r="C1710" s="99" t="s">
        <v>1543</v>
      </c>
      <c r="D1710" s="100" t="s">
        <v>1542</v>
      </c>
      <c r="E1710" s="100" t="s">
        <v>1426</v>
      </c>
      <c r="F1710" s="100" t="s">
        <v>1861</v>
      </c>
    </row>
    <row r="1711" spans="1:6" ht="13.15" customHeight="1">
      <c r="A1711" s="97" t="s">
        <v>3178</v>
      </c>
      <c r="B1711" s="98" t="s">
        <v>1392</v>
      </c>
      <c r="C1711" s="99" t="s">
        <v>1538</v>
      </c>
      <c r="D1711" s="100" t="s">
        <v>1537</v>
      </c>
      <c r="E1711" s="100" t="s">
        <v>2113</v>
      </c>
      <c r="F1711" s="100" t="s">
        <v>2888</v>
      </c>
    </row>
    <row r="1712" spans="1:6" ht="13.15" customHeight="1">
      <c r="A1712" s="102"/>
      <c r="B1712" s="103"/>
      <c r="C1712" s="103"/>
      <c r="D1712" s="103"/>
      <c r="E1712" s="100" t="s">
        <v>1476</v>
      </c>
      <c r="F1712" s="100" t="s">
        <v>3219</v>
      </c>
    </row>
    <row r="1713" spans="1:6" ht="13.15" customHeight="1">
      <c r="A1713" s="97" t="s">
        <v>3178</v>
      </c>
      <c r="B1713" s="98" t="s">
        <v>1392</v>
      </c>
      <c r="C1713" s="99" t="s">
        <v>184</v>
      </c>
      <c r="D1713" s="100" t="s">
        <v>1532</v>
      </c>
      <c r="E1713" s="100" t="s">
        <v>1508</v>
      </c>
      <c r="F1713" s="100" t="s">
        <v>3220</v>
      </c>
    </row>
    <row r="1714" spans="1:6" ht="13.15" customHeight="1">
      <c r="A1714" s="102"/>
      <c r="B1714" s="103"/>
      <c r="C1714" s="103"/>
      <c r="D1714" s="103"/>
      <c r="E1714" s="100" t="s">
        <v>3221</v>
      </c>
      <c r="F1714" s="100" t="s">
        <v>3222</v>
      </c>
    </row>
    <row r="1715" spans="1:6" ht="13.15" customHeight="1">
      <c r="A1715" s="97" t="s">
        <v>3178</v>
      </c>
      <c r="B1715" s="98" t="s">
        <v>1392</v>
      </c>
      <c r="C1715" s="99" t="s">
        <v>138</v>
      </c>
      <c r="D1715" s="100" t="s">
        <v>1529</v>
      </c>
      <c r="E1715" s="100" t="s">
        <v>1821</v>
      </c>
      <c r="F1715" s="100" t="s">
        <v>3223</v>
      </c>
    </row>
    <row r="1716" spans="1:6" ht="13.15" customHeight="1">
      <c r="A1716" s="102"/>
      <c r="B1716" s="103"/>
      <c r="C1716" s="103"/>
      <c r="D1716" s="103"/>
      <c r="E1716" s="100" t="s">
        <v>1388</v>
      </c>
      <c r="F1716" s="100" t="s">
        <v>3224</v>
      </c>
    </row>
    <row r="1717" spans="1:6" ht="13.15" customHeight="1">
      <c r="A1717" s="102"/>
      <c r="B1717" s="103"/>
      <c r="C1717" s="103"/>
      <c r="D1717" s="103"/>
      <c r="E1717" s="100" t="s">
        <v>1388</v>
      </c>
      <c r="F1717" s="100" t="s">
        <v>1407</v>
      </c>
    </row>
    <row r="1718" spans="1:6" ht="13.15" customHeight="1">
      <c r="A1718" s="102"/>
      <c r="B1718" s="103"/>
      <c r="C1718" s="103"/>
      <c r="D1718" s="103"/>
      <c r="E1718" s="100" t="s">
        <v>3225</v>
      </c>
      <c r="F1718" s="100" t="s">
        <v>3226</v>
      </c>
    </row>
    <row r="1719" spans="1:6" ht="13.15" customHeight="1">
      <c r="A1719" s="97" t="s">
        <v>3178</v>
      </c>
      <c r="B1719" s="98" t="s">
        <v>1392</v>
      </c>
      <c r="C1719" s="99" t="s">
        <v>221</v>
      </c>
      <c r="D1719" s="100" t="s">
        <v>1528</v>
      </c>
      <c r="E1719" s="100" t="s">
        <v>3059</v>
      </c>
      <c r="F1719" s="100" t="s">
        <v>1925</v>
      </c>
    </row>
    <row r="1720" spans="1:6" ht="13.15" customHeight="1">
      <c r="A1720" s="102"/>
      <c r="B1720" s="103"/>
      <c r="C1720" s="103"/>
      <c r="D1720" s="103"/>
      <c r="E1720" s="100" t="s">
        <v>3227</v>
      </c>
      <c r="F1720" s="100" t="s">
        <v>3228</v>
      </c>
    </row>
    <row r="1721" spans="1:6" ht="13.15" customHeight="1">
      <c r="A1721" s="102"/>
      <c r="B1721" s="103"/>
      <c r="C1721" s="103"/>
      <c r="D1721" s="103"/>
      <c r="E1721" s="100" t="s">
        <v>2897</v>
      </c>
      <c r="F1721" s="100" t="s">
        <v>1764</v>
      </c>
    </row>
    <row r="1722" spans="1:6" ht="13.15" customHeight="1">
      <c r="A1722" s="97" t="s">
        <v>3178</v>
      </c>
      <c r="B1722" s="98" t="s">
        <v>1392</v>
      </c>
      <c r="C1722" s="99" t="s">
        <v>1522</v>
      </c>
      <c r="D1722" s="100" t="s">
        <v>1521</v>
      </c>
      <c r="E1722" s="100" t="s">
        <v>1937</v>
      </c>
      <c r="F1722" s="100" t="s">
        <v>1664</v>
      </c>
    </row>
    <row r="1723" spans="1:6" ht="13.15" customHeight="1">
      <c r="A1723" s="102"/>
      <c r="B1723" s="103"/>
      <c r="C1723" s="103"/>
      <c r="D1723" s="103"/>
      <c r="E1723" s="100" t="s">
        <v>1603</v>
      </c>
      <c r="F1723" s="100" t="s">
        <v>1774</v>
      </c>
    </row>
    <row r="1724" spans="1:6" ht="13.15" customHeight="1">
      <c r="A1724" s="97" t="s">
        <v>3178</v>
      </c>
      <c r="B1724" s="98" t="s">
        <v>1392</v>
      </c>
      <c r="C1724" s="99" t="s">
        <v>141</v>
      </c>
      <c r="D1724" s="100" t="s">
        <v>1518</v>
      </c>
      <c r="E1724" s="100" t="s">
        <v>1937</v>
      </c>
      <c r="F1724" s="100" t="s">
        <v>2057</v>
      </c>
    </row>
    <row r="1725" spans="1:6" ht="13.15" customHeight="1">
      <c r="A1725" s="102"/>
      <c r="B1725" s="103"/>
      <c r="C1725" s="103"/>
      <c r="D1725" s="103"/>
      <c r="E1725" s="100" t="s">
        <v>3221</v>
      </c>
      <c r="F1725" s="100" t="s">
        <v>1774</v>
      </c>
    </row>
    <row r="1726" spans="1:6" ht="13.15" customHeight="1">
      <c r="A1726" s="97" t="s">
        <v>3178</v>
      </c>
      <c r="B1726" s="98" t="s">
        <v>1392</v>
      </c>
      <c r="C1726" s="99" t="s">
        <v>243</v>
      </c>
      <c r="D1726" s="100" t="s">
        <v>1517</v>
      </c>
      <c r="E1726" s="100" t="s">
        <v>1771</v>
      </c>
      <c r="F1726" s="100" t="s">
        <v>1664</v>
      </c>
    </row>
    <row r="1727" spans="1:6" ht="13.15" customHeight="1">
      <c r="A1727" s="97" t="s">
        <v>3178</v>
      </c>
      <c r="B1727" s="98" t="s">
        <v>1392</v>
      </c>
      <c r="C1727" s="99" t="s">
        <v>140</v>
      </c>
      <c r="D1727" s="100" t="s">
        <v>1509</v>
      </c>
      <c r="E1727" s="100" t="s">
        <v>1647</v>
      </c>
      <c r="F1727" s="100" t="s">
        <v>1774</v>
      </c>
    </row>
    <row r="1728" spans="1:6" ht="13.15" customHeight="1">
      <c r="A1728" s="97" t="s">
        <v>3178</v>
      </c>
      <c r="B1728" s="98" t="s">
        <v>1392</v>
      </c>
      <c r="C1728" s="99" t="s">
        <v>242</v>
      </c>
      <c r="D1728" s="100" t="s">
        <v>1502</v>
      </c>
      <c r="E1728" s="100" t="s">
        <v>3229</v>
      </c>
      <c r="F1728" s="100" t="s">
        <v>1614</v>
      </c>
    </row>
    <row r="1729" spans="1:6" ht="13.15" customHeight="1">
      <c r="A1729" s="97" t="s">
        <v>3178</v>
      </c>
      <c r="B1729" s="98" t="s">
        <v>1392</v>
      </c>
      <c r="C1729" s="99" t="s">
        <v>162</v>
      </c>
      <c r="D1729" s="100" t="s">
        <v>1496</v>
      </c>
      <c r="E1729" s="100" t="s">
        <v>1698</v>
      </c>
      <c r="F1729" s="100" t="s">
        <v>3230</v>
      </c>
    </row>
    <row r="1730" spans="1:6" ht="13.15" customHeight="1">
      <c r="A1730" s="97" t="s">
        <v>3178</v>
      </c>
      <c r="B1730" s="98" t="s">
        <v>1392</v>
      </c>
      <c r="C1730" s="99" t="s">
        <v>1493</v>
      </c>
      <c r="D1730" s="100" t="s">
        <v>1412</v>
      </c>
      <c r="E1730" s="100" t="s">
        <v>3231</v>
      </c>
      <c r="F1730" s="100" t="s">
        <v>2072</v>
      </c>
    </row>
    <row r="1731" spans="1:6" ht="13.15" customHeight="1">
      <c r="A1731" s="102"/>
      <c r="B1731" s="103"/>
      <c r="C1731" s="103"/>
      <c r="D1731" s="103"/>
      <c r="E1731" s="100" t="s">
        <v>1892</v>
      </c>
      <c r="F1731" s="100" t="s">
        <v>3232</v>
      </c>
    </row>
    <row r="1732" spans="1:6" ht="13.15" customHeight="1">
      <c r="A1732" s="97" t="s">
        <v>3178</v>
      </c>
      <c r="B1732" s="98" t="s">
        <v>1392</v>
      </c>
      <c r="C1732" s="99" t="s">
        <v>1490</v>
      </c>
      <c r="D1732" s="100" t="s">
        <v>1412</v>
      </c>
      <c r="E1732" s="100" t="s">
        <v>2858</v>
      </c>
      <c r="F1732" s="100" t="s">
        <v>3233</v>
      </c>
    </row>
    <row r="1733" spans="1:6" ht="13.15" customHeight="1">
      <c r="A1733" s="97" t="s">
        <v>3178</v>
      </c>
      <c r="B1733" s="98" t="s">
        <v>1392</v>
      </c>
      <c r="C1733" s="99" t="s">
        <v>145</v>
      </c>
      <c r="D1733" s="100" t="s">
        <v>1480</v>
      </c>
      <c r="E1733" s="100" t="s">
        <v>1599</v>
      </c>
      <c r="F1733" s="100" t="s">
        <v>2164</v>
      </c>
    </row>
    <row r="1734" spans="1:6" ht="13.15" customHeight="1">
      <c r="A1734" s="102"/>
      <c r="B1734" s="103"/>
      <c r="C1734" s="103"/>
      <c r="D1734" s="103"/>
      <c r="E1734" s="100" t="s">
        <v>1916</v>
      </c>
      <c r="F1734" s="100" t="s">
        <v>3234</v>
      </c>
    </row>
    <row r="1735" spans="1:6" ht="13.15" customHeight="1">
      <c r="A1735" s="97" t="s">
        <v>3178</v>
      </c>
      <c r="B1735" s="98" t="s">
        <v>1392</v>
      </c>
      <c r="C1735" s="99" t="s">
        <v>222</v>
      </c>
      <c r="D1735" s="100" t="s">
        <v>1478</v>
      </c>
      <c r="E1735" s="100" t="s">
        <v>1770</v>
      </c>
      <c r="F1735" s="100" t="s">
        <v>1534</v>
      </c>
    </row>
    <row r="1736" spans="1:6" ht="13.15" customHeight="1">
      <c r="A1736" s="102"/>
      <c r="B1736" s="103"/>
      <c r="C1736" s="103"/>
      <c r="D1736" s="103"/>
      <c r="E1736" s="100" t="s">
        <v>2137</v>
      </c>
      <c r="F1736" s="100" t="s">
        <v>3235</v>
      </c>
    </row>
    <row r="1737" spans="1:6" ht="13.15" customHeight="1">
      <c r="A1737" s="97" t="s">
        <v>3178</v>
      </c>
      <c r="B1737" s="98" t="s">
        <v>1392</v>
      </c>
      <c r="C1737" s="99" t="s">
        <v>216</v>
      </c>
      <c r="D1737" s="100" t="s">
        <v>1474</v>
      </c>
      <c r="E1737" s="100" t="s">
        <v>1661</v>
      </c>
      <c r="F1737" s="100" t="s">
        <v>1388</v>
      </c>
    </row>
    <row r="1738" spans="1:6" ht="13.15" customHeight="1">
      <c r="A1738" s="97" t="s">
        <v>3178</v>
      </c>
      <c r="B1738" s="98" t="s">
        <v>1392</v>
      </c>
      <c r="C1738" s="99" t="s">
        <v>183</v>
      </c>
      <c r="D1738" s="100" t="s">
        <v>1472</v>
      </c>
      <c r="E1738" s="100" t="s">
        <v>3236</v>
      </c>
      <c r="F1738" s="100" t="s">
        <v>3067</v>
      </c>
    </row>
    <row r="1739" spans="1:6" ht="13.15" customHeight="1">
      <c r="A1739" s="102"/>
      <c r="B1739" s="103"/>
      <c r="C1739" s="103"/>
      <c r="D1739" s="103"/>
      <c r="E1739" s="100" t="s">
        <v>2981</v>
      </c>
      <c r="F1739" s="100" t="s">
        <v>3237</v>
      </c>
    </row>
    <row r="1740" spans="1:6" ht="13.15" customHeight="1">
      <c r="A1740" s="102"/>
      <c r="B1740" s="103"/>
      <c r="C1740" s="103"/>
      <c r="D1740" s="103"/>
      <c r="E1740" s="100" t="s">
        <v>3238</v>
      </c>
      <c r="F1740" s="100" t="s">
        <v>2832</v>
      </c>
    </row>
    <row r="1741" spans="1:6" ht="13.15" customHeight="1">
      <c r="A1741" s="97" t="s">
        <v>3178</v>
      </c>
      <c r="B1741" s="98" t="s">
        <v>1392</v>
      </c>
      <c r="C1741" s="99" t="s">
        <v>207</v>
      </c>
      <c r="D1741" s="100" t="s">
        <v>1470</v>
      </c>
      <c r="E1741" s="100" t="s">
        <v>1581</v>
      </c>
      <c r="F1741" s="100" t="s">
        <v>1736</v>
      </c>
    </row>
    <row r="1742" spans="1:6" ht="13.15" customHeight="1">
      <c r="A1742" s="102"/>
      <c r="B1742" s="103"/>
      <c r="C1742" s="103"/>
      <c r="D1742" s="103"/>
      <c r="E1742" s="100" t="s">
        <v>1388</v>
      </c>
      <c r="F1742" s="100" t="s">
        <v>1736</v>
      </c>
    </row>
    <row r="1743" spans="1:6" ht="13.15" customHeight="1">
      <c r="A1743" s="97" t="s">
        <v>3178</v>
      </c>
      <c r="B1743" s="98" t="s">
        <v>1392</v>
      </c>
      <c r="C1743" s="99" t="s">
        <v>156</v>
      </c>
      <c r="D1743" s="100" t="s">
        <v>1468</v>
      </c>
      <c r="E1743" s="100" t="s">
        <v>3239</v>
      </c>
      <c r="F1743" s="100" t="s">
        <v>3116</v>
      </c>
    </row>
    <row r="1744" spans="1:6" ht="13.15" customHeight="1">
      <c r="A1744" s="102"/>
      <c r="B1744" s="103"/>
      <c r="C1744" s="103"/>
      <c r="D1744" s="103"/>
      <c r="E1744" s="100" t="s">
        <v>2270</v>
      </c>
      <c r="F1744" s="100" t="s">
        <v>2996</v>
      </c>
    </row>
    <row r="1745" spans="1:6" ht="13.15" customHeight="1">
      <c r="A1745" s="97" t="s">
        <v>3178</v>
      </c>
      <c r="B1745" s="98" t="s">
        <v>1392</v>
      </c>
      <c r="C1745" s="99" t="s">
        <v>194</v>
      </c>
      <c r="D1745" s="100" t="s">
        <v>1462</v>
      </c>
      <c r="E1745" s="100" t="s">
        <v>1659</v>
      </c>
      <c r="F1745" s="100" t="s">
        <v>2258</v>
      </c>
    </row>
    <row r="1746" spans="1:6" ht="13.15" customHeight="1">
      <c r="A1746" s="97" t="s">
        <v>3178</v>
      </c>
      <c r="B1746" s="98" t="s">
        <v>1392</v>
      </c>
      <c r="C1746" s="99" t="s">
        <v>1461</v>
      </c>
      <c r="D1746" s="100" t="s">
        <v>1460</v>
      </c>
      <c r="E1746" s="100" t="s">
        <v>1571</v>
      </c>
      <c r="F1746" s="100" t="s">
        <v>2010</v>
      </c>
    </row>
    <row r="1747" spans="1:6" ht="13.15" customHeight="1">
      <c r="A1747" s="102"/>
      <c r="B1747" s="103"/>
      <c r="C1747" s="103"/>
      <c r="D1747" s="103"/>
      <c r="E1747" s="100" t="s">
        <v>1719</v>
      </c>
      <c r="F1747" s="100" t="s">
        <v>3240</v>
      </c>
    </row>
    <row r="1748" spans="1:6" ht="13.15" customHeight="1">
      <c r="A1748" s="97" t="s">
        <v>3178</v>
      </c>
      <c r="B1748" s="98" t="s">
        <v>1392</v>
      </c>
      <c r="C1748" s="99" t="s">
        <v>155</v>
      </c>
      <c r="D1748" s="100" t="s">
        <v>1458</v>
      </c>
      <c r="E1748" s="100" t="s">
        <v>3006</v>
      </c>
      <c r="F1748" s="100" t="s">
        <v>2037</v>
      </c>
    </row>
    <row r="1749" spans="1:6" ht="13.15" customHeight="1">
      <c r="A1749" s="102"/>
      <c r="B1749" s="103"/>
      <c r="C1749" s="103"/>
      <c r="D1749" s="103"/>
      <c r="E1749" s="100" t="s">
        <v>1388</v>
      </c>
      <c r="F1749" s="100" t="s">
        <v>2037</v>
      </c>
    </row>
    <row r="1750" spans="1:6" ht="13.15" customHeight="1">
      <c r="A1750" s="97" t="s">
        <v>3178</v>
      </c>
      <c r="B1750" s="98" t="s">
        <v>1392</v>
      </c>
      <c r="C1750" s="99" t="s">
        <v>160</v>
      </c>
      <c r="D1750" s="100" t="s">
        <v>1453</v>
      </c>
      <c r="E1750" s="100" t="s">
        <v>1616</v>
      </c>
      <c r="F1750" s="100" t="s">
        <v>3241</v>
      </c>
    </row>
    <row r="1751" spans="1:6" ht="13.15" customHeight="1">
      <c r="A1751" s="97" t="s">
        <v>3178</v>
      </c>
      <c r="B1751" s="98" t="s">
        <v>1392</v>
      </c>
      <c r="C1751" s="99" t="s">
        <v>193</v>
      </c>
      <c r="D1751" s="100" t="s">
        <v>1450</v>
      </c>
      <c r="E1751" s="100" t="s">
        <v>1723</v>
      </c>
      <c r="F1751" s="100" t="s">
        <v>1476</v>
      </c>
    </row>
    <row r="1752" spans="1:6" ht="13.15" customHeight="1">
      <c r="A1752" s="102"/>
      <c r="B1752" s="103"/>
      <c r="C1752" s="103"/>
      <c r="D1752" s="103"/>
      <c r="E1752" s="100" t="s">
        <v>1858</v>
      </c>
      <c r="F1752" s="100" t="s">
        <v>1992</v>
      </c>
    </row>
    <row r="1753" spans="1:6" ht="13.15" customHeight="1">
      <c r="A1753" s="97" t="s">
        <v>3178</v>
      </c>
      <c r="B1753" s="98" t="s">
        <v>1392</v>
      </c>
      <c r="C1753" s="99" t="s">
        <v>172</v>
      </c>
      <c r="D1753" s="100" t="s">
        <v>1447</v>
      </c>
      <c r="E1753" s="100" t="s">
        <v>1388</v>
      </c>
      <c r="F1753" s="100" t="s">
        <v>3242</v>
      </c>
    </row>
    <row r="1754" spans="1:6" ht="13.15" customHeight="1">
      <c r="A1754" s="102"/>
      <c r="B1754" s="103"/>
      <c r="C1754" s="103"/>
      <c r="D1754" s="103"/>
      <c r="E1754" s="100" t="s">
        <v>3167</v>
      </c>
      <c r="F1754" s="100" t="s">
        <v>3243</v>
      </c>
    </row>
    <row r="1755" spans="1:6" ht="13.15" customHeight="1">
      <c r="A1755" s="97" t="s">
        <v>3178</v>
      </c>
      <c r="B1755" s="98" t="s">
        <v>1392</v>
      </c>
      <c r="C1755" s="99" t="s">
        <v>1445</v>
      </c>
      <c r="D1755" s="100" t="s">
        <v>1444</v>
      </c>
      <c r="E1755" s="100" t="s">
        <v>3244</v>
      </c>
      <c r="F1755" s="100" t="s">
        <v>3245</v>
      </c>
    </row>
    <row r="1756" spans="1:6" ht="13.15" customHeight="1">
      <c r="A1756" s="97" t="s">
        <v>3178</v>
      </c>
      <c r="B1756" s="98" t="s">
        <v>1392</v>
      </c>
      <c r="C1756" s="99" t="s">
        <v>214</v>
      </c>
      <c r="D1756" s="100" t="s">
        <v>1441</v>
      </c>
      <c r="E1756" s="100" t="s">
        <v>1455</v>
      </c>
      <c r="F1756" s="100" t="s">
        <v>1701</v>
      </c>
    </row>
    <row r="1757" spans="1:6" ht="13.15" customHeight="1">
      <c r="A1757" s="97" t="s">
        <v>3178</v>
      </c>
      <c r="B1757" s="98" t="s">
        <v>1392</v>
      </c>
      <c r="C1757" s="99" t="s">
        <v>231</v>
      </c>
      <c r="D1757" s="100" t="s">
        <v>1440</v>
      </c>
      <c r="E1757" s="100" t="s">
        <v>2034</v>
      </c>
      <c r="F1757" s="100" t="s">
        <v>3246</v>
      </c>
    </row>
    <row r="1758" spans="1:6" ht="13.15" customHeight="1">
      <c r="A1758" s="97" t="s">
        <v>3178</v>
      </c>
      <c r="B1758" s="98" t="s">
        <v>1392</v>
      </c>
      <c r="C1758" s="99" t="s">
        <v>1438</v>
      </c>
      <c r="D1758" s="100" t="s">
        <v>1437</v>
      </c>
      <c r="E1758" s="100" t="s">
        <v>1837</v>
      </c>
      <c r="F1758" s="100" t="s">
        <v>1882</v>
      </c>
    </row>
    <row r="1759" spans="1:6" ht="13.15" customHeight="1">
      <c r="A1759" s="102"/>
      <c r="B1759" s="103"/>
      <c r="C1759" s="103"/>
      <c r="D1759" s="103"/>
      <c r="E1759" s="100" t="s">
        <v>2958</v>
      </c>
      <c r="F1759" s="100" t="s">
        <v>3247</v>
      </c>
    </row>
    <row r="1760" spans="1:6" ht="13.15" customHeight="1">
      <c r="A1760" s="97" t="s">
        <v>3178</v>
      </c>
      <c r="B1760" s="98" t="s">
        <v>1392</v>
      </c>
      <c r="C1760" s="99" t="s">
        <v>1434</v>
      </c>
      <c r="D1760" s="100" t="s">
        <v>1433</v>
      </c>
      <c r="E1760" s="100" t="s">
        <v>1410</v>
      </c>
      <c r="F1760" s="100" t="s">
        <v>1403</v>
      </c>
    </row>
    <row r="1761" spans="1:6" ht="13.15" customHeight="1">
      <c r="A1761" s="102"/>
      <c r="B1761" s="103"/>
      <c r="C1761" s="103"/>
      <c r="D1761" s="103"/>
      <c r="E1761" s="100" t="s">
        <v>1539</v>
      </c>
      <c r="F1761" s="100" t="s">
        <v>1712</v>
      </c>
    </row>
    <row r="1762" spans="1:6" ht="13.15" customHeight="1">
      <c r="A1762" s="97" t="s">
        <v>3178</v>
      </c>
      <c r="B1762" s="98" t="s">
        <v>1392</v>
      </c>
      <c r="C1762" s="99" t="s">
        <v>230</v>
      </c>
      <c r="D1762" s="100" t="s">
        <v>1430</v>
      </c>
      <c r="E1762" s="100" t="s">
        <v>3248</v>
      </c>
      <c r="F1762" s="100" t="s">
        <v>1900</v>
      </c>
    </row>
    <row r="1763" spans="1:6" ht="13.15" customHeight="1">
      <c r="A1763" s="102"/>
      <c r="B1763" s="103"/>
      <c r="C1763" s="103"/>
      <c r="D1763" s="103"/>
      <c r="E1763" s="100" t="s">
        <v>3249</v>
      </c>
      <c r="F1763" s="100" t="s">
        <v>3250</v>
      </c>
    </row>
    <row r="1764" spans="1:6" ht="13.15" customHeight="1">
      <c r="A1764" s="97" t="s">
        <v>3178</v>
      </c>
      <c r="B1764" s="98" t="s">
        <v>1392</v>
      </c>
      <c r="C1764" s="99" t="s">
        <v>226</v>
      </c>
      <c r="D1764" s="100" t="s">
        <v>1427</v>
      </c>
      <c r="E1764" s="100" t="s">
        <v>1463</v>
      </c>
      <c r="F1764" s="100" t="s">
        <v>1788</v>
      </c>
    </row>
    <row r="1765" spans="1:6" ht="13.15" customHeight="1">
      <c r="A1765" s="102"/>
      <c r="B1765" s="103"/>
      <c r="C1765" s="103"/>
      <c r="D1765" s="103"/>
      <c r="E1765" s="100" t="s">
        <v>1645</v>
      </c>
      <c r="F1765" s="100" t="s">
        <v>2951</v>
      </c>
    </row>
    <row r="1766" spans="1:6" ht="13.15" customHeight="1">
      <c r="A1766" s="97" t="s">
        <v>3178</v>
      </c>
      <c r="B1766" s="98" t="s">
        <v>1392</v>
      </c>
      <c r="C1766" s="99" t="s">
        <v>188</v>
      </c>
      <c r="D1766" s="100" t="s">
        <v>1425</v>
      </c>
      <c r="E1766" s="100" t="s">
        <v>1575</v>
      </c>
      <c r="F1766" s="100" t="s">
        <v>1388</v>
      </c>
    </row>
    <row r="1767" spans="1:6" ht="13.15" customHeight="1">
      <c r="A1767" s="97" t="s">
        <v>3178</v>
      </c>
      <c r="B1767" s="98" t="s">
        <v>1392</v>
      </c>
      <c r="C1767" s="99" t="s">
        <v>1421</v>
      </c>
      <c r="D1767" s="100" t="s">
        <v>1420</v>
      </c>
      <c r="E1767" s="100" t="s">
        <v>1915</v>
      </c>
      <c r="F1767" s="100" t="s">
        <v>2143</v>
      </c>
    </row>
    <row r="1768" spans="1:6" ht="13.15" customHeight="1">
      <c r="A1768" s="97" t="s">
        <v>3178</v>
      </c>
      <c r="B1768" s="98" t="s">
        <v>1392</v>
      </c>
      <c r="C1768" s="99" t="s">
        <v>224</v>
      </c>
      <c r="D1768" s="100" t="s">
        <v>1417</v>
      </c>
      <c r="E1768" s="100" t="s">
        <v>3251</v>
      </c>
      <c r="F1768" s="100" t="s">
        <v>2133</v>
      </c>
    </row>
    <row r="1769" spans="1:6" ht="13.15" customHeight="1">
      <c r="A1769" s="97" t="s">
        <v>3178</v>
      </c>
      <c r="B1769" s="98" t="s">
        <v>1392</v>
      </c>
      <c r="C1769" s="99" t="s">
        <v>158</v>
      </c>
      <c r="D1769" s="100" t="s">
        <v>1415</v>
      </c>
      <c r="E1769" s="100" t="s">
        <v>3252</v>
      </c>
      <c r="F1769" s="100" t="s">
        <v>3253</v>
      </c>
    </row>
    <row r="1770" spans="1:6" ht="13.15" customHeight="1">
      <c r="A1770" s="97" t="s">
        <v>3178</v>
      </c>
      <c r="B1770" s="98" t="s">
        <v>1392</v>
      </c>
      <c r="C1770" s="99" t="s">
        <v>213</v>
      </c>
      <c r="D1770" s="100" t="s">
        <v>1411</v>
      </c>
      <c r="E1770" s="100" t="s">
        <v>1457</v>
      </c>
      <c r="F1770" s="100" t="s">
        <v>1808</v>
      </c>
    </row>
    <row r="1771" spans="1:6" ht="13.15" customHeight="1">
      <c r="A1771" s="97" t="s">
        <v>3178</v>
      </c>
      <c r="B1771" s="98" t="s">
        <v>1392</v>
      </c>
      <c r="C1771" s="99" t="s">
        <v>198</v>
      </c>
      <c r="D1771" s="100" t="s">
        <v>1405</v>
      </c>
      <c r="E1771" s="100" t="s">
        <v>1400</v>
      </c>
      <c r="F1771" s="100" t="s">
        <v>1808</v>
      </c>
    </row>
    <row r="1772" spans="1:6" ht="13.15" customHeight="1">
      <c r="A1772" s="97" t="s">
        <v>3178</v>
      </c>
      <c r="B1772" s="98" t="s">
        <v>1392</v>
      </c>
      <c r="C1772" s="99" t="s">
        <v>199</v>
      </c>
      <c r="D1772" s="100" t="s">
        <v>1401</v>
      </c>
      <c r="E1772" s="100" t="s">
        <v>1811</v>
      </c>
      <c r="F1772" s="100" t="s">
        <v>1712</v>
      </c>
    </row>
    <row r="1773" spans="1:6" ht="13.15" customHeight="1">
      <c r="A1773" s="97" t="s">
        <v>3178</v>
      </c>
      <c r="B1773" s="98" t="s">
        <v>1392</v>
      </c>
      <c r="C1773" s="99" t="s">
        <v>154</v>
      </c>
      <c r="D1773" s="100" t="s">
        <v>1399</v>
      </c>
      <c r="E1773" s="100" t="s">
        <v>1821</v>
      </c>
      <c r="F1773" s="100" t="s">
        <v>3007</v>
      </c>
    </row>
    <row r="1774" spans="1:6" ht="13.15" customHeight="1">
      <c r="A1774" s="97" t="s">
        <v>3178</v>
      </c>
      <c r="B1774" s="98" t="s">
        <v>1392</v>
      </c>
      <c r="C1774" s="99" t="s">
        <v>164</v>
      </c>
      <c r="D1774" s="100" t="s">
        <v>1396</v>
      </c>
      <c r="E1774" s="100" t="s">
        <v>1388</v>
      </c>
      <c r="F1774" s="100" t="s">
        <v>3254</v>
      </c>
    </row>
    <row r="1775" spans="1:6" ht="13.15" customHeight="1">
      <c r="A1775" s="102"/>
      <c r="B1775" s="103"/>
      <c r="C1775" s="103"/>
      <c r="D1775" s="103"/>
      <c r="E1775" s="100" t="s">
        <v>2008</v>
      </c>
      <c r="F1775" s="100" t="s">
        <v>2832</v>
      </c>
    </row>
    <row r="1776" spans="1:6" ht="13.15" customHeight="1">
      <c r="A1776" s="97" t="s">
        <v>3178</v>
      </c>
      <c r="B1776" s="98" t="s">
        <v>1392</v>
      </c>
      <c r="C1776" s="99" t="s">
        <v>1391</v>
      </c>
      <c r="D1776" s="100" t="s">
        <v>1390</v>
      </c>
      <c r="E1776" s="100" t="s">
        <v>1404</v>
      </c>
      <c r="F1776" s="100" t="s">
        <v>1774</v>
      </c>
    </row>
    <row r="1777" spans="1:6" ht="13.15" customHeight="1">
      <c r="A1777" s="97" t="s">
        <v>3255</v>
      </c>
      <c r="B1777" s="98" t="s">
        <v>1392</v>
      </c>
      <c r="C1777" s="99" t="s">
        <v>165</v>
      </c>
      <c r="D1777" s="100" t="s">
        <v>1680</v>
      </c>
      <c r="E1777" s="100" t="s">
        <v>3256</v>
      </c>
      <c r="F1777" s="100" t="s">
        <v>1388</v>
      </c>
    </row>
    <row r="1778" spans="1:6" ht="13.15" customHeight="1">
      <c r="A1778" s="97" t="s">
        <v>3255</v>
      </c>
      <c r="B1778" s="98" t="s">
        <v>1392</v>
      </c>
      <c r="C1778" s="99" t="s">
        <v>228</v>
      </c>
      <c r="D1778" s="100" t="s">
        <v>1676</v>
      </c>
      <c r="E1778" s="100" t="s">
        <v>3257</v>
      </c>
      <c r="F1778" s="100" t="s">
        <v>1388</v>
      </c>
    </row>
    <row r="1779" spans="1:6" ht="13.15" customHeight="1">
      <c r="A1779" s="97" t="s">
        <v>3255</v>
      </c>
      <c r="B1779" s="98" t="s">
        <v>1392</v>
      </c>
      <c r="C1779" s="99" t="s">
        <v>1673</v>
      </c>
      <c r="D1779" s="100" t="s">
        <v>1672</v>
      </c>
      <c r="E1779" s="100" t="s">
        <v>1531</v>
      </c>
      <c r="F1779" s="100" t="s">
        <v>1388</v>
      </c>
    </row>
    <row r="1780" spans="1:6" ht="13.15" customHeight="1">
      <c r="A1780" s="97" t="s">
        <v>3255</v>
      </c>
      <c r="B1780" s="98" t="s">
        <v>1392</v>
      </c>
      <c r="C1780" s="99" t="s">
        <v>1667</v>
      </c>
      <c r="D1780" s="100" t="s">
        <v>1666</v>
      </c>
      <c r="E1780" s="100" t="s">
        <v>1713</v>
      </c>
      <c r="F1780" s="100" t="s">
        <v>1700</v>
      </c>
    </row>
    <row r="1781" spans="1:6" ht="13.15" customHeight="1">
      <c r="A1781" s="102"/>
      <c r="B1781" s="103"/>
      <c r="C1781" s="103"/>
      <c r="D1781" s="103"/>
      <c r="E1781" s="100" t="s">
        <v>1728</v>
      </c>
      <c r="F1781" s="100" t="s">
        <v>1388</v>
      </c>
    </row>
    <row r="1782" spans="1:6" ht="13.15" customHeight="1">
      <c r="A1782" s="97" t="s">
        <v>3255</v>
      </c>
      <c r="B1782" s="98" t="s">
        <v>1392</v>
      </c>
      <c r="C1782" s="99" t="s">
        <v>1663</v>
      </c>
      <c r="D1782" s="100" t="s">
        <v>1662</v>
      </c>
      <c r="E1782" s="100" t="s">
        <v>1937</v>
      </c>
      <c r="F1782" s="100" t="s">
        <v>1553</v>
      </c>
    </row>
    <row r="1783" spans="1:6" ht="13.15" customHeight="1">
      <c r="A1783" s="102"/>
      <c r="B1783" s="103"/>
      <c r="C1783" s="103"/>
      <c r="D1783" s="103"/>
      <c r="E1783" s="100" t="s">
        <v>1580</v>
      </c>
      <c r="F1783" s="100" t="s">
        <v>1388</v>
      </c>
    </row>
    <row r="1784" spans="1:6" ht="13.15" customHeight="1">
      <c r="A1784" s="97" t="s">
        <v>3255</v>
      </c>
      <c r="B1784" s="98" t="s">
        <v>1392</v>
      </c>
      <c r="C1784" s="99" t="s">
        <v>218</v>
      </c>
      <c r="D1784" s="100" t="s">
        <v>1660</v>
      </c>
      <c r="E1784" s="100" t="s">
        <v>1471</v>
      </c>
      <c r="F1784" s="100" t="s">
        <v>1664</v>
      </c>
    </row>
    <row r="1785" spans="1:6" ht="13.15" customHeight="1">
      <c r="A1785" s="102"/>
      <c r="B1785" s="103"/>
      <c r="C1785" s="103"/>
      <c r="D1785" s="103"/>
      <c r="E1785" s="100" t="s">
        <v>2032</v>
      </c>
      <c r="F1785" s="100" t="s">
        <v>1388</v>
      </c>
    </row>
    <row r="1786" spans="1:6" ht="13.15" customHeight="1">
      <c r="A1786" s="97" t="s">
        <v>3255</v>
      </c>
      <c r="B1786" s="98" t="s">
        <v>1392</v>
      </c>
      <c r="C1786" s="99" t="s">
        <v>1657</v>
      </c>
      <c r="D1786" s="100" t="s">
        <v>1656</v>
      </c>
      <c r="E1786" s="100" t="s">
        <v>1632</v>
      </c>
      <c r="F1786" s="100" t="s">
        <v>3258</v>
      </c>
    </row>
    <row r="1787" spans="1:6" ht="13.15" customHeight="1">
      <c r="A1787" s="102"/>
      <c r="B1787" s="103"/>
      <c r="C1787" s="103"/>
      <c r="D1787" s="103"/>
      <c r="E1787" s="100" t="s">
        <v>3213</v>
      </c>
      <c r="F1787" s="100" t="s">
        <v>1388</v>
      </c>
    </row>
    <row r="1788" spans="1:6" ht="13.15" customHeight="1">
      <c r="A1788" s="97" t="s">
        <v>3255</v>
      </c>
      <c r="B1788" s="98" t="s">
        <v>1392</v>
      </c>
      <c r="C1788" s="99" t="s">
        <v>153</v>
      </c>
      <c r="D1788" s="100" t="s">
        <v>1654</v>
      </c>
      <c r="E1788" s="100" t="s">
        <v>1632</v>
      </c>
      <c r="F1788" s="100" t="s">
        <v>1388</v>
      </c>
    </row>
    <row r="1789" spans="1:6" ht="13.15" customHeight="1">
      <c r="A1789" s="97" t="s">
        <v>3255</v>
      </c>
      <c r="B1789" s="98" t="s">
        <v>1392</v>
      </c>
      <c r="C1789" s="99" t="s">
        <v>237</v>
      </c>
      <c r="D1789" s="100" t="s">
        <v>1651</v>
      </c>
      <c r="E1789" s="100" t="s">
        <v>1586</v>
      </c>
      <c r="F1789" s="100" t="s">
        <v>1925</v>
      </c>
    </row>
    <row r="1790" spans="1:6" ht="13.15" customHeight="1">
      <c r="A1790" s="97" t="s">
        <v>3255</v>
      </c>
      <c r="B1790" s="98" t="s">
        <v>1392</v>
      </c>
      <c r="C1790" s="99" t="s">
        <v>1650</v>
      </c>
      <c r="D1790" s="100" t="s">
        <v>1649</v>
      </c>
      <c r="E1790" s="100" t="s">
        <v>3044</v>
      </c>
      <c r="F1790" s="100" t="s">
        <v>3012</v>
      </c>
    </row>
    <row r="1791" spans="1:6" ht="13.15" customHeight="1">
      <c r="A1791" s="102"/>
      <c r="B1791" s="103"/>
      <c r="C1791" s="103"/>
      <c r="D1791" s="103"/>
      <c r="E1791" s="100" t="s">
        <v>1737</v>
      </c>
      <c r="F1791" s="100" t="s">
        <v>1388</v>
      </c>
    </row>
    <row r="1792" spans="1:6" ht="13.15" customHeight="1">
      <c r="A1792" s="97" t="s">
        <v>3255</v>
      </c>
      <c r="B1792" s="98" t="s">
        <v>1392</v>
      </c>
      <c r="C1792" s="99" t="s">
        <v>1643</v>
      </c>
      <c r="D1792" s="100" t="s">
        <v>1642</v>
      </c>
      <c r="E1792" s="100" t="s">
        <v>3059</v>
      </c>
      <c r="F1792" s="100" t="s">
        <v>1788</v>
      </c>
    </row>
    <row r="1793" spans="1:6" ht="13.15" customHeight="1">
      <c r="A1793" s="102"/>
      <c r="B1793" s="103"/>
      <c r="C1793" s="103"/>
      <c r="D1793" s="103"/>
      <c r="E1793" s="100" t="s">
        <v>2974</v>
      </c>
      <c r="F1793" s="100" t="s">
        <v>1388</v>
      </c>
    </row>
    <row r="1794" spans="1:6" ht="13.15" customHeight="1">
      <c r="A1794" s="97" t="s">
        <v>3255</v>
      </c>
      <c r="B1794" s="98" t="s">
        <v>1392</v>
      </c>
      <c r="C1794" s="99" t="s">
        <v>189</v>
      </c>
      <c r="D1794" s="100" t="s">
        <v>1641</v>
      </c>
      <c r="E1794" s="100" t="s">
        <v>1695</v>
      </c>
      <c r="F1794" s="100" t="s">
        <v>1388</v>
      </c>
    </row>
    <row r="1795" spans="1:6" ht="13.15" customHeight="1">
      <c r="A1795" s="97" t="s">
        <v>3255</v>
      </c>
      <c r="B1795" s="98" t="s">
        <v>1392</v>
      </c>
      <c r="C1795" s="99" t="s">
        <v>137</v>
      </c>
      <c r="D1795" s="100" t="s">
        <v>1638</v>
      </c>
      <c r="E1795" s="100" t="s">
        <v>1897</v>
      </c>
      <c r="F1795" s="100" t="s">
        <v>3259</v>
      </c>
    </row>
    <row r="1796" spans="1:6" ht="13.15" customHeight="1">
      <c r="A1796" s="102"/>
      <c r="B1796" s="103"/>
      <c r="C1796" s="103"/>
      <c r="D1796" s="103"/>
      <c r="E1796" s="100" t="s">
        <v>1455</v>
      </c>
      <c r="F1796" s="100" t="s">
        <v>1388</v>
      </c>
    </row>
    <row r="1797" spans="1:6" ht="13.15" customHeight="1">
      <c r="A1797" s="97" t="s">
        <v>3255</v>
      </c>
      <c r="B1797" s="98" t="s">
        <v>1392</v>
      </c>
      <c r="C1797" s="99" t="s">
        <v>197</v>
      </c>
      <c r="D1797" s="100" t="s">
        <v>1634</v>
      </c>
      <c r="E1797" s="100" t="s">
        <v>1495</v>
      </c>
      <c r="F1797" s="100" t="s">
        <v>1407</v>
      </c>
    </row>
    <row r="1798" spans="1:6" ht="13.15" customHeight="1">
      <c r="A1798" s="102"/>
      <c r="B1798" s="103"/>
      <c r="C1798" s="103"/>
      <c r="D1798" s="103"/>
      <c r="E1798" s="100" t="s">
        <v>2836</v>
      </c>
      <c r="F1798" s="100" t="s">
        <v>1388</v>
      </c>
    </row>
    <row r="1799" spans="1:6" ht="13.15" customHeight="1">
      <c r="A1799" s="97" t="s">
        <v>3255</v>
      </c>
      <c r="B1799" s="98" t="s">
        <v>1392</v>
      </c>
      <c r="C1799" s="99" t="s">
        <v>144</v>
      </c>
      <c r="D1799" s="100" t="s">
        <v>1633</v>
      </c>
      <c r="E1799" s="100" t="s">
        <v>1769</v>
      </c>
      <c r="F1799" s="100" t="s">
        <v>1388</v>
      </c>
    </row>
    <row r="1800" spans="1:6" ht="13.15" customHeight="1">
      <c r="A1800" s="97" t="s">
        <v>3255</v>
      </c>
      <c r="B1800" s="98" t="s">
        <v>1392</v>
      </c>
      <c r="C1800" s="99" t="s">
        <v>168</v>
      </c>
      <c r="D1800" s="100" t="s">
        <v>1626</v>
      </c>
      <c r="E1800" s="100" t="s">
        <v>1767</v>
      </c>
      <c r="F1800" s="100" t="s">
        <v>2323</v>
      </c>
    </row>
    <row r="1801" spans="1:6" ht="13.15" customHeight="1">
      <c r="A1801" s="102"/>
      <c r="B1801" s="103"/>
      <c r="C1801" s="103"/>
      <c r="D1801" s="103"/>
      <c r="E1801" s="100" t="s">
        <v>2323</v>
      </c>
      <c r="F1801" s="100" t="s">
        <v>1388</v>
      </c>
    </row>
    <row r="1802" spans="1:6" ht="13.15" customHeight="1">
      <c r="A1802" s="97" t="s">
        <v>3255</v>
      </c>
      <c r="B1802" s="98" t="s">
        <v>1392</v>
      </c>
      <c r="C1802" s="99" t="s">
        <v>1624</v>
      </c>
      <c r="D1802" s="100" t="s">
        <v>1623</v>
      </c>
      <c r="E1802" s="100" t="s">
        <v>1426</v>
      </c>
      <c r="F1802" s="100" t="s">
        <v>1629</v>
      </c>
    </row>
    <row r="1803" spans="1:6" ht="13.15" customHeight="1">
      <c r="A1803" s="102"/>
      <c r="B1803" s="103"/>
      <c r="C1803" s="103"/>
      <c r="D1803" s="103"/>
      <c r="E1803" s="100" t="s">
        <v>2835</v>
      </c>
      <c r="F1803" s="100" t="s">
        <v>1388</v>
      </c>
    </row>
    <row r="1804" spans="1:6" ht="13.15" customHeight="1">
      <c r="A1804" s="97" t="s">
        <v>3255</v>
      </c>
      <c r="B1804" s="98" t="s">
        <v>1392</v>
      </c>
      <c r="C1804" s="99" t="s">
        <v>1618</v>
      </c>
      <c r="D1804" s="100" t="s">
        <v>1617</v>
      </c>
      <c r="E1804" s="100" t="s">
        <v>1719</v>
      </c>
      <c r="F1804" s="100" t="s">
        <v>1700</v>
      </c>
    </row>
    <row r="1805" spans="1:6" ht="13.15" customHeight="1">
      <c r="A1805" s="102"/>
      <c r="B1805" s="103"/>
      <c r="C1805" s="103"/>
      <c r="D1805" s="103"/>
      <c r="E1805" s="100" t="s">
        <v>1564</v>
      </c>
      <c r="F1805" s="100" t="s">
        <v>1388</v>
      </c>
    </row>
    <row r="1806" spans="1:6" ht="13.15" customHeight="1">
      <c r="A1806" s="97" t="s">
        <v>3255</v>
      </c>
      <c r="B1806" s="98" t="s">
        <v>1392</v>
      </c>
      <c r="C1806" s="99" t="s">
        <v>232</v>
      </c>
      <c r="D1806" s="100" t="s">
        <v>1615</v>
      </c>
      <c r="E1806" s="100" t="s">
        <v>1965</v>
      </c>
      <c r="F1806" s="100" t="s">
        <v>3260</v>
      </c>
    </row>
    <row r="1807" spans="1:6" ht="13.15" customHeight="1">
      <c r="A1807" s="102"/>
      <c r="B1807" s="103"/>
      <c r="C1807" s="103"/>
      <c r="D1807" s="103"/>
      <c r="E1807" s="100" t="s">
        <v>3261</v>
      </c>
      <c r="F1807" s="100" t="s">
        <v>1388</v>
      </c>
    </row>
    <row r="1808" spans="1:6" ht="13.15" customHeight="1">
      <c r="A1808" s="102"/>
      <c r="B1808" s="103"/>
      <c r="C1808" s="103"/>
      <c r="D1808" s="103"/>
      <c r="E1808" s="100" t="s">
        <v>2217</v>
      </c>
      <c r="F1808" s="100" t="s">
        <v>1388</v>
      </c>
    </row>
    <row r="1809" spans="1:6" ht="13.15" customHeight="1">
      <c r="A1809" s="102"/>
      <c r="B1809" s="103"/>
      <c r="C1809" s="103"/>
      <c r="D1809" s="103"/>
      <c r="E1809" s="100" t="s">
        <v>2065</v>
      </c>
      <c r="F1809" s="100" t="s">
        <v>1388</v>
      </c>
    </row>
    <row r="1810" spans="1:6" ht="13.15" customHeight="1">
      <c r="A1810" s="97" t="s">
        <v>3255</v>
      </c>
      <c r="B1810" s="98" t="s">
        <v>1392</v>
      </c>
      <c r="C1810" s="99" t="s">
        <v>1612</v>
      </c>
      <c r="D1810" s="100" t="s">
        <v>1611</v>
      </c>
      <c r="E1810" s="100" t="s">
        <v>1575</v>
      </c>
      <c r="F1810" s="100" t="s">
        <v>1388</v>
      </c>
    </row>
    <row r="1811" spans="1:6" ht="13.15" customHeight="1">
      <c r="A1811" s="97" t="s">
        <v>3255</v>
      </c>
      <c r="B1811" s="98" t="s">
        <v>1392</v>
      </c>
      <c r="C1811" s="99" t="s">
        <v>1609</v>
      </c>
      <c r="D1811" s="100" t="s">
        <v>1608</v>
      </c>
      <c r="E1811" s="100" t="s">
        <v>2081</v>
      </c>
      <c r="F1811" s="100" t="s">
        <v>1894</v>
      </c>
    </row>
    <row r="1812" spans="1:6" ht="13.15" customHeight="1">
      <c r="A1812" s="102"/>
      <c r="B1812" s="103"/>
      <c r="C1812" s="103"/>
      <c r="D1812" s="103"/>
      <c r="E1812" s="100" t="s">
        <v>1388</v>
      </c>
      <c r="F1812" s="100" t="s">
        <v>1894</v>
      </c>
    </row>
    <row r="1813" spans="1:6" ht="13.15" customHeight="1">
      <c r="A1813" s="97" t="s">
        <v>3255</v>
      </c>
      <c r="B1813" s="98" t="s">
        <v>1392</v>
      </c>
      <c r="C1813" s="99" t="s">
        <v>1605</v>
      </c>
      <c r="D1813" s="100" t="s">
        <v>1604</v>
      </c>
      <c r="E1813" s="100" t="s">
        <v>1937</v>
      </c>
      <c r="F1813" s="100" t="s">
        <v>1388</v>
      </c>
    </row>
    <row r="1814" spans="1:6" ht="13.15" customHeight="1">
      <c r="A1814" s="97" t="s">
        <v>3255</v>
      </c>
      <c r="B1814" s="98" t="s">
        <v>1392</v>
      </c>
      <c r="C1814" s="99" t="s">
        <v>1601</v>
      </c>
      <c r="D1814" s="100" t="s">
        <v>1600</v>
      </c>
      <c r="E1814" s="100" t="s">
        <v>1655</v>
      </c>
      <c r="F1814" s="100" t="s">
        <v>2026</v>
      </c>
    </row>
    <row r="1815" spans="1:6" ht="13.15" customHeight="1">
      <c r="A1815" s="102"/>
      <c r="B1815" s="103"/>
      <c r="C1815" s="103"/>
      <c r="D1815" s="103"/>
      <c r="E1815" s="100" t="s">
        <v>3068</v>
      </c>
      <c r="F1815" s="100" t="s">
        <v>1388</v>
      </c>
    </row>
    <row r="1816" spans="1:6" ht="13.15" customHeight="1">
      <c r="A1816" s="97" t="s">
        <v>3255</v>
      </c>
      <c r="B1816" s="98" t="s">
        <v>1392</v>
      </c>
      <c r="C1816" s="99" t="s">
        <v>1596</v>
      </c>
      <c r="D1816" s="100" t="s">
        <v>1595</v>
      </c>
      <c r="E1816" s="100" t="s">
        <v>1770</v>
      </c>
      <c r="F1816" s="100" t="s">
        <v>1593</v>
      </c>
    </row>
    <row r="1817" spans="1:6" ht="13.15" customHeight="1">
      <c r="A1817" s="102"/>
      <c r="B1817" s="103"/>
      <c r="C1817" s="103"/>
      <c r="D1817" s="103"/>
      <c r="E1817" s="100" t="s">
        <v>2265</v>
      </c>
      <c r="F1817" s="100" t="s">
        <v>1388</v>
      </c>
    </row>
    <row r="1818" spans="1:6" ht="13.15" customHeight="1">
      <c r="A1818" s="97" t="s">
        <v>3255</v>
      </c>
      <c r="B1818" s="98" t="s">
        <v>1392</v>
      </c>
      <c r="C1818" s="99" t="s">
        <v>129</v>
      </c>
      <c r="D1818" s="100" t="s">
        <v>1591</v>
      </c>
      <c r="E1818" s="100" t="s">
        <v>1388</v>
      </c>
      <c r="F1818" s="100" t="s">
        <v>3262</v>
      </c>
    </row>
    <row r="1819" spans="1:6" ht="13.15" customHeight="1">
      <c r="A1819" s="102"/>
      <c r="B1819" s="103"/>
      <c r="C1819" s="103"/>
      <c r="D1819" s="103"/>
      <c r="E1819" s="100" t="s">
        <v>3263</v>
      </c>
      <c r="F1819" s="100" t="s">
        <v>1388</v>
      </c>
    </row>
    <row r="1820" spans="1:6" ht="13.15" customHeight="1">
      <c r="A1820" s="97" t="s">
        <v>3255</v>
      </c>
      <c r="B1820" s="98" t="s">
        <v>1392</v>
      </c>
      <c r="C1820" s="99" t="s">
        <v>1590</v>
      </c>
      <c r="D1820" s="100" t="s">
        <v>1589</v>
      </c>
      <c r="E1820" s="100" t="s">
        <v>1588</v>
      </c>
      <c r="F1820" s="100" t="s">
        <v>1894</v>
      </c>
    </row>
    <row r="1821" spans="1:6" ht="13.15" customHeight="1">
      <c r="A1821" s="97" t="s">
        <v>3255</v>
      </c>
      <c r="B1821" s="98" t="s">
        <v>1392</v>
      </c>
      <c r="C1821" s="99" t="s">
        <v>236</v>
      </c>
      <c r="D1821" s="100" t="s">
        <v>1587</v>
      </c>
      <c r="E1821" s="100" t="s">
        <v>1586</v>
      </c>
      <c r="F1821" s="100" t="s">
        <v>1476</v>
      </c>
    </row>
    <row r="1822" spans="1:6" ht="13.15" customHeight="1">
      <c r="A1822" s="97" t="s">
        <v>3255</v>
      </c>
      <c r="B1822" s="98" t="s">
        <v>1392</v>
      </c>
      <c r="C1822" s="99" t="s">
        <v>1585</v>
      </c>
      <c r="D1822" s="100" t="s">
        <v>1584</v>
      </c>
      <c r="E1822" s="100" t="s">
        <v>2038</v>
      </c>
      <c r="F1822" s="100" t="s">
        <v>2871</v>
      </c>
    </row>
    <row r="1823" spans="1:6" ht="13.15" customHeight="1">
      <c r="A1823" s="97" t="s">
        <v>3255</v>
      </c>
      <c r="B1823" s="98" t="s">
        <v>1392</v>
      </c>
      <c r="C1823" s="99" t="s">
        <v>196</v>
      </c>
      <c r="D1823" s="100" t="s">
        <v>1582</v>
      </c>
      <c r="E1823" s="100" t="s">
        <v>1419</v>
      </c>
      <c r="F1823" s="100" t="s">
        <v>1388</v>
      </c>
    </row>
    <row r="1824" spans="1:6" ht="13.15" customHeight="1">
      <c r="A1824" s="102"/>
      <c r="B1824" s="103"/>
      <c r="C1824" s="103"/>
      <c r="D1824" s="103"/>
      <c r="E1824" s="100" t="s">
        <v>1419</v>
      </c>
      <c r="F1824" s="100" t="s">
        <v>1423</v>
      </c>
    </row>
    <row r="1825" spans="1:6" ht="13.15" customHeight="1">
      <c r="A1825" s="102"/>
      <c r="B1825" s="103"/>
      <c r="C1825" s="103"/>
      <c r="D1825" s="103"/>
      <c r="E1825" s="100" t="s">
        <v>2242</v>
      </c>
      <c r="F1825" s="100" t="s">
        <v>1388</v>
      </c>
    </row>
    <row r="1826" spans="1:6" ht="13.15" customHeight="1">
      <c r="A1826" s="97" t="s">
        <v>3255</v>
      </c>
      <c r="B1826" s="98" t="s">
        <v>1392</v>
      </c>
      <c r="C1826" s="99" t="s">
        <v>1579</v>
      </c>
      <c r="D1826" s="100" t="s">
        <v>1578</v>
      </c>
      <c r="E1826" s="100" t="s">
        <v>1713</v>
      </c>
      <c r="F1826" s="100" t="s">
        <v>1388</v>
      </c>
    </row>
    <row r="1827" spans="1:6" ht="13.15" customHeight="1">
      <c r="A1827" s="97" t="s">
        <v>3255</v>
      </c>
      <c r="B1827" s="98" t="s">
        <v>1392</v>
      </c>
      <c r="C1827" s="99" t="s">
        <v>1577</v>
      </c>
      <c r="D1827" s="100" t="s">
        <v>1576</v>
      </c>
      <c r="E1827" s="100" t="s">
        <v>1457</v>
      </c>
      <c r="F1827" s="100" t="s">
        <v>1388</v>
      </c>
    </row>
    <row r="1828" spans="1:6" ht="13.15" customHeight="1">
      <c r="A1828" s="97" t="s">
        <v>3255</v>
      </c>
      <c r="B1828" s="98" t="s">
        <v>1392</v>
      </c>
      <c r="C1828" s="99" t="s">
        <v>200</v>
      </c>
      <c r="D1828" s="100" t="s">
        <v>1574</v>
      </c>
      <c r="E1828" s="100" t="s">
        <v>1541</v>
      </c>
      <c r="F1828" s="100" t="s">
        <v>1388</v>
      </c>
    </row>
    <row r="1829" spans="1:6" ht="13.15" customHeight="1">
      <c r="A1829" s="97" t="s">
        <v>3255</v>
      </c>
      <c r="B1829" s="98" t="s">
        <v>1392</v>
      </c>
      <c r="C1829" s="99" t="s">
        <v>239</v>
      </c>
      <c r="D1829" s="100" t="s">
        <v>1412</v>
      </c>
      <c r="E1829" s="100" t="s">
        <v>3214</v>
      </c>
      <c r="F1829" s="100" t="s">
        <v>1476</v>
      </c>
    </row>
    <row r="1830" spans="1:6" ht="13.15" customHeight="1">
      <c r="A1830" s="102"/>
      <c r="B1830" s="103"/>
      <c r="C1830" s="103"/>
      <c r="D1830" s="103"/>
      <c r="E1830" s="100" t="s">
        <v>1388</v>
      </c>
      <c r="F1830" s="100" t="s">
        <v>1476</v>
      </c>
    </row>
    <row r="1831" spans="1:6" ht="13.15" customHeight="1">
      <c r="A1831" s="97" t="s">
        <v>3255</v>
      </c>
      <c r="B1831" s="98" t="s">
        <v>1392</v>
      </c>
      <c r="C1831" s="99" t="s">
        <v>151</v>
      </c>
      <c r="D1831" s="100" t="s">
        <v>1566</v>
      </c>
      <c r="E1831" s="100" t="s">
        <v>1471</v>
      </c>
      <c r="F1831" s="100" t="s">
        <v>1388</v>
      </c>
    </row>
    <row r="1832" spans="1:6" ht="13.15" customHeight="1">
      <c r="A1832" s="97" t="s">
        <v>3255</v>
      </c>
      <c r="B1832" s="98" t="s">
        <v>1392</v>
      </c>
      <c r="C1832" s="99" t="s">
        <v>201</v>
      </c>
      <c r="D1832" s="100" t="s">
        <v>1563</v>
      </c>
      <c r="E1832" s="100" t="s">
        <v>3059</v>
      </c>
      <c r="F1832" s="100" t="s">
        <v>1801</v>
      </c>
    </row>
    <row r="1833" spans="1:6" ht="13.15" customHeight="1">
      <c r="A1833" s="102"/>
      <c r="B1833" s="103"/>
      <c r="C1833" s="103"/>
      <c r="D1833" s="103"/>
      <c r="E1833" s="100" t="s">
        <v>1610</v>
      </c>
      <c r="F1833" s="100" t="s">
        <v>1388</v>
      </c>
    </row>
    <row r="1834" spans="1:6" ht="13.15" customHeight="1">
      <c r="A1834" s="97" t="s">
        <v>3255</v>
      </c>
      <c r="B1834" s="98" t="s">
        <v>1392</v>
      </c>
      <c r="C1834" s="99" t="s">
        <v>1561</v>
      </c>
      <c r="D1834" s="100" t="s">
        <v>1550</v>
      </c>
      <c r="E1834" s="100" t="s">
        <v>1671</v>
      </c>
      <c r="F1834" s="100" t="s">
        <v>1388</v>
      </c>
    </row>
    <row r="1835" spans="1:6" ht="13.15" customHeight="1">
      <c r="A1835" s="97" t="s">
        <v>3255</v>
      </c>
      <c r="B1835" s="98" t="s">
        <v>1392</v>
      </c>
      <c r="C1835" s="99" t="s">
        <v>1557</v>
      </c>
      <c r="D1835" s="100" t="s">
        <v>1556</v>
      </c>
      <c r="E1835" s="100" t="s">
        <v>1562</v>
      </c>
      <c r="F1835" s="100" t="s">
        <v>1388</v>
      </c>
    </row>
    <row r="1836" spans="1:6" ht="13.15" customHeight="1">
      <c r="A1836" s="97" t="s">
        <v>3255</v>
      </c>
      <c r="B1836" s="98" t="s">
        <v>1392</v>
      </c>
      <c r="C1836" s="99" t="s">
        <v>195</v>
      </c>
      <c r="D1836" s="100" t="s">
        <v>1554</v>
      </c>
      <c r="E1836" s="100" t="s">
        <v>3059</v>
      </c>
      <c r="F1836" s="100" t="s">
        <v>1553</v>
      </c>
    </row>
    <row r="1837" spans="1:6" ht="13.15" customHeight="1">
      <c r="A1837" s="102"/>
      <c r="B1837" s="103"/>
      <c r="C1837" s="103"/>
      <c r="D1837" s="103"/>
      <c r="E1837" s="100" t="s">
        <v>1539</v>
      </c>
      <c r="F1837" s="100" t="s">
        <v>1388</v>
      </c>
    </row>
    <row r="1838" spans="1:6" ht="13.15" customHeight="1">
      <c r="A1838" s="97" t="s">
        <v>3255</v>
      </c>
      <c r="B1838" s="98" t="s">
        <v>1392</v>
      </c>
      <c r="C1838" s="99" t="s">
        <v>1549</v>
      </c>
      <c r="D1838" s="100" t="s">
        <v>1548</v>
      </c>
      <c r="E1838" s="100" t="s">
        <v>1837</v>
      </c>
      <c r="F1838" s="100" t="s">
        <v>3264</v>
      </c>
    </row>
    <row r="1839" spans="1:6" ht="13.15" customHeight="1">
      <c r="A1839" s="102"/>
      <c r="B1839" s="103"/>
      <c r="C1839" s="103"/>
      <c r="D1839" s="103"/>
      <c r="E1839" s="100" t="s">
        <v>1787</v>
      </c>
      <c r="F1839" s="100" t="s">
        <v>1733</v>
      </c>
    </row>
    <row r="1840" spans="1:6" ht="13.15" customHeight="1">
      <c r="A1840" s="102"/>
      <c r="B1840" s="103"/>
      <c r="C1840" s="103"/>
      <c r="D1840" s="103"/>
      <c r="E1840" s="100" t="s">
        <v>2847</v>
      </c>
      <c r="F1840" s="100" t="s">
        <v>1388</v>
      </c>
    </row>
    <row r="1841" spans="1:6" ht="13.15" customHeight="1">
      <c r="A1841" s="97" t="s">
        <v>3255</v>
      </c>
      <c r="B1841" s="98" t="s">
        <v>1392</v>
      </c>
      <c r="C1841" s="99" t="s">
        <v>209</v>
      </c>
      <c r="D1841" s="100" t="s">
        <v>1546</v>
      </c>
      <c r="E1841" s="100" t="s">
        <v>1408</v>
      </c>
      <c r="F1841" s="100" t="s">
        <v>1388</v>
      </c>
    </row>
    <row r="1842" spans="1:6" ht="13.15" customHeight="1">
      <c r="A1842" s="97" t="s">
        <v>3255</v>
      </c>
      <c r="B1842" s="98" t="s">
        <v>1392</v>
      </c>
      <c r="C1842" s="99" t="s">
        <v>215</v>
      </c>
      <c r="D1842" s="100" t="s">
        <v>1544</v>
      </c>
      <c r="E1842" s="100" t="s">
        <v>1616</v>
      </c>
      <c r="F1842" s="100" t="s">
        <v>1388</v>
      </c>
    </row>
    <row r="1843" spans="1:6" ht="13.15" customHeight="1">
      <c r="A1843" s="97" t="s">
        <v>3255</v>
      </c>
      <c r="B1843" s="98" t="s">
        <v>1392</v>
      </c>
      <c r="C1843" s="99" t="s">
        <v>1543</v>
      </c>
      <c r="D1843" s="100" t="s">
        <v>1542</v>
      </c>
      <c r="E1843" s="100" t="s">
        <v>1616</v>
      </c>
      <c r="F1843" s="100" t="s">
        <v>1388</v>
      </c>
    </row>
    <row r="1844" spans="1:6" ht="13.15" customHeight="1">
      <c r="A1844" s="97" t="s">
        <v>3255</v>
      </c>
      <c r="B1844" s="98" t="s">
        <v>1392</v>
      </c>
      <c r="C1844" s="99" t="s">
        <v>1538</v>
      </c>
      <c r="D1844" s="100" t="s">
        <v>1537</v>
      </c>
      <c r="E1844" s="100" t="s">
        <v>1659</v>
      </c>
      <c r="F1844" s="100" t="s">
        <v>3265</v>
      </c>
    </row>
    <row r="1845" spans="1:6" ht="13.15" customHeight="1">
      <c r="A1845" s="102"/>
      <c r="B1845" s="103"/>
      <c r="C1845" s="103"/>
      <c r="D1845" s="103"/>
      <c r="E1845" s="100" t="s">
        <v>2309</v>
      </c>
      <c r="F1845" s="100" t="s">
        <v>1519</v>
      </c>
    </row>
    <row r="1846" spans="1:6" ht="13.15" customHeight="1">
      <c r="A1846" s="102"/>
      <c r="B1846" s="103"/>
      <c r="C1846" s="103"/>
      <c r="D1846" s="103"/>
      <c r="E1846" s="100" t="s">
        <v>2242</v>
      </c>
      <c r="F1846" s="100" t="s">
        <v>1388</v>
      </c>
    </row>
    <row r="1847" spans="1:6" ht="13.15" customHeight="1">
      <c r="A1847" s="97" t="s">
        <v>3255</v>
      </c>
      <c r="B1847" s="98" t="s">
        <v>1392</v>
      </c>
      <c r="C1847" s="99" t="s">
        <v>184</v>
      </c>
      <c r="D1847" s="100" t="s">
        <v>1532</v>
      </c>
      <c r="E1847" s="100" t="s">
        <v>1520</v>
      </c>
      <c r="F1847" s="100" t="s">
        <v>1388</v>
      </c>
    </row>
    <row r="1848" spans="1:6" ht="13.15" customHeight="1">
      <c r="A1848" s="97" t="s">
        <v>3255</v>
      </c>
      <c r="B1848" s="98" t="s">
        <v>1392</v>
      </c>
      <c r="C1848" s="99" t="s">
        <v>221</v>
      </c>
      <c r="D1848" s="100" t="s">
        <v>1528</v>
      </c>
      <c r="E1848" s="100" t="s">
        <v>1436</v>
      </c>
      <c r="F1848" s="100" t="s">
        <v>1388</v>
      </c>
    </row>
    <row r="1849" spans="1:6" ht="13.15" customHeight="1">
      <c r="A1849" s="97" t="s">
        <v>3255</v>
      </c>
      <c r="B1849" s="98" t="s">
        <v>1392</v>
      </c>
      <c r="C1849" s="99" t="s">
        <v>1522</v>
      </c>
      <c r="D1849" s="100" t="s">
        <v>1521</v>
      </c>
      <c r="E1849" s="100" t="s">
        <v>1455</v>
      </c>
      <c r="F1849" s="100" t="s">
        <v>1388</v>
      </c>
    </row>
    <row r="1850" spans="1:6" ht="13.15" customHeight="1">
      <c r="A1850" s="97" t="s">
        <v>3255</v>
      </c>
      <c r="B1850" s="98" t="s">
        <v>1392</v>
      </c>
      <c r="C1850" s="99" t="s">
        <v>141</v>
      </c>
      <c r="D1850" s="100" t="s">
        <v>1518</v>
      </c>
      <c r="E1850" s="100" t="s">
        <v>1653</v>
      </c>
      <c r="F1850" s="100" t="s">
        <v>1388</v>
      </c>
    </row>
    <row r="1851" spans="1:6" ht="13.15" customHeight="1">
      <c r="A1851" s="97" t="s">
        <v>3255</v>
      </c>
      <c r="B1851" s="98" t="s">
        <v>1392</v>
      </c>
      <c r="C1851" s="99" t="s">
        <v>243</v>
      </c>
      <c r="D1851" s="100" t="s">
        <v>1517</v>
      </c>
      <c r="E1851" s="100" t="s">
        <v>2054</v>
      </c>
      <c r="F1851" s="100" t="s">
        <v>1894</v>
      </c>
    </row>
    <row r="1852" spans="1:6" ht="13.15" customHeight="1">
      <c r="A1852" s="97" t="s">
        <v>3255</v>
      </c>
      <c r="B1852" s="98" t="s">
        <v>1392</v>
      </c>
      <c r="C1852" s="99" t="s">
        <v>142</v>
      </c>
      <c r="D1852" s="100" t="s">
        <v>1514</v>
      </c>
      <c r="E1852" s="100" t="s">
        <v>2010</v>
      </c>
      <c r="F1852" s="100" t="s">
        <v>1388</v>
      </c>
    </row>
    <row r="1853" spans="1:6" ht="13.15" customHeight="1">
      <c r="A1853" s="97" t="s">
        <v>3255</v>
      </c>
      <c r="B1853" s="98" t="s">
        <v>1392</v>
      </c>
      <c r="C1853" s="99" t="s">
        <v>140</v>
      </c>
      <c r="D1853" s="100" t="s">
        <v>1509</v>
      </c>
      <c r="E1853" s="100" t="s">
        <v>1492</v>
      </c>
      <c r="F1853" s="100" t="s">
        <v>1388</v>
      </c>
    </row>
    <row r="1854" spans="1:6" ht="13.15" customHeight="1">
      <c r="A1854" s="97" t="s">
        <v>3255</v>
      </c>
      <c r="B1854" s="98" t="s">
        <v>1392</v>
      </c>
      <c r="C1854" s="99" t="s">
        <v>1506</v>
      </c>
      <c r="D1854" s="100" t="s">
        <v>1412</v>
      </c>
      <c r="E1854" s="100" t="s">
        <v>1508</v>
      </c>
      <c r="F1854" s="100" t="s">
        <v>1935</v>
      </c>
    </row>
    <row r="1855" spans="1:6" ht="13.15" customHeight="1">
      <c r="A1855" s="102"/>
      <c r="B1855" s="103"/>
      <c r="C1855" s="103"/>
      <c r="D1855" s="103"/>
      <c r="E1855" s="100" t="s">
        <v>3266</v>
      </c>
      <c r="F1855" s="100" t="s">
        <v>1388</v>
      </c>
    </row>
    <row r="1856" spans="1:6" ht="13.15" customHeight="1">
      <c r="A1856" s="97" t="s">
        <v>3255</v>
      </c>
      <c r="B1856" s="98" t="s">
        <v>1392</v>
      </c>
      <c r="C1856" s="99" t="s">
        <v>143</v>
      </c>
      <c r="D1856" s="100" t="s">
        <v>1503</v>
      </c>
      <c r="E1856" s="100" t="s">
        <v>1473</v>
      </c>
      <c r="F1856" s="100" t="s">
        <v>1398</v>
      </c>
    </row>
    <row r="1857" spans="1:6" ht="13.15" customHeight="1">
      <c r="A1857" s="102"/>
      <c r="B1857" s="103"/>
      <c r="C1857" s="103"/>
      <c r="D1857" s="103"/>
      <c r="E1857" s="100" t="s">
        <v>1564</v>
      </c>
      <c r="F1857" s="100" t="s">
        <v>1388</v>
      </c>
    </row>
    <row r="1858" spans="1:6" ht="13.15" customHeight="1">
      <c r="A1858" s="97" t="s">
        <v>3255</v>
      </c>
      <c r="B1858" s="98" t="s">
        <v>1392</v>
      </c>
      <c r="C1858" s="99" t="s">
        <v>242</v>
      </c>
      <c r="D1858" s="100" t="s">
        <v>1502</v>
      </c>
      <c r="E1858" s="100" t="s">
        <v>3267</v>
      </c>
      <c r="F1858" s="100" t="s">
        <v>1894</v>
      </c>
    </row>
    <row r="1859" spans="1:6" ht="13.15" customHeight="1">
      <c r="A1859" s="97" t="s">
        <v>3255</v>
      </c>
      <c r="B1859" s="98" t="s">
        <v>1392</v>
      </c>
      <c r="C1859" s="99" t="s">
        <v>1499</v>
      </c>
      <c r="D1859" s="100" t="s">
        <v>1498</v>
      </c>
      <c r="E1859" s="100" t="s">
        <v>1483</v>
      </c>
      <c r="F1859" s="100" t="s">
        <v>1987</v>
      </c>
    </row>
    <row r="1860" spans="1:6" ht="13.15" customHeight="1">
      <c r="A1860" s="102"/>
      <c r="B1860" s="103"/>
      <c r="C1860" s="103"/>
      <c r="D1860" s="103"/>
      <c r="E1860" s="100" t="s">
        <v>1613</v>
      </c>
      <c r="F1860" s="100" t="s">
        <v>1388</v>
      </c>
    </row>
    <row r="1861" spans="1:6" ht="13.15" customHeight="1">
      <c r="A1861" s="97" t="s">
        <v>3255</v>
      </c>
      <c r="B1861" s="98" t="s">
        <v>1392</v>
      </c>
      <c r="C1861" s="99" t="s">
        <v>1493</v>
      </c>
      <c r="D1861" s="100" t="s">
        <v>1412</v>
      </c>
      <c r="E1861" s="100" t="s">
        <v>1646</v>
      </c>
      <c r="F1861" s="100" t="s">
        <v>2974</v>
      </c>
    </row>
    <row r="1862" spans="1:6" ht="13.15" customHeight="1">
      <c r="A1862" s="102"/>
      <c r="B1862" s="103"/>
      <c r="C1862" s="103"/>
      <c r="D1862" s="103"/>
      <c r="E1862" s="100" t="s">
        <v>1806</v>
      </c>
      <c r="F1862" s="100" t="s">
        <v>3268</v>
      </c>
    </row>
    <row r="1863" spans="1:6" ht="13.15" customHeight="1">
      <c r="A1863" s="97" t="s">
        <v>3255</v>
      </c>
      <c r="B1863" s="98" t="s">
        <v>1392</v>
      </c>
      <c r="C1863" s="99" t="s">
        <v>1490</v>
      </c>
      <c r="D1863" s="100" t="s">
        <v>1412</v>
      </c>
      <c r="E1863" s="100" t="s">
        <v>1492</v>
      </c>
      <c r="F1863" s="100" t="s">
        <v>1388</v>
      </c>
    </row>
    <row r="1864" spans="1:6" ht="13.15" customHeight="1">
      <c r="A1864" s="97" t="s">
        <v>3255</v>
      </c>
      <c r="B1864" s="98" t="s">
        <v>1392</v>
      </c>
      <c r="C1864" s="99" t="s">
        <v>145</v>
      </c>
      <c r="D1864" s="100" t="s">
        <v>1480</v>
      </c>
      <c r="E1864" s="100" t="s">
        <v>1981</v>
      </c>
      <c r="F1864" s="100" t="s">
        <v>1700</v>
      </c>
    </row>
    <row r="1865" spans="1:6" ht="13.15" customHeight="1">
      <c r="A1865" s="102"/>
      <c r="B1865" s="103"/>
      <c r="C1865" s="103"/>
      <c r="D1865" s="103"/>
      <c r="E1865" s="100" t="s">
        <v>1580</v>
      </c>
      <c r="F1865" s="100" t="s">
        <v>1388</v>
      </c>
    </row>
    <row r="1866" spans="1:6" ht="13.15" customHeight="1">
      <c r="A1866" s="97" t="s">
        <v>3255</v>
      </c>
      <c r="B1866" s="98" t="s">
        <v>1392</v>
      </c>
      <c r="C1866" s="99" t="s">
        <v>222</v>
      </c>
      <c r="D1866" s="100" t="s">
        <v>1478</v>
      </c>
      <c r="E1866" s="100" t="s">
        <v>1531</v>
      </c>
      <c r="F1866" s="100" t="s">
        <v>1534</v>
      </c>
    </row>
    <row r="1867" spans="1:6" ht="13.15" customHeight="1">
      <c r="A1867" s="102"/>
      <c r="B1867" s="103"/>
      <c r="C1867" s="103"/>
      <c r="D1867" s="103"/>
      <c r="E1867" s="100" t="s">
        <v>1475</v>
      </c>
      <c r="F1867" s="100" t="s">
        <v>1388</v>
      </c>
    </row>
    <row r="1868" spans="1:6" ht="13.15" customHeight="1">
      <c r="A1868" s="97" t="s">
        <v>3255</v>
      </c>
      <c r="B1868" s="98" t="s">
        <v>1392</v>
      </c>
      <c r="C1868" s="99" t="s">
        <v>216</v>
      </c>
      <c r="D1868" s="100" t="s">
        <v>1474</v>
      </c>
      <c r="E1868" s="100" t="s">
        <v>1958</v>
      </c>
      <c r="F1868" s="100" t="s">
        <v>1388</v>
      </c>
    </row>
    <row r="1869" spans="1:6" ht="13.15" customHeight="1">
      <c r="A1869" s="97" t="s">
        <v>3255</v>
      </c>
      <c r="B1869" s="98" t="s">
        <v>1392</v>
      </c>
      <c r="C1869" s="99" t="s">
        <v>183</v>
      </c>
      <c r="D1869" s="100" t="s">
        <v>1472</v>
      </c>
      <c r="E1869" s="100" t="s">
        <v>1997</v>
      </c>
      <c r="F1869" s="100" t="s">
        <v>3269</v>
      </c>
    </row>
    <row r="1870" spans="1:6" ht="13.15" customHeight="1">
      <c r="A1870" s="102"/>
      <c r="B1870" s="103"/>
      <c r="C1870" s="103"/>
      <c r="D1870" s="103"/>
      <c r="E1870" s="100" t="s">
        <v>2217</v>
      </c>
      <c r="F1870" s="100" t="s">
        <v>3147</v>
      </c>
    </row>
    <row r="1871" spans="1:6" ht="13.15" customHeight="1">
      <c r="A1871" s="102"/>
      <c r="B1871" s="103"/>
      <c r="C1871" s="103"/>
      <c r="D1871" s="103"/>
      <c r="E1871" s="100" t="s">
        <v>3094</v>
      </c>
      <c r="F1871" s="100" t="s">
        <v>1388</v>
      </c>
    </row>
    <row r="1872" spans="1:6" ht="13.15" customHeight="1">
      <c r="A1872" s="97" t="s">
        <v>3255</v>
      </c>
      <c r="B1872" s="98" t="s">
        <v>1392</v>
      </c>
      <c r="C1872" s="99" t="s">
        <v>207</v>
      </c>
      <c r="D1872" s="100" t="s">
        <v>1470</v>
      </c>
      <c r="E1872" s="100" t="s">
        <v>1616</v>
      </c>
      <c r="F1872" s="100" t="s">
        <v>1388</v>
      </c>
    </row>
    <row r="1873" spans="1:6" ht="13.15" customHeight="1">
      <c r="A1873" s="97" t="s">
        <v>3255</v>
      </c>
      <c r="B1873" s="98" t="s">
        <v>1392</v>
      </c>
      <c r="C1873" s="99" t="s">
        <v>156</v>
      </c>
      <c r="D1873" s="100" t="s">
        <v>1468</v>
      </c>
      <c r="E1873" s="100" t="s">
        <v>1523</v>
      </c>
      <c r="F1873" s="100" t="s">
        <v>3270</v>
      </c>
    </row>
    <row r="1874" spans="1:6" ht="13.15" customHeight="1">
      <c r="A1874" s="102"/>
      <c r="B1874" s="103"/>
      <c r="C1874" s="103"/>
      <c r="D1874" s="103"/>
      <c r="E1874" s="100" t="s">
        <v>3271</v>
      </c>
      <c r="F1874" s="100" t="s">
        <v>1388</v>
      </c>
    </row>
    <row r="1875" spans="1:6" ht="13.15" customHeight="1">
      <c r="A1875" s="97" t="s">
        <v>3255</v>
      </c>
      <c r="B1875" s="98" t="s">
        <v>1392</v>
      </c>
      <c r="C1875" s="99" t="s">
        <v>194</v>
      </c>
      <c r="D1875" s="100" t="s">
        <v>1462</v>
      </c>
      <c r="E1875" s="100" t="s">
        <v>1508</v>
      </c>
      <c r="F1875" s="100" t="s">
        <v>1388</v>
      </c>
    </row>
    <row r="1876" spans="1:6" ht="13.15" customHeight="1">
      <c r="A1876" s="97" t="s">
        <v>3255</v>
      </c>
      <c r="B1876" s="98" t="s">
        <v>1392</v>
      </c>
      <c r="C1876" s="99" t="s">
        <v>1461</v>
      </c>
      <c r="D1876" s="100" t="s">
        <v>1460</v>
      </c>
      <c r="E1876" s="100" t="s">
        <v>1811</v>
      </c>
      <c r="F1876" s="100" t="s">
        <v>1419</v>
      </c>
    </row>
    <row r="1877" spans="1:6" ht="13.15" customHeight="1">
      <c r="A1877" s="102"/>
      <c r="B1877" s="103"/>
      <c r="C1877" s="103"/>
      <c r="D1877" s="103"/>
      <c r="E1877" s="100" t="s">
        <v>1659</v>
      </c>
      <c r="F1877" s="100" t="s">
        <v>2180</v>
      </c>
    </row>
    <row r="1878" spans="1:6" ht="13.15" customHeight="1">
      <c r="A1878" s="102"/>
      <c r="B1878" s="103"/>
      <c r="C1878" s="103"/>
      <c r="D1878" s="103"/>
      <c r="E1878" s="100" t="s">
        <v>3272</v>
      </c>
      <c r="F1878" s="100" t="s">
        <v>1388</v>
      </c>
    </row>
    <row r="1879" spans="1:6" ht="13.15" customHeight="1">
      <c r="A1879" s="102"/>
      <c r="B1879" s="103"/>
      <c r="C1879" s="103"/>
      <c r="D1879" s="103"/>
      <c r="E1879" s="100" t="s">
        <v>3272</v>
      </c>
      <c r="F1879" s="100" t="s">
        <v>1388</v>
      </c>
    </row>
    <row r="1880" spans="1:6" ht="13.15" customHeight="1">
      <c r="A1880" s="97" t="s">
        <v>3255</v>
      </c>
      <c r="B1880" s="98" t="s">
        <v>1392</v>
      </c>
      <c r="C1880" s="99" t="s">
        <v>193</v>
      </c>
      <c r="D1880" s="100" t="s">
        <v>1450</v>
      </c>
      <c r="E1880" s="100" t="s">
        <v>1452</v>
      </c>
      <c r="F1880" s="100" t="s">
        <v>1754</v>
      </c>
    </row>
    <row r="1881" spans="1:6" ht="13.15" customHeight="1">
      <c r="A1881" s="102"/>
      <c r="B1881" s="103"/>
      <c r="C1881" s="103"/>
      <c r="D1881" s="103"/>
      <c r="E1881" s="100" t="s">
        <v>3273</v>
      </c>
      <c r="F1881" s="100" t="s">
        <v>1388</v>
      </c>
    </row>
    <row r="1882" spans="1:6" ht="13.15" customHeight="1">
      <c r="A1882" s="97" t="s">
        <v>3255</v>
      </c>
      <c r="B1882" s="98" t="s">
        <v>1392</v>
      </c>
      <c r="C1882" s="99" t="s">
        <v>172</v>
      </c>
      <c r="D1882" s="100" t="s">
        <v>1447</v>
      </c>
      <c r="E1882" s="100" t="s">
        <v>2192</v>
      </c>
      <c r="F1882" s="100" t="s">
        <v>1553</v>
      </c>
    </row>
    <row r="1883" spans="1:6" ht="13.15" customHeight="1">
      <c r="A1883" s="102"/>
      <c r="B1883" s="103"/>
      <c r="C1883" s="103"/>
      <c r="D1883" s="103"/>
      <c r="E1883" s="100" t="s">
        <v>1388</v>
      </c>
      <c r="F1883" s="100" t="s">
        <v>1553</v>
      </c>
    </row>
    <row r="1884" spans="1:6" ht="13.15" customHeight="1">
      <c r="A1884" s="102"/>
      <c r="B1884" s="103"/>
      <c r="C1884" s="103"/>
      <c r="D1884" s="103"/>
      <c r="E1884" s="100" t="s">
        <v>1635</v>
      </c>
      <c r="F1884" s="100" t="s">
        <v>1388</v>
      </c>
    </row>
    <row r="1885" spans="1:6" ht="13.15" customHeight="1">
      <c r="A1885" s="97" t="s">
        <v>3255</v>
      </c>
      <c r="B1885" s="98" t="s">
        <v>1392</v>
      </c>
      <c r="C1885" s="99" t="s">
        <v>1445</v>
      </c>
      <c r="D1885" s="100" t="s">
        <v>1444</v>
      </c>
      <c r="E1885" s="100" t="s">
        <v>1467</v>
      </c>
      <c r="F1885" s="100" t="s">
        <v>1398</v>
      </c>
    </row>
    <row r="1886" spans="1:6" ht="13.15" customHeight="1">
      <c r="A1886" s="102"/>
      <c r="B1886" s="103"/>
      <c r="C1886" s="103"/>
      <c r="D1886" s="103"/>
      <c r="E1886" s="100" t="s">
        <v>1625</v>
      </c>
      <c r="F1886" s="100" t="s">
        <v>1388</v>
      </c>
    </row>
    <row r="1887" spans="1:6" ht="13.15" customHeight="1">
      <c r="A1887" s="97" t="s">
        <v>3255</v>
      </c>
      <c r="B1887" s="98" t="s">
        <v>1392</v>
      </c>
      <c r="C1887" s="99" t="s">
        <v>214</v>
      </c>
      <c r="D1887" s="100" t="s">
        <v>1441</v>
      </c>
      <c r="E1887" s="100" t="s">
        <v>1471</v>
      </c>
      <c r="F1887" s="100" t="s">
        <v>1388</v>
      </c>
    </row>
    <row r="1888" spans="1:6" ht="13.15" customHeight="1">
      <c r="A1888" s="97" t="s">
        <v>3255</v>
      </c>
      <c r="B1888" s="98" t="s">
        <v>1392</v>
      </c>
      <c r="C1888" s="99" t="s">
        <v>231</v>
      </c>
      <c r="D1888" s="100" t="s">
        <v>1440</v>
      </c>
      <c r="E1888" s="100" t="s">
        <v>2216</v>
      </c>
      <c r="F1888" s="100" t="s">
        <v>2245</v>
      </c>
    </row>
    <row r="1889" spans="1:6" ht="13.15" customHeight="1">
      <c r="A1889" s="102"/>
      <c r="B1889" s="103"/>
      <c r="C1889" s="103"/>
      <c r="D1889" s="103"/>
      <c r="E1889" s="100" t="s">
        <v>3102</v>
      </c>
      <c r="F1889" s="100" t="s">
        <v>3274</v>
      </c>
    </row>
    <row r="1890" spans="1:6" ht="13.15" customHeight="1">
      <c r="A1890" s="102"/>
      <c r="B1890" s="103"/>
      <c r="C1890" s="103"/>
      <c r="D1890" s="103"/>
      <c r="E1890" s="100" t="s">
        <v>2217</v>
      </c>
      <c r="F1890" s="100" t="s">
        <v>1388</v>
      </c>
    </row>
    <row r="1891" spans="1:6" ht="13.15" customHeight="1">
      <c r="A1891" s="97" t="s">
        <v>3255</v>
      </c>
      <c r="B1891" s="98" t="s">
        <v>1392</v>
      </c>
      <c r="C1891" s="99" t="s">
        <v>1438</v>
      </c>
      <c r="D1891" s="100" t="s">
        <v>1437</v>
      </c>
      <c r="E1891" s="100" t="s">
        <v>1483</v>
      </c>
      <c r="F1891" s="100" t="s">
        <v>1388</v>
      </c>
    </row>
    <row r="1892" spans="1:6" ht="13.15" customHeight="1">
      <c r="A1892" s="97" t="s">
        <v>3255</v>
      </c>
      <c r="B1892" s="98" t="s">
        <v>1392</v>
      </c>
      <c r="C1892" s="99" t="s">
        <v>1434</v>
      </c>
      <c r="D1892" s="100" t="s">
        <v>1433</v>
      </c>
      <c r="E1892" s="100" t="s">
        <v>1621</v>
      </c>
      <c r="F1892" s="100" t="s">
        <v>1388</v>
      </c>
    </row>
    <row r="1893" spans="1:6" ht="13.15" customHeight="1">
      <c r="A1893" s="97" t="s">
        <v>3255</v>
      </c>
      <c r="B1893" s="98" t="s">
        <v>1392</v>
      </c>
      <c r="C1893" s="99" t="s">
        <v>230</v>
      </c>
      <c r="D1893" s="100" t="s">
        <v>1430</v>
      </c>
      <c r="E1893" s="100" t="s">
        <v>1917</v>
      </c>
      <c r="F1893" s="100" t="s">
        <v>3275</v>
      </c>
    </row>
    <row r="1894" spans="1:6" ht="13.15" customHeight="1">
      <c r="A1894" s="97" t="s">
        <v>3255</v>
      </c>
      <c r="B1894" s="98" t="s">
        <v>1392</v>
      </c>
      <c r="C1894" s="99" t="s">
        <v>226</v>
      </c>
      <c r="D1894" s="100" t="s">
        <v>1427</v>
      </c>
      <c r="E1894" s="100" t="s">
        <v>1436</v>
      </c>
      <c r="F1894" s="100" t="s">
        <v>1388</v>
      </c>
    </row>
    <row r="1895" spans="1:6" ht="13.15" customHeight="1">
      <c r="A1895" s="97" t="s">
        <v>3255</v>
      </c>
      <c r="B1895" s="98" t="s">
        <v>1392</v>
      </c>
      <c r="C1895" s="99" t="s">
        <v>1421</v>
      </c>
      <c r="D1895" s="100" t="s">
        <v>1420</v>
      </c>
      <c r="E1895" s="100" t="s">
        <v>1621</v>
      </c>
      <c r="F1895" s="100" t="s">
        <v>1388</v>
      </c>
    </row>
    <row r="1896" spans="1:6" ht="13.15" customHeight="1">
      <c r="A1896" s="97" t="s">
        <v>3255</v>
      </c>
      <c r="B1896" s="98" t="s">
        <v>1392</v>
      </c>
      <c r="C1896" s="99" t="s">
        <v>224</v>
      </c>
      <c r="D1896" s="100" t="s">
        <v>1417</v>
      </c>
      <c r="E1896" s="100" t="s">
        <v>2296</v>
      </c>
      <c r="F1896" s="100" t="s">
        <v>1388</v>
      </c>
    </row>
    <row r="1897" spans="1:6" ht="13.15" customHeight="1">
      <c r="A1897" s="97" t="s">
        <v>3255</v>
      </c>
      <c r="B1897" s="98" t="s">
        <v>1392</v>
      </c>
      <c r="C1897" s="99" t="s">
        <v>158</v>
      </c>
      <c r="D1897" s="100" t="s">
        <v>1415</v>
      </c>
      <c r="E1897" s="100" t="s">
        <v>3276</v>
      </c>
      <c r="F1897" s="100" t="s">
        <v>1388</v>
      </c>
    </row>
    <row r="1898" spans="1:6" ht="13.15" customHeight="1">
      <c r="A1898" s="97" t="s">
        <v>3255</v>
      </c>
      <c r="B1898" s="98" t="s">
        <v>1392</v>
      </c>
      <c r="C1898" s="99" t="s">
        <v>213</v>
      </c>
      <c r="D1898" s="100" t="s">
        <v>1411</v>
      </c>
      <c r="E1898" s="100" t="s">
        <v>1837</v>
      </c>
      <c r="F1898" s="100" t="s">
        <v>1388</v>
      </c>
    </row>
    <row r="1899" spans="1:6" ht="13.15" customHeight="1">
      <c r="A1899" s="97" t="s">
        <v>3255</v>
      </c>
      <c r="B1899" s="98" t="s">
        <v>1392</v>
      </c>
      <c r="C1899" s="99" t="s">
        <v>176</v>
      </c>
      <c r="D1899" s="100" t="s">
        <v>1409</v>
      </c>
      <c r="E1899" s="100" t="s">
        <v>1647</v>
      </c>
      <c r="F1899" s="100" t="s">
        <v>1388</v>
      </c>
    </row>
    <row r="1900" spans="1:6" ht="13.15" customHeight="1">
      <c r="A1900" s="97" t="s">
        <v>3255</v>
      </c>
      <c r="B1900" s="98" t="s">
        <v>1392</v>
      </c>
      <c r="C1900" s="99" t="s">
        <v>198</v>
      </c>
      <c r="D1900" s="100" t="s">
        <v>1405</v>
      </c>
      <c r="E1900" s="100" t="s">
        <v>1891</v>
      </c>
      <c r="F1900" s="100" t="s">
        <v>1388</v>
      </c>
    </row>
    <row r="1901" spans="1:6" ht="13.15" customHeight="1">
      <c r="A1901" s="97" t="s">
        <v>3255</v>
      </c>
      <c r="B1901" s="98" t="s">
        <v>1392</v>
      </c>
      <c r="C1901" s="99" t="s">
        <v>199</v>
      </c>
      <c r="D1901" s="100" t="s">
        <v>1401</v>
      </c>
      <c r="E1901" s="100" t="s">
        <v>2010</v>
      </c>
      <c r="F1901" s="100" t="s">
        <v>1688</v>
      </c>
    </row>
    <row r="1902" spans="1:6" ht="13.15" customHeight="1">
      <c r="A1902" s="102"/>
      <c r="B1902" s="103"/>
      <c r="C1902" s="103"/>
      <c r="D1902" s="103"/>
      <c r="E1902" s="100" t="s">
        <v>2182</v>
      </c>
      <c r="F1902" s="100" t="s">
        <v>1388</v>
      </c>
    </row>
    <row r="1903" spans="1:6" ht="13.15" customHeight="1">
      <c r="A1903" s="97" t="s">
        <v>3255</v>
      </c>
      <c r="B1903" s="98" t="s">
        <v>1392</v>
      </c>
      <c r="C1903" s="99" t="s">
        <v>154</v>
      </c>
      <c r="D1903" s="100" t="s">
        <v>1399</v>
      </c>
      <c r="E1903" s="100" t="s">
        <v>1647</v>
      </c>
      <c r="F1903" s="100" t="s">
        <v>1388</v>
      </c>
    </row>
    <row r="1904" spans="1:6" ht="13.15" customHeight="1">
      <c r="A1904" s="97" t="s">
        <v>3255</v>
      </c>
      <c r="B1904" s="98" t="s">
        <v>1392</v>
      </c>
      <c r="C1904" s="99" t="s">
        <v>164</v>
      </c>
      <c r="D1904" s="100" t="s">
        <v>1396</v>
      </c>
      <c r="E1904" s="100" t="s">
        <v>1459</v>
      </c>
      <c r="F1904" s="100" t="s">
        <v>1388</v>
      </c>
    </row>
    <row r="1905" spans="1:6" ht="13.15" customHeight="1">
      <c r="A1905" s="97" t="s">
        <v>3255</v>
      </c>
      <c r="B1905" s="98" t="s">
        <v>1392</v>
      </c>
      <c r="C1905" s="99" t="s">
        <v>1391</v>
      </c>
      <c r="D1905" s="100" t="s">
        <v>1390</v>
      </c>
      <c r="E1905" s="100" t="s">
        <v>1573</v>
      </c>
      <c r="F1905" s="100" t="s">
        <v>1388</v>
      </c>
    </row>
  </sheetData>
  <mergeCells count="11">
    <mergeCell ref="A1:F1"/>
    <mergeCell ref="D3:E3"/>
    <mergeCell ref="D4:E4"/>
    <mergeCell ref="D5:E5"/>
    <mergeCell ref="E7:F7"/>
    <mergeCell ref="A7:A8"/>
    <mergeCell ref="C7:C8"/>
    <mergeCell ref="D7:D8"/>
    <mergeCell ref="B7:B8"/>
    <mergeCell ref="E8"/>
    <mergeCell ref="F8"/>
  </mergeCells>
  <pageMargins left="0.75" right="0.75" top="1" bottom="1" header="0.5" footer="0.5"/>
  <pageSetup paperSize="9" orientation="portrait" useFirstPageNumber="1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46F6-77B5-48D2-9B8B-66E4975F5024}">
  <dimension ref="A1:E17"/>
  <sheetViews>
    <sheetView workbookViewId="0">
      <selection activeCell="H11" sqref="H11"/>
    </sheetView>
  </sheetViews>
  <sheetFormatPr defaultRowHeight="14.5"/>
  <cols>
    <col min="2" max="2" width="33.54296875" customWidth="1"/>
    <col min="3" max="3" width="28.26953125" customWidth="1"/>
    <col min="4" max="4" width="29.54296875" customWidth="1"/>
    <col min="5" max="5" width="28.7265625" customWidth="1"/>
  </cols>
  <sheetData>
    <row r="1" spans="1:5" ht="39.75" customHeight="1">
      <c r="A1" s="278" t="s">
        <v>2337</v>
      </c>
      <c r="B1" s="278"/>
      <c r="C1" s="278"/>
      <c r="D1" s="278"/>
      <c r="E1" s="278"/>
    </row>
    <row r="3" spans="1:5" ht="79.5" customHeight="1">
      <c r="A3" s="109" t="s">
        <v>2329</v>
      </c>
      <c r="B3" s="109" t="s">
        <v>2330</v>
      </c>
      <c r="C3" s="109" t="s">
        <v>2331</v>
      </c>
      <c r="D3" s="109" t="s">
        <v>2332</v>
      </c>
      <c r="E3" s="109" t="s">
        <v>2333</v>
      </c>
    </row>
    <row r="4" spans="1:5" ht="72" customHeight="1">
      <c r="A4" s="108">
        <v>1</v>
      </c>
      <c r="B4" s="108" t="s">
        <v>137</v>
      </c>
      <c r="C4" s="108" t="s">
        <v>273</v>
      </c>
      <c r="D4" s="108" t="s">
        <v>248</v>
      </c>
      <c r="E4" s="108" t="s">
        <v>254</v>
      </c>
    </row>
    <row r="5" spans="1:5" ht="81" customHeight="1">
      <c r="A5" s="105">
        <v>2</v>
      </c>
      <c r="B5" s="105" t="s">
        <v>155</v>
      </c>
      <c r="C5" s="105" t="s">
        <v>279</v>
      </c>
      <c r="D5" s="105" t="s">
        <v>254</v>
      </c>
      <c r="E5" s="105" t="s">
        <v>248</v>
      </c>
    </row>
    <row r="6" spans="1:5" ht="66.75" customHeight="1">
      <c r="A6" s="105">
        <v>3</v>
      </c>
      <c r="B6" s="105" t="s">
        <v>145</v>
      </c>
      <c r="C6" s="105" t="s">
        <v>287</v>
      </c>
      <c r="D6" s="105" t="s">
        <v>2334</v>
      </c>
      <c r="E6" s="105" t="s">
        <v>260</v>
      </c>
    </row>
    <row r="7" spans="1:5" ht="60" customHeight="1">
      <c r="A7" s="105">
        <v>4</v>
      </c>
      <c r="B7" s="105" t="s">
        <v>176</v>
      </c>
      <c r="C7" s="105" t="s">
        <v>287</v>
      </c>
      <c r="D7" s="105" t="s">
        <v>260</v>
      </c>
      <c r="E7" s="105" t="s">
        <v>2334</v>
      </c>
    </row>
    <row r="8" spans="1:5" ht="49.5" customHeight="1">
      <c r="A8" s="105">
        <v>5</v>
      </c>
      <c r="B8" s="105" t="s">
        <v>1663</v>
      </c>
      <c r="C8" s="105" t="s">
        <v>279</v>
      </c>
      <c r="D8" s="105" t="s">
        <v>252</v>
      </c>
      <c r="E8" s="105" t="s">
        <v>264</v>
      </c>
    </row>
    <row r="9" spans="1:5" ht="61.5" customHeight="1">
      <c r="A9" s="105">
        <v>6</v>
      </c>
      <c r="B9" s="105" t="s">
        <v>189</v>
      </c>
      <c r="C9" s="105" t="s">
        <v>2335</v>
      </c>
      <c r="D9" s="105" t="s">
        <v>264</v>
      </c>
      <c r="E9" s="105" t="s">
        <v>252</v>
      </c>
    </row>
    <row r="10" spans="1:5" ht="84" customHeight="1">
      <c r="A10" s="104">
        <v>7</v>
      </c>
      <c r="B10" s="104" t="s">
        <v>158</v>
      </c>
      <c r="C10" s="104" t="s">
        <v>279</v>
      </c>
      <c r="D10" s="104" t="s">
        <v>255</v>
      </c>
      <c r="E10" s="105" t="s">
        <v>2336</v>
      </c>
    </row>
    <row r="11" spans="1:5" ht="79.5" customHeight="1">
      <c r="A11" s="104">
        <v>8</v>
      </c>
      <c r="B11" s="105" t="s">
        <v>184</v>
      </c>
      <c r="C11" s="105" t="s">
        <v>279</v>
      </c>
      <c r="D11" s="105" t="s">
        <v>2336</v>
      </c>
      <c r="E11" s="104" t="s">
        <v>255</v>
      </c>
    </row>
    <row r="12" spans="1:5" ht="70">
      <c r="A12" s="105">
        <v>9</v>
      </c>
      <c r="B12" s="106" t="s">
        <v>171</v>
      </c>
      <c r="C12" s="107" t="s">
        <v>296</v>
      </c>
      <c r="D12" s="107" t="s">
        <v>2339</v>
      </c>
      <c r="E12" s="107" t="s">
        <v>257</v>
      </c>
    </row>
    <row r="13" spans="1:5" ht="70">
      <c r="A13" s="105">
        <v>10</v>
      </c>
      <c r="B13" s="106" t="s">
        <v>2340</v>
      </c>
      <c r="C13" s="107" t="s">
        <v>296</v>
      </c>
      <c r="D13" s="106" t="s">
        <v>2339</v>
      </c>
      <c r="E13" s="107" t="s">
        <v>257</v>
      </c>
    </row>
    <row r="14" spans="1:5" ht="70">
      <c r="A14" s="105">
        <v>11</v>
      </c>
      <c r="B14" s="107" t="s">
        <v>1682</v>
      </c>
      <c r="C14" s="107" t="s">
        <v>296</v>
      </c>
      <c r="D14" s="107" t="s">
        <v>257</v>
      </c>
      <c r="E14" s="107" t="s">
        <v>2341</v>
      </c>
    </row>
    <row r="15" spans="1:5" ht="56">
      <c r="A15" s="105">
        <v>12</v>
      </c>
      <c r="B15" s="107" t="s">
        <v>162</v>
      </c>
      <c r="C15" s="107" t="s">
        <v>2338</v>
      </c>
      <c r="D15" s="107" t="s">
        <v>2342</v>
      </c>
      <c r="E15" s="107" t="s">
        <v>2343</v>
      </c>
    </row>
    <row r="16" spans="1:5" ht="44.25" customHeight="1">
      <c r="A16" s="105">
        <v>13</v>
      </c>
      <c r="B16" s="279" t="s">
        <v>147</v>
      </c>
      <c r="C16" s="279" t="s">
        <v>296</v>
      </c>
      <c r="D16" s="280" t="s">
        <v>2343</v>
      </c>
      <c r="E16" s="280" t="s">
        <v>2342</v>
      </c>
    </row>
    <row r="17" spans="1:5">
      <c r="A17" s="79"/>
      <c r="B17" s="279"/>
      <c r="C17" s="279"/>
      <c r="D17" s="280"/>
      <c r="E17" s="280"/>
    </row>
  </sheetData>
  <mergeCells count="5">
    <mergeCell ref="A1:E1"/>
    <mergeCell ref="B16:B17"/>
    <mergeCell ref="C16:C17"/>
    <mergeCell ref="D16:D17"/>
    <mergeCell ref="E16:E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15365-84A0-43F5-A5E8-4297C2AAA457}">
  <dimension ref="A1:G25"/>
  <sheetViews>
    <sheetView workbookViewId="0">
      <selection activeCell="C13" sqref="C13"/>
    </sheetView>
  </sheetViews>
  <sheetFormatPr defaultRowHeight="14.5"/>
  <cols>
    <col min="1" max="1" width="8.26953125" style="68" customWidth="1"/>
    <col min="2" max="3" width="28.26953125" customWidth="1"/>
    <col min="4" max="4" width="26.7265625" customWidth="1"/>
    <col min="5" max="5" width="24.26953125" customWidth="1"/>
    <col min="6" max="6" width="23.1796875" customWidth="1"/>
    <col min="7" max="7" width="30.26953125" customWidth="1"/>
  </cols>
  <sheetData>
    <row r="1" spans="1:7" ht="47.25" customHeight="1">
      <c r="A1" s="281" t="s">
        <v>2392</v>
      </c>
      <c r="B1" s="282"/>
      <c r="C1" s="282"/>
      <c r="D1" s="282"/>
      <c r="E1" s="282"/>
      <c r="F1" s="282"/>
      <c r="G1" s="282"/>
    </row>
    <row r="2" spans="1:7" ht="15" thickBot="1"/>
    <row r="3" spans="1:7" ht="36" customHeight="1" thickBot="1">
      <c r="A3" s="112"/>
      <c r="B3" s="112" t="s">
        <v>2361</v>
      </c>
      <c r="C3" s="112" t="s">
        <v>2394</v>
      </c>
      <c r="D3" s="112" t="s">
        <v>2362</v>
      </c>
      <c r="E3" s="110" t="s">
        <v>2364</v>
      </c>
      <c r="F3" s="111" t="s">
        <v>2365</v>
      </c>
      <c r="G3" s="111" t="s">
        <v>2363</v>
      </c>
    </row>
    <row r="4" spans="1:7" ht="60" customHeight="1">
      <c r="A4" s="113">
        <v>1</v>
      </c>
      <c r="B4" s="114" t="s">
        <v>2344</v>
      </c>
      <c r="C4" s="72" t="s">
        <v>2395</v>
      </c>
      <c r="D4" s="114" t="s">
        <v>299</v>
      </c>
      <c r="E4" s="118">
        <v>45660</v>
      </c>
      <c r="F4" s="116" t="s">
        <v>2367</v>
      </c>
      <c r="G4" s="117" t="s">
        <v>2366</v>
      </c>
    </row>
    <row r="5" spans="1:7" ht="62">
      <c r="A5" s="115">
        <v>2</v>
      </c>
      <c r="B5" s="72" t="s">
        <v>2345</v>
      </c>
      <c r="C5" s="72" t="s">
        <v>2395</v>
      </c>
      <c r="D5" s="72" t="s">
        <v>301</v>
      </c>
      <c r="E5" s="118">
        <v>45660</v>
      </c>
      <c r="F5" s="116" t="s">
        <v>2368</v>
      </c>
      <c r="G5" s="117" t="s">
        <v>2366</v>
      </c>
    </row>
    <row r="6" spans="1:7" ht="62">
      <c r="A6" s="115">
        <v>3</v>
      </c>
      <c r="B6" s="72" t="s">
        <v>2346</v>
      </c>
      <c r="C6" s="72" t="s">
        <v>2395</v>
      </c>
      <c r="D6" s="72" t="s">
        <v>303</v>
      </c>
      <c r="E6" s="118">
        <v>45660</v>
      </c>
      <c r="F6" s="116" t="s">
        <v>2370</v>
      </c>
      <c r="G6" s="117" t="s">
        <v>2366</v>
      </c>
    </row>
    <row r="7" spans="1:7" ht="62">
      <c r="A7" s="115">
        <v>4</v>
      </c>
      <c r="B7" s="72" t="s">
        <v>2347</v>
      </c>
      <c r="C7" s="72" t="s">
        <v>2395</v>
      </c>
      <c r="D7" s="72" t="s">
        <v>304</v>
      </c>
      <c r="E7" s="118">
        <v>45660</v>
      </c>
      <c r="F7" s="116" t="s">
        <v>2369</v>
      </c>
      <c r="G7" s="117" t="s">
        <v>2366</v>
      </c>
    </row>
    <row r="8" spans="1:7" ht="62">
      <c r="A8" s="115">
        <v>5</v>
      </c>
      <c r="B8" s="72" t="s">
        <v>2348</v>
      </c>
      <c r="C8" s="72" t="s">
        <v>246</v>
      </c>
      <c r="D8" s="72" t="s">
        <v>287</v>
      </c>
      <c r="E8" s="120">
        <v>45691</v>
      </c>
      <c r="F8" s="116" t="s">
        <v>2371</v>
      </c>
      <c r="G8" s="119" t="s">
        <v>2372</v>
      </c>
    </row>
    <row r="9" spans="1:7" ht="62">
      <c r="A9" s="115">
        <v>11</v>
      </c>
      <c r="B9" s="72" t="s">
        <v>2356</v>
      </c>
      <c r="C9" s="72" t="s">
        <v>264</v>
      </c>
      <c r="D9" s="72" t="s">
        <v>296</v>
      </c>
      <c r="E9" s="120">
        <v>45755</v>
      </c>
      <c r="F9" s="116" t="s">
        <v>2373</v>
      </c>
      <c r="G9" s="117" t="s">
        <v>2366</v>
      </c>
    </row>
    <row r="10" spans="1:7" ht="62">
      <c r="A10" s="115">
        <v>14</v>
      </c>
      <c r="B10" s="72" t="s">
        <v>2359</v>
      </c>
      <c r="C10" s="72" t="s">
        <v>2397</v>
      </c>
      <c r="D10" s="72" t="s">
        <v>319</v>
      </c>
      <c r="E10" s="120">
        <v>45839</v>
      </c>
      <c r="F10" s="116" t="s">
        <v>2374</v>
      </c>
      <c r="G10" s="117" t="s">
        <v>2366</v>
      </c>
    </row>
    <row r="11" spans="1:7" ht="31">
      <c r="A11" s="115">
        <v>6</v>
      </c>
      <c r="B11" s="72" t="s">
        <v>2349</v>
      </c>
      <c r="C11" s="72" t="s">
        <v>247</v>
      </c>
      <c r="D11" s="72" t="s">
        <v>2350</v>
      </c>
      <c r="E11" s="120">
        <v>45852</v>
      </c>
      <c r="F11" s="116" t="s">
        <v>2391</v>
      </c>
      <c r="G11" s="119" t="s">
        <v>2390</v>
      </c>
    </row>
    <row r="12" spans="1:7" ht="62">
      <c r="A12" s="115">
        <v>12</v>
      </c>
      <c r="B12" s="72" t="s">
        <v>2357</v>
      </c>
      <c r="C12" s="72" t="s">
        <v>2395</v>
      </c>
      <c r="D12" s="72" t="s">
        <v>304</v>
      </c>
      <c r="E12" s="120">
        <v>45873</v>
      </c>
      <c r="F12" s="116" t="s">
        <v>2375</v>
      </c>
      <c r="G12" s="119" t="s">
        <v>2372</v>
      </c>
    </row>
    <row r="13" spans="1:7" ht="62">
      <c r="A13" s="115">
        <v>8</v>
      </c>
      <c r="B13" s="72" t="s">
        <v>2352</v>
      </c>
      <c r="C13" s="72" t="s">
        <v>253</v>
      </c>
      <c r="D13" s="72" t="s">
        <v>282</v>
      </c>
      <c r="E13" s="120">
        <v>45875</v>
      </c>
      <c r="F13" s="116" t="s">
        <v>2376</v>
      </c>
      <c r="G13" s="119" t="s">
        <v>2372</v>
      </c>
    </row>
    <row r="14" spans="1:7" ht="62">
      <c r="A14" s="115">
        <v>15</v>
      </c>
      <c r="B14" s="72" t="s">
        <v>2360</v>
      </c>
      <c r="C14" s="72" t="s">
        <v>2397</v>
      </c>
      <c r="D14" s="72" t="s">
        <v>321</v>
      </c>
      <c r="E14" s="120">
        <v>45898</v>
      </c>
      <c r="F14" s="116" t="s">
        <v>2377</v>
      </c>
      <c r="G14" s="119" t="s">
        <v>2372</v>
      </c>
    </row>
    <row r="15" spans="1:7" ht="62">
      <c r="A15" s="115">
        <v>13</v>
      </c>
      <c r="B15" s="72" t="s">
        <v>2358</v>
      </c>
      <c r="C15" s="72" t="s">
        <v>2397</v>
      </c>
      <c r="D15" s="72" t="s">
        <v>319</v>
      </c>
      <c r="E15" s="120">
        <v>45909</v>
      </c>
      <c r="F15" s="116" t="s">
        <v>2378</v>
      </c>
      <c r="G15" s="119" t="s">
        <v>2372</v>
      </c>
    </row>
    <row r="16" spans="1:7" ht="62">
      <c r="A16" s="115">
        <v>9</v>
      </c>
      <c r="B16" s="72" t="s">
        <v>2353</v>
      </c>
      <c r="C16" s="72" t="s">
        <v>260</v>
      </c>
      <c r="D16" s="72" t="s">
        <v>2354</v>
      </c>
      <c r="E16" s="120">
        <v>45909</v>
      </c>
      <c r="F16" s="116" t="s">
        <v>2379</v>
      </c>
      <c r="G16" s="119" t="s">
        <v>2372</v>
      </c>
    </row>
    <row r="17" spans="1:7" ht="62">
      <c r="A17" s="115">
        <v>10</v>
      </c>
      <c r="B17" s="72" t="s">
        <v>2355</v>
      </c>
      <c r="C17" s="72" t="s">
        <v>2336</v>
      </c>
      <c r="D17" s="72" t="s">
        <v>2338</v>
      </c>
      <c r="E17" s="120">
        <v>45954</v>
      </c>
      <c r="F17" s="116" t="s">
        <v>2380</v>
      </c>
      <c r="G17" s="119" t="s">
        <v>2372</v>
      </c>
    </row>
    <row r="18" spans="1:7" ht="62">
      <c r="A18" s="115">
        <v>7</v>
      </c>
      <c r="B18" s="72" t="s">
        <v>2351</v>
      </c>
      <c r="C18" s="72" t="s">
        <v>248</v>
      </c>
      <c r="D18" s="72" t="s">
        <v>2338</v>
      </c>
      <c r="E18" s="120">
        <v>46000</v>
      </c>
      <c r="F18" s="116" t="s">
        <v>2381</v>
      </c>
      <c r="G18" s="119" t="s">
        <v>2372</v>
      </c>
    </row>
    <row r="19" spans="1:7" ht="65.25" customHeight="1">
      <c r="A19" s="115">
        <v>16</v>
      </c>
      <c r="B19" s="72" t="s">
        <v>2383</v>
      </c>
      <c r="C19" s="72" t="s">
        <v>248</v>
      </c>
      <c r="D19" s="72" t="s">
        <v>2338</v>
      </c>
      <c r="E19" s="120">
        <v>46066</v>
      </c>
      <c r="F19" s="116" t="s">
        <v>2382</v>
      </c>
      <c r="G19" s="119" t="s">
        <v>2372</v>
      </c>
    </row>
    <row r="20" spans="1:7" ht="62">
      <c r="A20" s="115">
        <v>17</v>
      </c>
      <c r="B20" s="72" t="s">
        <v>169</v>
      </c>
      <c r="C20" s="72" t="s">
        <v>258</v>
      </c>
      <c r="D20" s="72" t="s">
        <v>279</v>
      </c>
      <c r="E20" s="120">
        <v>46066</v>
      </c>
      <c r="F20" s="116" t="s">
        <v>2384</v>
      </c>
      <c r="G20" s="119" t="s">
        <v>2372</v>
      </c>
    </row>
    <row r="21" spans="1:7" ht="62">
      <c r="A21" s="115">
        <v>18</v>
      </c>
      <c r="B21" s="72" t="s">
        <v>238</v>
      </c>
      <c r="C21" s="72" t="s">
        <v>2397</v>
      </c>
      <c r="D21" s="72" t="s">
        <v>319</v>
      </c>
      <c r="E21" s="120">
        <v>46113</v>
      </c>
      <c r="F21" s="116" t="s">
        <v>2385</v>
      </c>
      <c r="G21" s="117" t="s">
        <v>2366</v>
      </c>
    </row>
    <row r="22" spans="1:7" ht="62">
      <c r="A22" s="115">
        <v>19</v>
      </c>
      <c r="B22" s="72" t="s">
        <v>234</v>
      </c>
      <c r="C22" s="72" t="s">
        <v>2397</v>
      </c>
      <c r="D22" s="72" t="s">
        <v>317</v>
      </c>
      <c r="E22" s="120">
        <v>46113</v>
      </c>
      <c r="F22" s="116" t="s">
        <v>2386</v>
      </c>
      <c r="G22" s="117" t="s">
        <v>2366</v>
      </c>
    </row>
    <row r="23" spans="1:7" ht="62">
      <c r="A23" s="115">
        <v>20</v>
      </c>
      <c r="B23" s="72" t="s">
        <v>212</v>
      </c>
      <c r="C23" s="72" t="s">
        <v>2395</v>
      </c>
      <c r="D23" s="72" t="s">
        <v>306</v>
      </c>
      <c r="E23" s="120">
        <v>46118</v>
      </c>
      <c r="F23" s="116" t="s">
        <v>2387</v>
      </c>
      <c r="G23" s="117" t="s">
        <v>2366</v>
      </c>
    </row>
    <row r="24" spans="1:7" ht="62">
      <c r="A24" s="115">
        <v>21</v>
      </c>
      <c r="B24" s="72" t="s">
        <v>241</v>
      </c>
      <c r="C24" s="72" t="s">
        <v>2397</v>
      </c>
      <c r="D24" s="72" t="s">
        <v>319</v>
      </c>
      <c r="E24" s="120">
        <v>46142</v>
      </c>
      <c r="F24" s="116" t="s">
        <v>2388</v>
      </c>
      <c r="G24" s="117" t="s">
        <v>2366</v>
      </c>
    </row>
    <row r="25" spans="1:7" ht="62">
      <c r="A25" s="115">
        <v>22</v>
      </c>
      <c r="B25" s="72" t="s">
        <v>134</v>
      </c>
      <c r="C25" s="72" t="s">
        <v>247</v>
      </c>
      <c r="D25" s="72" t="s">
        <v>271</v>
      </c>
      <c r="E25" s="120">
        <v>46142</v>
      </c>
      <c r="F25" s="116" t="s">
        <v>2389</v>
      </c>
      <c r="G25" s="117" t="s">
        <v>2366</v>
      </c>
    </row>
  </sheetData>
  <mergeCells count="1">
    <mergeCell ref="A1:G1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CF6C-F5C7-40A3-A7DB-AE914AC7ECB5}">
  <dimension ref="A1:F19"/>
  <sheetViews>
    <sheetView topLeftCell="A9" workbookViewId="0">
      <selection activeCell="D15" sqref="D15"/>
    </sheetView>
  </sheetViews>
  <sheetFormatPr defaultRowHeight="14.5"/>
  <cols>
    <col min="2" max="2" width="31.453125" customWidth="1"/>
    <col min="3" max="3" width="35.1796875" customWidth="1"/>
    <col min="4" max="4" width="27" customWidth="1"/>
    <col min="5" max="5" width="23.26953125" customWidth="1"/>
    <col min="6" max="6" width="25" customWidth="1"/>
  </cols>
  <sheetData>
    <row r="1" spans="1:6" ht="55.5" customHeight="1">
      <c r="A1" s="281" t="s">
        <v>2393</v>
      </c>
      <c r="B1" s="282"/>
      <c r="C1" s="282"/>
      <c r="D1" s="282"/>
      <c r="E1" s="282"/>
      <c r="F1" s="282"/>
    </row>
    <row r="2" spans="1:6" ht="15" thickBot="1">
      <c r="A2" s="68"/>
    </row>
    <row r="3" spans="1:6" ht="27.75" customHeight="1" thickBot="1">
      <c r="A3" s="112"/>
      <c r="B3" s="112" t="s">
        <v>2361</v>
      </c>
      <c r="C3" s="112" t="s">
        <v>2394</v>
      </c>
      <c r="D3" s="112" t="s">
        <v>2362</v>
      </c>
      <c r="E3" s="110" t="s">
        <v>2396</v>
      </c>
      <c r="F3" s="111" t="s">
        <v>2365</v>
      </c>
    </row>
    <row r="4" spans="1:6" ht="37.5" customHeight="1">
      <c r="A4" s="123">
        <v>1</v>
      </c>
      <c r="B4" s="72" t="s">
        <v>219</v>
      </c>
      <c r="C4" s="72" t="s">
        <v>2395</v>
      </c>
      <c r="D4" s="72" t="s">
        <v>304</v>
      </c>
      <c r="E4" s="124">
        <v>45744</v>
      </c>
      <c r="F4" s="108" t="s">
        <v>2406</v>
      </c>
    </row>
    <row r="5" spans="1:6" ht="33.75" customHeight="1">
      <c r="A5" s="125">
        <v>2</v>
      </c>
      <c r="B5" s="72" t="s">
        <v>220</v>
      </c>
      <c r="C5" s="72" t="s">
        <v>2395</v>
      </c>
      <c r="D5" s="72" t="s">
        <v>304</v>
      </c>
      <c r="E5" s="124">
        <v>45754</v>
      </c>
      <c r="F5" s="108" t="s">
        <v>2407</v>
      </c>
    </row>
    <row r="6" spans="1:6" ht="51.75" customHeight="1">
      <c r="A6" s="125">
        <v>3</v>
      </c>
      <c r="B6" s="105" t="s">
        <v>187</v>
      </c>
      <c r="C6" s="72" t="s">
        <v>2336</v>
      </c>
      <c r="D6" s="72" t="s">
        <v>2338</v>
      </c>
      <c r="E6" s="124">
        <v>45777</v>
      </c>
      <c r="F6" s="108" t="s">
        <v>2408</v>
      </c>
    </row>
    <row r="7" spans="1:6" ht="37.5" customHeight="1">
      <c r="A7" s="125">
        <v>4</v>
      </c>
      <c r="B7" s="72" t="s">
        <v>322</v>
      </c>
      <c r="C7" s="72" t="s">
        <v>2397</v>
      </c>
      <c r="D7" s="72" t="s">
        <v>319</v>
      </c>
      <c r="E7" s="124">
        <v>45845</v>
      </c>
      <c r="F7" s="108" t="s">
        <v>2409</v>
      </c>
    </row>
    <row r="8" spans="1:6" ht="36" customHeight="1">
      <c r="A8" s="125">
        <v>5</v>
      </c>
      <c r="B8" s="72" t="s">
        <v>239</v>
      </c>
      <c r="C8" s="72" t="s">
        <v>2397</v>
      </c>
      <c r="D8" s="72" t="s">
        <v>319</v>
      </c>
      <c r="E8" s="126">
        <v>45691</v>
      </c>
      <c r="F8" s="108" t="s">
        <v>2371</v>
      </c>
    </row>
    <row r="9" spans="1:6" ht="57" customHeight="1">
      <c r="A9" s="125">
        <v>6</v>
      </c>
      <c r="B9" s="121" t="s">
        <v>182</v>
      </c>
      <c r="C9" s="72" t="s">
        <v>261</v>
      </c>
      <c r="D9" s="72" t="s">
        <v>296</v>
      </c>
      <c r="E9" s="126">
        <v>45905</v>
      </c>
      <c r="F9" s="108" t="s">
        <v>2411</v>
      </c>
    </row>
    <row r="10" spans="1:6" ht="36" customHeight="1">
      <c r="A10" s="125">
        <v>7</v>
      </c>
      <c r="B10" s="72" t="s">
        <v>244</v>
      </c>
      <c r="C10" s="72" t="s">
        <v>2397</v>
      </c>
      <c r="D10" s="72" t="s">
        <v>321</v>
      </c>
      <c r="E10" s="126">
        <v>45909</v>
      </c>
      <c r="F10" s="108" t="s">
        <v>2410</v>
      </c>
    </row>
    <row r="11" spans="1:6" ht="36.75" customHeight="1">
      <c r="A11" s="125">
        <v>8</v>
      </c>
      <c r="B11" s="72" t="s">
        <v>240</v>
      </c>
      <c r="C11" s="72" t="s">
        <v>2397</v>
      </c>
      <c r="D11" s="72" t="s">
        <v>319</v>
      </c>
      <c r="E11" s="126">
        <v>45922</v>
      </c>
      <c r="F11" s="108" t="s">
        <v>2412</v>
      </c>
    </row>
    <row r="12" spans="1:6" ht="50.25" customHeight="1">
      <c r="A12" s="125">
        <v>9</v>
      </c>
      <c r="B12" s="121" t="s">
        <v>186</v>
      </c>
      <c r="C12" s="72" t="s">
        <v>2336</v>
      </c>
      <c r="D12" s="72" t="s">
        <v>2338</v>
      </c>
      <c r="E12" s="126">
        <v>45964</v>
      </c>
      <c r="F12" s="108" t="s">
        <v>2413</v>
      </c>
    </row>
    <row r="13" spans="1:6" ht="31">
      <c r="A13" s="125">
        <v>10</v>
      </c>
      <c r="B13" s="72" t="s">
        <v>136</v>
      </c>
      <c r="C13" s="72" t="s">
        <v>247</v>
      </c>
      <c r="D13" s="72" t="s">
        <v>2338</v>
      </c>
      <c r="E13" s="126">
        <v>45985</v>
      </c>
      <c r="F13" s="108" t="s">
        <v>2414</v>
      </c>
    </row>
    <row r="14" spans="1:6" ht="31">
      <c r="A14" s="125">
        <v>11</v>
      </c>
      <c r="B14" s="72" t="s">
        <v>2383</v>
      </c>
      <c r="C14" s="125" t="s">
        <v>248</v>
      </c>
      <c r="D14" s="72" t="s">
        <v>2338</v>
      </c>
      <c r="E14" s="126">
        <v>46037</v>
      </c>
      <c r="F14" s="108" t="s">
        <v>2415</v>
      </c>
    </row>
    <row r="15" spans="1:6" ht="53.25" customHeight="1">
      <c r="A15" s="125">
        <v>12</v>
      </c>
      <c r="B15" s="125" t="s">
        <v>525</v>
      </c>
      <c r="C15" s="72" t="s">
        <v>261</v>
      </c>
      <c r="D15" s="72" t="s">
        <v>296</v>
      </c>
      <c r="E15" s="126">
        <v>46043</v>
      </c>
      <c r="F15" s="108" t="s">
        <v>2404</v>
      </c>
    </row>
    <row r="16" spans="1:6" ht="36.75" customHeight="1">
      <c r="A16" s="125">
        <v>13</v>
      </c>
      <c r="B16" s="125" t="s">
        <v>2398</v>
      </c>
      <c r="C16" s="72" t="s">
        <v>260</v>
      </c>
      <c r="D16" s="72" t="s">
        <v>2354</v>
      </c>
      <c r="E16" s="126">
        <v>46113</v>
      </c>
      <c r="F16" s="108" t="s">
        <v>2405</v>
      </c>
    </row>
    <row r="17" spans="1:6" ht="36.75" customHeight="1">
      <c r="A17" s="125">
        <v>14</v>
      </c>
      <c r="B17" s="105" t="s">
        <v>2399</v>
      </c>
      <c r="C17" s="72" t="s">
        <v>2397</v>
      </c>
      <c r="D17" s="72" t="s">
        <v>319</v>
      </c>
      <c r="E17" s="126">
        <v>46143</v>
      </c>
      <c r="F17" s="108" t="s">
        <v>2403</v>
      </c>
    </row>
    <row r="18" spans="1:6" ht="37.5" customHeight="1">
      <c r="A18" s="125">
        <v>15</v>
      </c>
      <c r="B18" s="125" t="s">
        <v>2400</v>
      </c>
      <c r="C18" s="72" t="s">
        <v>2397</v>
      </c>
      <c r="D18" s="72" t="s">
        <v>319</v>
      </c>
      <c r="E18" s="126">
        <v>46143</v>
      </c>
      <c r="F18" s="108" t="s">
        <v>2403</v>
      </c>
    </row>
    <row r="19" spans="1:6" ht="39" customHeight="1">
      <c r="A19" s="125">
        <v>16</v>
      </c>
      <c r="B19" s="125" t="s">
        <v>2401</v>
      </c>
      <c r="C19" s="72" t="s">
        <v>2397</v>
      </c>
      <c r="D19" s="72" t="s">
        <v>2402</v>
      </c>
      <c r="E19" s="126">
        <v>46143</v>
      </c>
      <c r="F19" s="108" t="s">
        <v>2403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3F75B-481E-4466-B64C-02F1886FDFD5}">
  <dimension ref="A1:F21"/>
  <sheetViews>
    <sheetView workbookViewId="0">
      <selection activeCell="A7" sqref="A7:A21"/>
    </sheetView>
  </sheetViews>
  <sheetFormatPr defaultRowHeight="14.5"/>
  <cols>
    <col min="2" max="2" width="25.7265625" customWidth="1"/>
    <col min="3" max="3" width="35.54296875" customWidth="1"/>
    <col min="4" max="4" width="37.453125" customWidth="1"/>
    <col min="5" max="5" width="26.1796875" customWidth="1"/>
    <col min="6" max="6" width="21.453125" customWidth="1"/>
  </cols>
  <sheetData>
    <row r="1" spans="1:6" ht="47.25" customHeight="1">
      <c r="A1" s="281" t="s">
        <v>2559</v>
      </c>
      <c r="B1" s="282"/>
      <c r="C1" s="282"/>
      <c r="D1" s="282"/>
      <c r="E1" s="282"/>
      <c r="F1" s="282"/>
    </row>
    <row r="2" spans="1:6" ht="15" thickBot="1">
      <c r="A2" s="68"/>
    </row>
    <row r="3" spans="1:6" ht="30.5" thickBot="1">
      <c r="A3" s="147" t="s">
        <v>71</v>
      </c>
      <c r="B3" s="147" t="s">
        <v>2361</v>
      </c>
      <c r="C3" s="147" t="s">
        <v>2770</v>
      </c>
      <c r="D3" s="147" t="s">
        <v>2562</v>
      </c>
      <c r="E3" s="110" t="s">
        <v>2771</v>
      </c>
      <c r="F3" s="111" t="s">
        <v>2365</v>
      </c>
    </row>
    <row r="4" spans="1:6" ht="63" customHeight="1">
      <c r="A4" s="123">
        <v>1</v>
      </c>
      <c r="B4" s="72" t="s">
        <v>2561</v>
      </c>
      <c r="C4" s="72" t="s">
        <v>2560</v>
      </c>
      <c r="D4" s="72" t="s">
        <v>304</v>
      </c>
      <c r="E4" s="124">
        <v>45686</v>
      </c>
      <c r="F4" s="108" t="s">
        <v>2571</v>
      </c>
    </row>
    <row r="5" spans="1:6" ht="55.5" customHeight="1">
      <c r="A5" s="125">
        <v>2</v>
      </c>
      <c r="B5" s="72" t="s">
        <v>2357</v>
      </c>
      <c r="C5" s="72" t="s">
        <v>2563</v>
      </c>
      <c r="D5" s="72" t="s">
        <v>304</v>
      </c>
      <c r="E5" s="124">
        <v>45686</v>
      </c>
      <c r="F5" s="108" t="s">
        <v>2571</v>
      </c>
    </row>
    <row r="6" spans="1:6" ht="71.25" customHeight="1">
      <c r="A6" s="125">
        <v>3</v>
      </c>
      <c r="B6" s="105" t="s">
        <v>192</v>
      </c>
      <c r="C6" s="72" t="s">
        <v>2570</v>
      </c>
      <c r="D6" s="72" t="s">
        <v>2338</v>
      </c>
      <c r="E6" s="124">
        <v>45686</v>
      </c>
      <c r="F6" s="108" t="s">
        <v>2571</v>
      </c>
    </row>
    <row r="7" spans="1:6" ht="64.5" customHeight="1">
      <c r="A7" s="125">
        <v>4</v>
      </c>
      <c r="B7" s="72" t="s">
        <v>2564</v>
      </c>
      <c r="C7" s="72" t="s">
        <v>2569</v>
      </c>
      <c r="D7" s="72" t="s">
        <v>319</v>
      </c>
      <c r="E7" s="124">
        <v>45686</v>
      </c>
      <c r="F7" s="108" t="s">
        <v>2571</v>
      </c>
    </row>
    <row r="8" spans="1:6" ht="66" customHeight="1">
      <c r="A8" s="125">
        <v>5</v>
      </c>
      <c r="B8" s="72" t="s">
        <v>2565</v>
      </c>
      <c r="C8" s="72" t="s">
        <v>2567</v>
      </c>
      <c r="D8" s="72" t="s">
        <v>319</v>
      </c>
      <c r="E8" s="124">
        <v>45686</v>
      </c>
      <c r="F8" s="108" t="s">
        <v>2571</v>
      </c>
    </row>
    <row r="9" spans="1:6" ht="65.25" customHeight="1">
      <c r="A9" s="125">
        <v>6</v>
      </c>
      <c r="B9" s="72" t="s">
        <v>2566</v>
      </c>
      <c r="C9" s="72" t="s">
        <v>2568</v>
      </c>
      <c r="D9" s="72" t="s">
        <v>2747</v>
      </c>
      <c r="E9" s="124">
        <v>45686</v>
      </c>
      <c r="F9" s="108" t="s">
        <v>2571</v>
      </c>
    </row>
    <row r="10" spans="1:6" ht="93.75" customHeight="1">
      <c r="A10" s="125">
        <v>7</v>
      </c>
      <c r="B10" s="72" t="s">
        <v>142</v>
      </c>
      <c r="C10" s="72" t="s">
        <v>2741</v>
      </c>
      <c r="D10" s="72" t="s">
        <v>2738</v>
      </c>
      <c r="E10" s="126">
        <v>45736</v>
      </c>
      <c r="F10" s="108" t="s">
        <v>2743</v>
      </c>
    </row>
    <row r="11" spans="1:6" ht="94.5" customHeight="1">
      <c r="A11" s="125">
        <v>8</v>
      </c>
      <c r="B11" s="72" t="s">
        <v>2736</v>
      </c>
      <c r="C11" s="72" t="s">
        <v>2740</v>
      </c>
      <c r="D11" s="72" t="s">
        <v>2739</v>
      </c>
      <c r="E11" s="126">
        <v>45736</v>
      </c>
      <c r="F11" s="108" t="s">
        <v>2743</v>
      </c>
    </row>
    <row r="12" spans="1:6" ht="94.5" customHeight="1">
      <c r="A12" s="125">
        <v>9</v>
      </c>
      <c r="B12" s="72" t="s">
        <v>2737</v>
      </c>
      <c r="C12" s="72" t="s">
        <v>2742</v>
      </c>
      <c r="D12" s="72" t="s">
        <v>2739</v>
      </c>
      <c r="E12" s="126">
        <v>45736</v>
      </c>
      <c r="F12" s="108" t="s">
        <v>2743</v>
      </c>
    </row>
    <row r="13" spans="1:6" ht="46.5">
      <c r="A13" s="125">
        <v>10</v>
      </c>
      <c r="B13" s="72" t="s">
        <v>2744</v>
      </c>
      <c r="C13" s="72" t="s">
        <v>2746</v>
      </c>
      <c r="D13" s="72" t="s">
        <v>2741</v>
      </c>
      <c r="E13" s="126">
        <v>45743</v>
      </c>
      <c r="F13" s="108" t="s">
        <v>2751</v>
      </c>
    </row>
    <row r="14" spans="1:6" ht="62">
      <c r="A14" s="125">
        <v>11</v>
      </c>
      <c r="B14" s="72" t="s">
        <v>2745</v>
      </c>
      <c r="C14" s="72" t="s">
        <v>2747</v>
      </c>
      <c r="D14" s="72" t="s">
        <v>2746</v>
      </c>
      <c r="E14" s="126">
        <v>45743</v>
      </c>
      <c r="F14" s="108" t="s">
        <v>2751</v>
      </c>
    </row>
    <row r="15" spans="1:6" ht="62">
      <c r="A15" s="125">
        <v>12</v>
      </c>
      <c r="B15" s="72" t="s">
        <v>154</v>
      </c>
      <c r="C15" s="72" t="s">
        <v>2748</v>
      </c>
      <c r="D15" s="72" t="s">
        <v>2749</v>
      </c>
      <c r="E15" s="126">
        <v>45876</v>
      </c>
      <c r="F15" s="108" t="s">
        <v>2750</v>
      </c>
    </row>
    <row r="16" spans="1:6" ht="46.5">
      <c r="A16" s="125">
        <v>13</v>
      </c>
      <c r="B16" s="72" t="s">
        <v>2752</v>
      </c>
      <c r="C16" s="72" t="s">
        <v>2753</v>
      </c>
      <c r="D16" s="72" t="s">
        <v>2754</v>
      </c>
      <c r="E16" s="126">
        <v>45881</v>
      </c>
      <c r="F16" s="108" t="s">
        <v>2755</v>
      </c>
    </row>
    <row r="17" spans="1:6" ht="62">
      <c r="A17" s="125">
        <v>14</v>
      </c>
      <c r="B17" s="72" t="s">
        <v>2756</v>
      </c>
      <c r="C17" s="72" t="s">
        <v>2747</v>
      </c>
      <c r="D17" s="72" t="s">
        <v>2757</v>
      </c>
      <c r="E17" s="126">
        <v>45917</v>
      </c>
      <c r="F17" s="108" t="s">
        <v>2758</v>
      </c>
    </row>
    <row r="18" spans="1:6" ht="77.5">
      <c r="A18" s="125">
        <v>15</v>
      </c>
      <c r="B18" s="72" t="s">
        <v>2759</v>
      </c>
      <c r="C18" s="72" t="s">
        <v>2757</v>
      </c>
      <c r="D18" s="72" t="s">
        <v>2760</v>
      </c>
      <c r="E18" s="126">
        <v>45996</v>
      </c>
      <c r="F18" s="108" t="s">
        <v>2761</v>
      </c>
    </row>
    <row r="19" spans="1:6" ht="62">
      <c r="A19" s="125">
        <v>16</v>
      </c>
      <c r="B19" s="72" t="s">
        <v>2707</v>
      </c>
      <c r="C19" s="72" t="s">
        <v>2748</v>
      </c>
      <c r="D19" s="72" t="s">
        <v>2747</v>
      </c>
      <c r="E19" s="126">
        <v>46009</v>
      </c>
      <c r="F19" s="108" t="s">
        <v>2762</v>
      </c>
    </row>
    <row r="20" spans="1:6" ht="77.5">
      <c r="A20" s="125">
        <v>17</v>
      </c>
      <c r="B20" s="72" t="s">
        <v>2737</v>
      </c>
      <c r="C20" s="72" t="s">
        <v>2763</v>
      </c>
      <c r="D20" s="72" t="s">
        <v>2764</v>
      </c>
      <c r="E20" s="126">
        <v>46093</v>
      </c>
      <c r="F20" s="108" t="s">
        <v>2765</v>
      </c>
    </row>
    <row r="21" spans="1:6" ht="62">
      <c r="A21" s="125">
        <v>18</v>
      </c>
      <c r="B21" s="72" t="s">
        <v>2767</v>
      </c>
      <c r="C21" s="72" t="s">
        <v>2766</v>
      </c>
      <c r="D21" s="72" t="s">
        <v>2768</v>
      </c>
      <c r="E21" s="126">
        <v>46119</v>
      </c>
      <c r="F21" s="108" t="s">
        <v>2769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2857E-DE34-4A72-A6EF-151C96B5ED78}">
  <dimension ref="A1:N50"/>
  <sheetViews>
    <sheetView workbookViewId="0">
      <selection activeCell="H6" sqref="H6"/>
    </sheetView>
  </sheetViews>
  <sheetFormatPr defaultRowHeight="14.5"/>
  <cols>
    <col min="1" max="1" width="16.453125" customWidth="1"/>
    <col min="2" max="2" width="21.7265625" customWidth="1"/>
    <col min="3" max="3" width="18" customWidth="1"/>
    <col min="4" max="4" width="20.26953125" customWidth="1"/>
    <col min="5" max="5" width="19.7265625" customWidth="1"/>
    <col min="6" max="6" width="22.453125" customWidth="1"/>
    <col min="7" max="7" width="27.1796875" customWidth="1"/>
    <col min="10" max="10" width="17.453125" customWidth="1"/>
    <col min="11" max="11" width="20.26953125" customWidth="1"/>
    <col min="12" max="12" width="22.26953125" customWidth="1"/>
    <col min="13" max="13" width="25.26953125" customWidth="1"/>
    <col min="14" max="14" width="29.453125" customWidth="1"/>
  </cols>
  <sheetData>
    <row r="1" spans="1:14" ht="40.5" customHeight="1" thickBot="1">
      <c r="A1" s="306" t="s">
        <v>2701</v>
      </c>
      <c r="B1" s="306"/>
      <c r="C1" s="306"/>
      <c r="D1" s="306"/>
      <c r="E1" s="306"/>
      <c r="F1" s="306"/>
      <c r="G1" s="306"/>
      <c r="J1" s="300" t="s">
        <v>2723</v>
      </c>
      <c r="K1" s="300"/>
      <c r="L1" s="300"/>
      <c r="M1" s="300"/>
      <c r="N1" s="300"/>
    </row>
    <row r="2" spans="1:14" ht="47.25" customHeight="1">
      <c r="A2" s="301" t="s">
        <v>2702</v>
      </c>
      <c r="B2" s="303" t="s">
        <v>2703</v>
      </c>
      <c r="C2" s="303"/>
      <c r="D2" s="303" t="s">
        <v>2704</v>
      </c>
      <c r="E2" s="303"/>
      <c r="F2" s="303" t="s">
        <v>2705</v>
      </c>
      <c r="G2" s="304"/>
      <c r="J2" s="301" t="s">
        <v>2702</v>
      </c>
      <c r="K2" s="303" t="s">
        <v>2724</v>
      </c>
      <c r="L2" s="303"/>
      <c r="M2" s="303" t="s">
        <v>2725</v>
      </c>
      <c r="N2" s="304"/>
    </row>
    <row r="3" spans="1:14" ht="21" customHeight="1" thickBot="1">
      <c r="A3" s="302"/>
      <c r="B3" s="155" t="s">
        <v>2706</v>
      </c>
      <c r="C3" s="155" t="s">
        <v>2362</v>
      </c>
      <c r="D3" s="155" t="s">
        <v>2706</v>
      </c>
      <c r="E3" s="155" t="s">
        <v>2362</v>
      </c>
      <c r="F3" s="155" t="s">
        <v>2706</v>
      </c>
      <c r="G3" s="156" t="s">
        <v>2362</v>
      </c>
      <c r="J3" s="302"/>
      <c r="K3" s="155" t="s">
        <v>2706</v>
      </c>
      <c r="L3" s="155" t="s">
        <v>2362</v>
      </c>
      <c r="M3" s="155" t="s">
        <v>2706</v>
      </c>
      <c r="N3" s="156" t="s">
        <v>2362</v>
      </c>
    </row>
    <row r="4" spans="1:14" ht="39" customHeight="1">
      <c r="A4" s="307">
        <v>2020</v>
      </c>
      <c r="B4" s="290" t="s">
        <v>2707</v>
      </c>
      <c r="C4" s="290" t="s">
        <v>296</v>
      </c>
      <c r="D4" s="157"/>
      <c r="E4" s="158"/>
      <c r="F4" s="157" t="s">
        <v>138</v>
      </c>
      <c r="G4" s="157" t="s">
        <v>2708</v>
      </c>
      <c r="J4" s="292">
        <v>2024</v>
      </c>
      <c r="K4" s="295" t="s">
        <v>2726</v>
      </c>
      <c r="L4" s="295" t="s">
        <v>2572</v>
      </c>
      <c r="M4" s="158" t="s">
        <v>194</v>
      </c>
      <c r="N4" s="158" t="s">
        <v>2727</v>
      </c>
    </row>
    <row r="5" spans="1:14" ht="43.5" customHeight="1">
      <c r="A5" s="305"/>
      <c r="B5" s="287"/>
      <c r="C5" s="287"/>
      <c r="D5" s="159"/>
      <c r="E5" s="106"/>
      <c r="F5" s="159" t="s">
        <v>139</v>
      </c>
      <c r="G5" s="159" t="s">
        <v>2708</v>
      </c>
      <c r="J5" s="292"/>
      <c r="K5" s="295"/>
      <c r="L5" s="295"/>
      <c r="M5" s="106" t="s">
        <v>134</v>
      </c>
      <c r="N5" s="106" t="s">
        <v>271</v>
      </c>
    </row>
    <row r="6" spans="1:14" ht="37.5" customHeight="1">
      <c r="A6" s="305"/>
      <c r="B6" s="287"/>
      <c r="C6" s="287"/>
      <c r="D6" s="159"/>
      <c r="E6" s="106"/>
      <c r="F6" s="159" t="s">
        <v>218</v>
      </c>
      <c r="G6" s="159" t="s">
        <v>2709</v>
      </c>
      <c r="J6" s="292"/>
      <c r="K6" s="295"/>
      <c r="L6" s="295"/>
      <c r="M6" s="106" t="s">
        <v>2346</v>
      </c>
      <c r="N6" s="106" t="s">
        <v>303</v>
      </c>
    </row>
    <row r="7" spans="1:14" ht="54.75" customHeight="1">
      <c r="A7" s="305"/>
      <c r="B7" s="287"/>
      <c r="C7" s="287"/>
      <c r="D7" s="159"/>
      <c r="E7" s="106"/>
      <c r="F7" s="159" t="s">
        <v>197</v>
      </c>
      <c r="G7" s="159" t="s">
        <v>2710</v>
      </c>
      <c r="J7" s="292"/>
      <c r="K7" s="295"/>
      <c r="L7" s="295"/>
      <c r="M7" s="106" t="s">
        <v>195</v>
      </c>
      <c r="N7" s="106" t="s">
        <v>297</v>
      </c>
    </row>
    <row r="8" spans="1:14" ht="39.75" customHeight="1">
      <c r="A8" s="305"/>
      <c r="B8" s="287" t="s">
        <v>148</v>
      </c>
      <c r="C8" s="287" t="s">
        <v>279</v>
      </c>
      <c r="D8" s="159"/>
      <c r="E8" s="106"/>
      <c r="F8" s="159" t="s">
        <v>178</v>
      </c>
      <c r="G8" s="159" t="s">
        <v>2711</v>
      </c>
      <c r="J8" s="292"/>
      <c r="K8" s="295"/>
      <c r="L8" s="295"/>
      <c r="M8" s="106" t="s">
        <v>196</v>
      </c>
      <c r="N8" s="106" t="s">
        <v>298</v>
      </c>
    </row>
    <row r="9" spans="1:14" ht="41.25" customHeight="1">
      <c r="A9" s="305"/>
      <c r="B9" s="287"/>
      <c r="C9" s="287"/>
      <c r="D9" s="159"/>
      <c r="E9" s="106"/>
      <c r="F9" s="159" t="s">
        <v>230</v>
      </c>
      <c r="G9" s="159" t="s">
        <v>2712</v>
      </c>
      <c r="J9" s="293"/>
      <c r="K9" s="296"/>
      <c r="L9" s="296"/>
      <c r="M9" s="106" t="s">
        <v>229</v>
      </c>
      <c r="N9" s="106" t="s">
        <v>312</v>
      </c>
    </row>
    <row r="10" spans="1:14" ht="51" customHeight="1">
      <c r="A10" s="305"/>
      <c r="B10" s="287"/>
      <c r="C10" s="287"/>
      <c r="D10" s="159"/>
      <c r="E10" s="106"/>
      <c r="F10" s="159" t="s">
        <v>1657</v>
      </c>
      <c r="G10" s="159" t="s">
        <v>316</v>
      </c>
      <c r="J10" s="291">
        <v>2023</v>
      </c>
      <c r="K10" s="294" t="s">
        <v>2728</v>
      </c>
      <c r="L10" s="297" t="s">
        <v>2729</v>
      </c>
      <c r="M10" s="159" t="s">
        <v>130</v>
      </c>
      <c r="N10" s="159" t="s">
        <v>2572</v>
      </c>
    </row>
    <row r="11" spans="1:14" ht="39.75" customHeight="1">
      <c r="A11" s="305"/>
      <c r="B11" s="287"/>
      <c r="C11" s="287"/>
      <c r="D11" s="159"/>
      <c r="E11" s="106"/>
      <c r="F11" s="159" t="s">
        <v>237</v>
      </c>
      <c r="G11" s="159" t="s">
        <v>2709</v>
      </c>
      <c r="J11" s="292"/>
      <c r="K11" s="295"/>
      <c r="L11" s="298"/>
      <c r="M11" s="159" t="s">
        <v>2730</v>
      </c>
      <c r="N11" s="159" t="s">
        <v>2350</v>
      </c>
    </row>
    <row r="12" spans="1:14" ht="50.25" customHeight="1">
      <c r="A12" s="305"/>
      <c r="B12" s="287" t="s">
        <v>169</v>
      </c>
      <c r="C12" s="287" t="s">
        <v>279</v>
      </c>
      <c r="D12" s="159"/>
      <c r="E12" s="106"/>
      <c r="F12" s="159" t="s">
        <v>1670</v>
      </c>
      <c r="G12" s="159" t="s">
        <v>2713</v>
      </c>
      <c r="J12" s="292"/>
      <c r="K12" s="295"/>
      <c r="L12" s="298"/>
      <c r="M12" s="159" t="s">
        <v>184</v>
      </c>
      <c r="N12" s="159" t="s">
        <v>279</v>
      </c>
    </row>
    <row r="13" spans="1:14" ht="36.75" customHeight="1">
      <c r="A13" s="305"/>
      <c r="B13" s="287"/>
      <c r="C13" s="287"/>
      <c r="D13" s="159"/>
      <c r="E13" s="106"/>
      <c r="F13" s="159" t="s">
        <v>224</v>
      </c>
      <c r="G13" s="159" t="s">
        <v>2714</v>
      </c>
      <c r="J13" s="293"/>
      <c r="K13" s="296"/>
      <c r="L13" s="299"/>
      <c r="M13" s="159" t="s">
        <v>2731</v>
      </c>
      <c r="N13" s="159" t="s">
        <v>2533</v>
      </c>
    </row>
    <row r="14" spans="1:14" ht="50.25" customHeight="1">
      <c r="A14" s="305"/>
      <c r="B14" s="287"/>
      <c r="C14" s="287"/>
      <c r="D14" s="159"/>
      <c r="E14" s="106"/>
      <c r="F14" s="159" t="s">
        <v>2356</v>
      </c>
      <c r="G14" s="159" t="s">
        <v>2715</v>
      </c>
      <c r="J14" s="283">
        <v>2022</v>
      </c>
      <c r="K14" s="284" t="s">
        <v>2732</v>
      </c>
      <c r="L14" s="284" t="s">
        <v>2732</v>
      </c>
      <c r="M14" s="159" t="s">
        <v>129</v>
      </c>
      <c r="N14" s="106" t="s">
        <v>2572</v>
      </c>
    </row>
    <row r="15" spans="1:14" ht="38.25" customHeight="1">
      <c r="A15" s="305"/>
      <c r="B15" s="287"/>
      <c r="C15" s="287"/>
      <c r="D15" s="159"/>
      <c r="E15" s="106"/>
      <c r="F15" s="159" t="s">
        <v>1663</v>
      </c>
      <c r="G15" s="159" t="s">
        <v>279</v>
      </c>
      <c r="J15" s="283"/>
      <c r="K15" s="285"/>
      <c r="L15" s="285"/>
      <c r="M15" s="159" t="s">
        <v>1557</v>
      </c>
      <c r="N15" s="106" t="s">
        <v>2733</v>
      </c>
    </row>
    <row r="16" spans="1:14" ht="39.75" customHeight="1">
      <c r="A16" s="305">
        <v>2021</v>
      </c>
      <c r="B16" s="287" t="s">
        <v>183</v>
      </c>
      <c r="C16" s="287" t="s">
        <v>289</v>
      </c>
      <c r="D16" s="159" t="s">
        <v>129</v>
      </c>
      <c r="E16" s="159" t="s">
        <v>267</v>
      </c>
      <c r="F16" s="79"/>
      <c r="G16" s="79"/>
      <c r="J16" s="283"/>
      <c r="K16" s="286"/>
      <c r="L16" s="286"/>
      <c r="M16" s="159" t="s">
        <v>1596</v>
      </c>
      <c r="N16" s="106" t="s">
        <v>2708</v>
      </c>
    </row>
    <row r="17" spans="1:14" ht="36" customHeight="1">
      <c r="A17" s="305"/>
      <c r="B17" s="287"/>
      <c r="C17" s="287"/>
      <c r="D17" s="159" t="s">
        <v>2716</v>
      </c>
      <c r="E17" s="159" t="s">
        <v>2572</v>
      </c>
      <c r="F17" s="79"/>
      <c r="G17" s="79"/>
      <c r="J17" s="283">
        <v>2021</v>
      </c>
      <c r="K17" s="287" t="s">
        <v>174</v>
      </c>
      <c r="L17" s="287" t="s">
        <v>2734</v>
      </c>
      <c r="M17" s="159" t="s">
        <v>163</v>
      </c>
      <c r="N17" s="159" t="s">
        <v>278</v>
      </c>
    </row>
    <row r="18" spans="1:14" ht="46.5" customHeight="1">
      <c r="A18" s="305"/>
      <c r="B18" s="287"/>
      <c r="C18" s="287"/>
      <c r="D18" s="159" t="s">
        <v>130</v>
      </c>
      <c r="E18" s="159" t="s">
        <v>268</v>
      </c>
      <c r="F18" s="79"/>
      <c r="G18" s="79"/>
      <c r="J18" s="283"/>
      <c r="K18" s="287"/>
      <c r="L18" s="287"/>
      <c r="M18" s="159" t="s">
        <v>148</v>
      </c>
      <c r="N18" s="159" t="s">
        <v>2719</v>
      </c>
    </row>
    <row r="19" spans="1:14" ht="45" customHeight="1">
      <c r="A19" s="305"/>
      <c r="B19" s="287"/>
      <c r="C19" s="287"/>
      <c r="D19" s="159" t="s">
        <v>137</v>
      </c>
      <c r="E19" s="159" t="s">
        <v>273</v>
      </c>
      <c r="F19" s="79"/>
      <c r="G19" s="79"/>
      <c r="J19" s="283"/>
      <c r="K19" s="287"/>
      <c r="L19" s="287"/>
      <c r="M19" s="159" t="s">
        <v>185</v>
      </c>
      <c r="N19" s="159" t="s">
        <v>296</v>
      </c>
    </row>
    <row r="20" spans="1:14" ht="41.25" customHeight="1">
      <c r="A20" s="305"/>
      <c r="B20" s="287" t="s">
        <v>2717</v>
      </c>
      <c r="C20" s="287" t="s">
        <v>296</v>
      </c>
      <c r="D20" s="159" t="s">
        <v>150</v>
      </c>
      <c r="E20" s="159" t="s">
        <v>281</v>
      </c>
      <c r="F20" s="79"/>
      <c r="G20" s="79"/>
      <c r="J20" s="283"/>
      <c r="K20" s="287"/>
      <c r="L20" s="287"/>
      <c r="M20" s="159" t="s">
        <v>176</v>
      </c>
      <c r="N20" s="159" t="s">
        <v>287</v>
      </c>
    </row>
    <row r="21" spans="1:14" ht="48" customHeight="1">
      <c r="A21" s="305"/>
      <c r="B21" s="287"/>
      <c r="C21" s="287"/>
      <c r="D21" s="159" t="s">
        <v>184</v>
      </c>
      <c r="E21" s="159" t="s">
        <v>279</v>
      </c>
      <c r="F21" s="79"/>
      <c r="G21" s="79"/>
      <c r="J21" s="283"/>
      <c r="K21" s="287"/>
      <c r="L21" s="287"/>
      <c r="M21" s="159" t="s">
        <v>132</v>
      </c>
      <c r="N21" s="159" t="s">
        <v>269</v>
      </c>
    </row>
    <row r="22" spans="1:14" ht="39" customHeight="1">
      <c r="A22" s="305"/>
      <c r="B22" s="287"/>
      <c r="C22" s="287"/>
      <c r="D22" s="159" t="s">
        <v>154</v>
      </c>
      <c r="E22" s="159" t="s">
        <v>2533</v>
      </c>
      <c r="F22" s="79"/>
      <c r="G22" s="79"/>
      <c r="J22" s="283"/>
      <c r="K22" s="287"/>
      <c r="L22" s="287"/>
      <c r="M22" s="159" t="s">
        <v>153</v>
      </c>
      <c r="N22" s="159" t="s">
        <v>2533</v>
      </c>
    </row>
    <row r="23" spans="1:14" ht="35.25" customHeight="1">
      <c r="A23" s="305"/>
      <c r="B23" s="287"/>
      <c r="C23" s="287"/>
      <c r="D23" s="159" t="s">
        <v>165</v>
      </c>
      <c r="E23" s="159" t="s">
        <v>296</v>
      </c>
      <c r="F23" s="79"/>
      <c r="G23" s="79"/>
      <c r="J23" s="283"/>
      <c r="K23" s="287"/>
      <c r="L23" s="287"/>
      <c r="M23" s="159" t="s">
        <v>200</v>
      </c>
      <c r="N23" s="159" t="s">
        <v>301</v>
      </c>
    </row>
    <row r="24" spans="1:14" ht="35.25" customHeight="1">
      <c r="A24" s="305">
        <v>2022</v>
      </c>
      <c r="B24" s="159" t="s">
        <v>2348</v>
      </c>
      <c r="C24" s="159" t="s">
        <v>2718</v>
      </c>
      <c r="D24" s="159"/>
      <c r="E24" s="159"/>
      <c r="F24" s="159" t="s">
        <v>177</v>
      </c>
      <c r="G24" s="159" t="s">
        <v>282</v>
      </c>
      <c r="J24" s="283"/>
      <c r="K24" s="287"/>
      <c r="L24" s="287"/>
      <c r="M24" s="159" t="s">
        <v>2345</v>
      </c>
      <c r="N24" s="159" t="s">
        <v>301</v>
      </c>
    </row>
    <row r="25" spans="1:14" ht="53.25" customHeight="1">
      <c r="A25" s="305"/>
      <c r="B25" s="159" t="s">
        <v>163</v>
      </c>
      <c r="C25" s="159" t="s">
        <v>278</v>
      </c>
      <c r="D25" s="159"/>
      <c r="E25" s="159"/>
      <c r="F25" s="159" t="s">
        <v>1663</v>
      </c>
      <c r="G25" s="159" t="s">
        <v>2719</v>
      </c>
      <c r="J25" s="283"/>
      <c r="K25" s="287"/>
      <c r="L25" s="287"/>
      <c r="M25" s="159" t="s">
        <v>135</v>
      </c>
      <c r="N25" s="159" t="s">
        <v>272</v>
      </c>
    </row>
    <row r="26" spans="1:14" ht="48" customHeight="1">
      <c r="A26" s="305"/>
      <c r="B26" s="159" t="s">
        <v>176</v>
      </c>
      <c r="C26" s="159" t="s">
        <v>287</v>
      </c>
      <c r="D26" s="78"/>
      <c r="E26" s="78"/>
      <c r="F26" s="159" t="s">
        <v>132</v>
      </c>
      <c r="G26" s="159" t="s">
        <v>269</v>
      </c>
      <c r="J26" s="283"/>
      <c r="K26" s="287"/>
      <c r="L26" s="287"/>
      <c r="M26" s="159" t="s">
        <v>242</v>
      </c>
      <c r="N26" s="159" t="s">
        <v>319</v>
      </c>
    </row>
    <row r="27" spans="1:14" ht="42.75" customHeight="1">
      <c r="A27" s="305"/>
      <c r="B27" s="159"/>
      <c r="C27" s="159"/>
      <c r="D27" s="78"/>
      <c r="E27" s="78"/>
      <c r="F27" s="159" t="s">
        <v>226</v>
      </c>
      <c r="G27" s="159" t="s">
        <v>309</v>
      </c>
      <c r="J27" s="283"/>
      <c r="K27" s="288"/>
      <c r="L27" s="288"/>
      <c r="M27" s="161" t="s">
        <v>142</v>
      </c>
      <c r="N27" s="161" t="s">
        <v>2533</v>
      </c>
    </row>
    <row r="28" spans="1:14" ht="41.25" customHeight="1">
      <c r="A28" s="305">
        <v>2023</v>
      </c>
      <c r="B28" s="287" t="s">
        <v>137</v>
      </c>
      <c r="C28" s="287" t="s">
        <v>273</v>
      </c>
      <c r="D28" s="159"/>
      <c r="E28" s="160"/>
      <c r="F28" s="159" t="s">
        <v>135</v>
      </c>
      <c r="G28" s="159" t="s">
        <v>272</v>
      </c>
      <c r="J28" s="162">
        <v>2020</v>
      </c>
      <c r="K28" s="159" t="s">
        <v>196</v>
      </c>
      <c r="L28" s="160" t="s">
        <v>298</v>
      </c>
      <c r="M28" s="163" t="s">
        <v>2732</v>
      </c>
      <c r="N28" s="163" t="s">
        <v>2732</v>
      </c>
    </row>
    <row r="29" spans="1:14" ht="45.75" customHeight="1">
      <c r="A29" s="305"/>
      <c r="B29" s="287"/>
      <c r="C29" s="287"/>
      <c r="D29" s="160"/>
      <c r="E29" s="160"/>
      <c r="F29" s="159" t="s">
        <v>137</v>
      </c>
      <c r="G29" s="159" t="s">
        <v>273</v>
      </c>
      <c r="J29" s="283">
        <v>2019</v>
      </c>
      <c r="K29" s="288" t="s">
        <v>234</v>
      </c>
      <c r="L29" s="288" t="s">
        <v>317</v>
      </c>
      <c r="M29" s="159" t="s">
        <v>149</v>
      </c>
      <c r="N29" s="160" t="s">
        <v>296</v>
      </c>
    </row>
    <row r="30" spans="1:14" ht="36.75" customHeight="1">
      <c r="A30" s="305"/>
      <c r="B30" s="287"/>
      <c r="C30" s="287"/>
      <c r="D30" s="160"/>
      <c r="E30" s="160"/>
      <c r="F30" s="159" t="s">
        <v>155</v>
      </c>
      <c r="G30" s="159" t="s">
        <v>2544</v>
      </c>
      <c r="J30" s="283"/>
      <c r="K30" s="289"/>
      <c r="L30" s="289"/>
      <c r="M30" s="160" t="s">
        <v>163</v>
      </c>
      <c r="N30" s="160" t="s">
        <v>278</v>
      </c>
    </row>
    <row r="31" spans="1:14" ht="36" customHeight="1">
      <c r="A31" s="305"/>
      <c r="B31" s="287"/>
      <c r="C31" s="287"/>
      <c r="D31" s="160"/>
      <c r="E31" s="160"/>
      <c r="F31" s="159" t="s">
        <v>166</v>
      </c>
      <c r="G31" s="159" t="s">
        <v>280</v>
      </c>
      <c r="J31" s="283"/>
      <c r="K31" s="289"/>
      <c r="L31" s="289"/>
      <c r="M31" s="159" t="s">
        <v>177</v>
      </c>
      <c r="N31" s="159" t="s">
        <v>282</v>
      </c>
    </row>
    <row r="32" spans="1:14" ht="36" customHeight="1">
      <c r="A32" s="305"/>
      <c r="B32" s="287" t="s">
        <v>145</v>
      </c>
      <c r="C32" s="287" t="s">
        <v>277</v>
      </c>
      <c r="D32" s="160"/>
      <c r="E32" s="160"/>
      <c r="F32" s="159" t="s">
        <v>172</v>
      </c>
      <c r="G32" s="159" t="s">
        <v>296</v>
      </c>
      <c r="J32" s="283"/>
      <c r="K32" s="289"/>
      <c r="L32" s="289"/>
      <c r="M32" s="159" t="s">
        <v>174</v>
      </c>
      <c r="N32" s="159" t="s">
        <v>311</v>
      </c>
    </row>
    <row r="33" spans="1:14" ht="36" customHeight="1">
      <c r="A33" s="305"/>
      <c r="B33" s="287"/>
      <c r="C33" s="287"/>
      <c r="D33" s="160"/>
      <c r="E33" s="160"/>
      <c r="F33" s="159" t="s">
        <v>1601</v>
      </c>
      <c r="G33" s="159" t="s">
        <v>291</v>
      </c>
      <c r="J33" s="283"/>
      <c r="K33" s="290"/>
      <c r="L33" s="290"/>
      <c r="M33" s="159" t="s">
        <v>165</v>
      </c>
      <c r="N33" s="160" t="s">
        <v>296</v>
      </c>
    </row>
    <row r="34" spans="1:14" ht="51" customHeight="1">
      <c r="A34" s="305"/>
      <c r="B34" s="287"/>
      <c r="C34" s="287"/>
      <c r="D34" s="160"/>
      <c r="E34" s="160"/>
      <c r="F34" s="159" t="s">
        <v>227</v>
      </c>
      <c r="G34" s="159" t="s">
        <v>310</v>
      </c>
      <c r="J34" s="162">
        <v>2018</v>
      </c>
      <c r="K34" s="161" t="s">
        <v>2356</v>
      </c>
      <c r="L34" s="164" t="s">
        <v>2735</v>
      </c>
      <c r="M34" s="78" t="s">
        <v>2732</v>
      </c>
      <c r="N34" s="78" t="s">
        <v>2732</v>
      </c>
    </row>
    <row r="35" spans="1:14" ht="39" customHeight="1">
      <c r="A35" s="305"/>
      <c r="B35" s="287"/>
      <c r="C35" s="287"/>
      <c r="D35" s="160"/>
      <c r="E35" s="160"/>
      <c r="F35" s="159" t="s">
        <v>2344</v>
      </c>
      <c r="G35" s="159" t="s">
        <v>2720</v>
      </c>
      <c r="J35" s="283">
        <v>2016</v>
      </c>
      <c r="K35" s="284" t="s">
        <v>2732</v>
      </c>
      <c r="L35" s="284" t="s">
        <v>2732</v>
      </c>
      <c r="M35" s="159" t="s">
        <v>134</v>
      </c>
      <c r="N35" s="160" t="s">
        <v>271</v>
      </c>
    </row>
    <row r="36" spans="1:14" ht="35.25" customHeight="1">
      <c r="A36" s="305">
        <v>2024</v>
      </c>
      <c r="B36" s="287" t="s">
        <v>144</v>
      </c>
      <c r="C36" s="287" t="s">
        <v>272</v>
      </c>
      <c r="D36" s="78"/>
      <c r="E36" s="78"/>
      <c r="F36" s="159" t="s">
        <v>2351</v>
      </c>
      <c r="G36" s="159" t="s">
        <v>2533</v>
      </c>
      <c r="J36" s="283"/>
      <c r="K36" s="285"/>
      <c r="L36" s="285"/>
      <c r="M36" s="160" t="s">
        <v>199</v>
      </c>
      <c r="N36" s="160" t="s">
        <v>301</v>
      </c>
    </row>
    <row r="37" spans="1:14" ht="37.5" customHeight="1">
      <c r="A37" s="305"/>
      <c r="B37" s="287"/>
      <c r="C37" s="287"/>
      <c r="D37" s="79"/>
      <c r="E37" s="79"/>
      <c r="F37" s="159" t="s">
        <v>147</v>
      </c>
      <c r="G37" s="159" t="s">
        <v>272</v>
      </c>
      <c r="J37" s="283"/>
      <c r="K37" s="286"/>
      <c r="L37" s="286"/>
      <c r="M37" s="159" t="s">
        <v>2346</v>
      </c>
      <c r="N37" s="159" t="s">
        <v>303</v>
      </c>
    </row>
    <row r="38" spans="1:14" ht="37.5" customHeight="1">
      <c r="A38" s="305"/>
      <c r="B38" s="287"/>
      <c r="C38" s="287"/>
      <c r="D38" s="79"/>
      <c r="E38" s="79"/>
      <c r="F38" s="159" t="s">
        <v>2352</v>
      </c>
      <c r="G38" s="159" t="s">
        <v>282</v>
      </c>
    </row>
    <row r="39" spans="1:14" ht="36" customHeight="1">
      <c r="A39" s="305"/>
      <c r="B39" s="287"/>
      <c r="C39" s="287"/>
      <c r="D39" s="79"/>
      <c r="E39" s="79"/>
      <c r="F39" s="159" t="s">
        <v>156</v>
      </c>
      <c r="G39" s="159" t="s">
        <v>272</v>
      </c>
    </row>
    <row r="40" spans="1:14" ht="36.75" customHeight="1">
      <c r="A40" s="305"/>
      <c r="B40" s="287"/>
      <c r="C40" s="287"/>
      <c r="D40" s="79"/>
      <c r="E40" s="79"/>
      <c r="F40" s="159" t="s">
        <v>142</v>
      </c>
      <c r="G40" s="159" t="s">
        <v>2721</v>
      </c>
    </row>
    <row r="41" spans="1:14" ht="37.5" customHeight="1">
      <c r="A41" s="305"/>
      <c r="B41" s="287"/>
      <c r="C41" s="287"/>
      <c r="D41" s="79"/>
      <c r="E41" s="79"/>
      <c r="F41" s="159" t="s">
        <v>167</v>
      </c>
      <c r="G41" s="159" t="s">
        <v>2533</v>
      </c>
    </row>
    <row r="42" spans="1:14" ht="36.75" customHeight="1">
      <c r="A42" s="305"/>
      <c r="B42" s="287"/>
      <c r="C42" s="287"/>
      <c r="D42" s="79"/>
      <c r="E42" s="79"/>
      <c r="F42" s="159" t="s">
        <v>171</v>
      </c>
      <c r="G42" s="159" t="s">
        <v>296</v>
      </c>
    </row>
    <row r="43" spans="1:14" ht="33" customHeight="1">
      <c r="A43" s="305"/>
      <c r="B43" s="287"/>
      <c r="C43" s="287"/>
      <c r="D43" s="79"/>
      <c r="E43" s="79"/>
      <c r="F43" s="159" t="s">
        <v>178</v>
      </c>
      <c r="G43" s="159" t="s">
        <v>2354</v>
      </c>
    </row>
    <row r="44" spans="1:14" ht="33" customHeight="1">
      <c r="A44" s="305"/>
      <c r="B44" s="287"/>
      <c r="C44" s="287"/>
      <c r="D44" s="79"/>
      <c r="E44" s="79"/>
      <c r="F44" s="159" t="s">
        <v>180</v>
      </c>
      <c r="G44" s="159" t="s">
        <v>2338</v>
      </c>
    </row>
    <row r="45" spans="1:14" ht="35.25" customHeight="1">
      <c r="A45" s="305"/>
      <c r="B45" s="287"/>
      <c r="C45" s="287"/>
      <c r="D45" s="79"/>
      <c r="E45" s="79"/>
      <c r="F45" s="159" t="s">
        <v>232</v>
      </c>
      <c r="G45" s="159" t="s">
        <v>315</v>
      </c>
    </row>
    <row r="46" spans="1:14" ht="33.75" customHeight="1">
      <c r="A46" s="305"/>
      <c r="B46" s="287"/>
      <c r="C46" s="287"/>
      <c r="D46" s="79"/>
      <c r="E46" s="79"/>
      <c r="F46" s="159" t="s">
        <v>206</v>
      </c>
      <c r="G46" s="159" t="s">
        <v>303</v>
      </c>
    </row>
    <row r="47" spans="1:14" ht="34.5" customHeight="1">
      <c r="A47" s="305"/>
      <c r="B47" s="287"/>
      <c r="C47" s="287"/>
      <c r="D47" s="79"/>
      <c r="E47" s="79"/>
      <c r="F47" s="159" t="s">
        <v>141</v>
      </c>
      <c r="G47" s="159" t="s">
        <v>275</v>
      </c>
    </row>
    <row r="48" spans="1:14" ht="37.5" customHeight="1">
      <c r="A48" s="305"/>
      <c r="B48" s="287"/>
      <c r="C48" s="287"/>
      <c r="D48" s="79"/>
      <c r="E48" s="79"/>
      <c r="F48" s="159" t="s">
        <v>2358</v>
      </c>
      <c r="G48" s="159" t="s">
        <v>319</v>
      </c>
    </row>
    <row r="49" spans="1:7" ht="36" customHeight="1">
      <c r="A49" s="305"/>
      <c r="B49" s="287"/>
      <c r="C49" s="287"/>
      <c r="D49" s="79"/>
      <c r="E49" s="79"/>
      <c r="F49" s="159" t="s">
        <v>235</v>
      </c>
      <c r="G49" s="159" t="s">
        <v>318</v>
      </c>
    </row>
    <row r="50" spans="1:7" ht="40.5" customHeight="1">
      <c r="A50" s="305"/>
      <c r="B50" s="287"/>
      <c r="C50" s="287"/>
      <c r="D50" s="79"/>
      <c r="E50" s="79"/>
      <c r="F50" s="159" t="s">
        <v>2357</v>
      </c>
      <c r="G50" s="159" t="s">
        <v>2722</v>
      </c>
    </row>
  </sheetData>
  <mergeCells count="48">
    <mergeCell ref="A1:G1"/>
    <mergeCell ref="A2:A3"/>
    <mergeCell ref="B2:C2"/>
    <mergeCell ref="D2:E2"/>
    <mergeCell ref="F2:G2"/>
    <mergeCell ref="B12:B15"/>
    <mergeCell ref="C12:C15"/>
    <mergeCell ref="A16:A23"/>
    <mergeCell ref="B16:B19"/>
    <mergeCell ref="C16:C19"/>
    <mergeCell ref="B20:B23"/>
    <mergeCell ref="C20:C23"/>
    <mergeCell ref="A4:A15"/>
    <mergeCell ref="B4:B7"/>
    <mergeCell ref="C4:C7"/>
    <mergeCell ref="B8:B11"/>
    <mergeCell ref="C8:C11"/>
    <mergeCell ref="A36:A50"/>
    <mergeCell ref="B36:B50"/>
    <mergeCell ref="C36:C50"/>
    <mergeCell ref="A24:A27"/>
    <mergeCell ref="A28:A35"/>
    <mergeCell ref="B28:B31"/>
    <mergeCell ref="C28:C31"/>
    <mergeCell ref="B32:B35"/>
    <mergeCell ref="C32:C35"/>
    <mergeCell ref="J1:N1"/>
    <mergeCell ref="J2:J3"/>
    <mergeCell ref="K2:L2"/>
    <mergeCell ref="M2:N2"/>
    <mergeCell ref="J4:J9"/>
    <mergeCell ref="K4:K9"/>
    <mergeCell ref="L4:L9"/>
    <mergeCell ref="J10:J13"/>
    <mergeCell ref="K10:K13"/>
    <mergeCell ref="L10:L13"/>
    <mergeCell ref="J14:J16"/>
    <mergeCell ref="K14:K16"/>
    <mergeCell ref="L14:L16"/>
    <mergeCell ref="J35:J37"/>
    <mergeCell ref="K35:K37"/>
    <mergeCell ref="L35:L37"/>
    <mergeCell ref="J17:J27"/>
    <mergeCell ref="K17:K27"/>
    <mergeCell ref="L17:L27"/>
    <mergeCell ref="J29:J33"/>
    <mergeCell ref="K29:K33"/>
    <mergeCell ref="L29:L3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6E8FC-A44A-4CFC-A518-C16968887329}">
  <dimension ref="A2:G123"/>
  <sheetViews>
    <sheetView workbookViewId="0">
      <selection activeCell="B115" sqref="A115:IV115"/>
    </sheetView>
  </sheetViews>
  <sheetFormatPr defaultRowHeight="14.5"/>
  <cols>
    <col min="1" max="1" width="27.1796875" customWidth="1"/>
    <col min="2" max="2" width="31.26953125" customWidth="1"/>
    <col min="3" max="3" width="33.7265625" customWidth="1"/>
    <col min="4" max="4" width="21.1796875" customWidth="1"/>
    <col min="5" max="5" width="15" customWidth="1"/>
    <col min="6" max="6" width="17" customWidth="1"/>
    <col min="7" max="7" width="13.453125" customWidth="1"/>
  </cols>
  <sheetData>
    <row r="2" spans="1:7" ht="15">
      <c r="A2" s="312" t="s">
        <v>2573</v>
      </c>
      <c r="B2" s="312"/>
      <c r="C2" s="312"/>
      <c r="D2" s="312"/>
      <c r="E2" s="312"/>
      <c r="F2" s="312"/>
      <c r="G2" s="312"/>
    </row>
    <row r="3" spans="1:7" ht="15">
      <c r="A3" s="312" t="s">
        <v>2574</v>
      </c>
      <c r="B3" s="312"/>
      <c r="C3" s="312"/>
      <c r="D3" s="312"/>
      <c r="E3" s="312"/>
      <c r="F3" s="312"/>
      <c r="G3" s="312"/>
    </row>
    <row r="4" spans="1:7" ht="15.5" thickBot="1">
      <c r="A4" s="313" t="s">
        <v>2575</v>
      </c>
      <c r="B4" s="313"/>
      <c r="C4" s="313"/>
      <c r="D4" s="313"/>
      <c r="E4" s="313"/>
      <c r="F4" s="313"/>
      <c r="G4" s="313"/>
    </row>
    <row r="5" spans="1:7" ht="15.5" thickBot="1">
      <c r="A5" s="314" t="s">
        <v>2576</v>
      </c>
      <c r="B5" s="314" t="s">
        <v>2577</v>
      </c>
      <c r="C5" s="314" t="s">
        <v>2578</v>
      </c>
      <c r="D5" s="316" t="s">
        <v>2579</v>
      </c>
      <c r="E5" s="318" t="s">
        <v>2580</v>
      </c>
      <c r="F5" s="319"/>
      <c r="G5" s="319"/>
    </row>
    <row r="6" spans="1:7" ht="30.5" thickBot="1">
      <c r="A6" s="315"/>
      <c r="B6" s="315"/>
      <c r="C6" s="315"/>
      <c r="D6" s="317"/>
      <c r="E6" s="148" t="s">
        <v>2581</v>
      </c>
      <c r="F6" s="149" t="s">
        <v>2582</v>
      </c>
      <c r="G6" s="148" t="s">
        <v>2583</v>
      </c>
    </row>
    <row r="7" spans="1:7" ht="15">
      <c r="A7" s="150">
        <v>1</v>
      </c>
      <c r="B7" s="151">
        <v>2</v>
      </c>
      <c r="C7" s="151">
        <v>3</v>
      </c>
      <c r="D7" s="151">
        <v>4</v>
      </c>
      <c r="E7" s="151">
        <v>5</v>
      </c>
      <c r="F7" s="151">
        <v>6</v>
      </c>
      <c r="G7" s="151">
        <v>10</v>
      </c>
    </row>
    <row r="8" spans="1:7" ht="30" customHeight="1">
      <c r="A8" s="283" t="s">
        <v>2584</v>
      </c>
      <c r="B8" s="104" t="s">
        <v>2699</v>
      </c>
      <c r="C8" s="104" t="s">
        <v>2591</v>
      </c>
      <c r="D8" s="152">
        <v>43119</v>
      </c>
      <c r="E8" s="104">
        <v>27</v>
      </c>
      <c r="F8" s="105" t="s">
        <v>2592</v>
      </c>
      <c r="G8" s="104" t="s">
        <v>2586</v>
      </c>
    </row>
    <row r="9" spans="1:7" ht="34.5" customHeight="1">
      <c r="A9" s="283"/>
      <c r="B9" s="104" t="s">
        <v>2587</v>
      </c>
      <c r="C9" s="104" t="s">
        <v>2588</v>
      </c>
      <c r="D9" s="152">
        <v>37985</v>
      </c>
      <c r="E9" s="104">
        <v>27</v>
      </c>
      <c r="F9" s="105" t="s">
        <v>2589</v>
      </c>
      <c r="G9" s="104" t="s">
        <v>2590</v>
      </c>
    </row>
    <row r="10" spans="1:7" ht="31">
      <c r="A10" s="283"/>
      <c r="B10" s="104" t="s">
        <v>2593</v>
      </c>
      <c r="C10" s="104" t="s">
        <v>1015</v>
      </c>
      <c r="D10" s="152">
        <v>41025</v>
      </c>
      <c r="E10" s="104">
        <v>27</v>
      </c>
      <c r="F10" s="105" t="s">
        <v>2594</v>
      </c>
      <c r="G10" s="104" t="s">
        <v>2590</v>
      </c>
    </row>
    <row r="11" spans="1:7" ht="31">
      <c r="A11" s="311" t="s">
        <v>2492</v>
      </c>
      <c r="B11" s="104" t="s">
        <v>2595</v>
      </c>
      <c r="C11" s="104" t="s">
        <v>1017</v>
      </c>
      <c r="D11" s="152">
        <v>45727</v>
      </c>
      <c r="E11" s="104">
        <v>27</v>
      </c>
      <c r="F11" s="105" t="s">
        <v>2596</v>
      </c>
      <c r="G11" s="104" t="s">
        <v>2590</v>
      </c>
    </row>
    <row r="12" spans="1:7" ht="31">
      <c r="A12" s="311"/>
      <c r="B12" s="104" t="s">
        <v>1192</v>
      </c>
      <c r="C12" s="104" t="s">
        <v>2491</v>
      </c>
      <c r="D12" s="152">
        <v>41803</v>
      </c>
      <c r="E12" s="104">
        <v>27</v>
      </c>
      <c r="F12" s="105" t="s">
        <v>2597</v>
      </c>
      <c r="G12" s="104" t="s">
        <v>2590</v>
      </c>
    </row>
    <row r="13" spans="1:7" ht="25.5" customHeight="1">
      <c r="A13" s="311"/>
      <c r="B13" s="104" t="s">
        <v>2598</v>
      </c>
      <c r="C13" s="104" t="s">
        <v>2599</v>
      </c>
      <c r="D13" s="152">
        <v>45985</v>
      </c>
      <c r="E13" s="104">
        <v>27</v>
      </c>
      <c r="F13" s="105" t="s">
        <v>2589</v>
      </c>
      <c r="G13" s="104" t="s">
        <v>2590</v>
      </c>
    </row>
    <row r="14" spans="1:7" ht="15.5">
      <c r="A14" s="311"/>
      <c r="B14" s="104" t="s">
        <v>2598</v>
      </c>
      <c r="C14" s="104" t="s">
        <v>1254</v>
      </c>
      <c r="D14" s="152">
        <v>41835</v>
      </c>
      <c r="E14" s="104">
        <v>27</v>
      </c>
      <c r="F14" s="105" t="s">
        <v>2600</v>
      </c>
      <c r="G14" s="104" t="s">
        <v>2590</v>
      </c>
    </row>
    <row r="15" spans="1:7" ht="46.5">
      <c r="A15" s="311"/>
      <c r="B15" s="104" t="s">
        <v>2601</v>
      </c>
      <c r="C15" s="104" t="s">
        <v>1020</v>
      </c>
      <c r="D15" s="152">
        <v>40742</v>
      </c>
      <c r="E15" s="104">
        <v>27</v>
      </c>
      <c r="F15" s="105" t="s">
        <v>2596</v>
      </c>
      <c r="G15" s="104" t="s">
        <v>2590</v>
      </c>
    </row>
    <row r="16" spans="1:7" ht="31">
      <c r="A16" s="311" t="s">
        <v>1153</v>
      </c>
      <c r="B16" s="104" t="s">
        <v>2602</v>
      </c>
      <c r="C16" s="104" t="s">
        <v>2603</v>
      </c>
      <c r="D16" s="152">
        <v>44189</v>
      </c>
      <c r="E16" s="104">
        <v>27</v>
      </c>
      <c r="F16" s="105" t="s">
        <v>2518</v>
      </c>
      <c r="G16" s="104" t="s">
        <v>2590</v>
      </c>
    </row>
    <row r="17" spans="1:7" ht="31">
      <c r="A17" s="311"/>
      <c r="B17" s="104" t="s">
        <v>2598</v>
      </c>
      <c r="C17" s="104" t="s">
        <v>1022</v>
      </c>
      <c r="D17" s="152">
        <v>36346</v>
      </c>
      <c r="E17" s="104">
        <v>27</v>
      </c>
      <c r="F17" s="105" t="s">
        <v>2503</v>
      </c>
      <c r="G17" s="104" t="s">
        <v>2590</v>
      </c>
    </row>
    <row r="18" spans="1:7" ht="24" customHeight="1">
      <c r="A18" s="311"/>
      <c r="B18" s="104" t="s">
        <v>2598</v>
      </c>
      <c r="C18" s="104" t="s">
        <v>2604</v>
      </c>
      <c r="D18" s="152">
        <v>42500</v>
      </c>
      <c r="E18" s="104">
        <v>27</v>
      </c>
      <c r="F18" s="105" t="s">
        <v>2597</v>
      </c>
      <c r="G18" s="104" t="s">
        <v>2590</v>
      </c>
    </row>
    <row r="19" spans="1:7" ht="24.75" customHeight="1">
      <c r="A19" s="311"/>
      <c r="B19" s="104" t="s">
        <v>2598</v>
      </c>
      <c r="C19" s="104" t="s">
        <v>1029</v>
      </c>
      <c r="D19" s="152">
        <v>42684</v>
      </c>
      <c r="E19" s="104">
        <v>27</v>
      </c>
      <c r="F19" s="105" t="s">
        <v>2592</v>
      </c>
      <c r="G19" s="104" t="s">
        <v>2590</v>
      </c>
    </row>
    <row r="20" spans="1:7" ht="24.75" customHeight="1">
      <c r="A20" s="311"/>
      <c r="B20" s="104" t="s">
        <v>2605</v>
      </c>
      <c r="C20" s="104" t="s">
        <v>1025</v>
      </c>
      <c r="D20" s="152">
        <v>43424</v>
      </c>
      <c r="E20" s="104">
        <v>27</v>
      </c>
      <c r="F20" s="105" t="s">
        <v>2606</v>
      </c>
      <c r="G20" s="104" t="s">
        <v>2590</v>
      </c>
    </row>
    <row r="21" spans="1:7" ht="31">
      <c r="A21" s="311"/>
      <c r="B21" s="104" t="s">
        <v>2607</v>
      </c>
      <c r="C21" s="104" t="s">
        <v>1026</v>
      </c>
      <c r="D21" s="152">
        <v>43073</v>
      </c>
      <c r="E21" s="104">
        <v>27</v>
      </c>
      <c r="F21" s="105" t="s">
        <v>2589</v>
      </c>
      <c r="G21" s="104" t="s">
        <v>2590</v>
      </c>
    </row>
    <row r="22" spans="1:7" ht="26.25" customHeight="1">
      <c r="A22" s="308" t="s">
        <v>2608</v>
      </c>
      <c r="B22" s="104" t="s">
        <v>2609</v>
      </c>
      <c r="C22" s="104" t="s">
        <v>1027</v>
      </c>
      <c r="D22" s="152">
        <v>42917</v>
      </c>
      <c r="E22" s="104">
        <v>27</v>
      </c>
      <c r="F22" s="105" t="s">
        <v>2600</v>
      </c>
      <c r="G22" s="104" t="s">
        <v>2590</v>
      </c>
    </row>
    <row r="23" spans="1:7" ht="27" customHeight="1">
      <c r="A23" s="310"/>
      <c r="B23" s="104" t="s">
        <v>2598</v>
      </c>
      <c r="C23" s="104" t="s">
        <v>1028</v>
      </c>
      <c r="D23" s="152">
        <v>43815</v>
      </c>
      <c r="E23" s="104">
        <v>27</v>
      </c>
      <c r="F23" s="105" t="s">
        <v>2597</v>
      </c>
      <c r="G23" s="104" t="s">
        <v>2590</v>
      </c>
    </row>
    <row r="24" spans="1:7" ht="15">
      <c r="A24" s="311" t="s">
        <v>1217</v>
      </c>
      <c r="B24" s="311"/>
      <c r="C24" s="311"/>
      <c r="D24" s="311"/>
      <c r="E24" s="311"/>
      <c r="F24" s="311"/>
      <c r="G24" s="311"/>
    </row>
    <row r="25" spans="1:7" ht="15.5">
      <c r="A25" s="311" t="s">
        <v>2610</v>
      </c>
      <c r="B25" s="104" t="s">
        <v>2611</v>
      </c>
      <c r="C25" s="104" t="s">
        <v>2612</v>
      </c>
      <c r="D25" s="152">
        <v>41946</v>
      </c>
      <c r="E25" s="104">
        <v>27</v>
      </c>
      <c r="F25" s="105" t="s">
        <v>2592</v>
      </c>
      <c r="G25" s="104" t="s">
        <v>2590</v>
      </c>
    </row>
    <row r="26" spans="1:7" ht="31">
      <c r="A26" s="311"/>
      <c r="B26" s="104" t="s">
        <v>2613</v>
      </c>
      <c r="C26" s="104" t="s">
        <v>2614</v>
      </c>
      <c r="D26" s="152">
        <v>44841</v>
      </c>
      <c r="E26" s="104">
        <v>27</v>
      </c>
      <c r="F26" s="105" t="s">
        <v>2615</v>
      </c>
      <c r="G26" s="104" t="s">
        <v>2590</v>
      </c>
    </row>
    <row r="27" spans="1:7" ht="15.5">
      <c r="A27" s="311"/>
      <c r="B27" s="104" t="s">
        <v>2616</v>
      </c>
      <c r="C27" s="104" t="s">
        <v>2617</v>
      </c>
      <c r="D27" s="152">
        <v>44355</v>
      </c>
      <c r="E27" s="104">
        <v>27</v>
      </c>
      <c r="F27" s="105" t="s">
        <v>2597</v>
      </c>
      <c r="G27" s="104" t="s">
        <v>2590</v>
      </c>
    </row>
    <row r="28" spans="1:7" ht="31">
      <c r="A28" s="311" t="s">
        <v>2618</v>
      </c>
      <c r="B28" s="104" t="s">
        <v>2619</v>
      </c>
      <c r="C28" s="104" t="s">
        <v>2620</v>
      </c>
      <c r="D28" s="152">
        <v>36952</v>
      </c>
      <c r="E28" s="104">
        <v>27</v>
      </c>
      <c r="F28" s="105" t="s">
        <v>2615</v>
      </c>
      <c r="G28" s="104" t="s">
        <v>2586</v>
      </c>
    </row>
    <row r="29" spans="1:7" ht="15.5">
      <c r="A29" s="311"/>
      <c r="B29" s="104" t="s">
        <v>2616</v>
      </c>
      <c r="C29" s="104" t="s">
        <v>1035</v>
      </c>
      <c r="D29" s="152">
        <v>34750</v>
      </c>
      <c r="E29" s="104">
        <v>27</v>
      </c>
      <c r="F29" s="105" t="s">
        <v>2511</v>
      </c>
      <c r="G29" s="104" t="s">
        <v>2590</v>
      </c>
    </row>
    <row r="30" spans="1:7" ht="31">
      <c r="A30" s="311" t="s">
        <v>1158</v>
      </c>
      <c r="B30" s="104" t="s">
        <v>2621</v>
      </c>
      <c r="C30" s="104" t="s">
        <v>1036</v>
      </c>
      <c r="D30" s="152">
        <v>37505</v>
      </c>
      <c r="E30" s="104">
        <v>27</v>
      </c>
      <c r="F30" s="105" t="s">
        <v>2600</v>
      </c>
      <c r="G30" s="104" t="s">
        <v>2590</v>
      </c>
    </row>
    <row r="31" spans="1:7" ht="31">
      <c r="A31" s="311"/>
      <c r="B31" s="104" t="s">
        <v>2622</v>
      </c>
      <c r="C31" s="104" t="s">
        <v>1037</v>
      </c>
      <c r="D31" s="152">
        <v>43367</v>
      </c>
      <c r="E31" s="104">
        <v>27</v>
      </c>
      <c r="F31" s="105" t="s">
        <v>2596</v>
      </c>
      <c r="G31" s="104" t="s">
        <v>2590</v>
      </c>
    </row>
    <row r="32" spans="1:7" ht="15.5">
      <c r="A32" s="311"/>
      <c r="B32" s="104" t="s">
        <v>2616</v>
      </c>
      <c r="C32" s="104" t="s">
        <v>1039</v>
      </c>
      <c r="D32" s="152">
        <v>40455</v>
      </c>
      <c r="E32" s="104">
        <v>27</v>
      </c>
      <c r="F32" s="105" t="s">
        <v>2518</v>
      </c>
      <c r="G32" s="104" t="s">
        <v>2590</v>
      </c>
    </row>
    <row r="33" spans="1:7" ht="15.5">
      <c r="A33" s="311"/>
      <c r="B33" s="104" t="s">
        <v>2616</v>
      </c>
      <c r="C33" s="104" t="s">
        <v>1040</v>
      </c>
      <c r="D33" s="152">
        <v>30223</v>
      </c>
      <c r="E33" s="104">
        <v>27</v>
      </c>
      <c r="F33" s="105" t="s">
        <v>2503</v>
      </c>
      <c r="G33" s="104" t="s">
        <v>2590</v>
      </c>
    </row>
    <row r="34" spans="1:7" ht="15.5">
      <c r="A34" s="311"/>
      <c r="B34" s="104" t="s">
        <v>2616</v>
      </c>
      <c r="C34" s="104" t="s">
        <v>1038</v>
      </c>
      <c r="D34" s="152">
        <v>35184</v>
      </c>
      <c r="E34" s="104">
        <v>27</v>
      </c>
      <c r="F34" s="105" t="s">
        <v>2594</v>
      </c>
      <c r="G34" s="104" t="s">
        <v>2590</v>
      </c>
    </row>
    <row r="35" spans="1:7" ht="15.5">
      <c r="A35" s="311" t="s">
        <v>2623</v>
      </c>
      <c r="B35" s="104" t="s">
        <v>2619</v>
      </c>
      <c r="C35" s="104" t="s">
        <v>1041</v>
      </c>
      <c r="D35" s="152">
        <v>42192</v>
      </c>
      <c r="E35" s="104">
        <v>27</v>
      </c>
      <c r="F35" s="105" t="s">
        <v>2597</v>
      </c>
      <c r="G35" s="104" t="s">
        <v>2590</v>
      </c>
    </row>
    <row r="36" spans="1:7" ht="15.5">
      <c r="A36" s="311"/>
      <c r="B36" s="104" t="s">
        <v>2598</v>
      </c>
      <c r="C36" s="104" t="s">
        <v>2624</v>
      </c>
      <c r="D36" s="152">
        <v>44282</v>
      </c>
      <c r="E36" s="104">
        <v>27</v>
      </c>
      <c r="F36" s="105" t="s">
        <v>2518</v>
      </c>
      <c r="G36" s="104" t="s">
        <v>2590</v>
      </c>
    </row>
    <row r="37" spans="1:7" ht="25.5" customHeight="1">
      <c r="A37" s="311"/>
      <c r="B37" s="104" t="s">
        <v>2598</v>
      </c>
      <c r="C37" s="104" t="s">
        <v>2625</v>
      </c>
      <c r="D37" s="152" t="s">
        <v>2626</v>
      </c>
      <c r="E37" s="104">
        <v>27</v>
      </c>
      <c r="F37" s="105" t="s">
        <v>2600</v>
      </c>
      <c r="G37" s="104" t="s">
        <v>2590</v>
      </c>
    </row>
    <row r="38" spans="1:7" ht="31">
      <c r="A38" s="311" t="s">
        <v>2627</v>
      </c>
      <c r="B38" s="104" t="s">
        <v>2619</v>
      </c>
      <c r="C38" s="104" t="s">
        <v>1044</v>
      </c>
      <c r="D38" s="152">
        <v>44607</v>
      </c>
      <c r="E38" s="104">
        <v>27</v>
      </c>
      <c r="F38" s="105" t="s">
        <v>2615</v>
      </c>
      <c r="G38" s="104" t="s">
        <v>2586</v>
      </c>
    </row>
    <row r="39" spans="1:7" ht="15.5">
      <c r="A39" s="311"/>
      <c r="B39" s="104" t="s">
        <v>2616</v>
      </c>
      <c r="C39" s="104" t="s">
        <v>2628</v>
      </c>
      <c r="D39" s="152">
        <v>43446</v>
      </c>
      <c r="E39" s="104">
        <v>27</v>
      </c>
      <c r="F39" s="105" t="s">
        <v>2606</v>
      </c>
      <c r="G39" s="104" t="s">
        <v>2590</v>
      </c>
    </row>
    <row r="40" spans="1:7" ht="28.5" customHeight="1">
      <c r="A40" s="311"/>
      <c r="B40" s="104" t="s">
        <v>2616</v>
      </c>
      <c r="C40" s="104" t="s">
        <v>2700</v>
      </c>
      <c r="D40" s="152">
        <v>43189</v>
      </c>
      <c r="E40" s="104">
        <v>27</v>
      </c>
      <c r="F40" s="105" t="s">
        <v>2585</v>
      </c>
      <c r="G40" s="104" t="s">
        <v>2586</v>
      </c>
    </row>
    <row r="41" spans="1:7" ht="26.25" customHeight="1">
      <c r="A41" s="311"/>
      <c r="B41" s="104" t="s">
        <v>2616</v>
      </c>
      <c r="C41" s="104" t="s">
        <v>1045</v>
      </c>
      <c r="D41" s="152">
        <v>43480</v>
      </c>
      <c r="E41" s="104">
        <v>27</v>
      </c>
      <c r="F41" s="105" t="s">
        <v>2518</v>
      </c>
      <c r="G41" s="104" t="s">
        <v>2590</v>
      </c>
    </row>
    <row r="42" spans="1:7" ht="24" customHeight="1">
      <c r="A42" s="311"/>
      <c r="B42" s="104" t="s">
        <v>2629</v>
      </c>
      <c r="C42" s="104" t="s">
        <v>1048</v>
      </c>
      <c r="D42" s="152">
        <v>39673</v>
      </c>
      <c r="E42" s="104">
        <v>27</v>
      </c>
      <c r="F42" s="105" t="s">
        <v>2592</v>
      </c>
      <c r="G42" s="104" t="s">
        <v>2590</v>
      </c>
    </row>
    <row r="43" spans="1:7" ht="15">
      <c r="A43" s="311" t="s">
        <v>1202</v>
      </c>
      <c r="B43" s="311"/>
      <c r="C43" s="311"/>
      <c r="D43" s="311"/>
      <c r="E43" s="311"/>
      <c r="F43" s="311"/>
      <c r="G43" s="311"/>
    </row>
    <row r="44" spans="1:7" ht="31">
      <c r="A44" s="311" t="s">
        <v>2630</v>
      </c>
      <c r="B44" s="104" t="s">
        <v>2613</v>
      </c>
      <c r="C44" s="104" t="s">
        <v>1049</v>
      </c>
      <c r="D44" s="152">
        <v>43656</v>
      </c>
      <c r="E44" s="104">
        <v>27</v>
      </c>
      <c r="F44" s="105" t="s">
        <v>2594</v>
      </c>
      <c r="G44" s="104" t="s">
        <v>2590</v>
      </c>
    </row>
    <row r="45" spans="1:7" ht="15.5">
      <c r="A45" s="311"/>
      <c r="B45" s="104" t="s">
        <v>2616</v>
      </c>
      <c r="C45" s="104" t="s">
        <v>2632</v>
      </c>
      <c r="D45" s="152">
        <v>43119</v>
      </c>
      <c r="E45" s="104">
        <v>27</v>
      </c>
      <c r="F45" s="105" t="s">
        <v>2589</v>
      </c>
      <c r="G45" s="104" t="s">
        <v>2586</v>
      </c>
    </row>
    <row r="46" spans="1:7" ht="15.5">
      <c r="A46" s="311"/>
      <c r="B46" s="104" t="s">
        <v>2616</v>
      </c>
      <c r="C46" s="104" t="s">
        <v>1053</v>
      </c>
      <c r="D46" s="152">
        <v>44000</v>
      </c>
      <c r="E46" s="104">
        <v>27</v>
      </c>
      <c r="F46" s="105" t="s">
        <v>2597</v>
      </c>
      <c r="G46" s="104" t="s">
        <v>2590</v>
      </c>
    </row>
    <row r="47" spans="1:7" ht="31">
      <c r="A47" s="311"/>
      <c r="B47" s="104" t="s">
        <v>2616</v>
      </c>
      <c r="C47" s="104" t="s">
        <v>1052</v>
      </c>
      <c r="D47" s="152">
        <v>43745</v>
      </c>
      <c r="E47" s="104">
        <v>27</v>
      </c>
      <c r="F47" s="105" t="s">
        <v>2606</v>
      </c>
      <c r="G47" s="104" t="s">
        <v>2590</v>
      </c>
    </row>
    <row r="48" spans="1:7" ht="15.5">
      <c r="A48" s="311"/>
      <c r="B48" s="104" t="s">
        <v>2616</v>
      </c>
      <c r="C48" s="104" t="s">
        <v>1054</v>
      </c>
      <c r="D48" s="152">
        <v>41296</v>
      </c>
      <c r="E48" s="104">
        <v>27</v>
      </c>
      <c r="F48" s="105" t="s">
        <v>2503</v>
      </c>
      <c r="G48" s="104" t="s">
        <v>2590</v>
      </c>
    </row>
    <row r="49" spans="1:7" ht="24.75" customHeight="1">
      <c r="A49" s="311" t="s">
        <v>2633</v>
      </c>
      <c r="B49" s="104" t="s">
        <v>2619</v>
      </c>
      <c r="C49" s="104" t="s">
        <v>2631</v>
      </c>
      <c r="D49" s="152">
        <v>43192</v>
      </c>
      <c r="E49" s="104">
        <v>27</v>
      </c>
      <c r="F49" s="105" t="s">
        <v>2518</v>
      </c>
      <c r="G49" s="104" t="s">
        <v>2590</v>
      </c>
    </row>
    <row r="50" spans="1:7" ht="15.5">
      <c r="A50" s="311"/>
      <c r="B50" s="104" t="s">
        <v>2616</v>
      </c>
      <c r="C50" s="104" t="s">
        <v>1057</v>
      </c>
      <c r="D50" s="152" t="s">
        <v>2634</v>
      </c>
      <c r="E50" s="104">
        <v>27</v>
      </c>
      <c r="F50" s="105" t="s">
        <v>2585</v>
      </c>
      <c r="G50" s="121" t="s">
        <v>2586</v>
      </c>
    </row>
    <row r="51" spans="1:7" ht="31">
      <c r="A51" s="311"/>
      <c r="B51" s="104" t="s">
        <v>2616</v>
      </c>
      <c r="C51" s="104" t="s">
        <v>1056</v>
      </c>
      <c r="D51" s="152">
        <v>42423</v>
      </c>
      <c r="E51" s="104">
        <v>27</v>
      </c>
      <c r="F51" s="105" t="s">
        <v>2589</v>
      </c>
      <c r="G51" s="104" t="s">
        <v>2586</v>
      </c>
    </row>
    <row r="52" spans="1:7" ht="22.5" customHeight="1">
      <c r="A52" s="311"/>
      <c r="B52" s="104" t="s">
        <v>2616</v>
      </c>
      <c r="C52" s="104" t="s">
        <v>2635</v>
      </c>
      <c r="D52" s="152">
        <v>43767</v>
      </c>
      <c r="E52" s="104">
        <v>27</v>
      </c>
      <c r="F52" s="105" t="s">
        <v>2615</v>
      </c>
      <c r="G52" s="104" t="s">
        <v>2590</v>
      </c>
    </row>
    <row r="53" spans="1:7" ht="15.5">
      <c r="A53" s="311"/>
      <c r="B53" s="104" t="s">
        <v>2636</v>
      </c>
      <c r="C53" s="104" t="s">
        <v>1059</v>
      </c>
      <c r="D53" s="152">
        <v>43360</v>
      </c>
      <c r="E53" s="104">
        <v>27</v>
      </c>
      <c r="F53" s="105" t="s">
        <v>2592</v>
      </c>
      <c r="G53" s="104" t="s">
        <v>2590</v>
      </c>
    </row>
    <row r="54" spans="1:7" ht="15.5">
      <c r="A54" s="311" t="s">
        <v>2637</v>
      </c>
      <c r="B54" s="104" t="s">
        <v>2638</v>
      </c>
      <c r="C54" s="104" t="s">
        <v>2639</v>
      </c>
      <c r="D54" s="152">
        <v>43216</v>
      </c>
      <c r="E54" s="104">
        <v>27</v>
      </c>
      <c r="F54" s="105" t="s">
        <v>2594</v>
      </c>
      <c r="G54" s="104" t="s">
        <v>2590</v>
      </c>
    </row>
    <row r="55" spans="1:7" ht="15.5">
      <c r="A55" s="311"/>
      <c r="B55" s="104" t="s">
        <v>2640</v>
      </c>
      <c r="C55" s="104" t="s">
        <v>1061</v>
      </c>
      <c r="D55" s="152">
        <v>36374</v>
      </c>
      <c r="E55" s="104">
        <v>27</v>
      </c>
      <c r="F55" s="105" t="s">
        <v>2600</v>
      </c>
      <c r="G55" s="104" t="s">
        <v>2590</v>
      </c>
    </row>
    <row r="56" spans="1:7" ht="15.5">
      <c r="A56" s="311" t="s">
        <v>1170</v>
      </c>
      <c r="B56" s="104" t="s">
        <v>2611</v>
      </c>
      <c r="C56" s="104" t="s">
        <v>1062</v>
      </c>
      <c r="D56" s="152">
        <v>39471</v>
      </c>
      <c r="E56" s="104">
        <v>27</v>
      </c>
      <c r="F56" s="105" t="s">
        <v>2592</v>
      </c>
      <c r="G56" s="104" t="s">
        <v>2586</v>
      </c>
    </row>
    <row r="57" spans="1:7" ht="15.5">
      <c r="A57" s="311"/>
      <c r="B57" s="104" t="s">
        <v>2641</v>
      </c>
      <c r="C57" s="104" t="s">
        <v>1063</v>
      </c>
      <c r="D57" s="152">
        <v>40427</v>
      </c>
      <c r="E57" s="104">
        <v>27</v>
      </c>
      <c r="F57" s="105" t="s">
        <v>2503</v>
      </c>
      <c r="G57" s="104" t="s">
        <v>2590</v>
      </c>
    </row>
    <row r="58" spans="1:7" ht="23.25" customHeight="1">
      <c r="A58" s="311"/>
      <c r="B58" s="104" t="s">
        <v>2642</v>
      </c>
      <c r="C58" s="104" t="s">
        <v>2643</v>
      </c>
      <c r="D58" s="152">
        <v>43350</v>
      </c>
      <c r="E58" s="104">
        <v>27</v>
      </c>
      <c r="F58" s="105" t="s">
        <v>2597</v>
      </c>
      <c r="G58" s="104" t="s">
        <v>2590</v>
      </c>
    </row>
    <row r="59" spans="1:7" ht="27.75" customHeight="1">
      <c r="A59" s="311"/>
      <c r="B59" s="104" t="s">
        <v>2642</v>
      </c>
      <c r="C59" s="104" t="s">
        <v>2644</v>
      </c>
      <c r="D59" s="152">
        <v>43262</v>
      </c>
      <c r="E59" s="104">
        <v>27</v>
      </c>
      <c r="F59" s="105" t="s">
        <v>2600</v>
      </c>
      <c r="G59" s="104" t="s">
        <v>2590</v>
      </c>
    </row>
    <row r="60" spans="1:7" ht="15.5">
      <c r="A60" s="311"/>
      <c r="B60" s="104" t="s">
        <v>2645</v>
      </c>
      <c r="C60" s="104" t="s">
        <v>2646</v>
      </c>
      <c r="D60" s="152">
        <v>43122</v>
      </c>
      <c r="E60" s="104">
        <v>27</v>
      </c>
      <c r="F60" s="105" t="s">
        <v>2585</v>
      </c>
      <c r="G60" s="104" t="s">
        <v>2586</v>
      </c>
    </row>
    <row r="61" spans="1:7" ht="15.5">
      <c r="A61" s="311" t="s">
        <v>2647</v>
      </c>
      <c r="B61" s="104" t="s">
        <v>2619</v>
      </c>
      <c r="C61" s="104" t="s">
        <v>1066</v>
      </c>
      <c r="D61" s="152">
        <v>43301</v>
      </c>
      <c r="E61" s="104">
        <v>27</v>
      </c>
      <c r="F61" s="105" t="s">
        <v>2597</v>
      </c>
      <c r="G61" s="104" t="s">
        <v>2590</v>
      </c>
    </row>
    <row r="62" spans="1:7" ht="31">
      <c r="A62" s="311"/>
      <c r="B62" s="104" t="s">
        <v>2598</v>
      </c>
      <c r="C62" s="104" t="s">
        <v>2648</v>
      </c>
      <c r="D62" s="152">
        <v>45905</v>
      </c>
      <c r="E62" s="104">
        <v>27</v>
      </c>
      <c r="F62" s="105" t="s">
        <v>2615</v>
      </c>
      <c r="G62" s="104" t="s">
        <v>2586</v>
      </c>
    </row>
    <row r="63" spans="1:7" ht="27.75" customHeight="1">
      <c r="A63" s="311" t="s">
        <v>2649</v>
      </c>
      <c r="B63" s="104" t="s">
        <v>2619</v>
      </c>
      <c r="C63" s="104" t="s">
        <v>1068</v>
      </c>
      <c r="D63" s="152">
        <v>41549</v>
      </c>
      <c r="E63" s="104">
        <v>27</v>
      </c>
      <c r="F63" s="105" t="s">
        <v>2600</v>
      </c>
      <c r="G63" s="104" t="s">
        <v>2590</v>
      </c>
    </row>
    <row r="64" spans="1:7" ht="15.5">
      <c r="A64" s="311"/>
      <c r="B64" s="104" t="s">
        <v>2650</v>
      </c>
      <c r="C64" s="104" t="s">
        <v>2651</v>
      </c>
      <c r="D64" s="152">
        <v>43301</v>
      </c>
      <c r="E64" s="104">
        <v>27</v>
      </c>
      <c r="F64" s="105" t="s">
        <v>2596</v>
      </c>
      <c r="G64" s="104" t="s">
        <v>2590</v>
      </c>
    </row>
    <row r="65" spans="1:7" ht="15.5">
      <c r="A65" s="311"/>
      <c r="B65" s="104" t="s">
        <v>2652</v>
      </c>
      <c r="C65" s="104" t="s">
        <v>1070</v>
      </c>
      <c r="D65" s="152">
        <v>40913</v>
      </c>
      <c r="E65" s="104">
        <v>27</v>
      </c>
      <c r="F65" s="105" t="s">
        <v>2585</v>
      </c>
      <c r="G65" s="104" t="s">
        <v>2586</v>
      </c>
    </row>
    <row r="66" spans="1:7" ht="15.5">
      <c r="A66" s="311"/>
      <c r="B66" s="104" t="s">
        <v>2652</v>
      </c>
      <c r="C66" s="104" t="s">
        <v>1072</v>
      </c>
      <c r="D66" s="152">
        <v>45777</v>
      </c>
      <c r="E66" s="104">
        <v>27</v>
      </c>
      <c r="F66" s="105" t="s">
        <v>2594</v>
      </c>
      <c r="G66" s="104" t="s">
        <v>2590</v>
      </c>
    </row>
    <row r="67" spans="1:7" ht="31">
      <c r="A67" s="311"/>
      <c r="B67" s="104" t="s">
        <v>2652</v>
      </c>
      <c r="C67" s="104" t="s">
        <v>2653</v>
      </c>
      <c r="D67" s="152">
        <v>45964</v>
      </c>
      <c r="E67" s="104">
        <v>27</v>
      </c>
      <c r="F67" s="105" t="s">
        <v>2589</v>
      </c>
      <c r="G67" s="104" t="s">
        <v>2590</v>
      </c>
    </row>
    <row r="68" spans="1:7" ht="31.5" customHeight="1">
      <c r="A68" s="154" t="s">
        <v>2654</v>
      </c>
      <c r="B68" s="104" t="s">
        <v>2638</v>
      </c>
      <c r="C68" s="104" t="s">
        <v>1030</v>
      </c>
      <c r="D68" s="152">
        <v>40750</v>
      </c>
      <c r="E68" s="104">
        <v>27</v>
      </c>
      <c r="F68" s="105" t="s">
        <v>2511</v>
      </c>
      <c r="G68" s="104" t="s">
        <v>2590</v>
      </c>
    </row>
    <row r="69" spans="1:7" ht="27" customHeight="1">
      <c r="A69" s="308" t="s">
        <v>2483</v>
      </c>
      <c r="B69" s="104" t="s">
        <v>2655</v>
      </c>
      <c r="C69" s="104" t="s">
        <v>1073</v>
      </c>
      <c r="D69" s="152">
        <v>39363</v>
      </c>
      <c r="E69" s="104">
        <v>27</v>
      </c>
      <c r="F69" s="105" t="s">
        <v>2596</v>
      </c>
      <c r="G69" s="104" t="s">
        <v>2590</v>
      </c>
    </row>
    <row r="70" spans="1:7" ht="46.5">
      <c r="A70" s="309"/>
      <c r="B70" s="104" t="s">
        <v>2656</v>
      </c>
      <c r="C70" s="104" t="s">
        <v>1074</v>
      </c>
      <c r="D70" s="152">
        <v>41139</v>
      </c>
      <c r="E70" s="104">
        <v>27</v>
      </c>
      <c r="F70" s="105" t="s">
        <v>2615</v>
      </c>
      <c r="G70" s="104" t="s">
        <v>2590</v>
      </c>
    </row>
    <row r="71" spans="1:7" ht="15.5">
      <c r="A71" s="309"/>
      <c r="B71" s="104" t="s">
        <v>2657</v>
      </c>
      <c r="C71" s="104" t="s">
        <v>1075</v>
      </c>
      <c r="D71" s="152">
        <v>36312</v>
      </c>
      <c r="E71" s="104">
        <v>27</v>
      </c>
      <c r="F71" s="153" t="s">
        <v>2600</v>
      </c>
      <c r="G71" s="104" t="s">
        <v>2590</v>
      </c>
    </row>
    <row r="72" spans="1:7" ht="31">
      <c r="A72" s="309"/>
      <c r="B72" s="104" t="s">
        <v>2658</v>
      </c>
      <c r="C72" s="104" t="s">
        <v>1076</v>
      </c>
      <c r="D72" s="152">
        <v>44578</v>
      </c>
      <c r="E72" s="104">
        <v>27</v>
      </c>
      <c r="F72" s="105" t="s">
        <v>2585</v>
      </c>
      <c r="G72" s="104" t="s">
        <v>2586</v>
      </c>
    </row>
    <row r="73" spans="1:7" ht="46.5">
      <c r="A73" s="309"/>
      <c r="B73" s="104" t="s">
        <v>2659</v>
      </c>
      <c r="C73" s="104" t="s">
        <v>2660</v>
      </c>
      <c r="D73" s="152">
        <v>43133</v>
      </c>
      <c r="E73" s="104">
        <v>27</v>
      </c>
      <c r="F73" s="105" t="s">
        <v>2585</v>
      </c>
      <c r="G73" s="104" t="s">
        <v>2586</v>
      </c>
    </row>
    <row r="74" spans="1:7" ht="31">
      <c r="A74" s="309"/>
      <c r="B74" s="104" t="s">
        <v>2661</v>
      </c>
      <c r="C74" s="104" t="s">
        <v>1079</v>
      </c>
      <c r="D74" s="152">
        <v>40080</v>
      </c>
      <c r="E74" s="104">
        <v>27</v>
      </c>
      <c r="F74" s="105" t="s">
        <v>2592</v>
      </c>
      <c r="G74" s="104" t="s">
        <v>2590</v>
      </c>
    </row>
    <row r="75" spans="1:7" ht="46.5">
      <c r="A75" s="309"/>
      <c r="B75" s="104" t="s">
        <v>2662</v>
      </c>
      <c r="C75" s="104" t="s">
        <v>1078</v>
      </c>
      <c r="D75" s="152">
        <v>40644</v>
      </c>
      <c r="E75" s="104">
        <v>27</v>
      </c>
      <c r="F75" s="105" t="s">
        <v>2594</v>
      </c>
      <c r="G75" s="104" t="s">
        <v>2590</v>
      </c>
    </row>
    <row r="76" spans="1:7" ht="15.5">
      <c r="A76" s="309"/>
      <c r="B76" s="104" t="s">
        <v>2663</v>
      </c>
      <c r="C76" s="104" t="s">
        <v>1080</v>
      </c>
      <c r="D76" s="152">
        <v>39540</v>
      </c>
      <c r="E76" s="104">
        <v>27</v>
      </c>
      <c r="F76" s="105" t="s">
        <v>2503</v>
      </c>
      <c r="G76" s="104" t="s">
        <v>2590</v>
      </c>
    </row>
    <row r="77" spans="1:7" ht="15.5">
      <c r="A77" s="309"/>
      <c r="B77" s="104" t="s">
        <v>2664</v>
      </c>
      <c r="C77" s="104" t="s">
        <v>1302</v>
      </c>
      <c r="D77" s="152">
        <v>41603</v>
      </c>
      <c r="E77" s="104">
        <v>27</v>
      </c>
      <c r="F77" s="105" t="s">
        <v>2589</v>
      </c>
      <c r="G77" s="104" t="s">
        <v>2590</v>
      </c>
    </row>
    <row r="78" spans="1:7" ht="15.5">
      <c r="A78" s="309"/>
      <c r="B78" s="104" t="s">
        <v>2665</v>
      </c>
      <c r="C78" s="104" t="s">
        <v>1086</v>
      </c>
      <c r="D78" s="152">
        <v>45845</v>
      </c>
      <c r="E78" s="104">
        <v>27</v>
      </c>
      <c r="F78" s="105" t="s">
        <v>2592</v>
      </c>
      <c r="G78" s="104" t="s">
        <v>2590</v>
      </c>
    </row>
    <row r="79" spans="1:7" ht="15.5">
      <c r="A79" s="309"/>
      <c r="B79" s="104" t="s">
        <v>2665</v>
      </c>
      <c r="C79" s="104" t="s">
        <v>1089</v>
      </c>
      <c r="D79" s="152">
        <v>45896</v>
      </c>
      <c r="E79" s="104">
        <v>27</v>
      </c>
      <c r="F79" s="105" t="s">
        <v>2615</v>
      </c>
      <c r="G79" s="104" t="s">
        <v>2590</v>
      </c>
    </row>
    <row r="80" spans="1:7" ht="15.5">
      <c r="A80" s="308" t="s">
        <v>2483</v>
      </c>
      <c r="B80" s="104" t="s">
        <v>2665</v>
      </c>
      <c r="C80" s="104" t="s">
        <v>2666</v>
      </c>
      <c r="D80" s="152">
        <v>42117</v>
      </c>
      <c r="E80" s="104">
        <v>27</v>
      </c>
      <c r="F80" s="105" t="s">
        <v>2594</v>
      </c>
      <c r="G80" s="104" t="s">
        <v>2590</v>
      </c>
    </row>
    <row r="81" spans="1:7" ht="15.5">
      <c r="A81" s="309"/>
      <c r="B81" s="104" t="s">
        <v>2665</v>
      </c>
      <c r="C81" s="104" t="s">
        <v>1205</v>
      </c>
      <c r="D81" s="152">
        <v>43850</v>
      </c>
      <c r="E81" s="104">
        <v>27</v>
      </c>
      <c r="F81" s="105" t="s">
        <v>2511</v>
      </c>
      <c r="G81" s="104" t="s">
        <v>2590</v>
      </c>
    </row>
    <row r="82" spans="1:7" ht="31">
      <c r="A82" s="309"/>
      <c r="B82" s="104" t="s">
        <v>2665</v>
      </c>
      <c r="C82" s="104" t="s">
        <v>2667</v>
      </c>
      <c r="D82" s="152">
        <v>45922</v>
      </c>
      <c r="E82" s="104">
        <v>27</v>
      </c>
      <c r="F82" s="105" t="s">
        <v>2606</v>
      </c>
      <c r="G82" s="104" t="s">
        <v>2590</v>
      </c>
    </row>
    <row r="83" spans="1:7" ht="31">
      <c r="A83" s="309"/>
      <c r="B83" s="104" t="s">
        <v>2665</v>
      </c>
      <c r="C83" s="104" t="s">
        <v>2668</v>
      </c>
      <c r="D83" s="152">
        <v>40539</v>
      </c>
      <c r="E83" s="104">
        <v>27</v>
      </c>
      <c r="F83" s="105" t="s">
        <v>2585</v>
      </c>
      <c r="G83" s="104" t="s">
        <v>2590</v>
      </c>
    </row>
    <row r="84" spans="1:7" ht="15.5">
      <c r="A84" s="309"/>
      <c r="B84" s="104" t="s">
        <v>2665</v>
      </c>
      <c r="C84" s="104" t="s">
        <v>1087</v>
      </c>
      <c r="D84" s="152">
        <v>37099</v>
      </c>
      <c r="E84" s="104">
        <v>27</v>
      </c>
      <c r="F84" s="105" t="s">
        <v>2596</v>
      </c>
      <c r="G84" s="104" t="s">
        <v>2590</v>
      </c>
    </row>
    <row r="85" spans="1:7" ht="31">
      <c r="A85" s="309"/>
      <c r="B85" s="104" t="s">
        <v>2669</v>
      </c>
      <c r="C85" s="104" t="s">
        <v>1090</v>
      </c>
      <c r="D85" s="152">
        <v>43340</v>
      </c>
      <c r="E85" s="104">
        <v>27</v>
      </c>
      <c r="F85" s="105" t="s">
        <v>2511</v>
      </c>
      <c r="G85" s="104" t="s">
        <v>2590</v>
      </c>
    </row>
    <row r="86" spans="1:7" ht="15.5">
      <c r="A86" s="310"/>
      <c r="B86" s="104" t="s">
        <v>2670</v>
      </c>
      <c r="C86" s="104" t="s">
        <v>2671</v>
      </c>
      <c r="D86" s="152">
        <v>45909</v>
      </c>
      <c r="E86" s="104">
        <v>27</v>
      </c>
      <c r="F86" s="105" t="s">
        <v>2518</v>
      </c>
      <c r="G86" s="104" t="s">
        <v>2590</v>
      </c>
    </row>
    <row r="87" spans="1:7" ht="31">
      <c r="A87" s="311" t="s">
        <v>1143</v>
      </c>
      <c r="B87" s="104" t="s">
        <v>2672</v>
      </c>
      <c r="C87" s="104" t="s">
        <v>1092</v>
      </c>
      <c r="D87" s="152">
        <v>38516</v>
      </c>
      <c r="E87" s="104">
        <v>27</v>
      </c>
      <c r="F87" s="105" t="s">
        <v>2600</v>
      </c>
      <c r="G87" s="104" t="s">
        <v>2586</v>
      </c>
    </row>
    <row r="88" spans="1:7" ht="31">
      <c r="A88" s="311"/>
      <c r="B88" s="104" t="s">
        <v>2673</v>
      </c>
      <c r="C88" s="104" t="s">
        <v>2674</v>
      </c>
      <c r="D88" s="152">
        <v>38880</v>
      </c>
      <c r="E88" s="104">
        <v>27</v>
      </c>
      <c r="F88" s="105" t="s">
        <v>2597</v>
      </c>
      <c r="G88" s="104" t="s">
        <v>2590</v>
      </c>
    </row>
    <row r="89" spans="1:7" ht="15.5">
      <c r="A89" s="311"/>
      <c r="B89" s="104" t="s">
        <v>2675</v>
      </c>
      <c r="C89" s="104" t="s">
        <v>1094</v>
      </c>
      <c r="D89" s="152">
        <v>41792</v>
      </c>
      <c r="E89" s="104">
        <v>27</v>
      </c>
      <c r="F89" s="105" t="s">
        <v>2503</v>
      </c>
      <c r="G89" s="104" t="s">
        <v>2590</v>
      </c>
    </row>
    <row r="90" spans="1:7" ht="31">
      <c r="A90" s="311"/>
      <c r="B90" s="104" t="s">
        <v>2676</v>
      </c>
      <c r="C90" s="104" t="s">
        <v>2677</v>
      </c>
      <c r="D90" s="152">
        <v>33798</v>
      </c>
      <c r="E90" s="104">
        <v>27</v>
      </c>
      <c r="F90" s="105" t="s">
        <v>2596</v>
      </c>
      <c r="G90" s="104" t="s">
        <v>2590</v>
      </c>
    </row>
    <row r="91" spans="1:7" ht="15.5">
      <c r="A91" s="311"/>
      <c r="B91" s="104" t="s">
        <v>2616</v>
      </c>
      <c r="C91" s="104" t="s">
        <v>2678</v>
      </c>
      <c r="D91" s="152">
        <v>38530</v>
      </c>
      <c r="E91" s="104">
        <v>27</v>
      </c>
      <c r="F91" s="105" t="s">
        <v>2585</v>
      </c>
      <c r="G91" s="104" t="s">
        <v>2586</v>
      </c>
    </row>
    <row r="92" spans="1:7" ht="15.5">
      <c r="A92" s="311"/>
      <c r="B92" s="104" t="s">
        <v>2616</v>
      </c>
      <c r="C92" s="104" t="s">
        <v>2679</v>
      </c>
      <c r="D92" s="152">
        <v>43717</v>
      </c>
      <c r="E92" s="104">
        <v>27</v>
      </c>
      <c r="F92" s="105" t="s">
        <v>2592</v>
      </c>
      <c r="G92" s="104" t="s">
        <v>2590</v>
      </c>
    </row>
    <row r="93" spans="1:7" ht="15.5">
      <c r="A93" s="308" t="s">
        <v>2680</v>
      </c>
      <c r="B93" s="104" t="s">
        <v>2681</v>
      </c>
      <c r="C93" s="104" t="s">
        <v>1099</v>
      </c>
      <c r="D93" s="152">
        <v>36753</v>
      </c>
      <c r="E93" s="104">
        <v>27</v>
      </c>
      <c r="F93" s="105" t="s">
        <v>2615</v>
      </c>
      <c r="G93" s="104" t="s">
        <v>2590</v>
      </c>
    </row>
    <row r="94" spans="1:7" ht="15.5">
      <c r="A94" s="309"/>
      <c r="B94" s="104" t="s">
        <v>2682</v>
      </c>
      <c r="C94" s="104" t="s">
        <v>1278</v>
      </c>
      <c r="D94" s="152">
        <v>34085</v>
      </c>
      <c r="E94" s="104">
        <v>27</v>
      </c>
      <c r="F94" s="105" t="s">
        <v>2585</v>
      </c>
      <c r="G94" s="104" t="s">
        <v>2586</v>
      </c>
    </row>
    <row r="95" spans="1:7" ht="15.5">
      <c r="A95" s="309"/>
      <c r="B95" s="104" t="s">
        <v>2683</v>
      </c>
      <c r="C95" s="104" t="s">
        <v>1101</v>
      </c>
      <c r="D95" s="152">
        <v>39226</v>
      </c>
      <c r="E95" s="104">
        <v>27</v>
      </c>
      <c r="F95" s="105" t="s">
        <v>2597</v>
      </c>
      <c r="G95" s="104" t="s">
        <v>2590</v>
      </c>
    </row>
    <row r="96" spans="1:7" ht="31">
      <c r="A96" s="309"/>
      <c r="B96" s="104" t="s">
        <v>2684</v>
      </c>
      <c r="C96" s="104" t="s">
        <v>1100</v>
      </c>
      <c r="D96" s="152">
        <v>38656</v>
      </c>
      <c r="E96" s="104">
        <v>27</v>
      </c>
      <c r="F96" s="105" t="s">
        <v>2606</v>
      </c>
      <c r="G96" s="104" t="s">
        <v>2590</v>
      </c>
    </row>
    <row r="97" spans="1:7" ht="31">
      <c r="A97" s="309"/>
      <c r="B97" s="104" t="s">
        <v>2685</v>
      </c>
      <c r="C97" s="104" t="s">
        <v>1262</v>
      </c>
      <c r="D97" s="152">
        <v>41529</v>
      </c>
      <c r="E97" s="104">
        <v>27</v>
      </c>
      <c r="F97" s="105" t="s">
        <v>2592</v>
      </c>
      <c r="G97" s="104" t="s">
        <v>2590</v>
      </c>
    </row>
    <row r="98" spans="1:7" ht="31">
      <c r="A98" s="309"/>
      <c r="B98" s="104" t="s">
        <v>2685</v>
      </c>
      <c r="C98" s="104" t="s">
        <v>1103</v>
      </c>
      <c r="D98" s="152">
        <v>36753</v>
      </c>
      <c r="E98" s="104">
        <v>27</v>
      </c>
      <c r="F98" s="105" t="s">
        <v>2606</v>
      </c>
      <c r="G98" s="104" t="s">
        <v>2590</v>
      </c>
    </row>
    <row r="99" spans="1:7" ht="31">
      <c r="A99" s="309"/>
      <c r="B99" s="104" t="s">
        <v>2685</v>
      </c>
      <c r="C99" s="104" t="s">
        <v>1104</v>
      </c>
      <c r="D99" s="152">
        <v>42038</v>
      </c>
      <c r="E99" s="104">
        <v>27</v>
      </c>
      <c r="F99" s="105" t="s">
        <v>2589</v>
      </c>
      <c r="G99" s="104" t="s">
        <v>2586</v>
      </c>
    </row>
    <row r="100" spans="1:7" ht="15.5">
      <c r="A100" s="309"/>
      <c r="B100" s="104" t="s">
        <v>2686</v>
      </c>
      <c r="C100" s="104" t="s">
        <v>1105</v>
      </c>
      <c r="D100" s="152">
        <v>42332</v>
      </c>
      <c r="E100" s="104">
        <v>27</v>
      </c>
      <c r="F100" s="105" t="s">
        <v>2606</v>
      </c>
      <c r="G100" s="104" t="s">
        <v>2590</v>
      </c>
    </row>
    <row r="101" spans="1:7" ht="15.5">
      <c r="A101" s="309"/>
      <c r="B101" s="104" t="s">
        <v>2687</v>
      </c>
      <c r="C101" s="104" t="s">
        <v>1106</v>
      </c>
      <c r="D101" s="152">
        <v>44756</v>
      </c>
      <c r="E101" s="104">
        <v>27</v>
      </c>
      <c r="F101" s="105" t="s">
        <v>2503</v>
      </c>
      <c r="G101" s="104" t="s">
        <v>2590</v>
      </c>
    </row>
    <row r="102" spans="1:7" ht="15.5">
      <c r="A102" s="309"/>
      <c r="B102" s="104" t="s">
        <v>2687</v>
      </c>
      <c r="C102" s="104" t="s">
        <v>1108</v>
      </c>
      <c r="D102" s="152">
        <v>40798</v>
      </c>
      <c r="E102" s="104">
        <v>27</v>
      </c>
      <c r="F102" s="105" t="s">
        <v>2615</v>
      </c>
      <c r="G102" s="104" t="s">
        <v>2590</v>
      </c>
    </row>
    <row r="103" spans="1:7" ht="15.5">
      <c r="A103" s="309"/>
      <c r="B103" s="104" t="s">
        <v>2687</v>
      </c>
      <c r="C103" s="104" t="s">
        <v>2688</v>
      </c>
      <c r="D103" s="152">
        <v>41127</v>
      </c>
      <c r="E103" s="104">
        <v>27</v>
      </c>
      <c r="F103" s="105" t="s">
        <v>2596</v>
      </c>
      <c r="G103" s="104" t="s">
        <v>2590</v>
      </c>
    </row>
    <row r="104" spans="1:7" ht="15.5">
      <c r="A104" s="309"/>
      <c r="B104" s="104" t="s">
        <v>2687</v>
      </c>
      <c r="C104" s="104" t="s">
        <v>1110</v>
      </c>
      <c r="D104" s="152">
        <v>38999</v>
      </c>
      <c r="E104" s="104">
        <v>27</v>
      </c>
      <c r="F104" s="105" t="s">
        <v>2615</v>
      </c>
      <c r="G104" s="104" t="s">
        <v>2590</v>
      </c>
    </row>
    <row r="105" spans="1:7" ht="31">
      <c r="A105" s="309"/>
      <c r="B105" s="104" t="s">
        <v>2687</v>
      </c>
      <c r="C105" s="104" t="s">
        <v>1109</v>
      </c>
      <c r="D105" s="152">
        <v>43132</v>
      </c>
      <c r="E105" s="104">
        <v>27</v>
      </c>
      <c r="F105" s="105" t="s">
        <v>2589</v>
      </c>
      <c r="G105" s="104" t="s">
        <v>2586</v>
      </c>
    </row>
    <row r="106" spans="1:7" ht="15.5">
      <c r="A106" s="309"/>
      <c r="B106" s="104" t="s">
        <v>2687</v>
      </c>
      <c r="C106" s="104" t="s">
        <v>1115</v>
      </c>
      <c r="D106" s="152">
        <v>43892</v>
      </c>
      <c r="E106" s="104">
        <v>27</v>
      </c>
      <c r="F106" s="105" t="s">
        <v>2518</v>
      </c>
      <c r="G106" s="104" t="s">
        <v>2590</v>
      </c>
    </row>
    <row r="107" spans="1:7" ht="15.5">
      <c r="A107" s="310"/>
      <c r="B107" s="104" t="s">
        <v>2687</v>
      </c>
      <c r="C107" s="104" t="s">
        <v>1113</v>
      </c>
      <c r="D107" s="152">
        <v>41772</v>
      </c>
      <c r="E107" s="104">
        <v>27</v>
      </c>
      <c r="F107" s="105" t="s">
        <v>2597</v>
      </c>
      <c r="G107" s="104" t="s">
        <v>2590</v>
      </c>
    </row>
    <row r="108" spans="1:7" ht="15.5">
      <c r="A108" s="308" t="s">
        <v>2680</v>
      </c>
      <c r="B108" s="104" t="s">
        <v>2687</v>
      </c>
      <c r="C108" s="104" t="s">
        <v>1114</v>
      </c>
      <c r="D108" s="152">
        <v>38037</v>
      </c>
      <c r="E108" s="104">
        <v>27</v>
      </c>
      <c r="F108" s="105" t="s">
        <v>2511</v>
      </c>
      <c r="G108" s="104" t="s">
        <v>2590</v>
      </c>
    </row>
    <row r="109" spans="1:7" ht="15.5">
      <c r="A109" s="309"/>
      <c r="B109" s="104" t="s">
        <v>2687</v>
      </c>
      <c r="C109" s="104" t="s">
        <v>2689</v>
      </c>
      <c r="D109" s="152">
        <v>37089</v>
      </c>
      <c r="E109" s="104">
        <v>27</v>
      </c>
      <c r="F109" s="105" t="s">
        <v>2596</v>
      </c>
      <c r="G109" s="104" t="s">
        <v>2590</v>
      </c>
    </row>
    <row r="110" spans="1:7" ht="15.5">
      <c r="A110" s="309"/>
      <c r="B110" s="104" t="s">
        <v>2690</v>
      </c>
      <c r="C110" s="104" t="s">
        <v>1120</v>
      </c>
      <c r="D110" s="152" t="s">
        <v>2691</v>
      </c>
      <c r="E110" s="104">
        <v>27</v>
      </c>
      <c r="F110" s="105" t="s">
        <v>2503</v>
      </c>
      <c r="G110" s="104" t="s">
        <v>2590</v>
      </c>
    </row>
    <row r="111" spans="1:7" ht="15.5">
      <c r="A111" s="309"/>
      <c r="B111" s="104" t="s">
        <v>2692</v>
      </c>
      <c r="C111" s="104" t="s">
        <v>1118</v>
      </c>
      <c r="D111" s="152">
        <v>42341</v>
      </c>
      <c r="E111" s="104">
        <v>27</v>
      </c>
      <c r="F111" s="105" t="s">
        <v>2589</v>
      </c>
      <c r="G111" s="104" t="s">
        <v>2590</v>
      </c>
    </row>
    <row r="112" spans="1:7" ht="15.5">
      <c r="A112" s="309"/>
      <c r="B112" s="104" t="s">
        <v>2692</v>
      </c>
      <c r="C112" s="104" t="s">
        <v>1111</v>
      </c>
      <c r="D112" s="152">
        <v>45370</v>
      </c>
      <c r="E112" s="104">
        <v>27</v>
      </c>
      <c r="F112" s="105" t="s">
        <v>2511</v>
      </c>
      <c r="G112" s="104" t="s">
        <v>2590</v>
      </c>
    </row>
    <row r="113" spans="1:7" ht="15.5">
      <c r="A113" s="309"/>
      <c r="B113" s="104" t="s">
        <v>2692</v>
      </c>
      <c r="C113" s="104" t="s">
        <v>2693</v>
      </c>
      <c r="D113" s="152">
        <v>44311</v>
      </c>
      <c r="E113" s="104">
        <v>27</v>
      </c>
      <c r="F113" s="105" t="s">
        <v>2518</v>
      </c>
      <c r="G113" s="104" t="s">
        <v>2590</v>
      </c>
    </row>
    <row r="114" spans="1:7" ht="22.5" customHeight="1">
      <c r="A114" s="309"/>
      <c r="B114" s="104" t="s">
        <v>2692</v>
      </c>
      <c r="C114" s="104" t="s">
        <v>1119</v>
      </c>
      <c r="D114" s="152">
        <v>36731</v>
      </c>
      <c r="E114" s="104">
        <v>27</v>
      </c>
      <c r="F114" s="105" t="s">
        <v>2600</v>
      </c>
      <c r="G114" s="104" t="s">
        <v>2590</v>
      </c>
    </row>
    <row r="115" spans="1:7" ht="27.75" customHeight="1">
      <c r="A115" s="309"/>
      <c r="B115" s="104" t="s">
        <v>2692</v>
      </c>
      <c r="C115" s="104" t="s">
        <v>2694</v>
      </c>
      <c r="D115" s="152">
        <v>40400</v>
      </c>
      <c r="E115" s="104">
        <v>27</v>
      </c>
      <c r="F115" s="105" t="s">
        <v>2600</v>
      </c>
      <c r="G115" s="104" t="s">
        <v>2590</v>
      </c>
    </row>
    <row r="116" spans="1:7" ht="15.5">
      <c r="A116" s="309"/>
      <c r="B116" s="104" t="s">
        <v>2692</v>
      </c>
      <c r="C116" s="104" t="s">
        <v>1122</v>
      </c>
      <c r="D116" s="152">
        <v>45744</v>
      </c>
      <c r="E116" s="104">
        <v>27</v>
      </c>
      <c r="F116" s="105" t="s">
        <v>2503</v>
      </c>
      <c r="G116" s="104" t="s">
        <v>2590</v>
      </c>
    </row>
    <row r="117" spans="1:7" ht="15.5">
      <c r="A117" s="309"/>
      <c r="B117" s="104" t="s">
        <v>2692</v>
      </c>
      <c r="C117" s="104" t="s">
        <v>1123</v>
      </c>
      <c r="D117" s="152">
        <v>45754</v>
      </c>
      <c r="E117" s="104">
        <v>27</v>
      </c>
      <c r="F117" s="105" t="s">
        <v>2585</v>
      </c>
      <c r="G117" s="104" t="s">
        <v>2586</v>
      </c>
    </row>
    <row r="118" spans="1:7" ht="31">
      <c r="A118" s="309"/>
      <c r="B118" s="104" t="s">
        <v>2695</v>
      </c>
      <c r="C118" s="104" t="s">
        <v>1124</v>
      </c>
      <c r="D118" s="152">
        <v>36753</v>
      </c>
      <c r="E118" s="104">
        <v>27</v>
      </c>
      <c r="F118" s="105" t="s">
        <v>2592</v>
      </c>
      <c r="G118" s="104" t="s">
        <v>2590</v>
      </c>
    </row>
    <row r="119" spans="1:7" ht="31">
      <c r="A119" s="309"/>
      <c r="B119" s="104" t="s">
        <v>2695</v>
      </c>
      <c r="C119" s="104" t="s">
        <v>2696</v>
      </c>
      <c r="D119" s="152">
        <v>37503</v>
      </c>
      <c r="E119" s="104">
        <v>27</v>
      </c>
      <c r="F119" s="105" t="s">
        <v>2606</v>
      </c>
      <c r="G119" s="104" t="s">
        <v>2590</v>
      </c>
    </row>
    <row r="120" spans="1:7" ht="15.5">
      <c r="A120" s="309"/>
      <c r="B120" s="104" t="s">
        <v>2695</v>
      </c>
      <c r="C120" s="104" t="s">
        <v>1126</v>
      </c>
      <c r="D120" s="152">
        <v>39050</v>
      </c>
      <c r="E120" s="104">
        <v>27</v>
      </c>
      <c r="F120" s="105" t="s">
        <v>2606</v>
      </c>
      <c r="G120" s="104" t="s">
        <v>2590</v>
      </c>
    </row>
    <row r="121" spans="1:7" ht="15.5">
      <c r="A121" s="310"/>
      <c r="B121" s="104" t="s">
        <v>2695</v>
      </c>
      <c r="C121" s="104" t="s">
        <v>1127</v>
      </c>
      <c r="D121" s="152">
        <v>40941</v>
      </c>
      <c r="E121" s="104">
        <v>27</v>
      </c>
      <c r="F121" s="105" t="s">
        <v>2615</v>
      </c>
      <c r="G121" s="104" t="s">
        <v>2586</v>
      </c>
    </row>
    <row r="122" spans="1:7" ht="31">
      <c r="A122" s="308" t="s">
        <v>2680</v>
      </c>
      <c r="B122" s="104" t="s">
        <v>2697</v>
      </c>
      <c r="C122" s="104" t="s">
        <v>1128</v>
      </c>
      <c r="D122" s="152">
        <v>41046</v>
      </c>
      <c r="E122" s="104">
        <v>27</v>
      </c>
      <c r="F122" s="105" t="s">
        <v>2585</v>
      </c>
      <c r="G122" s="104" t="s">
        <v>2586</v>
      </c>
    </row>
    <row r="123" spans="1:7" ht="15.5">
      <c r="A123" s="310"/>
      <c r="B123" s="104" t="s">
        <v>2697</v>
      </c>
      <c r="C123" s="104" t="s">
        <v>2698</v>
      </c>
      <c r="D123" s="152">
        <v>41529</v>
      </c>
      <c r="E123" s="104">
        <v>27</v>
      </c>
      <c r="F123" s="105" t="s">
        <v>2597</v>
      </c>
      <c r="G123" s="104" t="s">
        <v>2590</v>
      </c>
    </row>
  </sheetData>
  <mergeCells count="31">
    <mergeCell ref="A2:G2"/>
    <mergeCell ref="A3:G3"/>
    <mergeCell ref="A4:G4"/>
    <mergeCell ref="A5:A6"/>
    <mergeCell ref="B5:B6"/>
    <mergeCell ref="C5:C6"/>
    <mergeCell ref="D5:D6"/>
    <mergeCell ref="E5:G5"/>
    <mergeCell ref="A44:A48"/>
    <mergeCell ref="A8:A10"/>
    <mergeCell ref="A11:A15"/>
    <mergeCell ref="A16:A21"/>
    <mergeCell ref="A22:A23"/>
    <mergeCell ref="A24:G24"/>
    <mergeCell ref="A25:A27"/>
    <mergeCell ref="A28:A29"/>
    <mergeCell ref="A30:A34"/>
    <mergeCell ref="A35:A37"/>
    <mergeCell ref="A38:A42"/>
    <mergeCell ref="A43:G43"/>
    <mergeCell ref="A122:A123"/>
    <mergeCell ref="A49:A53"/>
    <mergeCell ref="A54:A55"/>
    <mergeCell ref="A56:A60"/>
    <mergeCell ref="A61:A62"/>
    <mergeCell ref="A63:A67"/>
    <mergeCell ref="A69:A79"/>
    <mergeCell ref="A80:A86"/>
    <mergeCell ref="A87:A92"/>
    <mergeCell ref="A93:A107"/>
    <mergeCell ref="A108:A121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237F-E582-4C26-8ED3-473033E8540E}">
  <dimension ref="A1:G10"/>
  <sheetViews>
    <sheetView workbookViewId="0">
      <selection activeCell="A2" sqref="A2:D2"/>
    </sheetView>
  </sheetViews>
  <sheetFormatPr defaultRowHeight="14.5"/>
  <cols>
    <col min="2" max="2" width="20.453125" customWidth="1"/>
    <col min="3" max="3" width="27.54296875" customWidth="1"/>
    <col min="4" max="4" width="21" customWidth="1"/>
    <col min="5" max="5" width="26.1796875" customWidth="1"/>
    <col min="6" max="6" width="16" customWidth="1"/>
  </cols>
  <sheetData>
    <row r="1" spans="1:7" ht="57" customHeight="1">
      <c r="A1" s="320" t="s">
        <v>2543</v>
      </c>
      <c r="B1" s="320"/>
      <c r="C1" s="320"/>
      <c r="D1" s="320"/>
      <c r="E1" s="320"/>
      <c r="F1" s="320"/>
      <c r="G1" s="320"/>
    </row>
    <row r="2" spans="1:7" ht="34.5" customHeight="1">
      <c r="A2" s="82" t="s">
        <v>71</v>
      </c>
      <c r="B2" s="82" t="s">
        <v>2361</v>
      </c>
      <c r="C2" s="82" t="s">
        <v>2394</v>
      </c>
      <c r="D2" s="82" t="s">
        <v>2362</v>
      </c>
      <c r="E2" s="82" t="s">
        <v>2541</v>
      </c>
      <c r="F2" s="82"/>
      <c r="G2" s="82"/>
    </row>
    <row r="3" spans="1:7" ht="31">
      <c r="A3" s="72">
        <v>1</v>
      </c>
      <c r="B3" s="72" t="s">
        <v>138</v>
      </c>
      <c r="C3" s="72" t="s">
        <v>248</v>
      </c>
      <c r="D3" s="72" t="s">
        <v>272</v>
      </c>
      <c r="E3" s="72" t="s">
        <v>2532</v>
      </c>
      <c r="F3" s="72" t="str">
        <f t="shared" ref="F3:F10" si="0">+MID(E3,1,10)</f>
        <v>11.01.1964</v>
      </c>
      <c r="G3" s="72">
        <f ca="1">DATEDIF(F3,TODAY(),"y")</f>
        <v>62</v>
      </c>
    </row>
    <row r="4" spans="1:7" ht="62">
      <c r="A4" s="72">
        <v>2</v>
      </c>
      <c r="B4" s="72" t="s">
        <v>153</v>
      </c>
      <c r="C4" s="72" t="s">
        <v>253</v>
      </c>
      <c r="D4" s="72" t="s">
        <v>2533</v>
      </c>
      <c r="E4" s="72" t="s">
        <v>2534</v>
      </c>
      <c r="F4" s="72" t="str">
        <f t="shared" si="0"/>
        <v>17.09.1964</v>
      </c>
      <c r="G4" s="72">
        <f ca="1">DATEDIF(F4,TODAY(),"y")</f>
        <v>61</v>
      </c>
    </row>
    <row r="5" spans="1:7" ht="46.5">
      <c r="A5" s="72">
        <v>3</v>
      </c>
      <c r="B5" s="72" t="s">
        <v>196</v>
      </c>
      <c r="C5" s="72" t="s">
        <v>2542</v>
      </c>
      <c r="D5" s="72" t="s">
        <v>298</v>
      </c>
      <c r="E5" s="72" t="s">
        <v>2535</v>
      </c>
      <c r="F5" s="72" t="str">
        <f t="shared" si="0"/>
        <v>18.08.1962</v>
      </c>
      <c r="G5" s="72">
        <f t="shared" ref="G5:G10" ca="1" si="1">DATEDIF(F5,TODAY(),"y")</f>
        <v>63</v>
      </c>
    </row>
    <row r="6" spans="1:7" ht="31">
      <c r="A6" s="72">
        <v>4</v>
      </c>
      <c r="B6" s="72" t="s">
        <v>213</v>
      </c>
      <c r="C6" s="72" t="s">
        <v>2542</v>
      </c>
      <c r="D6" s="72" t="s">
        <v>304</v>
      </c>
      <c r="E6" s="72" t="s">
        <v>2536</v>
      </c>
      <c r="F6" s="72" t="str">
        <f t="shared" si="0"/>
        <v>07.03.1965</v>
      </c>
      <c r="G6" s="72">
        <f t="shared" ca="1" si="1"/>
        <v>61</v>
      </c>
    </row>
    <row r="7" spans="1:7" ht="31">
      <c r="A7" s="72">
        <v>5</v>
      </c>
      <c r="B7" s="72" t="s">
        <v>216</v>
      </c>
      <c r="C7" s="72" t="s">
        <v>2542</v>
      </c>
      <c r="D7" s="72" t="s">
        <v>304</v>
      </c>
      <c r="E7" s="72" t="s">
        <v>2537</v>
      </c>
      <c r="F7" s="72" t="str">
        <f t="shared" si="0"/>
        <v>31.12.1969</v>
      </c>
      <c r="G7" s="72">
        <f t="shared" ca="1" si="1"/>
        <v>56</v>
      </c>
    </row>
    <row r="8" spans="1:7" ht="31">
      <c r="A8" s="72">
        <v>6</v>
      </c>
      <c r="B8" s="72" t="s">
        <v>224</v>
      </c>
      <c r="C8" s="72" t="s">
        <v>2542</v>
      </c>
      <c r="D8" s="72" t="s">
        <v>308</v>
      </c>
      <c r="E8" s="72" t="s">
        <v>2538</v>
      </c>
      <c r="F8" s="72" t="str">
        <f t="shared" si="0"/>
        <v>17.04.1963</v>
      </c>
      <c r="G8" s="72">
        <f t="shared" ca="1" si="1"/>
        <v>63</v>
      </c>
    </row>
    <row r="9" spans="1:7" ht="46.5">
      <c r="A9" s="72">
        <v>7</v>
      </c>
      <c r="B9" s="72" t="s">
        <v>200</v>
      </c>
      <c r="C9" s="72" t="s">
        <v>2542</v>
      </c>
      <c r="D9" s="72" t="s">
        <v>301</v>
      </c>
      <c r="E9" s="72" t="s">
        <v>2539</v>
      </c>
      <c r="F9" s="72" t="str">
        <f t="shared" si="0"/>
        <v>07.08.1971</v>
      </c>
      <c r="G9" s="72">
        <f t="shared" ca="1" si="1"/>
        <v>54</v>
      </c>
    </row>
    <row r="10" spans="1:7" ht="31">
      <c r="A10" s="72">
        <v>8</v>
      </c>
      <c r="B10" s="72" t="s">
        <v>204</v>
      </c>
      <c r="C10" s="72" t="s">
        <v>2542</v>
      </c>
      <c r="D10" s="72" t="s">
        <v>303</v>
      </c>
      <c r="E10" s="72" t="s">
        <v>2540</v>
      </c>
      <c r="F10" s="72" t="str">
        <f t="shared" si="0"/>
        <v>27.12.1971</v>
      </c>
      <c r="G10" s="72">
        <f t="shared" ca="1" si="1"/>
        <v>54</v>
      </c>
    </row>
  </sheetData>
  <mergeCells count="1">
    <mergeCell ref="A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4D9B-C616-4FEF-B7C8-D8290BFCA65C}">
  <dimension ref="A1:E5"/>
  <sheetViews>
    <sheetView workbookViewId="0">
      <selection activeCell="S34" sqref="S34"/>
    </sheetView>
  </sheetViews>
  <sheetFormatPr defaultRowHeight="14.5"/>
  <cols>
    <col min="2" max="2" width="27.54296875" customWidth="1"/>
    <col min="3" max="3" width="29.453125" customWidth="1"/>
    <col min="4" max="4" width="26.453125" customWidth="1"/>
    <col min="5" max="5" width="22.7265625" customWidth="1"/>
  </cols>
  <sheetData>
    <row r="1" spans="1:5" ht="61.5" customHeight="1">
      <c r="A1" s="321" t="s">
        <v>2551</v>
      </c>
      <c r="B1" s="321"/>
      <c r="C1" s="321"/>
      <c r="D1" s="321"/>
      <c r="E1" s="321"/>
    </row>
    <row r="2" spans="1:5" ht="36" customHeight="1">
      <c r="A2" s="145" t="s">
        <v>71</v>
      </c>
      <c r="B2" s="145" t="s">
        <v>2361</v>
      </c>
      <c r="C2" s="145" t="s">
        <v>2553</v>
      </c>
      <c r="D2" s="145" t="s">
        <v>2554</v>
      </c>
      <c r="E2" s="146" t="s">
        <v>2555</v>
      </c>
    </row>
    <row r="3" spans="1:5" ht="56.25" customHeight="1">
      <c r="A3" s="142">
        <v>1</v>
      </c>
      <c r="B3" s="106" t="s">
        <v>174</v>
      </c>
      <c r="C3" s="143" t="s">
        <v>2556</v>
      </c>
      <c r="D3" s="106" t="s">
        <v>1003</v>
      </c>
      <c r="E3" s="106" t="s">
        <v>2552</v>
      </c>
    </row>
    <row r="4" spans="1:5" ht="51" customHeight="1">
      <c r="A4" s="142">
        <v>2</v>
      </c>
      <c r="B4" s="106" t="s">
        <v>227</v>
      </c>
      <c r="C4" s="144" t="s">
        <v>2557</v>
      </c>
      <c r="D4" s="106" t="s">
        <v>1003</v>
      </c>
      <c r="E4" s="106" t="s">
        <v>2552</v>
      </c>
    </row>
    <row r="5" spans="1:5" ht="56.25" customHeight="1">
      <c r="A5" s="142">
        <v>3</v>
      </c>
      <c r="B5" s="106" t="s">
        <v>235</v>
      </c>
      <c r="C5" s="144" t="s">
        <v>2558</v>
      </c>
      <c r="D5" s="106" t="s">
        <v>1003</v>
      </c>
      <c r="E5" s="106" t="s">
        <v>1004</v>
      </c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0A32-5B1C-41A3-88D3-BB20D0C976BE}">
  <dimension ref="A1:L21"/>
  <sheetViews>
    <sheetView topLeftCell="A22" workbookViewId="0">
      <selection activeCell="P12" sqref="P12"/>
    </sheetView>
  </sheetViews>
  <sheetFormatPr defaultRowHeight="14.5"/>
  <cols>
    <col min="2" max="2" width="21.26953125" customWidth="1"/>
    <col min="3" max="3" width="24.54296875" customWidth="1"/>
    <col min="4" max="4" width="16" customWidth="1"/>
    <col min="5" max="5" width="21.26953125" customWidth="1"/>
    <col min="6" max="6" width="28.54296875" customWidth="1"/>
    <col min="7" max="7" width="25.1796875" customWidth="1"/>
    <col min="8" max="8" width="18.453125" customWidth="1"/>
    <col min="9" max="9" width="27.453125" customWidth="1"/>
    <col min="10" max="10" width="18.1796875" customWidth="1"/>
    <col min="11" max="12" width="16.453125" customWidth="1"/>
  </cols>
  <sheetData>
    <row r="1" spans="1:12" ht="54.75" customHeight="1">
      <c r="A1" s="322" t="s">
        <v>2772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</row>
    <row r="2" spans="1:12" ht="43.5">
      <c r="A2" s="78" t="s">
        <v>71</v>
      </c>
      <c r="B2" s="88" t="s">
        <v>2773</v>
      </c>
      <c r="C2" s="78" t="s">
        <v>2774</v>
      </c>
      <c r="D2" s="78" t="s">
        <v>2775</v>
      </c>
      <c r="E2" s="78" t="s">
        <v>2776</v>
      </c>
      <c r="F2" s="78" t="s">
        <v>2777</v>
      </c>
      <c r="G2" s="78" t="s">
        <v>2778</v>
      </c>
      <c r="H2" s="78" t="s">
        <v>2779</v>
      </c>
      <c r="I2" s="163" t="s">
        <v>2780</v>
      </c>
      <c r="J2" s="163" t="s">
        <v>2781</v>
      </c>
      <c r="K2" s="78" t="s">
        <v>2782</v>
      </c>
      <c r="L2" s="88" t="s">
        <v>2783</v>
      </c>
    </row>
    <row r="3" spans="1:12" ht="29">
      <c r="A3" s="78">
        <v>1</v>
      </c>
      <c r="B3" s="78" t="s">
        <v>2784</v>
      </c>
      <c r="C3" s="88" t="s">
        <v>2785</v>
      </c>
      <c r="D3" s="165">
        <v>28953</v>
      </c>
      <c r="E3" s="88" t="s">
        <v>2786</v>
      </c>
      <c r="F3" s="78" t="s">
        <v>2584</v>
      </c>
      <c r="G3" s="166" t="s">
        <v>2787</v>
      </c>
      <c r="H3" s="88" t="s">
        <v>2788</v>
      </c>
      <c r="I3" s="167" t="s">
        <v>2789</v>
      </c>
      <c r="J3" s="78">
        <v>2001</v>
      </c>
      <c r="K3" s="168">
        <v>2003</v>
      </c>
      <c r="L3" s="78" t="s">
        <v>2790</v>
      </c>
    </row>
    <row r="4" spans="1:12" ht="29">
      <c r="A4" s="78">
        <v>2</v>
      </c>
      <c r="B4" s="78" t="s">
        <v>2784</v>
      </c>
      <c r="C4" s="167" t="s">
        <v>2791</v>
      </c>
      <c r="D4" s="165">
        <v>29423</v>
      </c>
      <c r="E4" s="78" t="s">
        <v>2792</v>
      </c>
      <c r="F4" s="78" t="s">
        <v>1153</v>
      </c>
      <c r="G4" s="166" t="s">
        <v>2787</v>
      </c>
      <c r="H4" s="88" t="s">
        <v>2788</v>
      </c>
      <c r="I4" s="167" t="s">
        <v>2793</v>
      </c>
      <c r="J4" s="78">
        <v>2001</v>
      </c>
      <c r="K4" s="168">
        <v>2003</v>
      </c>
      <c r="L4" s="78" t="s">
        <v>2790</v>
      </c>
    </row>
    <row r="5" spans="1:12" ht="29">
      <c r="A5" s="78">
        <v>3</v>
      </c>
      <c r="B5" s="78" t="s">
        <v>2784</v>
      </c>
      <c r="C5" s="167" t="s">
        <v>2612</v>
      </c>
      <c r="D5" s="165">
        <v>32724</v>
      </c>
      <c r="E5" s="88" t="s">
        <v>2794</v>
      </c>
      <c r="F5" s="88" t="s">
        <v>1217</v>
      </c>
      <c r="G5" s="167" t="s">
        <v>2795</v>
      </c>
      <c r="H5" s="88" t="s">
        <v>2788</v>
      </c>
      <c r="I5" s="167" t="s">
        <v>2796</v>
      </c>
      <c r="J5" s="78">
        <v>2018</v>
      </c>
      <c r="K5" s="88">
        <v>2020</v>
      </c>
      <c r="L5" s="78" t="s">
        <v>2797</v>
      </c>
    </row>
    <row r="6" spans="1:12" ht="29">
      <c r="A6" s="78">
        <v>4</v>
      </c>
      <c r="B6" s="78" t="s">
        <v>2784</v>
      </c>
      <c r="C6" s="167" t="s">
        <v>1044</v>
      </c>
      <c r="D6" s="165">
        <v>31962</v>
      </c>
      <c r="E6" s="78" t="s">
        <v>2798</v>
      </c>
      <c r="F6" s="88" t="s">
        <v>2627</v>
      </c>
      <c r="G6" s="167" t="s">
        <v>2795</v>
      </c>
      <c r="H6" s="88" t="s">
        <v>2788</v>
      </c>
      <c r="I6" s="167" t="s">
        <v>2796</v>
      </c>
      <c r="J6" s="78">
        <v>2019</v>
      </c>
      <c r="K6" s="88">
        <v>2021</v>
      </c>
      <c r="L6" s="78" t="s">
        <v>2790</v>
      </c>
    </row>
    <row r="7" spans="1:12" ht="29">
      <c r="A7" s="78">
        <v>5</v>
      </c>
      <c r="B7" s="78" t="s">
        <v>2784</v>
      </c>
      <c r="C7" s="167" t="s">
        <v>2799</v>
      </c>
      <c r="D7" s="165">
        <v>32714</v>
      </c>
      <c r="E7" s="78" t="s">
        <v>2616</v>
      </c>
      <c r="F7" s="88" t="s">
        <v>2627</v>
      </c>
      <c r="G7" s="167" t="s">
        <v>2800</v>
      </c>
      <c r="H7" s="88" t="s">
        <v>2788</v>
      </c>
      <c r="I7" s="167" t="s">
        <v>2801</v>
      </c>
      <c r="J7" s="78">
        <v>2011</v>
      </c>
      <c r="K7" s="168">
        <v>2013</v>
      </c>
      <c r="L7" s="78" t="s">
        <v>2790</v>
      </c>
    </row>
    <row r="8" spans="1:12" ht="29">
      <c r="A8" s="78">
        <v>6</v>
      </c>
      <c r="B8" s="78" t="s">
        <v>2784</v>
      </c>
      <c r="C8" s="167" t="s">
        <v>2802</v>
      </c>
      <c r="D8" s="165">
        <v>31663</v>
      </c>
      <c r="E8" s="78" t="s">
        <v>2629</v>
      </c>
      <c r="F8" s="88" t="s">
        <v>2627</v>
      </c>
      <c r="G8" s="167" t="s">
        <v>2800</v>
      </c>
      <c r="H8" s="88" t="s">
        <v>2788</v>
      </c>
      <c r="I8" s="167" t="s">
        <v>2803</v>
      </c>
      <c r="J8" s="78">
        <v>2008</v>
      </c>
      <c r="K8" s="168">
        <v>2010</v>
      </c>
      <c r="L8" s="78" t="s">
        <v>2790</v>
      </c>
    </row>
    <row r="9" spans="1:12" ht="70.5" customHeight="1">
      <c r="A9" s="78">
        <v>7</v>
      </c>
      <c r="B9" s="78" t="s">
        <v>2784</v>
      </c>
      <c r="C9" s="167" t="s">
        <v>2804</v>
      </c>
      <c r="D9" s="165">
        <v>31317</v>
      </c>
      <c r="E9" s="78" t="s">
        <v>2616</v>
      </c>
      <c r="F9" s="88" t="s">
        <v>2630</v>
      </c>
      <c r="G9" s="167" t="s">
        <v>2795</v>
      </c>
      <c r="H9" s="88" t="s">
        <v>2788</v>
      </c>
      <c r="I9" s="167" t="s">
        <v>2796</v>
      </c>
      <c r="J9" s="78">
        <v>2018</v>
      </c>
      <c r="K9" s="168">
        <v>2020</v>
      </c>
      <c r="L9" s="78" t="s">
        <v>2797</v>
      </c>
    </row>
    <row r="10" spans="1:12" ht="43.5">
      <c r="A10" s="78">
        <v>8</v>
      </c>
      <c r="B10" s="78" t="s">
        <v>2784</v>
      </c>
      <c r="C10" s="167" t="s">
        <v>2805</v>
      </c>
      <c r="D10" s="165">
        <v>34188</v>
      </c>
      <c r="E10" s="78" t="s">
        <v>2798</v>
      </c>
      <c r="F10" s="88" t="s">
        <v>2806</v>
      </c>
      <c r="G10" s="167" t="s">
        <v>2795</v>
      </c>
      <c r="H10" s="88" t="s">
        <v>2788</v>
      </c>
      <c r="I10" s="88" t="s">
        <v>2807</v>
      </c>
      <c r="J10" s="78">
        <v>2023</v>
      </c>
      <c r="K10" s="88">
        <v>2025</v>
      </c>
      <c r="L10" s="78" t="s">
        <v>2797</v>
      </c>
    </row>
    <row r="11" spans="1:12" ht="43.5">
      <c r="A11" s="78">
        <v>9</v>
      </c>
      <c r="B11" s="78" t="s">
        <v>2784</v>
      </c>
      <c r="C11" s="167" t="s">
        <v>2808</v>
      </c>
      <c r="D11" s="165">
        <v>34391</v>
      </c>
      <c r="E11" s="78" t="s">
        <v>2616</v>
      </c>
      <c r="F11" s="88" t="s">
        <v>2806</v>
      </c>
      <c r="G11" s="166" t="s">
        <v>2787</v>
      </c>
      <c r="H11" s="88" t="s">
        <v>2788</v>
      </c>
      <c r="I11" s="88" t="s">
        <v>2809</v>
      </c>
      <c r="J11" s="78">
        <v>2016</v>
      </c>
      <c r="K11" s="168">
        <v>2018</v>
      </c>
      <c r="L11" s="78" t="s">
        <v>2790</v>
      </c>
    </row>
    <row r="12" spans="1:12" ht="43.5">
      <c r="A12" s="78">
        <v>10</v>
      </c>
      <c r="B12" s="78" t="s">
        <v>2784</v>
      </c>
      <c r="C12" s="167" t="s">
        <v>2810</v>
      </c>
      <c r="D12" s="165">
        <v>32949</v>
      </c>
      <c r="E12" s="78" t="s">
        <v>2616</v>
      </c>
      <c r="F12" s="88" t="s">
        <v>2806</v>
      </c>
      <c r="G12" s="167" t="s">
        <v>2795</v>
      </c>
      <c r="H12" s="88" t="s">
        <v>2788</v>
      </c>
      <c r="I12" s="167" t="s">
        <v>2811</v>
      </c>
      <c r="J12" s="78">
        <v>2023</v>
      </c>
      <c r="K12" s="88">
        <v>2025</v>
      </c>
      <c r="L12" s="78" t="s">
        <v>2797</v>
      </c>
    </row>
    <row r="13" spans="1:12" ht="42" customHeight="1">
      <c r="A13" s="78">
        <v>11</v>
      </c>
      <c r="B13" s="78" t="s">
        <v>2784</v>
      </c>
      <c r="C13" s="167" t="s">
        <v>2812</v>
      </c>
      <c r="D13" s="165">
        <v>31317</v>
      </c>
      <c r="E13" s="88" t="s">
        <v>2641</v>
      </c>
      <c r="F13" s="88" t="s">
        <v>1170</v>
      </c>
      <c r="G13" s="166" t="s">
        <v>2787</v>
      </c>
      <c r="H13" s="88" t="s">
        <v>2788</v>
      </c>
      <c r="I13" s="88" t="s">
        <v>2813</v>
      </c>
      <c r="J13" s="78">
        <v>2008</v>
      </c>
      <c r="K13" s="88">
        <v>2010</v>
      </c>
      <c r="L13" s="78" t="s">
        <v>2790</v>
      </c>
    </row>
    <row r="14" spans="1:12" ht="61.5" customHeight="1">
      <c r="A14" s="78">
        <v>12</v>
      </c>
      <c r="B14" s="78" t="s">
        <v>2784</v>
      </c>
      <c r="C14" s="167" t="s">
        <v>2814</v>
      </c>
      <c r="D14" s="165">
        <v>31281</v>
      </c>
      <c r="E14" s="78" t="s">
        <v>2798</v>
      </c>
      <c r="F14" s="88" t="s">
        <v>2815</v>
      </c>
      <c r="G14" s="167" t="s">
        <v>2795</v>
      </c>
      <c r="H14" s="88" t="s">
        <v>2788</v>
      </c>
      <c r="I14" s="88" t="s">
        <v>2807</v>
      </c>
      <c r="J14" s="78">
        <v>2022</v>
      </c>
      <c r="K14" s="88">
        <v>2023</v>
      </c>
      <c r="L14" s="78" t="s">
        <v>2797</v>
      </c>
    </row>
    <row r="15" spans="1:12" ht="58.5" customHeight="1">
      <c r="A15" s="78">
        <v>13</v>
      </c>
      <c r="B15" s="78" t="s">
        <v>2784</v>
      </c>
      <c r="C15" s="167" t="s">
        <v>2816</v>
      </c>
      <c r="D15" s="165">
        <v>32496</v>
      </c>
      <c r="E15" s="78" t="s">
        <v>2598</v>
      </c>
      <c r="F15" s="88" t="s">
        <v>2649</v>
      </c>
      <c r="G15" s="167" t="s">
        <v>2795</v>
      </c>
      <c r="H15" s="88" t="s">
        <v>2788</v>
      </c>
      <c r="I15" s="88" t="s">
        <v>2817</v>
      </c>
      <c r="J15" s="78">
        <v>2022</v>
      </c>
      <c r="K15" s="88">
        <v>2024</v>
      </c>
      <c r="L15" s="78" t="s">
        <v>2797</v>
      </c>
    </row>
    <row r="16" spans="1:12" ht="78" customHeight="1">
      <c r="A16" s="78">
        <v>14</v>
      </c>
      <c r="B16" s="78" t="s">
        <v>2784</v>
      </c>
      <c r="C16" s="167" t="s">
        <v>2818</v>
      </c>
      <c r="D16" s="165">
        <v>32070</v>
      </c>
      <c r="E16" s="78" t="s">
        <v>2598</v>
      </c>
      <c r="F16" s="88" t="s">
        <v>2819</v>
      </c>
      <c r="G16" s="166" t="s">
        <v>2787</v>
      </c>
      <c r="H16" s="88" t="s">
        <v>2788</v>
      </c>
      <c r="I16" s="88" t="s">
        <v>2820</v>
      </c>
      <c r="J16" s="78">
        <v>2008</v>
      </c>
      <c r="K16" s="88">
        <v>2010</v>
      </c>
      <c r="L16" s="78" t="s">
        <v>2790</v>
      </c>
    </row>
    <row r="17" spans="1:12" ht="81" customHeight="1">
      <c r="A17" s="78">
        <v>15</v>
      </c>
      <c r="B17" s="78" t="s">
        <v>2784</v>
      </c>
      <c r="C17" s="167" t="s">
        <v>1027</v>
      </c>
      <c r="D17" s="61">
        <v>34637</v>
      </c>
      <c r="E17" s="78" t="s">
        <v>2609</v>
      </c>
      <c r="F17" s="88" t="s">
        <v>2819</v>
      </c>
      <c r="G17" s="167" t="s">
        <v>2795</v>
      </c>
      <c r="H17" s="88" t="s">
        <v>2788</v>
      </c>
      <c r="I17" s="88" t="s">
        <v>2807</v>
      </c>
      <c r="J17" s="78">
        <v>2022</v>
      </c>
      <c r="K17" s="88">
        <v>2023</v>
      </c>
      <c r="L17" s="78" t="s">
        <v>2797</v>
      </c>
    </row>
    <row r="18" spans="1:12" ht="42" customHeight="1">
      <c r="A18" s="78">
        <v>16</v>
      </c>
      <c r="B18" s="78" t="s">
        <v>2784</v>
      </c>
      <c r="C18" s="88" t="s">
        <v>2420</v>
      </c>
      <c r="D18" s="80">
        <v>35454</v>
      </c>
      <c r="E18" s="78" t="s">
        <v>2642</v>
      </c>
      <c r="F18" s="88" t="s">
        <v>1170</v>
      </c>
      <c r="G18" s="166" t="s">
        <v>2787</v>
      </c>
      <c r="H18" s="88" t="s">
        <v>2788</v>
      </c>
      <c r="I18" s="88" t="s">
        <v>2821</v>
      </c>
      <c r="J18" s="78">
        <v>2021</v>
      </c>
      <c r="K18" s="78">
        <v>2023</v>
      </c>
      <c r="L18" s="78" t="s">
        <v>2790</v>
      </c>
    </row>
    <row r="19" spans="1:12" ht="62.25" customHeight="1">
      <c r="A19" s="322" t="s">
        <v>2822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</row>
    <row r="20" spans="1:12" ht="43.5">
      <c r="A20" s="78" t="s">
        <v>71</v>
      </c>
      <c r="B20" s="78" t="s">
        <v>2773</v>
      </c>
      <c r="C20" s="78" t="s">
        <v>2774</v>
      </c>
      <c r="D20" s="78" t="s">
        <v>2775</v>
      </c>
      <c r="E20" s="78" t="s">
        <v>2776</v>
      </c>
      <c r="F20" s="78" t="s">
        <v>2576</v>
      </c>
      <c r="G20" s="78" t="s">
        <v>2823</v>
      </c>
      <c r="H20" s="78" t="s">
        <v>2779</v>
      </c>
      <c r="I20" s="78" t="s">
        <v>2824</v>
      </c>
      <c r="J20" s="88" t="s">
        <v>2825</v>
      </c>
      <c r="K20" s="88" t="s">
        <v>2826</v>
      </c>
      <c r="L20" s="88" t="s">
        <v>2827</v>
      </c>
    </row>
    <row r="21" spans="1:12" ht="29">
      <c r="A21" s="78">
        <v>1</v>
      </c>
      <c r="B21" s="78" t="s">
        <v>2784</v>
      </c>
      <c r="C21" s="88" t="s">
        <v>2420</v>
      </c>
      <c r="D21" s="80">
        <v>35454</v>
      </c>
      <c r="E21" s="78" t="s">
        <v>2642</v>
      </c>
      <c r="F21" s="88" t="s">
        <v>1170</v>
      </c>
      <c r="G21" s="88" t="s">
        <v>2828</v>
      </c>
      <c r="H21" s="88" t="s">
        <v>2829</v>
      </c>
      <c r="I21" s="88" t="s">
        <v>2830</v>
      </c>
      <c r="J21" s="78">
        <v>2025</v>
      </c>
      <c r="K21" s="78">
        <v>2026</v>
      </c>
      <c r="L21" s="78" t="s">
        <v>2790</v>
      </c>
    </row>
  </sheetData>
  <mergeCells count="2">
    <mergeCell ref="A1:L1"/>
    <mergeCell ref="A19:L1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660F1-E15F-4CEE-AEE7-B737117AB9B3}">
  <dimension ref="A1:C118"/>
  <sheetViews>
    <sheetView workbookViewId="0">
      <selection activeCell="C13" sqref="C13"/>
    </sheetView>
  </sheetViews>
  <sheetFormatPr defaultRowHeight="14.5"/>
  <cols>
    <col min="2" max="2" width="30.81640625" customWidth="1"/>
    <col min="3" max="3" width="41.7265625" customWidth="1"/>
  </cols>
  <sheetData>
    <row r="1" spans="1:3" ht="35.25" customHeight="1">
      <c r="A1" s="323" t="s">
        <v>3351</v>
      </c>
      <c r="B1" s="323"/>
      <c r="C1" s="323"/>
    </row>
    <row r="2" spans="1:3" ht="15.5">
      <c r="A2" s="169">
        <v>1</v>
      </c>
      <c r="B2" s="169" t="s">
        <v>3352</v>
      </c>
      <c r="C2" s="169" t="s">
        <v>267</v>
      </c>
    </row>
    <row r="3" spans="1:3" ht="15.5">
      <c r="A3" s="169">
        <v>2</v>
      </c>
      <c r="B3" s="169" t="s">
        <v>3353</v>
      </c>
      <c r="C3" s="169" t="s">
        <v>2572</v>
      </c>
    </row>
    <row r="4" spans="1:3" ht="15.5">
      <c r="A4" s="169">
        <v>3</v>
      </c>
      <c r="B4" s="169" t="s">
        <v>3354</v>
      </c>
      <c r="C4" s="169" t="s">
        <v>2572</v>
      </c>
    </row>
    <row r="5" spans="1:3" ht="15.5">
      <c r="A5" s="169">
        <v>4</v>
      </c>
      <c r="B5" s="169" t="s">
        <v>3277</v>
      </c>
      <c r="C5" s="169" t="s">
        <v>273</v>
      </c>
    </row>
    <row r="6" spans="1:3" ht="15.5">
      <c r="A6" s="169">
        <v>5</v>
      </c>
      <c r="B6" s="169" t="s">
        <v>3278</v>
      </c>
      <c r="C6" s="169" t="s">
        <v>277</v>
      </c>
    </row>
    <row r="7" spans="1:3" ht="15.5">
      <c r="A7" s="169">
        <v>6</v>
      </c>
      <c r="B7" s="169" t="s">
        <v>3279</v>
      </c>
      <c r="C7" s="169" t="s">
        <v>277</v>
      </c>
    </row>
    <row r="8" spans="1:3" ht="15.5">
      <c r="A8" s="169">
        <v>7</v>
      </c>
      <c r="B8" s="169" t="s">
        <v>3280</v>
      </c>
      <c r="C8" s="169" t="s">
        <v>277</v>
      </c>
    </row>
    <row r="9" spans="1:3" ht="15.5">
      <c r="A9" s="169">
        <v>8</v>
      </c>
      <c r="B9" s="169" t="s">
        <v>3350</v>
      </c>
      <c r="C9" s="169" t="s">
        <v>282</v>
      </c>
    </row>
    <row r="10" spans="1:3" ht="15.5">
      <c r="A10" s="169">
        <v>9</v>
      </c>
      <c r="B10" s="169" t="s">
        <v>3281</v>
      </c>
      <c r="C10" s="169" t="s">
        <v>279</v>
      </c>
    </row>
    <row r="11" spans="1:3" ht="15.5">
      <c r="A11" s="169">
        <v>10</v>
      </c>
      <c r="B11" s="169" t="s">
        <v>3356</v>
      </c>
      <c r="C11" s="169" t="s">
        <v>279</v>
      </c>
    </row>
    <row r="12" spans="1:3" ht="15.5">
      <c r="A12" s="169">
        <v>11</v>
      </c>
      <c r="B12" s="169" t="s">
        <v>3282</v>
      </c>
      <c r="C12" s="169" t="s">
        <v>279</v>
      </c>
    </row>
    <row r="13" spans="1:3" ht="15.5">
      <c r="A13" s="169">
        <v>12</v>
      </c>
      <c r="B13" s="170" t="s">
        <v>3283</v>
      </c>
      <c r="C13" s="169" t="s">
        <v>282</v>
      </c>
    </row>
    <row r="14" spans="1:3" ht="15.5">
      <c r="A14" s="169">
        <v>13</v>
      </c>
      <c r="B14" s="169" t="s">
        <v>3284</v>
      </c>
      <c r="C14" s="169" t="s">
        <v>279</v>
      </c>
    </row>
    <row r="15" spans="1:3" ht="15.5">
      <c r="A15" s="169">
        <v>14</v>
      </c>
      <c r="B15" s="169" t="s">
        <v>3285</v>
      </c>
      <c r="C15" s="169" t="s">
        <v>279</v>
      </c>
    </row>
    <row r="16" spans="1:3" ht="15.5">
      <c r="A16" s="169">
        <v>15</v>
      </c>
      <c r="B16" s="169" t="s">
        <v>3286</v>
      </c>
      <c r="C16" s="169" t="s">
        <v>282</v>
      </c>
    </row>
    <row r="17" spans="1:3" ht="15.5">
      <c r="A17" s="169">
        <v>16</v>
      </c>
      <c r="B17" s="169" t="s">
        <v>3355</v>
      </c>
      <c r="C17" s="169" t="s">
        <v>3357</v>
      </c>
    </row>
    <row r="18" spans="1:3" ht="15.5">
      <c r="A18" s="169">
        <v>17</v>
      </c>
      <c r="B18" s="169" t="s">
        <v>3287</v>
      </c>
      <c r="C18" s="169" t="s">
        <v>291</v>
      </c>
    </row>
    <row r="19" spans="1:3" ht="15.5">
      <c r="A19" s="169">
        <v>18</v>
      </c>
      <c r="B19" s="169" t="s">
        <v>3288</v>
      </c>
      <c r="C19" s="169" t="s">
        <v>2557</v>
      </c>
    </row>
    <row r="20" spans="1:3" ht="15.5">
      <c r="A20" s="169">
        <v>19</v>
      </c>
      <c r="B20" s="169" t="s">
        <v>3289</v>
      </c>
      <c r="C20" s="169" t="s">
        <v>3384</v>
      </c>
    </row>
    <row r="21" spans="1:3" ht="15.5">
      <c r="A21" s="169">
        <v>20</v>
      </c>
      <c r="B21" s="170" t="s">
        <v>3290</v>
      </c>
      <c r="C21" s="169" t="s">
        <v>3385</v>
      </c>
    </row>
    <row r="22" spans="1:3" ht="15.5">
      <c r="A22" s="169">
        <v>21</v>
      </c>
      <c r="B22" s="170" t="s">
        <v>3291</v>
      </c>
      <c r="C22" s="169" t="s">
        <v>282</v>
      </c>
    </row>
    <row r="23" spans="1:3" ht="15.5">
      <c r="A23" s="169">
        <v>22</v>
      </c>
      <c r="B23" s="169" t="s">
        <v>3292</v>
      </c>
      <c r="C23" s="169" t="s">
        <v>3357</v>
      </c>
    </row>
    <row r="24" spans="1:3" ht="15.5">
      <c r="A24" s="169">
        <v>23</v>
      </c>
      <c r="B24" s="169" t="s">
        <v>3293</v>
      </c>
      <c r="C24" s="169" t="s">
        <v>279</v>
      </c>
    </row>
    <row r="25" spans="1:3" ht="15.5">
      <c r="A25" s="169">
        <v>24</v>
      </c>
      <c r="B25" s="169" t="s">
        <v>3294</v>
      </c>
      <c r="C25" s="169" t="s">
        <v>3394</v>
      </c>
    </row>
    <row r="26" spans="1:3" ht="15.5">
      <c r="A26" s="169">
        <v>25</v>
      </c>
      <c r="B26" s="169" t="s">
        <v>3295</v>
      </c>
      <c r="C26" s="169" t="s">
        <v>294</v>
      </c>
    </row>
    <row r="27" spans="1:3" ht="36" customHeight="1">
      <c r="A27" s="323" t="s">
        <v>3386</v>
      </c>
      <c r="B27" s="323"/>
      <c r="C27" s="323"/>
    </row>
    <row r="28" spans="1:3" ht="15.5">
      <c r="A28" s="171" t="s">
        <v>3297</v>
      </c>
      <c r="B28" s="172" t="s">
        <v>3298</v>
      </c>
      <c r="C28" s="169" t="s">
        <v>3393</v>
      </c>
    </row>
    <row r="29" spans="1:3" ht="15.5">
      <c r="A29" s="169" t="s">
        <v>3299</v>
      </c>
      <c r="B29" s="172" t="s">
        <v>3434</v>
      </c>
      <c r="C29" s="169" t="s">
        <v>317</v>
      </c>
    </row>
    <row r="30" spans="1:3" ht="15.5">
      <c r="A30" s="169" t="s">
        <v>3300</v>
      </c>
      <c r="B30" s="169" t="s">
        <v>3301</v>
      </c>
      <c r="C30" s="169" t="s">
        <v>320</v>
      </c>
    </row>
    <row r="31" spans="1:3" ht="15.5">
      <c r="A31" s="169" t="s">
        <v>3302</v>
      </c>
      <c r="B31" s="169" t="s">
        <v>3303</v>
      </c>
      <c r="C31" s="169" t="s">
        <v>3392</v>
      </c>
    </row>
    <row r="32" spans="1:3" ht="15.5">
      <c r="A32" s="169">
        <v>5</v>
      </c>
      <c r="B32" s="169" t="s">
        <v>3304</v>
      </c>
      <c r="C32" s="169" t="s">
        <v>3391</v>
      </c>
    </row>
    <row r="33" spans="1:3" ht="15.5">
      <c r="A33" s="169">
        <v>6</v>
      </c>
      <c r="B33" s="169" t="s">
        <v>3305</v>
      </c>
      <c r="C33" s="169" t="s">
        <v>3389</v>
      </c>
    </row>
    <row r="34" spans="1:3" ht="15.5">
      <c r="A34" s="169">
        <v>7</v>
      </c>
      <c r="B34" s="169" t="s">
        <v>3388</v>
      </c>
      <c r="C34" s="169" t="s">
        <v>3389</v>
      </c>
    </row>
    <row r="35" spans="1:3" ht="15.5">
      <c r="A35" s="169">
        <v>8</v>
      </c>
      <c r="B35" s="169" t="s">
        <v>3306</v>
      </c>
      <c r="C35" s="169" t="s">
        <v>3389</v>
      </c>
    </row>
    <row r="36" spans="1:3" ht="15.5">
      <c r="A36" s="169">
        <v>9</v>
      </c>
      <c r="B36" s="169" t="s">
        <v>3307</v>
      </c>
      <c r="C36" s="169" t="s">
        <v>3389</v>
      </c>
    </row>
    <row r="37" spans="1:3" ht="15.5">
      <c r="A37" s="169">
        <v>10</v>
      </c>
      <c r="B37" s="169" t="s">
        <v>3390</v>
      </c>
      <c r="C37" s="169" t="s">
        <v>3389</v>
      </c>
    </row>
    <row r="38" spans="1:3" ht="15.5">
      <c r="A38" s="169">
        <v>11</v>
      </c>
      <c r="B38" s="169" t="s">
        <v>3308</v>
      </c>
      <c r="C38" s="169" t="s">
        <v>3389</v>
      </c>
    </row>
    <row r="39" spans="1:3" ht="15.5">
      <c r="A39" s="169">
        <v>12</v>
      </c>
      <c r="B39" s="169" t="s">
        <v>3309</v>
      </c>
      <c r="C39" s="169" t="s">
        <v>3389</v>
      </c>
    </row>
    <row r="40" spans="1:3" ht="15.5">
      <c r="A40" s="169">
        <v>13</v>
      </c>
      <c r="B40" s="169" t="s">
        <v>3310</v>
      </c>
      <c r="C40" s="169" t="s">
        <v>275</v>
      </c>
    </row>
    <row r="41" spans="1:3" ht="15.5">
      <c r="A41" s="169">
        <v>14</v>
      </c>
      <c r="B41" s="169" t="s">
        <v>3311</v>
      </c>
      <c r="C41" s="169" t="s">
        <v>3389</v>
      </c>
    </row>
    <row r="42" spans="1:3" ht="15.5">
      <c r="A42" s="169">
        <v>15</v>
      </c>
      <c r="B42" s="169" t="s">
        <v>3312</v>
      </c>
      <c r="C42" s="169" t="s">
        <v>3389</v>
      </c>
    </row>
    <row r="43" spans="1:3" ht="36.75" customHeight="1">
      <c r="A43" s="323" t="s">
        <v>3387</v>
      </c>
      <c r="B43" s="323"/>
      <c r="C43" s="323"/>
    </row>
    <row r="44" spans="1:3" ht="16.5" customHeight="1">
      <c r="A44" s="176">
        <v>1</v>
      </c>
      <c r="B44" s="169" t="s">
        <v>3400</v>
      </c>
      <c r="C44" s="169" t="s">
        <v>298</v>
      </c>
    </row>
    <row r="45" spans="1:3" ht="18" customHeight="1">
      <c r="A45" s="169">
        <v>2</v>
      </c>
      <c r="B45" s="169" t="s">
        <v>3401</v>
      </c>
      <c r="C45" s="169" t="s">
        <v>297</v>
      </c>
    </row>
    <row r="46" spans="1:3" ht="15.5">
      <c r="A46" s="169">
        <v>3</v>
      </c>
      <c r="B46" s="169" t="s">
        <v>3315</v>
      </c>
      <c r="C46" s="169" t="s">
        <v>307</v>
      </c>
    </row>
    <row r="47" spans="1:3" ht="15.5">
      <c r="A47" s="176">
        <v>4</v>
      </c>
      <c r="B47" s="169" t="s">
        <v>3316</v>
      </c>
      <c r="C47" s="169" t="s">
        <v>307</v>
      </c>
    </row>
    <row r="48" spans="1:3" ht="15.5">
      <c r="A48" s="169">
        <v>5</v>
      </c>
      <c r="B48" s="169" t="s">
        <v>3317</v>
      </c>
      <c r="C48" s="169" t="s">
        <v>307</v>
      </c>
    </row>
    <row r="49" spans="1:3" ht="15.5">
      <c r="A49" s="169">
        <v>6</v>
      </c>
      <c r="B49" s="169" t="s">
        <v>3318</v>
      </c>
      <c r="C49" s="169" t="s">
        <v>309</v>
      </c>
    </row>
    <row r="50" spans="1:3" ht="15.5">
      <c r="A50" s="176">
        <v>7</v>
      </c>
      <c r="B50" s="169" t="s">
        <v>3319</v>
      </c>
      <c r="C50" s="169" t="s">
        <v>307</v>
      </c>
    </row>
    <row r="51" spans="1:3" ht="15.5">
      <c r="A51" s="169">
        <v>8</v>
      </c>
      <c r="B51" s="169" t="s">
        <v>3320</v>
      </c>
      <c r="C51" s="169" t="s">
        <v>309</v>
      </c>
    </row>
    <row r="52" spans="1:3" ht="15.5">
      <c r="A52" s="176">
        <v>9</v>
      </c>
      <c r="B52" s="169" t="s">
        <v>3321</v>
      </c>
      <c r="C52" s="169" t="s">
        <v>3395</v>
      </c>
    </row>
    <row r="53" spans="1:3" ht="15.5">
      <c r="A53" s="169">
        <v>10</v>
      </c>
      <c r="B53" s="169" t="s">
        <v>3322</v>
      </c>
      <c r="C53" s="169" t="s">
        <v>3395</v>
      </c>
    </row>
    <row r="54" spans="1:3" ht="15.5">
      <c r="A54" s="169">
        <v>11</v>
      </c>
      <c r="B54" s="169" t="s">
        <v>3323</v>
      </c>
      <c r="C54" s="169" t="s">
        <v>3395</v>
      </c>
    </row>
    <row r="55" spans="1:3" ht="15.5">
      <c r="A55" s="176">
        <v>12</v>
      </c>
      <c r="B55" s="169" t="s">
        <v>3324</v>
      </c>
      <c r="C55" s="169" t="s">
        <v>3395</v>
      </c>
    </row>
    <row r="56" spans="1:3" ht="15.5">
      <c r="A56" s="169">
        <v>13</v>
      </c>
      <c r="B56" s="169" t="s">
        <v>3325</v>
      </c>
      <c r="C56" s="169" t="s">
        <v>3395</v>
      </c>
    </row>
    <row r="57" spans="1:3" ht="15.5">
      <c r="A57" s="169">
        <v>14</v>
      </c>
      <c r="B57" s="169" t="s">
        <v>3326</v>
      </c>
      <c r="C57" s="169" t="s">
        <v>3395</v>
      </c>
    </row>
    <row r="58" spans="1:3" ht="15.5">
      <c r="A58" s="176">
        <v>15</v>
      </c>
      <c r="B58" s="169" t="s">
        <v>3327</v>
      </c>
      <c r="C58" s="169" t="s">
        <v>3395</v>
      </c>
    </row>
    <row r="59" spans="1:3" ht="15.5">
      <c r="A59" s="169">
        <v>16</v>
      </c>
      <c r="B59" s="169" t="s">
        <v>3328</v>
      </c>
      <c r="C59" s="169" t="s">
        <v>3395</v>
      </c>
    </row>
    <row r="60" spans="1:3" ht="15.5">
      <c r="A60" s="176">
        <v>17</v>
      </c>
      <c r="B60" s="170" t="s">
        <v>3329</v>
      </c>
      <c r="C60" s="169" t="s">
        <v>3395</v>
      </c>
    </row>
    <row r="61" spans="1:3" ht="15.5">
      <c r="A61" s="169">
        <v>18</v>
      </c>
      <c r="B61" s="169" t="s">
        <v>3330</v>
      </c>
      <c r="C61" s="169" t="s">
        <v>3395</v>
      </c>
    </row>
    <row r="62" spans="1:3" ht="15.5">
      <c r="A62" s="169">
        <v>19</v>
      </c>
      <c r="B62" s="169" t="s">
        <v>3331</v>
      </c>
      <c r="C62" s="169" t="s">
        <v>3395</v>
      </c>
    </row>
    <row r="63" spans="1:3" ht="15.5">
      <c r="A63" s="176">
        <v>20</v>
      </c>
      <c r="B63" s="169" t="s">
        <v>3332</v>
      </c>
      <c r="C63" s="169" t="s">
        <v>3395</v>
      </c>
    </row>
    <row r="64" spans="1:3" ht="15.5">
      <c r="A64" s="169">
        <v>21</v>
      </c>
      <c r="B64" s="169" t="s">
        <v>3333</v>
      </c>
      <c r="C64" s="169" t="s">
        <v>3395</v>
      </c>
    </row>
    <row r="65" spans="1:3" ht="15.5">
      <c r="A65" s="169">
        <v>22</v>
      </c>
      <c r="B65" s="169" t="s">
        <v>3334</v>
      </c>
      <c r="C65" s="169" t="s">
        <v>3395</v>
      </c>
    </row>
    <row r="66" spans="1:3" ht="15.5">
      <c r="A66" s="176">
        <v>23</v>
      </c>
      <c r="B66" s="169" t="s">
        <v>3335</v>
      </c>
      <c r="C66" s="169" t="s">
        <v>3395</v>
      </c>
    </row>
    <row r="67" spans="1:3" ht="15.5">
      <c r="A67" s="169">
        <v>24</v>
      </c>
      <c r="B67" s="169" t="s">
        <v>3336</v>
      </c>
      <c r="C67" s="169" t="s">
        <v>3395</v>
      </c>
    </row>
    <row r="68" spans="1:3" ht="15.5">
      <c r="A68" s="176">
        <v>25</v>
      </c>
      <c r="B68" s="169" t="s">
        <v>3337</v>
      </c>
      <c r="C68" s="169" t="s">
        <v>3395</v>
      </c>
    </row>
    <row r="69" spans="1:3" ht="15.5">
      <c r="A69" s="169">
        <v>26</v>
      </c>
      <c r="B69" s="169" t="s">
        <v>3338</v>
      </c>
      <c r="C69" s="169" t="s">
        <v>3395</v>
      </c>
    </row>
    <row r="70" spans="1:3" ht="15.5">
      <c r="A70" s="169">
        <v>27</v>
      </c>
      <c r="B70" s="169" t="s">
        <v>3339</v>
      </c>
      <c r="C70" s="169" t="s">
        <v>3395</v>
      </c>
    </row>
    <row r="71" spans="1:3" ht="15.5">
      <c r="A71" s="176">
        <v>28</v>
      </c>
      <c r="B71" s="169" t="s">
        <v>3314</v>
      </c>
      <c r="C71" s="169" t="s">
        <v>3395</v>
      </c>
    </row>
    <row r="72" spans="1:3" ht="15.5">
      <c r="A72" s="169">
        <v>29</v>
      </c>
      <c r="B72" s="169" t="s">
        <v>3340</v>
      </c>
      <c r="C72" s="169" t="s">
        <v>3395</v>
      </c>
    </row>
    <row r="73" spans="1:3" ht="15.5">
      <c r="A73" s="169">
        <v>30</v>
      </c>
      <c r="B73" s="169" t="s">
        <v>3313</v>
      </c>
      <c r="C73" s="169" t="s">
        <v>3395</v>
      </c>
    </row>
    <row r="74" spans="1:3" ht="32.25" customHeight="1">
      <c r="A74" s="324" t="s">
        <v>3440</v>
      </c>
      <c r="B74" s="325"/>
      <c r="C74" s="326"/>
    </row>
    <row r="75" spans="1:3" ht="15.5">
      <c r="A75" s="169">
        <v>1</v>
      </c>
      <c r="B75" s="169" t="s">
        <v>3341</v>
      </c>
      <c r="C75" s="169" t="s">
        <v>2338</v>
      </c>
    </row>
    <row r="76" spans="1:3" ht="15.5">
      <c r="A76" s="169">
        <v>2</v>
      </c>
      <c r="B76" s="169" t="s">
        <v>3342</v>
      </c>
      <c r="C76" s="169" t="s">
        <v>2338</v>
      </c>
    </row>
    <row r="77" spans="1:3" ht="15.5">
      <c r="A77" s="169">
        <v>3</v>
      </c>
      <c r="B77" s="169" t="s">
        <v>3343</v>
      </c>
      <c r="C77" s="169" t="s">
        <v>296</v>
      </c>
    </row>
    <row r="78" spans="1:3" ht="15.5">
      <c r="A78" s="169">
        <v>4</v>
      </c>
      <c r="B78" s="169" t="s">
        <v>3396</v>
      </c>
      <c r="C78" s="169" t="s">
        <v>296</v>
      </c>
    </row>
    <row r="79" spans="1:3" ht="15.5">
      <c r="A79" s="169">
        <v>5</v>
      </c>
      <c r="B79" s="169" t="s">
        <v>3344</v>
      </c>
      <c r="C79" s="169" t="s">
        <v>3397</v>
      </c>
    </row>
    <row r="80" spans="1:3" ht="15.5">
      <c r="A80" s="169">
        <v>6</v>
      </c>
      <c r="B80" s="169" t="s">
        <v>3345</v>
      </c>
      <c r="C80" s="169" t="s">
        <v>3398</v>
      </c>
    </row>
    <row r="81" spans="1:3" ht="15.5">
      <c r="A81" s="169">
        <v>7</v>
      </c>
      <c r="B81" s="169" t="s">
        <v>3346</v>
      </c>
      <c r="C81" s="169" t="s">
        <v>3399</v>
      </c>
    </row>
    <row r="82" spans="1:3" ht="15.5">
      <c r="A82" s="169">
        <v>8</v>
      </c>
      <c r="B82" s="169" t="s">
        <v>3347</v>
      </c>
      <c r="C82" s="169" t="s">
        <v>296</v>
      </c>
    </row>
    <row r="83" spans="1:3" ht="15.5">
      <c r="A83" s="169">
        <v>9</v>
      </c>
      <c r="B83" s="169" t="s">
        <v>3296</v>
      </c>
      <c r="C83" s="169" t="s">
        <v>296</v>
      </c>
    </row>
    <row r="84" spans="1:3" ht="15.5">
      <c r="A84" s="169">
        <v>10</v>
      </c>
      <c r="B84" s="169" t="s">
        <v>3348</v>
      </c>
      <c r="C84" s="169" t="s">
        <v>2338</v>
      </c>
    </row>
    <row r="85" spans="1:3" ht="15.5">
      <c r="A85" s="169">
        <v>11</v>
      </c>
      <c r="B85" s="169" t="s">
        <v>3349</v>
      </c>
      <c r="C85" s="169" t="s">
        <v>2338</v>
      </c>
    </row>
    <row r="86" spans="1:3" ht="15.5">
      <c r="A86" s="169">
        <v>12</v>
      </c>
      <c r="B86" s="169" t="s">
        <v>3402</v>
      </c>
      <c r="C86" s="169" t="s">
        <v>2338</v>
      </c>
    </row>
    <row r="87" spans="1:3" ht="15.5">
      <c r="A87" s="169">
        <v>13</v>
      </c>
      <c r="B87" s="169" t="s">
        <v>3403</v>
      </c>
      <c r="C87" s="169" t="s">
        <v>2338</v>
      </c>
    </row>
    <row r="88" spans="1:3" ht="15.5">
      <c r="A88" s="169">
        <v>14</v>
      </c>
      <c r="B88" s="169" t="s">
        <v>3404</v>
      </c>
      <c r="C88" s="169" t="s">
        <v>2338</v>
      </c>
    </row>
    <row r="89" spans="1:3" ht="15.5">
      <c r="A89" s="169">
        <v>15</v>
      </c>
      <c r="B89" s="169" t="s">
        <v>3405</v>
      </c>
      <c r="C89" s="169" t="s">
        <v>2338</v>
      </c>
    </row>
    <row r="90" spans="1:3" ht="15.5">
      <c r="A90" s="169">
        <v>16</v>
      </c>
      <c r="B90" s="169" t="s">
        <v>3406</v>
      </c>
      <c r="C90" s="169" t="s">
        <v>2338</v>
      </c>
    </row>
    <row r="91" spans="1:3" ht="15.5">
      <c r="A91" s="169">
        <v>17</v>
      </c>
      <c r="B91" s="169" t="s">
        <v>3407</v>
      </c>
      <c r="C91" s="169" t="s">
        <v>296</v>
      </c>
    </row>
    <row r="92" spans="1:3" ht="15.5">
      <c r="A92" s="169">
        <v>18</v>
      </c>
      <c r="B92" s="169" t="s">
        <v>3408</v>
      </c>
      <c r="C92" s="169" t="s">
        <v>296</v>
      </c>
    </row>
    <row r="93" spans="1:3" ht="15.5">
      <c r="A93" s="169">
        <v>19</v>
      </c>
      <c r="B93" s="169" t="s">
        <v>3409</v>
      </c>
      <c r="C93" s="169" t="s">
        <v>2338</v>
      </c>
    </row>
    <row r="94" spans="1:3" ht="15.5">
      <c r="A94" s="169">
        <v>20</v>
      </c>
      <c r="B94" s="169" t="s">
        <v>3410</v>
      </c>
      <c r="C94" s="169" t="s">
        <v>2338</v>
      </c>
    </row>
    <row r="95" spans="1:3" ht="15.5">
      <c r="A95" s="169">
        <v>21</v>
      </c>
      <c r="B95" s="169" t="s">
        <v>3411</v>
      </c>
      <c r="C95" s="169" t="s">
        <v>296</v>
      </c>
    </row>
    <row r="96" spans="1:3" ht="15.5">
      <c r="A96" s="169">
        <v>22</v>
      </c>
      <c r="B96" s="169" t="s">
        <v>3412</v>
      </c>
      <c r="C96" s="169" t="s">
        <v>296</v>
      </c>
    </row>
    <row r="97" spans="1:3" ht="15.5">
      <c r="A97" s="169">
        <v>23</v>
      </c>
      <c r="B97" s="169" t="s">
        <v>3413</v>
      </c>
      <c r="C97" s="169" t="s">
        <v>296</v>
      </c>
    </row>
    <row r="98" spans="1:3" ht="15.5">
      <c r="A98" s="169">
        <v>24</v>
      </c>
      <c r="B98" s="169" t="s">
        <v>3414</v>
      </c>
      <c r="C98" s="169" t="s">
        <v>296</v>
      </c>
    </row>
    <row r="99" spans="1:3" ht="15.5">
      <c r="A99" s="169">
        <v>25</v>
      </c>
      <c r="B99" s="169" t="s">
        <v>3415</v>
      </c>
      <c r="C99" s="169" t="s">
        <v>296</v>
      </c>
    </row>
    <row r="100" spans="1:3" ht="15.5">
      <c r="A100" s="169">
        <v>26</v>
      </c>
      <c r="B100" s="169" t="s">
        <v>3416</v>
      </c>
      <c r="C100" s="169" t="s">
        <v>296</v>
      </c>
    </row>
    <row r="101" spans="1:3" ht="15.5">
      <c r="A101" s="169">
        <v>27</v>
      </c>
      <c r="B101" s="169" t="s">
        <v>3417</v>
      </c>
      <c r="C101" s="169" t="s">
        <v>296</v>
      </c>
    </row>
    <row r="102" spans="1:3" ht="15.5">
      <c r="A102" s="169">
        <v>28</v>
      </c>
      <c r="B102" s="169" t="s">
        <v>3418</v>
      </c>
      <c r="C102" s="169" t="s">
        <v>296</v>
      </c>
    </row>
    <row r="103" spans="1:3" ht="15.5">
      <c r="A103" s="169">
        <v>29</v>
      </c>
      <c r="B103" s="169" t="s">
        <v>3419</v>
      </c>
      <c r="C103" s="169" t="s">
        <v>296</v>
      </c>
    </row>
    <row r="104" spans="1:3" ht="15.5">
      <c r="A104" s="169">
        <v>30</v>
      </c>
      <c r="B104" s="169" t="s">
        <v>3420</v>
      </c>
      <c r="C104" s="169" t="s">
        <v>296</v>
      </c>
    </row>
    <row r="105" spans="1:3" ht="15.5">
      <c r="A105" s="169">
        <v>31</v>
      </c>
      <c r="B105" s="169" t="s">
        <v>3421</v>
      </c>
      <c r="C105" s="169" t="s">
        <v>3436</v>
      </c>
    </row>
    <row r="106" spans="1:3" ht="15.5">
      <c r="A106" s="169">
        <v>32</v>
      </c>
      <c r="B106" s="169" t="s">
        <v>3422</v>
      </c>
      <c r="C106" s="169" t="s">
        <v>2354</v>
      </c>
    </row>
    <row r="107" spans="1:3" ht="15.5">
      <c r="A107" s="169">
        <v>33</v>
      </c>
      <c r="B107" s="169" t="s">
        <v>3423</v>
      </c>
      <c r="C107" s="169" t="s">
        <v>2354</v>
      </c>
    </row>
    <row r="108" spans="1:3" ht="15.5">
      <c r="A108" s="169">
        <v>34</v>
      </c>
      <c r="B108" s="169" t="s">
        <v>3424</v>
      </c>
      <c r="C108" s="169" t="s">
        <v>2354</v>
      </c>
    </row>
    <row r="109" spans="1:3" ht="15.5">
      <c r="A109" s="169">
        <v>35</v>
      </c>
      <c r="B109" s="169" t="s">
        <v>3425</v>
      </c>
      <c r="C109" s="169" t="s">
        <v>296</v>
      </c>
    </row>
    <row r="110" spans="1:3" ht="15.5">
      <c r="A110" s="169">
        <v>36</v>
      </c>
      <c r="B110" s="169" t="s">
        <v>3426</v>
      </c>
      <c r="C110" s="169" t="s">
        <v>296</v>
      </c>
    </row>
    <row r="111" spans="1:3" ht="15.5">
      <c r="A111" s="169">
        <v>37</v>
      </c>
      <c r="B111" s="169" t="s">
        <v>3427</v>
      </c>
      <c r="C111" s="169" t="s">
        <v>2338</v>
      </c>
    </row>
    <row r="112" spans="1:3" ht="15.5">
      <c r="A112" s="169">
        <v>38</v>
      </c>
      <c r="B112" s="169" t="s">
        <v>3428</v>
      </c>
      <c r="C112" s="169" t="s">
        <v>2338</v>
      </c>
    </row>
    <row r="113" spans="1:3" ht="15" customHeight="1">
      <c r="A113" s="169">
        <v>39</v>
      </c>
      <c r="B113" s="169" t="s">
        <v>3429</v>
      </c>
      <c r="C113" s="169" t="s">
        <v>3437</v>
      </c>
    </row>
    <row r="114" spans="1:3" ht="15" customHeight="1">
      <c r="A114" s="169">
        <v>40</v>
      </c>
      <c r="B114" s="169" t="s">
        <v>3430</v>
      </c>
      <c r="C114" s="169" t="s">
        <v>3438</v>
      </c>
    </row>
    <row r="115" spans="1:3" ht="15.5">
      <c r="A115" s="169">
        <v>41</v>
      </c>
      <c r="B115" s="169" t="s">
        <v>3431</v>
      </c>
      <c r="C115" s="169" t="s">
        <v>3439</v>
      </c>
    </row>
    <row r="116" spans="1:3" ht="15.5">
      <c r="A116" s="169">
        <v>42</v>
      </c>
      <c r="B116" s="169" t="s">
        <v>3432</v>
      </c>
      <c r="C116" s="169" t="s">
        <v>3399</v>
      </c>
    </row>
    <row r="117" spans="1:3" ht="15.5">
      <c r="A117" s="169">
        <v>43</v>
      </c>
      <c r="B117" s="169" t="s">
        <v>3433</v>
      </c>
      <c r="C117" s="169" t="s">
        <v>3399</v>
      </c>
    </row>
    <row r="118" spans="1:3" ht="15.5">
      <c r="A118" s="169">
        <v>44</v>
      </c>
      <c r="B118" s="169" t="s">
        <v>3435</v>
      </c>
      <c r="C118" s="169" t="s">
        <v>296</v>
      </c>
    </row>
  </sheetData>
  <protectedRanges>
    <protectedRange sqref="B13" name="Диапазон1_28"/>
    <protectedRange sqref="B21" name="Диапазон1_1"/>
    <protectedRange sqref="B60" name="Диапазон1_70"/>
  </protectedRanges>
  <mergeCells count="4">
    <mergeCell ref="A1:C1"/>
    <mergeCell ref="A27:C27"/>
    <mergeCell ref="A43:C43"/>
    <mergeCell ref="A74:C7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7135-1FA1-42AB-BAFD-421AF775C9BD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F201-9F32-479E-A9E8-1BF032C13AD8}">
  <dimension ref="A1"/>
  <sheetViews>
    <sheetView workbookViewId="0"/>
  </sheetViews>
  <sheetFormatPr defaultRowHeight="14.5"/>
  <sheetData/>
  <phoneticPr fontId="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51364-A517-4CA2-87A0-C61F46A74938}">
  <dimension ref="A1"/>
  <sheetViews>
    <sheetView workbookViewId="0"/>
  </sheetViews>
  <sheetFormatPr defaultRowHeight="14.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20</vt:i4>
      </vt:variant>
      <vt:variant>
        <vt:lpstr>Именованные диапазоны</vt:lpstr>
      </vt:variant>
      <vt:variant>
        <vt:i4>2</vt:i4>
      </vt:variant>
    </vt:vector>
  </HeadingPairs>
  <TitlesOfParts>
    <vt:vector size="22" baseType="lpstr">
      <vt:lpstr>1-к стат.хисобот</vt:lpstr>
      <vt:lpstr>Таркиб амалдаги</vt:lpstr>
      <vt:lpstr>выслуга лет</vt:lpstr>
      <vt:lpstr>таътил</vt:lpstr>
      <vt:lpstr>50-60 ёш юбилей</vt:lpstr>
      <vt:lpstr>больничный</vt:lpstr>
      <vt:lpstr>турникет</vt:lpstr>
      <vt:lpstr>ротация</vt:lpstr>
      <vt:lpstr>меҳ.шарт.бекор қил.</vt:lpstr>
      <vt:lpstr>иш.қаб.қил.</vt:lpstr>
      <vt:lpstr>лавоз.ўзгарган</vt:lpstr>
      <vt:lpstr>фахрий ёрлиқлар</vt:lpstr>
      <vt:lpstr>таътиллар жадвали</vt:lpstr>
      <vt:lpstr>пенсионерлар</vt:lpstr>
      <vt:lpstr>ногирон.ходим</vt:lpstr>
      <vt:lpstr>магистрлар</vt:lpstr>
      <vt:lpstr>лавозим тоифаси</vt:lpstr>
      <vt:lpstr>Лист1</vt:lpstr>
      <vt:lpstr>Лист2</vt:lpstr>
      <vt:lpstr>Лист3</vt:lpstr>
      <vt:lpstr>'1-к стат.хисобот'!Область_печати</vt:lpstr>
      <vt:lpstr>'Таркиб амалдаги'!Область_печати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CBUser</dc:creator>
  <cp:lastModifiedBy>Ali Turdiyev</cp:lastModifiedBy>
  <cp:lastPrinted>2026-03-25T07:20:40Z</cp:lastPrinted>
  <dcterms:created xsi:type="dcterms:W3CDTF">2009-12-23T10:21:28Z</dcterms:created>
  <dcterms:modified xsi:type="dcterms:W3CDTF">2026-05-21T17:34:37Z</dcterms:modified>
</cp:coreProperties>
</file>