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rfptax-my.sharepoint.com/personal/mde_turfptax_com/Documents/Documents/GitHub/openmuscle/DesignNotes/"/>
    </mc:Choice>
  </mc:AlternateContent>
  <xr:revisionPtr revIDLastSave="69" documentId="8_{88F8E0A1-4FFE-4B78-A39A-BFC8B0C2EABF}" xr6:coauthVersionLast="47" xr6:coauthVersionMax="47" xr10:uidLastSave="{8E91CD98-C159-48A2-AA80-03512E57FF4C}"/>
  <bookViews>
    <workbookView xWindow="-57720" yWindow="-120" windowWidth="29040" windowHeight="15840" activeTab="1" xr2:uid="{A592B610-64FA-4588-8965-A3670A03809E}"/>
  </bookViews>
  <sheets>
    <sheet name="Sheet1" sheetId="1" r:id="rId1"/>
    <sheet name="Adult OM-B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L9" i="2"/>
  <c r="J9" i="2"/>
  <c r="H9" i="2"/>
  <c r="F9" i="2"/>
  <c r="D9" i="2"/>
  <c r="E9" i="2"/>
  <c r="G9" i="2"/>
  <c r="I9" i="2"/>
  <c r="K9" i="2"/>
  <c r="M9" i="2"/>
  <c r="C9" i="2"/>
  <c r="D4" i="2" l="1"/>
</calcChain>
</file>

<file path=xl/sharedStrings.xml><?xml version="1.0" encoding="utf-8"?>
<sst xmlns="http://schemas.openxmlformats.org/spreadsheetml/2006/main" count="168" uniqueCount="167">
  <si>
    <t>Age, y</t>
  </si>
  <si>
    <t>No. of subjects tested</t>
  </si>
  <si>
    <r>
      <t>Average R arm length (</t>
    </r>
    <r>
      <rPr>
        <b/>
        <i/>
        <sz val="9.65"/>
        <color theme="1"/>
        <rFont val="Cambria"/>
        <family val="1"/>
      </rPr>
      <t>SD</t>
    </r>
    <r>
      <rPr>
        <b/>
        <sz val="9.65"/>
        <color theme="1"/>
        <rFont val="Cambria"/>
        <family val="1"/>
      </rPr>
      <t>)</t>
    </r>
  </si>
  <si>
    <r>
      <t>Average L arm length (</t>
    </r>
    <r>
      <rPr>
        <b/>
        <i/>
        <sz val="9.65"/>
        <color theme="1"/>
        <rFont val="Cambria"/>
        <family val="1"/>
      </rPr>
      <t>SD</t>
    </r>
    <r>
      <rPr>
        <b/>
        <sz val="9.65"/>
        <color theme="1"/>
        <rFont val="Cambria"/>
        <family val="1"/>
      </rPr>
      <t>)</t>
    </r>
  </si>
  <si>
    <r>
      <t>Average R arm circumference (</t>
    </r>
    <r>
      <rPr>
        <b/>
        <i/>
        <sz val="9.65"/>
        <color theme="1"/>
        <rFont val="Cambria"/>
        <family val="1"/>
      </rPr>
      <t>SD</t>
    </r>
    <r>
      <rPr>
        <b/>
        <sz val="9.65"/>
        <color theme="1"/>
        <rFont val="Cambria"/>
        <family val="1"/>
      </rPr>
      <t>)</t>
    </r>
  </si>
  <si>
    <r>
      <t>Average L arm circumference (</t>
    </r>
    <r>
      <rPr>
        <b/>
        <i/>
        <sz val="9.65"/>
        <color theme="1"/>
        <rFont val="Cambria"/>
        <family val="1"/>
      </rPr>
      <t>SD</t>
    </r>
    <r>
      <rPr>
        <b/>
        <sz val="9.65"/>
        <color theme="1"/>
        <rFont val="Cambria"/>
        <family val="1"/>
      </rPr>
      <t>)</t>
    </r>
  </si>
  <si>
    <r>
      <t>Average R forearm length (</t>
    </r>
    <r>
      <rPr>
        <b/>
        <i/>
        <sz val="9.65"/>
        <color theme="1"/>
        <rFont val="Cambria"/>
        <family val="1"/>
      </rPr>
      <t>SD</t>
    </r>
    <r>
      <rPr>
        <b/>
        <sz val="9.65"/>
        <color theme="1"/>
        <rFont val="Cambria"/>
        <family val="1"/>
      </rPr>
      <t>)</t>
    </r>
  </si>
  <si>
    <r>
      <t>Average L forearm length (</t>
    </r>
    <r>
      <rPr>
        <b/>
        <i/>
        <sz val="9.65"/>
        <color theme="1"/>
        <rFont val="Cambria"/>
        <family val="1"/>
      </rPr>
      <t>SD</t>
    </r>
    <r>
      <rPr>
        <b/>
        <sz val="9.65"/>
        <color theme="1"/>
        <rFont val="Cambria"/>
        <family val="1"/>
      </rPr>
      <t>)</t>
    </r>
  </si>
  <si>
    <r>
      <t>Average R forearm circumference (</t>
    </r>
    <r>
      <rPr>
        <b/>
        <i/>
        <sz val="9.65"/>
        <color theme="1"/>
        <rFont val="Cambria"/>
        <family val="1"/>
      </rPr>
      <t>SD</t>
    </r>
    <r>
      <rPr>
        <b/>
        <sz val="9.65"/>
        <color theme="1"/>
        <rFont val="Cambria"/>
        <family val="1"/>
      </rPr>
      <t>)</t>
    </r>
  </si>
  <si>
    <r>
      <t>Average L forearm circumference (</t>
    </r>
    <r>
      <rPr>
        <b/>
        <i/>
        <sz val="9.65"/>
        <color theme="1"/>
        <rFont val="Cambria"/>
        <family val="1"/>
      </rPr>
      <t>SD</t>
    </r>
    <r>
      <rPr>
        <b/>
        <sz val="9.65"/>
        <color theme="1"/>
        <rFont val="Cambria"/>
        <family val="1"/>
      </rPr>
      <t>)</t>
    </r>
  </si>
  <si>
    <t>9.21 (0.57)</t>
  </si>
  <si>
    <t>9.13 (0.54)</t>
  </si>
  <si>
    <t>13.10 (1.10)</t>
  </si>
  <si>
    <t>12.78 (1.06)</t>
  </si>
  <si>
    <t>8.57 (0.71)</t>
  </si>
  <si>
    <t>8.61 (0.74)</t>
  </si>
  <si>
    <t>12.74 (0.72)</t>
  </si>
  <si>
    <t>12.90 (0.60)</t>
  </si>
  <si>
    <t>12.04 (0.46)</t>
  </si>
  <si>
    <t>11.85 (0.46)</t>
  </si>
  <si>
    <t>14.74 (0.73)</t>
  </si>
  <si>
    <t>14.61 (0.74)</t>
  </si>
  <si>
    <t>10.86 (0.37)</t>
  </si>
  <si>
    <t>10.85 (0.37)</t>
  </si>
  <si>
    <t>14.55 (0.47)</t>
  </si>
  <si>
    <t>14.44 (0.51)</t>
  </si>
  <si>
    <t>14.11 (0.72)</t>
  </si>
  <si>
    <t>13.80 (0.76)</t>
  </si>
  <si>
    <t>15.64 (0.66)</t>
  </si>
  <si>
    <t>15.59 (0.67)</t>
  </si>
  <si>
    <t>12.41 (0.56)</t>
  </si>
  <si>
    <t>12.41 (0.58)</t>
  </si>
  <si>
    <t>15.04 (0.58)</t>
  </si>
  <si>
    <t>15.05 (0.45)</t>
  </si>
  <si>
    <t>15.88 (1.09)</t>
  </si>
  <si>
    <t>15.86 (0.99)</t>
  </si>
  <si>
    <t>16.19 (1.22)</t>
  </si>
  <si>
    <t>16.07 (1.13)</t>
  </si>
  <si>
    <t>14.09 (1.31)</t>
  </si>
  <si>
    <t>14.11 (1.28)</t>
  </si>
  <si>
    <t>16.04 (1.06)</t>
  </si>
  <si>
    <t>15.99 (0.92)</t>
  </si>
  <si>
    <t>17.03 (0.70)</t>
  </si>
  <si>
    <t>16.58 (0.76)</t>
  </si>
  <si>
    <t>16.45 (0.63)</t>
  </si>
  <si>
    <t>16.38 (0.57)</t>
  </si>
  <si>
    <t>14.89 (0.47)</t>
  </si>
  <si>
    <t>14.77 (0.49)</t>
  </si>
  <si>
    <t>16.21 (0.40)</t>
  </si>
  <si>
    <t>16.21 (0.48)</t>
  </si>
  <si>
    <t>18.93 (0.88)</t>
  </si>
  <si>
    <t>19.09 (0.77)</t>
  </si>
  <si>
    <t>17.45 (0.83)</t>
  </si>
  <si>
    <t>17.28 (0.73)</t>
  </si>
  <si>
    <t>16.65 (0.64)</t>
  </si>
  <si>
    <t>16.59 (0.59)</t>
  </si>
  <si>
    <t>16.90 (0.62)</t>
  </si>
  <si>
    <t>16.87 (0.60)</t>
  </si>
  <si>
    <t>19.47 (0.82)</t>
  </si>
  <si>
    <t>19.31 (0.80)</t>
  </si>
  <si>
    <t>17.74 (1.03)</t>
  </si>
  <si>
    <t>17.63 (1.04)</t>
  </si>
  <si>
    <t>17.54 (0.66)</t>
  </si>
  <si>
    <t>17.58 (0.71)</t>
  </si>
  <si>
    <t>17.36 (0.70)</t>
  </si>
  <si>
    <t>17.18 (0.73)</t>
  </si>
  <si>
    <t>21.63 (0.85)</t>
  </si>
  <si>
    <t>21.58 (0.86)</t>
  </si>
  <si>
    <t>17.99 (0.84)</t>
  </si>
  <si>
    <t>17.99 (0.81)</t>
  </si>
  <si>
    <t>19.15 (0.50)</t>
  </si>
  <si>
    <t>18.80 (0.61)</t>
  </si>
  <si>
    <t>17.85 (0.59)</t>
  </si>
  <si>
    <t>17.72 (0.61)</t>
  </si>
  <si>
    <t>21.60 (0.86)</t>
  </si>
  <si>
    <t>21.50 (0.81)</t>
  </si>
  <si>
    <t>19.44 (0.98)</t>
  </si>
  <si>
    <t>19.33 (0.94)</t>
  </si>
  <si>
    <t>19.67 (0.53)</t>
  </si>
  <si>
    <t>19.53 (0.60)</t>
  </si>
  <si>
    <t>18.66 (0.64)</t>
  </si>
  <si>
    <t>18.57 (0.66)</t>
  </si>
  <si>
    <t>22.04 (0.78)</t>
  </si>
  <si>
    <t>22.14 (0.74)</t>
  </si>
  <si>
    <t>20.20 (1.34)</t>
  </si>
  <si>
    <t>20.03 (1.29)</t>
  </si>
  <si>
    <t>20.71 (0.57)</t>
  </si>
  <si>
    <t>20.67 (0.56)</t>
  </si>
  <si>
    <t>19.37 (0.82)</t>
  </si>
  <si>
    <t>19.44 (0.91)</t>
  </si>
  <si>
    <t>24.07 (0.94)</t>
  </si>
  <si>
    <t>24.23 (0.82)</t>
  </si>
  <si>
    <t>21.76 (1.41)</t>
  </si>
  <si>
    <t>21.74 (1.41)</t>
  </si>
  <si>
    <t>22.39 (0.69)</t>
  </si>
  <si>
    <t>22.34 (0.67)</t>
  </si>
  <si>
    <t>20.72 (0.92)</t>
  </si>
  <si>
    <t>20.67 (0.95)</t>
  </si>
  <si>
    <t>25.07 (0.89)</t>
  </si>
  <si>
    <t>25.37 (0.81)</t>
  </si>
  <si>
    <t>23.13 (1.29)</t>
  </si>
  <si>
    <t>22.95 (1.17)</t>
  </si>
  <si>
    <t>23.75 (0.81)</t>
  </si>
  <si>
    <t>23.56 (0.82)</t>
  </si>
  <si>
    <t>21.91 (1.04)</t>
  </si>
  <si>
    <t>21.62 (1.03)</t>
  </si>
  <si>
    <t>26.59 (0.94)</t>
  </si>
  <si>
    <t>26.01 (0.87)</t>
  </si>
  <si>
    <t>23.18 (1.31)</t>
  </si>
  <si>
    <t>22.92 (1.36)</t>
  </si>
  <si>
    <t>24.75 (0.95)</t>
  </si>
  <si>
    <t>24.77 (0.88)</t>
  </si>
  <si>
    <t>21.92 (0.99)</t>
  </si>
  <si>
    <t>21.68 (1.04)</t>
  </si>
  <si>
    <t>26.99 (0.84)</t>
  </si>
  <si>
    <t>26.72 (0.92)</t>
  </si>
  <si>
    <t>25.73 (1.53)</t>
  </si>
  <si>
    <t>25.23 (1.39)</t>
  </si>
  <si>
    <t>25.60 (0.58)</t>
  </si>
  <si>
    <t>25.57 (0.59)</t>
  </si>
  <si>
    <t>23.77 (1.07)</t>
  </si>
  <si>
    <t>23.66 (0.97)</t>
  </si>
  <si>
    <t>27.16 (0.89)</t>
  </si>
  <si>
    <t>27.35 (0.87)</t>
  </si>
  <si>
    <t>25.03 (1.67)</t>
  </si>
  <si>
    <t>24.91 (1.58)</t>
  </si>
  <si>
    <t>25.45 (0.82)</t>
  </si>
  <si>
    <t>25.19 (0.85)</t>
  </si>
  <si>
    <t>23.23 (0.99)</t>
  </si>
  <si>
    <t>23.29 (0.96)</t>
  </si>
  <si>
    <t>27.19 (1.33)</t>
  </si>
  <si>
    <t>26.89 (1.37)</t>
  </si>
  <si>
    <t>26.60 (2.50)</t>
  </si>
  <si>
    <t>26.30 (2.33)</t>
  </si>
  <si>
    <t>25.38 (1.36)</t>
  </si>
  <si>
    <t>25.46 (1.29)</t>
  </si>
  <si>
    <t>24.62 (1.58)</t>
  </si>
  <si>
    <t>24.52 (1.62)</t>
  </si>
  <si>
    <t>27.89 (0.67)</t>
  </si>
  <si>
    <t>27.99 (0.58)</t>
  </si>
  <si>
    <t>24.77 (0.70)</t>
  </si>
  <si>
    <t>24.36 (0.61)</t>
  </si>
  <si>
    <t>25.76 (0.64)</t>
  </si>
  <si>
    <t>25.49 (0.53)</t>
  </si>
  <si>
    <t>23.72 (0.54)</t>
  </si>
  <si>
    <t>23.40 (0.55)</t>
  </si>
  <si>
    <t>25.82 (1.04)</t>
  </si>
  <si>
    <t>25.40 (1.00)</t>
  </si>
  <si>
    <t>28.68 (0.83)</t>
  </si>
  <si>
    <t>28.36 (1.21)</t>
  </si>
  <si>
    <t>24.87 (1.00)</t>
  </si>
  <si>
    <t>27.31 (1.15)</t>
  </si>
  <si>
    <t>27.41 (1.25)</t>
  </si>
  <si>
    <r>
      <t>Note.</t>
    </r>
    <r>
      <rPr>
        <sz val="12"/>
        <color rgb="FF333333"/>
        <rFont val="Cambria"/>
        <family val="1"/>
      </rPr>
      <t> Measurements reported in centimeters. R = right; L = left.</t>
    </r>
  </si>
  <si>
    <t>https://www.ncbi.nlm.nih.gov/pmc/articles/PMC7543216/</t>
  </si>
  <si>
    <t>16-28</t>
  </si>
  <si>
    <t>Kid Size Vs Adult Size OM-Band</t>
  </si>
  <si>
    <t>Adult Size Armlet 22-28(30)</t>
  </si>
  <si>
    <t>Cell 0</t>
  </si>
  <si>
    <t>Cell 1</t>
  </si>
  <si>
    <t>Cell 2</t>
  </si>
  <si>
    <t>Cell 3</t>
  </si>
  <si>
    <t>Cell 4</t>
  </si>
  <si>
    <t>Cell 5</t>
  </si>
  <si>
    <t>Cell Width</t>
  </si>
  <si>
    <t>Gap Width</t>
  </si>
  <si>
    <t>Bracelet Circumfrance: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</si>
</sst>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.65"/>
      <color theme="1"/>
      <name val="Cambria"/>
      <family val="1"/>
    </font>
    <font>
      <b/>
      <i/>
      <sz val="9.65"/>
      <color theme="1"/>
      <name val="Cambria"/>
      <family val="1"/>
    </font>
    <font>
      <sz val="9.65"/>
      <color theme="1"/>
      <name val="Cambria"/>
      <family val="1"/>
    </font>
    <font>
      <sz val="12"/>
      <color rgb="FF333333"/>
      <name val="Cambria"/>
      <family val="1"/>
    </font>
    <font>
      <i/>
      <sz val="12"/>
      <color rgb="FF333333"/>
      <name val="Cambria"/>
      <family val="1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37F-5996-4D81-B55B-F49848711945}">
  <dimension ref="A1:N21"/>
  <sheetViews>
    <sheetView topLeftCell="A4" workbookViewId="0">
      <selection activeCell="K19" sqref="K19"/>
    </sheetView>
  </sheetViews>
  <sheetFormatPr defaultRowHeight="15" x14ac:dyDescent="0.25"/>
  <sheetData>
    <row r="1" spans="1:14" ht="76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4" ht="25.5" x14ac:dyDescent="0.25">
      <c r="A2" s="1">
        <v>0</v>
      </c>
      <c r="B2" s="1">
        <v>8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5" t="s">
        <v>156</v>
      </c>
      <c r="L2" s="5"/>
      <c r="M2" s="5"/>
      <c r="N2" s="5"/>
    </row>
    <row r="3" spans="1:14" ht="25.5" x14ac:dyDescent="0.25">
      <c r="A3" s="1">
        <v>1</v>
      </c>
      <c r="B3" s="1">
        <v>33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</row>
    <row r="4" spans="1:14" ht="25.5" x14ac:dyDescent="0.25">
      <c r="A4" s="1">
        <v>2</v>
      </c>
      <c r="B4" s="1">
        <v>22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</row>
    <row r="5" spans="1:14" ht="25.5" x14ac:dyDescent="0.25">
      <c r="A5" s="1">
        <v>3</v>
      </c>
      <c r="B5" s="1">
        <v>21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1:14" ht="25.5" x14ac:dyDescent="0.25">
      <c r="A6" s="1">
        <v>4</v>
      </c>
      <c r="B6" s="1">
        <v>17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 s="1" t="s">
        <v>48</v>
      </c>
      <c r="J6" s="1" t="s">
        <v>49</v>
      </c>
    </row>
    <row r="7" spans="1:14" ht="25.5" x14ac:dyDescent="0.25">
      <c r="A7" s="1">
        <v>5</v>
      </c>
      <c r="B7" s="1">
        <v>23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</row>
    <row r="8" spans="1:14" ht="25.5" x14ac:dyDescent="0.25">
      <c r="A8" s="1">
        <v>6</v>
      </c>
      <c r="B8" s="1">
        <v>24</v>
      </c>
      <c r="C8" s="1" t="s">
        <v>58</v>
      </c>
      <c r="D8" s="1" t="s">
        <v>59</v>
      </c>
      <c r="E8" s="1" t="s">
        <v>60</v>
      </c>
      <c r="F8" s="1" t="s">
        <v>61</v>
      </c>
      <c r="G8" s="1" t="s">
        <v>62</v>
      </c>
      <c r="H8" s="1" t="s">
        <v>63</v>
      </c>
      <c r="I8" s="1" t="s">
        <v>64</v>
      </c>
      <c r="J8" s="1" t="s">
        <v>65</v>
      </c>
    </row>
    <row r="9" spans="1:14" ht="25.5" x14ac:dyDescent="0.25">
      <c r="A9" s="1">
        <v>7</v>
      </c>
      <c r="B9" s="1">
        <v>23</v>
      </c>
      <c r="C9" s="1" t="s">
        <v>66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73</v>
      </c>
    </row>
    <row r="10" spans="1:14" ht="25.5" x14ac:dyDescent="0.25">
      <c r="A10" s="1">
        <v>8</v>
      </c>
      <c r="B10" s="1">
        <v>25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78</v>
      </c>
      <c r="H10" s="1" t="s">
        <v>79</v>
      </c>
      <c r="I10" s="1" t="s">
        <v>80</v>
      </c>
      <c r="J10" s="1" t="s">
        <v>81</v>
      </c>
      <c r="N10" t="s">
        <v>155</v>
      </c>
    </row>
    <row r="11" spans="1:14" ht="25.5" x14ac:dyDescent="0.25">
      <c r="A11" s="1">
        <v>9</v>
      </c>
      <c r="B11" s="1">
        <v>26</v>
      </c>
      <c r="C11" s="1" t="s">
        <v>82</v>
      </c>
      <c r="D11" s="1" t="s">
        <v>83</v>
      </c>
      <c r="E11" s="1" t="s">
        <v>84</v>
      </c>
      <c r="F11" s="1" t="s">
        <v>85</v>
      </c>
      <c r="G11" s="1" t="s">
        <v>86</v>
      </c>
      <c r="H11" s="1" t="s">
        <v>87</v>
      </c>
      <c r="I11" s="1" t="s">
        <v>88</v>
      </c>
      <c r="J11" s="1" t="s">
        <v>89</v>
      </c>
    </row>
    <row r="12" spans="1:14" ht="25.5" x14ac:dyDescent="0.25">
      <c r="A12" s="1">
        <v>10</v>
      </c>
      <c r="B12" s="1">
        <v>30</v>
      </c>
      <c r="C12" s="1" t="s">
        <v>90</v>
      </c>
      <c r="D12" s="1" t="s">
        <v>91</v>
      </c>
      <c r="E12" s="1" t="s">
        <v>92</v>
      </c>
      <c r="F12" s="1" t="s">
        <v>93</v>
      </c>
      <c r="G12" s="1" t="s">
        <v>94</v>
      </c>
      <c r="H12" s="1" t="s">
        <v>95</v>
      </c>
      <c r="I12" s="1" t="s">
        <v>96</v>
      </c>
      <c r="J12" s="1" t="s">
        <v>97</v>
      </c>
    </row>
    <row r="13" spans="1:14" ht="25.5" x14ac:dyDescent="0.25">
      <c r="A13" s="1">
        <v>11</v>
      </c>
      <c r="B13" s="1">
        <v>21</v>
      </c>
      <c r="C13" s="1" t="s">
        <v>98</v>
      </c>
      <c r="D13" s="1" t="s">
        <v>99</v>
      </c>
      <c r="E13" s="1" t="s">
        <v>100</v>
      </c>
      <c r="F13" s="1" t="s">
        <v>101</v>
      </c>
      <c r="G13" s="1" t="s">
        <v>102</v>
      </c>
      <c r="H13" s="1" t="s">
        <v>103</v>
      </c>
      <c r="I13" s="1" t="s">
        <v>104</v>
      </c>
      <c r="J13" s="1" t="s">
        <v>105</v>
      </c>
    </row>
    <row r="14" spans="1:14" ht="25.5" x14ac:dyDescent="0.25">
      <c r="A14" s="1">
        <v>12</v>
      </c>
      <c r="B14" s="1">
        <v>36</v>
      </c>
      <c r="C14" s="1" t="s">
        <v>106</v>
      </c>
      <c r="D14" s="1" t="s">
        <v>107</v>
      </c>
      <c r="E14" s="1" t="s">
        <v>108</v>
      </c>
      <c r="F14" s="1" t="s">
        <v>109</v>
      </c>
      <c r="G14" s="1" t="s">
        <v>110</v>
      </c>
      <c r="H14" s="1" t="s">
        <v>111</v>
      </c>
      <c r="I14" s="1" t="s">
        <v>112</v>
      </c>
      <c r="J14" s="1" t="s">
        <v>113</v>
      </c>
    </row>
    <row r="15" spans="1:14" ht="25.5" x14ac:dyDescent="0.25">
      <c r="A15" s="1">
        <v>13</v>
      </c>
      <c r="B15" s="1">
        <v>21</v>
      </c>
      <c r="C15" s="1" t="s">
        <v>114</v>
      </c>
      <c r="D15" s="1" t="s">
        <v>115</v>
      </c>
      <c r="E15" s="1" t="s">
        <v>116</v>
      </c>
      <c r="F15" s="1" t="s">
        <v>117</v>
      </c>
      <c r="G15" s="1" t="s">
        <v>118</v>
      </c>
      <c r="H15" s="1" t="s">
        <v>119</v>
      </c>
      <c r="I15" s="1" t="s">
        <v>120</v>
      </c>
      <c r="J15" s="1" t="s">
        <v>121</v>
      </c>
    </row>
    <row r="16" spans="1:14" ht="25.5" x14ac:dyDescent="0.25">
      <c r="A16" s="1">
        <v>14</v>
      </c>
      <c r="B16" s="1">
        <v>20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</row>
    <row r="17" spans="1:11" ht="25.5" x14ac:dyDescent="0.25">
      <c r="A17" s="1">
        <v>15</v>
      </c>
      <c r="B17" s="1">
        <v>17</v>
      </c>
      <c r="C17" s="1" t="s">
        <v>130</v>
      </c>
      <c r="D17" s="1" t="s">
        <v>131</v>
      </c>
      <c r="E17" s="1" t="s">
        <v>132</v>
      </c>
      <c r="F17" s="1" t="s">
        <v>133</v>
      </c>
      <c r="G17" s="1" t="s">
        <v>134</v>
      </c>
      <c r="H17" s="1" t="s">
        <v>135</v>
      </c>
      <c r="I17" s="1" t="s">
        <v>136</v>
      </c>
      <c r="J17" s="1" t="s">
        <v>137</v>
      </c>
    </row>
    <row r="18" spans="1:11" ht="25.5" x14ac:dyDescent="0.25">
      <c r="A18" s="1">
        <v>16</v>
      </c>
      <c r="B18" s="1">
        <v>7</v>
      </c>
      <c r="C18" s="1" t="s">
        <v>138</v>
      </c>
      <c r="D18" s="1" t="s">
        <v>139</v>
      </c>
      <c r="E18" s="1" t="s">
        <v>140</v>
      </c>
      <c r="F18" s="1" t="s">
        <v>141</v>
      </c>
      <c r="G18" s="1" t="s">
        <v>142</v>
      </c>
      <c r="H18" s="1" t="s">
        <v>143</v>
      </c>
      <c r="I18" s="1" t="s">
        <v>144</v>
      </c>
      <c r="J18" s="1" t="s">
        <v>145</v>
      </c>
      <c r="K18" t="s">
        <v>157</v>
      </c>
    </row>
    <row r="19" spans="1:11" ht="26.25" thickBot="1" x14ac:dyDescent="0.3">
      <c r="A19" s="3">
        <v>17</v>
      </c>
      <c r="B19" s="3">
        <v>3</v>
      </c>
      <c r="C19" s="3" t="s">
        <v>146</v>
      </c>
      <c r="D19" s="3" t="s">
        <v>147</v>
      </c>
      <c r="E19" s="3" t="s">
        <v>148</v>
      </c>
      <c r="F19" s="3" t="s">
        <v>149</v>
      </c>
      <c r="G19" s="3" t="s">
        <v>150</v>
      </c>
      <c r="H19" s="3" t="s">
        <v>147</v>
      </c>
      <c r="I19" s="3" t="s">
        <v>151</v>
      </c>
      <c r="J19" s="3" t="s">
        <v>152</v>
      </c>
    </row>
    <row r="20" spans="1:11" ht="38.25" customHeight="1" x14ac:dyDescent="0.25">
      <c r="A20" s="4" t="s">
        <v>153</v>
      </c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t="s">
        <v>154</v>
      </c>
    </row>
  </sheetData>
  <mergeCells count="2">
    <mergeCell ref="A20:J20"/>
    <mergeCell ref="K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02C7-FEBD-46EF-AB93-846C562B6459}">
  <dimension ref="C2:N9"/>
  <sheetViews>
    <sheetView tabSelected="1" workbookViewId="0">
      <selection activeCell="D3" sqref="D3"/>
    </sheetView>
  </sheetViews>
  <sheetFormatPr defaultRowHeight="15" x14ac:dyDescent="0.25"/>
  <cols>
    <col min="3" max="3" width="22" customWidth="1"/>
    <col min="5" max="5" width="22" customWidth="1"/>
    <col min="7" max="7" width="22" customWidth="1"/>
    <col min="9" max="9" width="22" customWidth="1"/>
    <col min="11" max="11" width="22" customWidth="1"/>
    <col min="13" max="13" width="22" customWidth="1"/>
  </cols>
  <sheetData>
    <row r="2" spans="3:14" x14ac:dyDescent="0.25">
      <c r="C2" t="s">
        <v>164</v>
      </c>
      <c r="D2">
        <v>3.1</v>
      </c>
    </row>
    <row r="3" spans="3:14" x14ac:dyDescent="0.25">
      <c r="C3" t="s">
        <v>165</v>
      </c>
      <c r="D3">
        <v>0.75</v>
      </c>
    </row>
    <row r="4" spans="3:14" x14ac:dyDescent="0.25">
      <c r="C4" t="s">
        <v>166</v>
      </c>
      <c r="D4">
        <f>SUM(C9:N9)</f>
        <v>23.1</v>
      </c>
    </row>
    <row r="7" spans="3:14" ht="35.25" customHeight="1" x14ac:dyDescent="0.25"/>
    <row r="8" spans="3:14" ht="93" customHeight="1" x14ac:dyDescent="0.25">
      <c r="C8" s="6" t="s">
        <v>158</v>
      </c>
      <c r="E8" s="6" t="s">
        <v>159</v>
      </c>
      <c r="G8" s="6" t="s">
        <v>160</v>
      </c>
      <c r="I8" s="6" t="s">
        <v>161</v>
      </c>
      <c r="K8" s="6" t="s">
        <v>162</v>
      </c>
      <c r="M8" s="6" t="s">
        <v>163</v>
      </c>
    </row>
    <row r="9" spans="3:14" x14ac:dyDescent="0.25">
      <c r="C9">
        <f>$D$2</f>
        <v>3.1</v>
      </c>
      <c r="D9">
        <f>$D$3</f>
        <v>0.75</v>
      </c>
      <c r="E9">
        <f t="shared" ref="D9:M9" si="0">$D$2</f>
        <v>3.1</v>
      </c>
      <c r="F9">
        <f>$D$3</f>
        <v>0.75</v>
      </c>
      <c r="G9">
        <f t="shared" si="0"/>
        <v>3.1</v>
      </c>
      <c r="H9">
        <f>$D$3</f>
        <v>0.75</v>
      </c>
      <c r="I9">
        <f t="shared" si="0"/>
        <v>3.1</v>
      </c>
      <c r="J9">
        <f>$D$3</f>
        <v>0.75</v>
      </c>
      <c r="K9">
        <f t="shared" si="0"/>
        <v>3.1</v>
      </c>
      <c r="L9">
        <f>$D$3</f>
        <v>0.75</v>
      </c>
      <c r="M9">
        <f t="shared" si="0"/>
        <v>3.1</v>
      </c>
      <c r="N9">
        <f>$D$3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Adult OM-Band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TURFPTAx</dc:creator>
  <cp:lastModifiedBy>MDE EQ01</cp:lastModifiedBy>
  <dcterms:created xsi:type="dcterms:W3CDTF">2023-01-21T18:50:11Z</dcterms:created>
  <dcterms:modified xsi:type="dcterms:W3CDTF">2023-01-21T19:03:44Z</dcterms:modified>
</cp:coreProperties>
</file>