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6" windowWidth="19140" windowHeight="7416"/>
  </bookViews>
  <sheets>
    <sheet name="Sheet1" sheetId="1" r:id="rId1"/>
    <sheet name="Arguments" sheetId="4" r:id="rId2"/>
    <sheet name="Locals" sheetId="5" r:id="rId3"/>
    <sheet name="Called Functions" sheetId="6" r:id="rId4"/>
  </sheets>
  <calcPr calcId="145621"/>
</workbook>
</file>

<file path=xl/calcChain.xml><?xml version="1.0" encoding="utf-8"?>
<calcChain xmlns="http://schemas.openxmlformats.org/spreadsheetml/2006/main">
  <c r="E6" i="1" l="1"/>
  <c r="D6" i="1"/>
  <c r="C6" i="1"/>
  <c r="F2" i="1"/>
  <c r="F5" i="1" s="1"/>
  <c r="F3" i="1"/>
  <c r="F4" i="1"/>
  <c r="F6" i="1"/>
  <c r="C5" i="1"/>
  <c r="D5" i="1"/>
  <c r="E5" i="1"/>
  <c r="E4" i="1"/>
  <c r="D4" i="1"/>
  <c r="B6" i="1"/>
  <c r="C3" i="1"/>
  <c r="D3" i="1" s="1"/>
  <c r="E3" i="1" s="1"/>
  <c r="C4" i="1"/>
  <c r="E2" i="1"/>
  <c r="D2" i="1"/>
  <c r="C2" i="1"/>
  <c r="B5" i="1"/>
  <c r="B4" i="1"/>
  <c r="B3" i="1"/>
  <c r="B2" i="1"/>
  <c r="B1" i="6"/>
  <c r="D5" i="5"/>
  <c r="D4" i="5"/>
  <c r="B1" i="4"/>
  <c r="B1" i="5" l="1"/>
</calcChain>
</file>

<file path=xl/sharedStrings.xml><?xml version="1.0" encoding="utf-8"?>
<sst xmlns="http://schemas.openxmlformats.org/spreadsheetml/2006/main" count="64" uniqueCount="45">
  <si>
    <t>Argument Type</t>
  </si>
  <si>
    <t>Argument Name</t>
  </si>
  <si>
    <t>Size (bits)</t>
  </si>
  <si>
    <t>bwt_t</t>
  </si>
  <si>
    <t>bwt</t>
  </si>
  <si>
    <t>Is Pointer</t>
  </si>
  <si>
    <t>Notes</t>
  </si>
  <si>
    <t>uint32_t</t>
  </si>
  <si>
    <t>Pointer from above object. This is the main object that will be in main memory.</t>
  </si>
  <si>
    <t>bwtint_t</t>
  </si>
  <si>
    <t>sa</t>
  </si>
  <si>
    <t>?</t>
  </si>
  <si>
    <t>int</t>
  </si>
  <si>
    <t>4 items</t>
  </si>
  <si>
    <t>bwt_width_t</t>
  </si>
  <si>
    <t>width</t>
  </si>
  <si>
    <t>seed_width</t>
  </si>
  <si>
    <t>gap_opt_t</t>
  </si>
  <si>
    <t>opt</t>
  </si>
  <si>
    <t>The options object</t>
  </si>
  <si>
    <t>gap_stack_t</t>
  </si>
  <si>
    <t>stack</t>
  </si>
  <si>
    <t>gap_stack1_t</t>
  </si>
  <si>
    <t>gap_entry_t</t>
  </si>
  <si>
    <t>Pointer from above object. Never gets assigned in my test.</t>
  </si>
  <si>
    <t>Pointer from above object.</t>
  </si>
  <si>
    <t>bwt_aln1_t</t>
  </si>
  <si>
    <t>aln</t>
  </si>
  <si>
    <t>Total:</t>
  </si>
  <si>
    <t>~12 Items</t>
  </si>
  <si>
    <t>5 Items</t>
  </si>
  <si>
    <t>Function</t>
  </si>
  <si>
    <t>gap_push</t>
  </si>
  <si>
    <t>Argument:</t>
  </si>
  <si>
    <t>Locals:</t>
  </si>
  <si>
    <t>Called Functions:</t>
  </si>
  <si>
    <t>Origin</t>
  </si>
  <si>
    <t>Grand Total</t>
  </si>
  <si>
    <t>Total Size [Bits]</t>
  </si>
  <si>
    <t>Total Size [Byts]</t>
  </si>
  <si>
    <t>Total Size [KB]</t>
  </si>
  <si>
    <t>Total Size [MB]</t>
  </si>
  <si>
    <t>Global Memory:</t>
  </si>
  <si>
    <t>Total Size [GB]</t>
  </si>
  <si>
    <t>This cannot be 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</si>
</sst>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"/>
  </numFmts>
  <fonts count="1" x14ac:knownFonts="1">
    <font>
      <sz val="11"/>
      <color theme="1"/>
      <name val="Arial"/>
      <family val="2"/>
      <charset val="177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3" fontId="0" fillId="3" borderId="0" xfId="0" applyNumberFormat="1" applyFill="1"/>
    <xf numFmtId="0" fontId="0" fillId="4" borderId="0" xfId="0" applyFill="1"/>
    <xf numFmtId="3" fontId="0" fillId="4" borderId="0" xfId="0" applyNumberForma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3" fontId="0" fillId="7" borderId="0" xfId="0" applyNumberFormat="1" applyFill="1"/>
    <xf numFmtId="0" fontId="0" fillId="7" borderId="0" xfId="0" applyFill="1" applyAlignment="1">
      <alignment horizontal="center" vertical="center"/>
    </xf>
    <xf numFmtId="0" fontId="0" fillId="5" borderId="1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G7" sqref="G7"/>
    </sheetView>
  </sheetViews>
  <sheetFormatPr defaultRowHeight="13.8" x14ac:dyDescent="0.25"/>
  <cols>
    <col min="1" max="1" width="14.8984375" bestFit="1" customWidth="1"/>
    <col min="2" max="5" width="13.5" bestFit="1" customWidth="1"/>
    <col min="6" max="6" width="13.19921875" bestFit="1" customWidth="1"/>
  </cols>
  <sheetData>
    <row r="1" spans="1:8" x14ac:dyDescent="0.25">
      <c r="A1" s="1" t="s">
        <v>36</v>
      </c>
      <c r="B1" s="6" t="s">
        <v>38</v>
      </c>
      <c r="C1" s="6" t="s">
        <v>39</v>
      </c>
      <c r="D1" s="6" t="s">
        <v>40</v>
      </c>
      <c r="E1" s="6" t="s">
        <v>41</v>
      </c>
      <c r="F1" s="6" t="s">
        <v>43</v>
      </c>
      <c r="G1" s="7"/>
      <c r="H1" s="7"/>
    </row>
    <row r="2" spans="1:8" x14ac:dyDescent="0.25">
      <c r="A2" s="12" t="s">
        <v>33</v>
      </c>
      <c r="B2" s="8">
        <f>Arguments!$B$1</f>
        <v>1304</v>
      </c>
      <c r="C2" s="7">
        <f>B2/8</f>
        <v>163</v>
      </c>
      <c r="D2" s="7">
        <f>C2/(10^2)</f>
        <v>1.63</v>
      </c>
      <c r="E2" s="7">
        <f>D2/(10^2)</f>
        <v>1.6299999999999999E-2</v>
      </c>
      <c r="F2" s="7">
        <f>E2/(10^2)</f>
        <v>1.6299999999999998E-4</v>
      </c>
      <c r="G2" s="7"/>
      <c r="H2" s="7"/>
    </row>
    <row r="3" spans="1:8" x14ac:dyDescent="0.25">
      <c r="A3" s="13" t="s">
        <v>34</v>
      </c>
      <c r="B3" s="8">
        <f>Locals!$B$1</f>
        <v>144</v>
      </c>
      <c r="C3" s="7">
        <f t="shared" ref="C3:E6" si="0">B3/8</f>
        <v>18</v>
      </c>
      <c r="D3" s="7">
        <f t="shared" ref="D3:E3" si="1">C3/(10^2)</f>
        <v>0.18</v>
      </c>
      <c r="E3" s="7">
        <f t="shared" si="1"/>
        <v>1.8E-3</v>
      </c>
      <c r="F3" s="7">
        <f t="shared" ref="F3" si="2">E3/(10^2)</f>
        <v>1.8E-5</v>
      </c>
      <c r="G3" s="7"/>
      <c r="H3" s="7"/>
    </row>
    <row r="4" spans="1:8" x14ac:dyDescent="0.25">
      <c r="A4" s="13" t="s">
        <v>35</v>
      </c>
      <c r="B4" s="8">
        <f>'Called Functions'!$B$1</f>
        <v>80</v>
      </c>
      <c r="C4" s="7">
        <f t="shared" si="0"/>
        <v>10</v>
      </c>
      <c r="D4" s="7">
        <f t="shared" ref="D4:E4" si="3">C4/(10^2)</f>
        <v>0.1</v>
      </c>
      <c r="E4" s="7">
        <f t="shared" ref="E4:F4" si="4">D4/(10^2)</f>
        <v>1E-3</v>
      </c>
      <c r="F4" s="7">
        <f t="shared" ref="F4" si="5">E4/(10^2)</f>
        <v>1.0000000000000001E-5</v>
      </c>
      <c r="G4" s="7"/>
      <c r="H4" s="7"/>
    </row>
    <row r="5" spans="1:8" x14ac:dyDescent="0.25">
      <c r="A5" s="14" t="s">
        <v>37</v>
      </c>
      <c r="B5" s="9">
        <f>SUM(B2:B4)</f>
        <v>1528</v>
      </c>
      <c r="C5" s="9">
        <f t="shared" ref="C5:F5" si="6">SUM(C2:C4)</f>
        <v>191</v>
      </c>
      <c r="D5" s="9">
        <f t="shared" si="6"/>
        <v>1.91</v>
      </c>
      <c r="E5" s="9">
        <f t="shared" si="6"/>
        <v>1.9099999999999999E-2</v>
      </c>
      <c r="F5" s="9">
        <f t="shared" si="6"/>
        <v>1.9099999999999998E-4</v>
      </c>
      <c r="G5" s="7"/>
      <c r="H5" s="7"/>
    </row>
    <row r="6" spans="1:8" x14ac:dyDescent="0.25">
      <c r="A6" s="15" t="s">
        <v>42</v>
      </c>
      <c r="B6" s="10">
        <f>Arguments!D4</f>
        <v>775451201</v>
      </c>
      <c r="C6" s="11">
        <f>B6/8</f>
        <v>96931400.125</v>
      </c>
      <c r="D6" s="11">
        <f>C6/(10^2)</f>
        <v>969314.00124999997</v>
      </c>
      <c r="E6" s="11">
        <f>D6/(10^2)</f>
        <v>9693.1400125</v>
      </c>
      <c r="F6" s="11">
        <f t="shared" ref="F6" si="7">E6/(10^2)</f>
        <v>96.931400124999996</v>
      </c>
      <c r="G6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="85" zoomScaleNormal="85" workbookViewId="0">
      <selection sqref="A1:XFD1"/>
    </sheetView>
  </sheetViews>
  <sheetFormatPr defaultRowHeight="13.8" x14ac:dyDescent="0.25"/>
  <cols>
    <col min="1" max="1" width="13.19921875" bestFit="1" customWidth="1"/>
    <col min="2" max="2" width="13.796875" bestFit="1" customWidth="1"/>
    <col min="3" max="3" width="13.796875" customWidth="1"/>
    <col min="4" max="4" width="11.5" bestFit="1" customWidth="1"/>
    <col min="5" max="5" width="65.296875" bestFit="1" customWidth="1"/>
  </cols>
  <sheetData>
    <row r="1" spans="1:5" x14ac:dyDescent="0.25">
      <c r="A1" s="4" t="s">
        <v>28</v>
      </c>
      <c r="B1" s="5">
        <f>SUM(D:D)-D4</f>
        <v>1304</v>
      </c>
    </row>
    <row r="2" spans="1:5" x14ac:dyDescent="0.25">
      <c r="A2" s="1" t="s">
        <v>0</v>
      </c>
      <c r="B2" s="1" t="s">
        <v>1</v>
      </c>
      <c r="C2" s="1" t="s">
        <v>5</v>
      </c>
      <c r="D2" s="1" t="s">
        <v>2</v>
      </c>
      <c r="E2" s="1" t="s">
        <v>6</v>
      </c>
    </row>
    <row r="3" spans="1:5" x14ac:dyDescent="0.25">
      <c r="A3" t="s">
        <v>3</v>
      </c>
      <c r="B3" t="s">
        <v>4</v>
      </c>
      <c r="C3" t="b">
        <v>1</v>
      </c>
      <c r="D3">
        <v>1120</v>
      </c>
    </row>
    <row r="4" spans="1:5" x14ac:dyDescent="0.25">
      <c r="A4" s="2" t="s">
        <v>7</v>
      </c>
      <c r="B4" s="2" t="s">
        <v>4</v>
      </c>
      <c r="C4" s="2" t="b">
        <v>1</v>
      </c>
      <c r="D4" s="3">
        <v>775451201</v>
      </c>
      <c r="E4" s="2" t="s">
        <v>8</v>
      </c>
    </row>
    <row r="5" spans="1:5" x14ac:dyDescent="0.25">
      <c r="A5" s="2" t="s">
        <v>9</v>
      </c>
      <c r="B5" s="2" t="s">
        <v>10</v>
      </c>
      <c r="C5" s="2" t="b">
        <v>1</v>
      </c>
      <c r="D5" s="2" t="s">
        <v>11</v>
      </c>
      <c r="E5" s="2" t="s">
        <v>24</v>
      </c>
    </row>
    <row r="6" spans="1:5" x14ac:dyDescent="0.25">
      <c r="A6" t="s">
        <v>12</v>
      </c>
      <c r="B6" t="s">
        <v>13</v>
      </c>
      <c r="C6" t="b">
        <v>0</v>
      </c>
      <c r="D6">
        <v>16</v>
      </c>
    </row>
    <row r="7" spans="1:5" x14ac:dyDescent="0.25">
      <c r="A7" t="s">
        <v>14</v>
      </c>
      <c r="B7" t="s">
        <v>15</v>
      </c>
      <c r="C7" t="b">
        <v>1</v>
      </c>
      <c r="D7">
        <v>16</v>
      </c>
    </row>
    <row r="8" spans="1:5" x14ac:dyDescent="0.25">
      <c r="A8" t="s">
        <v>14</v>
      </c>
      <c r="B8" t="s">
        <v>16</v>
      </c>
      <c r="C8" t="b">
        <v>1</v>
      </c>
      <c r="D8">
        <v>16</v>
      </c>
    </row>
    <row r="9" spans="1:5" x14ac:dyDescent="0.25">
      <c r="A9" t="s">
        <v>17</v>
      </c>
      <c r="B9" t="s">
        <v>18</v>
      </c>
      <c r="C9" t="b">
        <v>1</v>
      </c>
      <c r="D9">
        <v>64</v>
      </c>
      <c r="E9" t="s">
        <v>19</v>
      </c>
    </row>
    <row r="10" spans="1:5" x14ac:dyDescent="0.25">
      <c r="A10" t="s">
        <v>20</v>
      </c>
      <c r="B10" t="s">
        <v>21</v>
      </c>
      <c r="C10" t="b">
        <v>1</v>
      </c>
      <c r="D10">
        <v>24</v>
      </c>
    </row>
    <row r="11" spans="1:5" x14ac:dyDescent="0.25">
      <c r="A11" s="3" t="s">
        <v>22</v>
      </c>
      <c r="B11" s="3"/>
      <c r="C11" s="3" t="b">
        <v>1</v>
      </c>
      <c r="D11" s="3">
        <v>16</v>
      </c>
      <c r="E11" s="3" t="s">
        <v>25</v>
      </c>
    </row>
    <row r="12" spans="1:5" x14ac:dyDescent="0.25">
      <c r="A12" s="3" t="s">
        <v>23</v>
      </c>
      <c r="B12" s="3"/>
      <c r="C12" s="3" t="b">
        <v>1</v>
      </c>
      <c r="D12" s="3">
        <v>32</v>
      </c>
      <c r="E12" s="3" t="s">
        <v>25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XFD2"/>
    </sheetView>
  </sheetViews>
  <sheetFormatPr defaultRowHeight="13.8" x14ac:dyDescent="0.25"/>
  <cols>
    <col min="1" max="1" width="13.19921875" bestFit="1" customWidth="1"/>
    <col min="2" max="2" width="13.796875" bestFit="1" customWidth="1"/>
    <col min="3" max="3" width="8.3984375" bestFit="1" customWidth="1"/>
    <col min="5" max="5" width="5.59765625" bestFit="1" customWidth="1"/>
  </cols>
  <sheetData>
    <row r="1" spans="1:5" x14ac:dyDescent="0.25">
      <c r="A1" s="4" t="s">
        <v>28</v>
      </c>
      <c r="B1" s="5">
        <f>SUM(D:D)</f>
        <v>144</v>
      </c>
    </row>
    <row r="2" spans="1:5" x14ac:dyDescent="0.25">
      <c r="A2" s="1" t="s">
        <v>0</v>
      </c>
      <c r="B2" s="1" t="s">
        <v>1</v>
      </c>
      <c r="C2" s="1" t="s">
        <v>5</v>
      </c>
      <c r="D2" s="1" t="s">
        <v>2</v>
      </c>
      <c r="E2" s="1" t="s">
        <v>6</v>
      </c>
    </row>
    <row r="3" spans="1:5" x14ac:dyDescent="0.25">
      <c r="A3" t="s">
        <v>26</v>
      </c>
      <c r="B3" t="s">
        <v>27</v>
      </c>
      <c r="C3" t="b">
        <v>1</v>
      </c>
      <c r="D3">
        <v>24</v>
      </c>
    </row>
    <row r="4" spans="1:5" x14ac:dyDescent="0.25">
      <c r="A4" t="s">
        <v>12</v>
      </c>
      <c r="B4" t="s">
        <v>29</v>
      </c>
      <c r="C4" t="b">
        <v>0</v>
      </c>
      <c r="D4">
        <f>4*12</f>
        <v>48</v>
      </c>
    </row>
    <row r="5" spans="1:5" x14ac:dyDescent="0.25">
      <c r="A5" t="s">
        <v>9</v>
      </c>
      <c r="B5" t="s">
        <v>30</v>
      </c>
      <c r="C5" t="b">
        <v>0</v>
      </c>
      <c r="D5">
        <f>5*8</f>
        <v>40</v>
      </c>
    </row>
    <row r="6" spans="1:5" x14ac:dyDescent="0.25">
      <c r="A6" t="s">
        <v>23</v>
      </c>
      <c r="C6" t="b">
        <v>1</v>
      </c>
      <c r="D6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D5" sqref="D5"/>
    </sheetView>
  </sheetViews>
  <sheetFormatPr defaultRowHeight="13.8" x14ac:dyDescent="0.25"/>
  <cols>
    <col min="2" max="2" width="13.19921875" bestFit="1" customWidth="1"/>
  </cols>
  <sheetData>
    <row r="1" spans="1:5" x14ac:dyDescent="0.25">
      <c r="A1" s="4" t="s">
        <v>28</v>
      </c>
      <c r="B1" s="5">
        <f>SUM(D:D)</f>
        <v>80</v>
      </c>
    </row>
    <row r="2" spans="1:5" x14ac:dyDescent="0.25">
      <c r="A2" s="1" t="s">
        <v>31</v>
      </c>
      <c r="B2" s="1" t="s">
        <v>0</v>
      </c>
      <c r="C2" s="1" t="s">
        <v>5</v>
      </c>
      <c r="D2" s="1" t="s">
        <v>2</v>
      </c>
      <c r="E2" s="1" t="s">
        <v>6</v>
      </c>
    </row>
    <row r="3" spans="1:5" x14ac:dyDescent="0.25">
      <c r="A3" t="s">
        <v>32</v>
      </c>
      <c r="B3" t="s">
        <v>23</v>
      </c>
      <c r="C3" t="b">
        <v>1</v>
      </c>
      <c r="D3">
        <v>32</v>
      </c>
    </row>
    <row r="4" spans="1:5" x14ac:dyDescent="0.25">
      <c r="B4" t="s">
        <v>22</v>
      </c>
      <c r="C4" t="b">
        <v>1</v>
      </c>
      <c r="D4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Arguments</vt:lpstr>
      <vt:lpstr>Locals</vt:lpstr>
      <vt:lpstr>Called Functions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</dc:creator>
  <cp:lastModifiedBy>Avi</cp:lastModifiedBy>
  <dcterms:created xsi:type="dcterms:W3CDTF">2015-01-13T19:13:20Z</dcterms:created>
  <dcterms:modified xsi:type="dcterms:W3CDTF">2015-01-13T20:32:00Z</dcterms:modified>
</cp:coreProperties>
</file>