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36" windowWidth="19920" windowHeight="8220" activeTab="4"/>
  </bookViews>
  <sheets>
    <sheet name="Experience" sheetId="1" r:id="rId1"/>
    <sheet name="Stat Growth" sheetId="2" r:id="rId2"/>
    <sheet name="Races" sheetId="3" r:id="rId3"/>
    <sheet name="Professions" sheetId="6" r:id="rId4"/>
    <sheet name="Attributes" sheetId="4" r:id="rId5"/>
    <sheet name="Skills_Bonus" sheetId="5" r:id="rId6"/>
    <sheet name="Weapon_Damage_Factors" sheetId="7" r:id="rId7"/>
  </sheets>
  <calcPr calcId="145621" calcMode="manual" iterate="1"/>
</workbook>
</file>

<file path=xl/calcChain.xml><?xml version="1.0" encoding="utf-8"?>
<calcChain xmlns="http://schemas.openxmlformats.org/spreadsheetml/2006/main">
  <c r="N3" i="4" l="1"/>
  <c r="E4" i="5" l="1"/>
  <c r="H3" i="4" l="1"/>
  <c r="P3" i="4" l="1"/>
  <c r="P4" i="4" s="1"/>
  <c r="R4" i="2" l="1"/>
  <c r="U6" i="2" l="1"/>
  <c r="AK4" i="2"/>
  <c r="AL5" i="2"/>
  <c r="AM5" i="2"/>
  <c r="AN5" i="2"/>
  <c r="AO5" i="2"/>
  <c r="AP5" i="2"/>
  <c r="AQ5" i="2"/>
  <c r="AL6" i="2"/>
  <c r="AM6" i="2"/>
  <c r="AN6" i="2"/>
  <c r="AO6" i="2"/>
  <c r="AP6" i="2"/>
  <c r="AQ6" i="2"/>
  <c r="AL7" i="2"/>
  <c r="AM7" i="2"/>
  <c r="AN7" i="2"/>
  <c r="AO7" i="2"/>
  <c r="AP7" i="2"/>
  <c r="AQ7" i="2"/>
  <c r="AL8" i="2"/>
  <c r="AM8" i="2"/>
  <c r="AN8" i="2"/>
  <c r="AO8" i="2"/>
  <c r="AP8" i="2"/>
  <c r="AQ8" i="2"/>
  <c r="AL9" i="2"/>
  <c r="AM9" i="2"/>
  <c r="AN9" i="2"/>
  <c r="AO9" i="2"/>
  <c r="AP9" i="2"/>
  <c r="AQ9" i="2"/>
  <c r="AL10" i="2"/>
  <c r="AM10" i="2"/>
  <c r="AN10" i="2"/>
  <c r="AO10" i="2"/>
  <c r="AP10" i="2"/>
  <c r="AQ10" i="2"/>
  <c r="AL11" i="2"/>
  <c r="AM11" i="2"/>
  <c r="AN11" i="2"/>
  <c r="AO11" i="2"/>
  <c r="AP11" i="2"/>
  <c r="AQ11" i="2"/>
  <c r="AL12" i="2"/>
  <c r="AM12" i="2"/>
  <c r="AN12" i="2"/>
  <c r="AO12" i="2"/>
  <c r="AP12" i="2"/>
  <c r="AQ12" i="2"/>
  <c r="AL13" i="2"/>
  <c r="AM13" i="2"/>
  <c r="AN13" i="2"/>
  <c r="AO13" i="2"/>
  <c r="AP13" i="2"/>
  <c r="AQ13" i="2"/>
  <c r="AL14" i="2"/>
  <c r="AM14" i="2"/>
  <c r="AN14" i="2"/>
  <c r="AO14" i="2"/>
  <c r="AP14" i="2"/>
  <c r="AQ14" i="2"/>
  <c r="AL15" i="2"/>
  <c r="AM15" i="2"/>
  <c r="AN15" i="2"/>
  <c r="AO15" i="2"/>
  <c r="AP15" i="2"/>
  <c r="AQ15" i="2"/>
  <c r="AL16" i="2"/>
  <c r="AM16" i="2"/>
  <c r="AN16" i="2"/>
  <c r="AO16" i="2"/>
  <c r="AP16" i="2"/>
  <c r="AQ16" i="2"/>
  <c r="AL17" i="2"/>
  <c r="AM17" i="2"/>
  <c r="AN17" i="2"/>
  <c r="AO17" i="2"/>
  <c r="AP17" i="2"/>
  <c r="AQ17" i="2"/>
  <c r="AL18" i="2"/>
  <c r="AM18" i="2"/>
  <c r="AN18" i="2"/>
  <c r="AO18" i="2"/>
  <c r="AP18" i="2"/>
  <c r="AQ18" i="2"/>
  <c r="AL19" i="2"/>
  <c r="AM19" i="2"/>
  <c r="AN19" i="2"/>
  <c r="AO19" i="2"/>
  <c r="AP19" i="2"/>
  <c r="AQ19" i="2"/>
  <c r="AL20" i="2"/>
  <c r="AM20" i="2"/>
  <c r="AN20" i="2"/>
  <c r="AO20" i="2"/>
  <c r="AP20" i="2"/>
  <c r="AQ20" i="2"/>
  <c r="AL21" i="2"/>
  <c r="AM21" i="2"/>
  <c r="AN21" i="2"/>
  <c r="AO21" i="2"/>
  <c r="AP21" i="2"/>
  <c r="AQ21" i="2"/>
  <c r="AL22" i="2"/>
  <c r="AM22" i="2"/>
  <c r="AN22" i="2"/>
  <c r="AO22" i="2"/>
  <c r="AP22" i="2"/>
  <c r="AQ22" i="2"/>
  <c r="AL23" i="2"/>
  <c r="AM23" i="2"/>
  <c r="AN23" i="2"/>
  <c r="AO23" i="2"/>
  <c r="AP23" i="2"/>
  <c r="AQ23" i="2"/>
  <c r="AL24" i="2"/>
  <c r="AM24" i="2"/>
  <c r="AN24" i="2"/>
  <c r="AO24" i="2"/>
  <c r="AP24" i="2"/>
  <c r="AQ24" i="2"/>
  <c r="AL25" i="2"/>
  <c r="AM25" i="2"/>
  <c r="AN25" i="2"/>
  <c r="AO25" i="2"/>
  <c r="AP25" i="2"/>
  <c r="AQ25" i="2"/>
  <c r="AL26" i="2"/>
  <c r="AM26" i="2"/>
  <c r="AN26" i="2"/>
  <c r="AO26" i="2"/>
  <c r="AP26" i="2"/>
  <c r="AQ26" i="2"/>
  <c r="AL27" i="2"/>
  <c r="AM27" i="2"/>
  <c r="AN27" i="2"/>
  <c r="AO27" i="2"/>
  <c r="AP27" i="2"/>
  <c r="AQ27" i="2"/>
  <c r="AL28" i="2"/>
  <c r="AM28" i="2"/>
  <c r="AN28" i="2"/>
  <c r="AO28" i="2"/>
  <c r="AP28" i="2"/>
  <c r="AQ28" i="2"/>
  <c r="AL29" i="2"/>
  <c r="AM29" i="2"/>
  <c r="AN29" i="2"/>
  <c r="AO29" i="2"/>
  <c r="AP29" i="2"/>
  <c r="AQ29" i="2"/>
  <c r="AL30" i="2"/>
  <c r="AM30" i="2"/>
  <c r="AN30" i="2"/>
  <c r="AO30" i="2"/>
  <c r="AP30" i="2"/>
  <c r="AQ30" i="2"/>
  <c r="AL31" i="2"/>
  <c r="AM31" i="2"/>
  <c r="AN31" i="2"/>
  <c r="AO31" i="2"/>
  <c r="AP31" i="2"/>
  <c r="AQ31" i="2"/>
  <c r="AL32" i="2"/>
  <c r="AM32" i="2"/>
  <c r="AN32" i="2"/>
  <c r="AO32" i="2"/>
  <c r="AP32" i="2"/>
  <c r="AQ32" i="2"/>
  <c r="AL33" i="2"/>
  <c r="AM33" i="2"/>
  <c r="AN33" i="2"/>
  <c r="AO33" i="2"/>
  <c r="AP33" i="2"/>
  <c r="AQ33" i="2"/>
  <c r="AL34" i="2"/>
  <c r="AM34" i="2"/>
  <c r="AN34" i="2"/>
  <c r="AO34" i="2"/>
  <c r="AP34" i="2"/>
  <c r="AQ34" i="2"/>
  <c r="AL35" i="2"/>
  <c r="AM35" i="2"/>
  <c r="AN35" i="2"/>
  <c r="AO35" i="2"/>
  <c r="AP35" i="2"/>
  <c r="AQ35" i="2"/>
  <c r="AL36" i="2"/>
  <c r="AM36" i="2"/>
  <c r="AN36" i="2"/>
  <c r="AO36" i="2"/>
  <c r="AP36" i="2"/>
  <c r="AQ36" i="2"/>
  <c r="AL37" i="2"/>
  <c r="AM37" i="2"/>
  <c r="AN37" i="2"/>
  <c r="AO37" i="2"/>
  <c r="AP37" i="2"/>
  <c r="AQ37" i="2"/>
  <c r="AL38" i="2"/>
  <c r="AM38" i="2"/>
  <c r="AN38" i="2"/>
  <c r="AO38" i="2"/>
  <c r="AP38" i="2"/>
  <c r="AQ38" i="2"/>
  <c r="AL39" i="2"/>
  <c r="AM39" i="2"/>
  <c r="AN39" i="2"/>
  <c r="AO39" i="2"/>
  <c r="AP39" i="2"/>
  <c r="AQ39" i="2"/>
  <c r="AL40" i="2"/>
  <c r="AM40" i="2"/>
  <c r="AN40" i="2"/>
  <c r="AO40" i="2"/>
  <c r="AP40" i="2"/>
  <c r="AQ40" i="2"/>
  <c r="AL41" i="2"/>
  <c r="AM41" i="2"/>
  <c r="AN41" i="2"/>
  <c r="AO41" i="2"/>
  <c r="AP41" i="2"/>
  <c r="AQ41" i="2"/>
  <c r="AL42" i="2"/>
  <c r="AM42" i="2"/>
  <c r="AN42" i="2"/>
  <c r="AO42" i="2"/>
  <c r="AP42" i="2"/>
  <c r="AQ42" i="2"/>
  <c r="AL43" i="2"/>
  <c r="AM43" i="2"/>
  <c r="AN43" i="2"/>
  <c r="AO43" i="2"/>
  <c r="AP43" i="2"/>
  <c r="AQ43" i="2"/>
  <c r="AL44" i="2"/>
  <c r="AM44" i="2"/>
  <c r="AN44" i="2"/>
  <c r="AO44" i="2"/>
  <c r="AP44" i="2"/>
  <c r="AQ44" i="2"/>
  <c r="AL45" i="2"/>
  <c r="AM45" i="2"/>
  <c r="AN45" i="2"/>
  <c r="AO45" i="2"/>
  <c r="AP45" i="2"/>
  <c r="AQ45" i="2"/>
  <c r="AL46" i="2"/>
  <c r="AM46" i="2"/>
  <c r="AN46" i="2"/>
  <c r="AO46" i="2"/>
  <c r="AP46" i="2"/>
  <c r="AQ46" i="2"/>
  <c r="AL47" i="2"/>
  <c r="AM47" i="2"/>
  <c r="AN47" i="2"/>
  <c r="AO47" i="2"/>
  <c r="AP47" i="2"/>
  <c r="AQ47" i="2"/>
  <c r="AL48" i="2"/>
  <c r="AM48" i="2"/>
  <c r="AN48" i="2"/>
  <c r="AO48" i="2"/>
  <c r="AP48" i="2"/>
  <c r="AQ48" i="2"/>
  <c r="AL49" i="2"/>
  <c r="AM49" i="2"/>
  <c r="AN49" i="2"/>
  <c r="AO49" i="2"/>
  <c r="AP49" i="2"/>
  <c r="AQ49" i="2"/>
  <c r="AL50" i="2"/>
  <c r="AM50" i="2"/>
  <c r="AN50" i="2"/>
  <c r="AO50" i="2"/>
  <c r="AP50" i="2"/>
  <c r="AQ50" i="2"/>
  <c r="AL51" i="2"/>
  <c r="AM51" i="2"/>
  <c r="AN51" i="2"/>
  <c r="AO51" i="2"/>
  <c r="AP51" i="2"/>
  <c r="AQ51" i="2"/>
  <c r="AL52" i="2"/>
  <c r="AM52" i="2"/>
  <c r="AN52" i="2"/>
  <c r="AO52" i="2"/>
  <c r="AP52" i="2"/>
  <c r="AQ52" i="2"/>
  <c r="AL53" i="2"/>
  <c r="AM53" i="2"/>
  <c r="AN53" i="2"/>
  <c r="AO53" i="2"/>
  <c r="AP53" i="2"/>
  <c r="AQ53" i="2"/>
  <c r="AL54" i="2"/>
  <c r="AM54" i="2"/>
  <c r="AN54" i="2"/>
  <c r="AO54" i="2"/>
  <c r="AP54" i="2"/>
  <c r="AQ54" i="2"/>
  <c r="AL55" i="2"/>
  <c r="AM55" i="2"/>
  <c r="AN55" i="2"/>
  <c r="AO55" i="2"/>
  <c r="AP55" i="2"/>
  <c r="AQ55" i="2"/>
  <c r="AL56" i="2"/>
  <c r="AM56" i="2"/>
  <c r="AN56" i="2"/>
  <c r="AO56" i="2"/>
  <c r="AP56" i="2"/>
  <c r="AQ56" i="2"/>
  <c r="AL57" i="2"/>
  <c r="AM57" i="2"/>
  <c r="AN57" i="2"/>
  <c r="AO57" i="2"/>
  <c r="AP57" i="2"/>
  <c r="AQ57" i="2"/>
  <c r="AL58" i="2"/>
  <c r="AM58" i="2"/>
  <c r="AN58" i="2"/>
  <c r="AO58" i="2"/>
  <c r="AP58" i="2"/>
  <c r="AQ58" i="2"/>
  <c r="AL59" i="2"/>
  <c r="AM59" i="2"/>
  <c r="AN59" i="2"/>
  <c r="AO59" i="2"/>
  <c r="AP59" i="2"/>
  <c r="AQ59" i="2"/>
  <c r="AL60" i="2"/>
  <c r="AM60" i="2"/>
  <c r="AN60" i="2"/>
  <c r="AO60" i="2"/>
  <c r="AP60" i="2"/>
  <c r="AQ60" i="2"/>
  <c r="AL61" i="2"/>
  <c r="AM61" i="2"/>
  <c r="AN61" i="2"/>
  <c r="AO61" i="2"/>
  <c r="AP61" i="2"/>
  <c r="AQ61" i="2"/>
  <c r="AL62" i="2"/>
  <c r="AM62" i="2"/>
  <c r="AN62" i="2"/>
  <c r="AO62" i="2"/>
  <c r="AP62" i="2"/>
  <c r="AQ62" i="2"/>
  <c r="AL63" i="2"/>
  <c r="AM63" i="2"/>
  <c r="AN63" i="2"/>
  <c r="AO63" i="2"/>
  <c r="AP63" i="2"/>
  <c r="AQ63" i="2"/>
  <c r="AL64" i="2"/>
  <c r="AM64" i="2"/>
  <c r="AN64" i="2"/>
  <c r="AO64" i="2"/>
  <c r="AP64" i="2"/>
  <c r="AQ64" i="2"/>
  <c r="AL65" i="2"/>
  <c r="AM65" i="2"/>
  <c r="AN65" i="2"/>
  <c r="AO65" i="2"/>
  <c r="AP65" i="2"/>
  <c r="AQ65" i="2"/>
  <c r="AL66" i="2"/>
  <c r="AM66" i="2"/>
  <c r="AN66" i="2"/>
  <c r="AO66" i="2"/>
  <c r="AP66" i="2"/>
  <c r="AQ66" i="2"/>
  <c r="AL67" i="2"/>
  <c r="AM67" i="2"/>
  <c r="AN67" i="2"/>
  <c r="AO67" i="2"/>
  <c r="AP67" i="2"/>
  <c r="AQ67" i="2"/>
  <c r="AL68" i="2"/>
  <c r="AM68" i="2"/>
  <c r="AN68" i="2"/>
  <c r="AO68" i="2"/>
  <c r="AP68" i="2"/>
  <c r="AQ68" i="2"/>
  <c r="AL69" i="2"/>
  <c r="AM69" i="2"/>
  <c r="AN69" i="2"/>
  <c r="AO69" i="2"/>
  <c r="AP69" i="2"/>
  <c r="AQ69" i="2"/>
  <c r="AL70" i="2"/>
  <c r="AM70" i="2"/>
  <c r="AN70" i="2"/>
  <c r="AO70" i="2"/>
  <c r="AP70" i="2"/>
  <c r="AQ70" i="2"/>
  <c r="AL71" i="2"/>
  <c r="AM71" i="2"/>
  <c r="AN71" i="2"/>
  <c r="AO71" i="2"/>
  <c r="AP71" i="2"/>
  <c r="AQ71" i="2"/>
  <c r="AL72" i="2"/>
  <c r="AM72" i="2"/>
  <c r="AN72" i="2"/>
  <c r="AO72" i="2"/>
  <c r="AP72" i="2"/>
  <c r="AQ72" i="2"/>
  <c r="AL73" i="2"/>
  <c r="AM73" i="2"/>
  <c r="AN73" i="2"/>
  <c r="AO73" i="2"/>
  <c r="AP73" i="2"/>
  <c r="AQ73" i="2"/>
  <c r="AL74" i="2"/>
  <c r="AM74" i="2"/>
  <c r="AN74" i="2"/>
  <c r="AO74" i="2"/>
  <c r="AP74" i="2"/>
  <c r="AQ74" i="2"/>
  <c r="AL75" i="2"/>
  <c r="AM75" i="2"/>
  <c r="AN75" i="2"/>
  <c r="AO75" i="2"/>
  <c r="AP75" i="2"/>
  <c r="AQ75" i="2"/>
  <c r="AL76" i="2"/>
  <c r="AM76" i="2"/>
  <c r="AN76" i="2"/>
  <c r="AO76" i="2"/>
  <c r="AP76" i="2"/>
  <c r="AQ76" i="2"/>
  <c r="AL77" i="2"/>
  <c r="AM77" i="2"/>
  <c r="AN77" i="2"/>
  <c r="AO77" i="2"/>
  <c r="AP77" i="2"/>
  <c r="AQ77" i="2"/>
  <c r="AL78" i="2"/>
  <c r="AM78" i="2"/>
  <c r="AN78" i="2"/>
  <c r="AO78" i="2"/>
  <c r="AP78" i="2"/>
  <c r="AQ78" i="2"/>
  <c r="AL79" i="2"/>
  <c r="AM79" i="2"/>
  <c r="AN79" i="2"/>
  <c r="AO79" i="2"/>
  <c r="AP79" i="2"/>
  <c r="AQ79" i="2"/>
  <c r="AL80" i="2"/>
  <c r="AM80" i="2"/>
  <c r="AN80" i="2"/>
  <c r="AO80" i="2"/>
  <c r="AP80" i="2"/>
  <c r="AQ80" i="2"/>
  <c r="AL81" i="2"/>
  <c r="AM81" i="2"/>
  <c r="AN81" i="2"/>
  <c r="AO81" i="2"/>
  <c r="AP81" i="2"/>
  <c r="AQ81" i="2"/>
  <c r="AL82" i="2"/>
  <c r="AM82" i="2"/>
  <c r="AN82" i="2"/>
  <c r="AO82" i="2"/>
  <c r="AP82" i="2"/>
  <c r="AQ82" i="2"/>
  <c r="AL83" i="2"/>
  <c r="AM83" i="2"/>
  <c r="AN83" i="2"/>
  <c r="AO83" i="2"/>
  <c r="AP83" i="2"/>
  <c r="AQ83" i="2"/>
  <c r="AL84" i="2"/>
  <c r="AM84" i="2"/>
  <c r="AN84" i="2"/>
  <c r="AO84" i="2"/>
  <c r="AP84" i="2"/>
  <c r="AQ84" i="2"/>
  <c r="AL85" i="2"/>
  <c r="AM85" i="2"/>
  <c r="AN85" i="2"/>
  <c r="AO85" i="2"/>
  <c r="AP85" i="2"/>
  <c r="AQ85" i="2"/>
  <c r="AL86" i="2"/>
  <c r="AM86" i="2"/>
  <c r="AN86" i="2"/>
  <c r="AO86" i="2"/>
  <c r="AP86" i="2"/>
  <c r="AQ86" i="2"/>
  <c r="AL87" i="2"/>
  <c r="AM87" i="2"/>
  <c r="AN87" i="2"/>
  <c r="AO87" i="2"/>
  <c r="AP87" i="2"/>
  <c r="AQ87" i="2"/>
  <c r="AL88" i="2"/>
  <c r="AM88" i="2"/>
  <c r="AN88" i="2"/>
  <c r="AO88" i="2"/>
  <c r="AP88" i="2"/>
  <c r="AQ88" i="2"/>
  <c r="AL89" i="2"/>
  <c r="AM89" i="2"/>
  <c r="AN89" i="2"/>
  <c r="AO89" i="2"/>
  <c r="AP89" i="2"/>
  <c r="AQ89" i="2"/>
  <c r="AL90" i="2"/>
  <c r="AM90" i="2"/>
  <c r="AN90" i="2"/>
  <c r="AO90" i="2"/>
  <c r="AP90" i="2"/>
  <c r="AQ90" i="2"/>
  <c r="AL91" i="2"/>
  <c r="AM91" i="2"/>
  <c r="AN91" i="2"/>
  <c r="AO91" i="2"/>
  <c r="AP91" i="2"/>
  <c r="AQ91" i="2"/>
  <c r="AL92" i="2"/>
  <c r="AM92" i="2"/>
  <c r="AN92" i="2"/>
  <c r="AO92" i="2"/>
  <c r="AP92" i="2"/>
  <c r="AQ92" i="2"/>
  <c r="AL93" i="2"/>
  <c r="AM93" i="2"/>
  <c r="AN93" i="2"/>
  <c r="AO93" i="2"/>
  <c r="AP93" i="2"/>
  <c r="AQ93" i="2"/>
  <c r="AL94" i="2"/>
  <c r="AM94" i="2"/>
  <c r="AN94" i="2"/>
  <c r="AO94" i="2"/>
  <c r="AP94" i="2"/>
  <c r="AQ94" i="2"/>
  <c r="AL95" i="2"/>
  <c r="AM95" i="2"/>
  <c r="AN95" i="2"/>
  <c r="AO95" i="2"/>
  <c r="AP95" i="2"/>
  <c r="AQ95" i="2"/>
  <c r="AL96" i="2"/>
  <c r="AM96" i="2"/>
  <c r="AN96" i="2"/>
  <c r="AO96" i="2"/>
  <c r="AP96" i="2"/>
  <c r="AQ96" i="2"/>
  <c r="AL97" i="2"/>
  <c r="AM97" i="2"/>
  <c r="AN97" i="2"/>
  <c r="AO97" i="2"/>
  <c r="AP97" i="2"/>
  <c r="AQ97" i="2"/>
  <c r="AL98" i="2"/>
  <c r="AM98" i="2"/>
  <c r="AN98" i="2"/>
  <c r="AO98" i="2"/>
  <c r="AP98" i="2"/>
  <c r="AQ98" i="2"/>
  <c r="AL99" i="2"/>
  <c r="AM99" i="2"/>
  <c r="AN99" i="2"/>
  <c r="AO99" i="2"/>
  <c r="AP99" i="2"/>
  <c r="AQ99" i="2"/>
  <c r="AL100" i="2"/>
  <c r="AM100" i="2"/>
  <c r="AN100" i="2"/>
  <c r="AO100" i="2"/>
  <c r="AP100" i="2"/>
  <c r="AQ100" i="2"/>
  <c r="AL101" i="2"/>
  <c r="AM101" i="2"/>
  <c r="AN101" i="2"/>
  <c r="AO101" i="2"/>
  <c r="AP101" i="2"/>
  <c r="AQ101" i="2"/>
  <c r="AL102" i="2"/>
  <c r="AM102" i="2"/>
  <c r="AN102" i="2"/>
  <c r="AO102" i="2"/>
  <c r="AP102" i="2"/>
  <c r="AQ102" i="2"/>
  <c r="AL103" i="2"/>
  <c r="AM103" i="2"/>
  <c r="AN103" i="2"/>
  <c r="AO103" i="2"/>
  <c r="AP103" i="2"/>
  <c r="AQ103" i="2"/>
  <c r="AL104" i="2"/>
  <c r="AM104" i="2"/>
  <c r="AN104" i="2"/>
  <c r="AO104" i="2"/>
  <c r="AP104" i="2"/>
  <c r="AQ104" i="2"/>
  <c r="AL4" i="2"/>
  <c r="AM4" i="2"/>
  <c r="AN4" i="2"/>
  <c r="AO4" i="2"/>
  <c r="AP4" i="2"/>
  <c r="AQ4" i="2"/>
  <c r="AR4" i="2"/>
  <c r="G28" i="1" l="1"/>
  <c r="K15" i="1"/>
  <c r="O5" i="5" l="1"/>
  <c r="O6" i="5" s="1"/>
  <c r="O7" i="5" s="1"/>
  <c r="O8" i="5" s="1"/>
  <c r="O9" i="5" s="1"/>
  <c r="O10" i="5" s="1"/>
  <c r="O11" i="5" s="1"/>
  <c r="O12" i="5" s="1"/>
  <c r="O13" i="5" s="1"/>
  <c r="O14" i="5" s="1"/>
  <c r="O15" i="5" s="1"/>
  <c r="O16" i="5" s="1"/>
  <c r="O17" i="5" s="1"/>
  <c r="O18" i="5" s="1"/>
  <c r="O19" i="5" s="1"/>
  <c r="O20" i="5" s="1"/>
  <c r="O21" i="5" s="1"/>
  <c r="O22" i="5" s="1"/>
  <c r="O23" i="5" s="1"/>
  <c r="O24" i="5" s="1"/>
  <c r="O25" i="5" s="1"/>
  <c r="O26" i="5" s="1"/>
  <c r="O27" i="5" s="1"/>
  <c r="O28" i="5" s="1"/>
  <c r="O29" i="5" s="1"/>
  <c r="O30" i="5" s="1"/>
  <c r="O31" i="5" s="1"/>
  <c r="O32" i="5" s="1"/>
  <c r="O33" i="5" s="1"/>
  <c r="O34" i="5" s="1"/>
  <c r="O35" i="5" s="1"/>
  <c r="O36" i="5" s="1"/>
  <c r="O37" i="5" s="1"/>
  <c r="O38" i="5" s="1"/>
  <c r="O39" i="5" s="1"/>
  <c r="O40" i="5" s="1"/>
  <c r="O41" i="5" s="1"/>
  <c r="O42" i="5" s="1"/>
  <c r="O43" i="5" s="1"/>
  <c r="O44" i="5" s="1"/>
  <c r="O45" i="5" s="1"/>
  <c r="O46" i="5" s="1"/>
  <c r="O47" i="5" s="1"/>
  <c r="O48" i="5" s="1"/>
  <c r="O49" i="5" s="1"/>
  <c r="O50" i="5" s="1"/>
  <c r="O51" i="5" s="1"/>
  <c r="O52" i="5" s="1"/>
  <c r="O53" i="5" s="1"/>
  <c r="O54" i="5" s="1"/>
  <c r="O55" i="5" s="1"/>
  <c r="O56" i="5" s="1"/>
  <c r="O57" i="5" s="1"/>
  <c r="O58" i="5" s="1"/>
  <c r="O59" i="5" s="1"/>
  <c r="O60" i="5" s="1"/>
  <c r="O61" i="5" s="1"/>
  <c r="O62" i="5" s="1"/>
  <c r="O63" i="5" s="1"/>
  <c r="O64" i="5" s="1"/>
  <c r="O65" i="5" s="1"/>
  <c r="O66" i="5" s="1"/>
  <c r="O67" i="5" s="1"/>
  <c r="O68" i="5" s="1"/>
  <c r="O69" i="5" s="1"/>
  <c r="O70" i="5" s="1"/>
  <c r="O71" i="5" s="1"/>
  <c r="O72" i="5" s="1"/>
  <c r="O73" i="5" s="1"/>
  <c r="O74" i="5" s="1"/>
  <c r="O75" i="5" s="1"/>
  <c r="O76" i="5" s="1"/>
  <c r="O77" i="5" s="1"/>
  <c r="O78" i="5" s="1"/>
  <c r="O79" i="5" s="1"/>
  <c r="O80" i="5" s="1"/>
  <c r="O81" i="5" s="1"/>
  <c r="O82" i="5" s="1"/>
  <c r="O83" i="5" s="1"/>
  <c r="O84" i="5" s="1"/>
  <c r="O85" i="5" s="1"/>
  <c r="O86" i="5" s="1"/>
  <c r="O87" i="5" s="1"/>
  <c r="O88" i="5" s="1"/>
  <c r="O89" i="5" s="1"/>
  <c r="O90" i="5" s="1"/>
  <c r="O91" i="5" s="1"/>
  <c r="O92" i="5" s="1"/>
  <c r="O93" i="5" s="1"/>
  <c r="O94" i="5" s="1"/>
  <c r="O95" i="5" s="1"/>
  <c r="O96" i="5" s="1"/>
  <c r="O97" i="5" s="1"/>
  <c r="O98" i="5" s="1"/>
  <c r="O99" i="5" s="1"/>
  <c r="O100" i="5" s="1"/>
  <c r="O101" i="5" s="1"/>
  <c r="O102" i="5" s="1"/>
  <c r="O103" i="5" s="1"/>
  <c r="O104" i="5" s="1"/>
  <c r="O105" i="5" s="1"/>
  <c r="O106" i="5" s="1"/>
  <c r="O107" i="5" s="1"/>
  <c r="O108" i="5" s="1"/>
  <c r="O109" i="5" s="1"/>
  <c r="O110" i="5" s="1"/>
  <c r="O111" i="5" s="1"/>
  <c r="O112" i="5" s="1"/>
  <c r="O113" i="5" s="1"/>
  <c r="O114" i="5" s="1"/>
  <c r="O115" i="5" s="1"/>
  <c r="O116" i="5" s="1"/>
  <c r="O117" i="5" s="1"/>
  <c r="O118" i="5" s="1"/>
  <c r="O119" i="5" s="1"/>
  <c r="O120" i="5" s="1"/>
  <c r="O121" i="5" s="1"/>
  <c r="O122" i="5" s="1"/>
  <c r="O123" i="5" s="1"/>
  <c r="O124" i="5" s="1"/>
  <c r="O125" i="5" s="1"/>
  <c r="O126" i="5" s="1"/>
  <c r="O127" i="5" s="1"/>
  <c r="O128" i="5" s="1"/>
  <c r="O129" i="5" s="1"/>
  <c r="O130" i="5" s="1"/>
  <c r="O131" i="5" s="1"/>
  <c r="O132" i="5" s="1"/>
  <c r="O133" i="5" s="1"/>
  <c r="O134" i="5" s="1"/>
  <c r="O135" i="5" s="1"/>
  <c r="O136" i="5" s="1"/>
  <c r="O137" i="5" s="1"/>
  <c r="O138" i="5" s="1"/>
  <c r="O139" i="5" s="1"/>
  <c r="O140" i="5" s="1"/>
  <c r="O141" i="5" s="1"/>
  <c r="O142" i="5" s="1"/>
  <c r="O143" i="5" s="1"/>
  <c r="O144" i="5" s="1"/>
  <c r="O145" i="5" s="1"/>
  <c r="O146" i="5" s="1"/>
  <c r="O147" i="5" s="1"/>
  <c r="O148" i="5" s="1"/>
  <c r="O149" i="5" s="1"/>
  <c r="O150" i="5" s="1"/>
  <c r="O151" i="5" s="1"/>
  <c r="O152" i="5" s="1"/>
  <c r="O153" i="5" s="1"/>
  <c r="O154" i="5" s="1"/>
  <c r="O155" i="5" s="1"/>
  <c r="O156" i="5" s="1"/>
  <c r="O157" i="5" s="1"/>
  <c r="O158" i="5" s="1"/>
  <c r="O159" i="5" s="1"/>
  <c r="O160" i="5" s="1"/>
  <c r="O161" i="5" s="1"/>
  <c r="O162" i="5" s="1"/>
  <c r="O163" i="5" s="1"/>
  <c r="O164" i="5" s="1"/>
  <c r="O165" i="5" s="1"/>
  <c r="O166" i="5" s="1"/>
  <c r="O167" i="5" s="1"/>
  <c r="O168" i="5" s="1"/>
  <c r="O169" i="5" s="1"/>
  <c r="O170" i="5" s="1"/>
  <c r="O171" i="5" s="1"/>
  <c r="O172" i="5" s="1"/>
  <c r="O173" i="5" s="1"/>
  <c r="O174" i="5" s="1"/>
  <c r="O175" i="5" s="1"/>
  <c r="O176" i="5" s="1"/>
  <c r="O177" i="5" s="1"/>
  <c r="O178" i="5" s="1"/>
  <c r="O179" i="5" s="1"/>
  <c r="O180" i="5" s="1"/>
  <c r="O181" i="5" s="1"/>
  <c r="O182" i="5" s="1"/>
  <c r="O183" i="5" s="1"/>
  <c r="O184" i="5" s="1"/>
  <c r="O185" i="5" s="1"/>
  <c r="O186" i="5" s="1"/>
  <c r="O187" i="5" s="1"/>
  <c r="O188" i="5" s="1"/>
  <c r="O189" i="5" s="1"/>
  <c r="O190" i="5" s="1"/>
  <c r="O191" i="5" s="1"/>
  <c r="O192" i="5" s="1"/>
  <c r="O193" i="5" s="1"/>
  <c r="O194" i="5" s="1"/>
  <c r="O195" i="5" s="1"/>
  <c r="O196" i="5" s="1"/>
  <c r="O197" i="5" s="1"/>
  <c r="O198" i="5" s="1"/>
  <c r="O199" i="5" s="1"/>
  <c r="O200" i="5" s="1"/>
  <c r="O201" i="5" s="1"/>
  <c r="O202" i="5" s="1"/>
  <c r="O203" i="5" s="1"/>
  <c r="O204" i="5" s="1"/>
  <c r="O205" i="5" s="1"/>
  <c r="O206" i="5" s="1"/>
  <c r="O207" i="5" s="1"/>
  <c r="O208" i="5" s="1"/>
  <c r="O209" i="5" s="1"/>
  <c r="O210" i="5" s="1"/>
  <c r="O211" i="5" s="1"/>
  <c r="O212" i="5" s="1"/>
  <c r="O213" i="5" s="1"/>
  <c r="O214" i="5" s="1"/>
  <c r="O215" i="5" s="1"/>
  <c r="O216" i="5" s="1"/>
  <c r="O217" i="5" s="1"/>
  <c r="O218" i="5" s="1"/>
  <c r="O219" i="5" s="1"/>
  <c r="O220" i="5" s="1"/>
  <c r="O221" i="5" s="1"/>
  <c r="O222" i="5" s="1"/>
  <c r="O223" i="5" s="1"/>
  <c r="O224" i="5" s="1"/>
  <c r="O225" i="5" s="1"/>
  <c r="O226" i="5" s="1"/>
  <c r="O227" i="5" s="1"/>
  <c r="O228" i="5" s="1"/>
  <c r="O229" i="5" s="1"/>
  <c r="O230" i="5" s="1"/>
  <c r="O231" i="5" s="1"/>
  <c r="O232" i="5" s="1"/>
  <c r="O233" i="5" s="1"/>
  <c r="O234" i="5" s="1"/>
  <c r="O235" i="5" s="1"/>
  <c r="O236" i="5" s="1"/>
  <c r="O237" i="5" s="1"/>
  <c r="O238" i="5" s="1"/>
  <c r="O239" i="5" s="1"/>
  <c r="O240" i="5" s="1"/>
  <c r="O241" i="5" s="1"/>
  <c r="O242" i="5" s="1"/>
  <c r="O243" i="5" s="1"/>
  <c r="O244" i="5" s="1"/>
  <c r="O245" i="5" s="1"/>
  <c r="O246" i="5" s="1"/>
  <c r="O247" i="5" s="1"/>
  <c r="O248" i="5" s="1"/>
  <c r="O249" i="5" s="1"/>
  <c r="O250" i="5" s="1"/>
  <c r="O251" i="5" s="1"/>
  <c r="O252" i="5" s="1"/>
  <c r="O253" i="5" s="1"/>
  <c r="O254" i="5" s="1"/>
  <c r="O255" i="5" s="1"/>
  <c r="O256" i="5" s="1"/>
  <c r="O257" i="5" s="1"/>
  <c r="O258" i="5" s="1"/>
  <c r="O259" i="5" s="1"/>
  <c r="O260" i="5" s="1"/>
  <c r="O261" i="5" s="1"/>
  <c r="O262" i="5" s="1"/>
  <c r="O263" i="5" s="1"/>
  <c r="O264" i="5" s="1"/>
  <c r="O265" i="5" s="1"/>
  <c r="O266" i="5" s="1"/>
  <c r="O267" i="5" s="1"/>
  <c r="O268" i="5" s="1"/>
  <c r="O269" i="5" s="1"/>
  <c r="O270" i="5" s="1"/>
  <c r="O271" i="5" s="1"/>
  <c r="O272" i="5" s="1"/>
  <c r="O273" i="5" s="1"/>
  <c r="O274" i="5" s="1"/>
  <c r="O275" i="5" s="1"/>
  <c r="O276" i="5" s="1"/>
  <c r="O277" i="5" s="1"/>
  <c r="O278" i="5" s="1"/>
  <c r="O279" i="5" s="1"/>
  <c r="O280" i="5" s="1"/>
  <c r="O281" i="5" s="1"/>
  <c r="O282" i="5" s="1"/>
  <c r="O283" i="5" s="1"/>
  <c r="O284" i="5" s="1"/>
  <c r="O285" i="5" s="1"/>
  <c r="O286" i="5" s="1"/>
  <c r="O287" i="5" s="1"/>
  <c r="O288" i="5" s="1"/>
  <c r="O289" i="5" s="1"/>
  <c r="O290" i="5" s="1"/>
  <c r="O291" i="5" s="1"/>
  <c r="O292" i="5" s="1"/>
  <c r="O293" i="5" s="1"/>
  <c r="O294" i="5" s="1"/>
  <c r="O295" i="5" s="1"/>
  <c r="O296" i="5" s="1"/>
  <c r="O297" i="5" s="1"/>
  <c r="O298" i="5" s="1"/>
  <c r="O299" i="5" s="1"/>
  <c r="O300" i="5" s="1"/>
  <c r="O301" i="5" s="1"/>
  <c r="O302" i="5" s="1"/>
  <c r="O303" i="5" s="1"/>
  <c r="O304" i="5" s="1"/>
  <c r="O305" i="5" s="1"/>
  <c r="O306" i="5" s="1"/>
  <c r="O307" i="5" s="1"/>
  <c r="O308" i="5" s="1"/>
  <c r="O309" i="5" s="1"/>
  <c r="O310" i="5" s="1"/>
  <c r="O311" i="5" s="1"/>
  <c r="O312" i="5" s="1"/>
  <c r="O313" i="5" s="1"/>
  <c r="O314" i="5" s="1"/>
  <c r="O315" i="5" s="1"/>
  <c r="O316" i="5" s="1"/>
  <c r="O317" i="5" s="1"/>
  <c r="O318" i="5" s="1"/>
  <c r="O319" i="5" s="1"/>
  <c r="O320" i="5" s="1"/>
  <c r="O321" i="5" s="1"/>
  <c r="O322" i="5" s="1"/>
  <c r="O323" i="5" s="1"/>
  <c r="O324" i="5" s="1"/>
  <c r="O325" i="5" s="1"/>
  <c r="O326" i="5" s="1"/>
  <c r="O327" i="5" s="1"/>
  <c r="O328" i="5" s="1"/>
  <c r="O329" i="5" s="1"/>
  <c r="O330" i="5" s="1"/>
  <c r="O331" i="5" s="1"/>
  <c r="O332" i="5" s="1"/>
  <c r="O333" i="5" s="1"/>
  <c r="O334" i="5" s="1"/>
  <c r="O335" i="5" s="1"/>
  <c r="O336" i="5" s="1"/>
  <c r="O337" i="5" s="1"/>
  <c r="O338" i="5" s="1"/>
  <c r="O339" i="5" s="1"/>
  <c r="O340" i="5" s="1"/>
  <c r="O341" i="5" s="1"/>
  <c r="O342" i="5" s="1"/>
  <c r="O343" i="5" s="1"/>
  <c r="O344" i="5" s="1"/>
  <c r="O345" i="5" s="1"/>
  <c r="O346" i="5" s="1"/>
  <c r="O347" i="5" s="1"/>
  <c r="O348" i="5" s="1"/>
  <c r="O349" i="5" s="1"/>
  <c r="O350" i="5" s="1"/>
  <c r="O351" i="5" s="1"/>
  <c r="O352" i="5" s="1"/>
  <c r="O353" i="5" s="1"/>
  <c r="O354" i="5" s="1"/>
  <c r="O355" i="5" s="1"/>
  <c r="O356" i="5" s="1"/>
  <c r="O357" i="5" s="1"/>
  <c r="O358" i="5" s="1"/>
  <c r="O359" i="5" s="1"/>
  <c r="O360" i="5" s="1"/>
  <c r="O361" i="5" s="1"/>
  <c r="O362" i="5" s="1"/>
  <c r="O363" i="5" s="1"/>
  <c r="O364" i="5" s="1"/>
  <c r="O365" i="5" s="1"/>
  <c r="O366" i="5" s="1"/>
  <c r="O367" i="5" s="1"/>
  <c r="O368" i="5" s="1"/>
  <c r="O369" i="5" s="1"/>
  <c r="O370" i="5" s="1"/>
  <c r="O371" i="5" s="1"/>
  <c r="O372" i="5" s="1"/>
  <c r="O373" i="5" s="1"/>
  <c r="O374" i="5" s="1"/>
  <c r="O375" i="5" s="1"/>
  <c r="O376" i="5" s="1"/>
  <c r="O377" i="5" s="1"/>
  <c r="O378" i="5" s="1"/>
  <c r="O379" i="5" s="1"/>
  <c r="O380" i="5" s="1"/>
  <c r="O381" i="5" s="1"/>
  <c r="O382" i="5" s="1"/>
  <c r="O383" i="5" s="1"/>
  <c r="O384" i="5" s="1"/>
  <c r="O385" i="5" s="1"/>
  <c r="O386" i="5" s="1"/>
  <c r="O387" i="5" s="1"/>
  <c r="O388" i="5" s="1"/>
  <c r="O389" i="5" s="1"/>
  <c r="O390" i="5" s="1"/>
  <c r="O391" i="5" s="1"/>
  <c r="O392" i="5" s="1"/>
  <c r="O393" i="5" s="1"/>
  <c r="O394" i="5" s="1"/>
  <c r="O395" i="5" s="1"/>
  <c r="O396" i="5" s="1"/>
  <c r="O397" i="5" s="1"/>
  <c r="O398" i="5" s="1"/>
  <c r="O399" i="5" s="1"/>
  <c r="O400" i="5" s="1"/>
  <c r="O401" i="5" s="1"/>
  <c r="O402" i="5" s="1"/>
  <c r="O403" i="5" s="1"/>
  <c r="O4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K3" i="1"/>
  <c r="K4" i="1"/>
  <c r="K5" i="1"/>
  <c r="K6" i="1"/>
  <c r="K7" i="1"/>
  <c r="K8" i="1"/>
  <c r="K9" i="1"/>
  <c r="K10" i="1"/>
  <c r="K11" i="1"/>
  <c r="K12" i="1"/>
  <c r="K13" i="1"/>
  <c r="K14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2" i="1"/>
  <c r="D3" i="1"/>
  <c r="E3" i="1" s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2" i="1"/>
  <c r="I2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3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2" i="1"/>
  <c r="L4" i="5"/>
  <c r="L5" i="5" s="1"/>
  <c r="L6" i="5" s="1"/>
  <c r="L7" i="5" s="1"/>
  <c r="L8" i="5" s="1"/>
  <c r="L9" i="5" s="1"/>
  <c r="L10" i="5" s="1"/>
  <c r="L11" i="5" s="1"/>
  <c r="L12" i="5" s="1"/>
  <c r="L13" i="5" s="1"/>
  <c r="L14" i="5" s="1"/>
  <c r="L15" i="5" s="1"/>
  <c r="L16" i="5" s="1"/>
  <c r="L17" i="5" s="1"/>
  <c r="L18" i="5" s="1"/>
  <c r="L19" i="5" s="1"/>
  <c r="L20" i="5" s="1"/>
  <c r="L21" i="5" s="1"/>
  <c r="L22" i="5" s="1"/>
  <c r="L23" i="5" s="1"/>
  <c r="L24" i="5" s="1"/>
  <c r="L25" i="5" s="1"/>
  <c r="L26" i="5" s="1"/>
  <c r="L27" i="5" s="1"/>
  <c r="L28" i="5" s="1"/>
  <c r="L29" i="5" s="1"/>
  <c r="L30" i="5" s="1"/>
  <c r="L31" i="5" s="1"/>
  <c r="L32" i="5" s="1"/>
  <c r="L33" i="5" s="1"/>
  <c r="L34" i="5" s="1"/>
  <c r="L35" i="5" s="1"/>
  <c r="L36" i="5" s="1"/>
  <c r="L37" i="5" s="1"/>
  <c r="L38" i="5" s="1"/>
  <c r="L39" i="5" s="1"/>
  <c r="L40" i="5" s="1"/>
  <c r="L41" i="5" s="1"/>
  <c r="L42" i="5" s="1"/>
  <c r="L43" i="5" s="1"/>
  <c r="L44" i="5" s="1"/>
  <c r="L45" i="5" s="1"/>
  <c r="L46" i="5" s="1"/>
  <c r="L47" i="5" s="1"/>
  <c r="L48" i="5" s="1"/>
  <c r="L49" i="5" s="1"/>
  <c r="L50" i="5" s="1"/>
  <c r="L51" i="5" s="1"/>
  <c r="L52" i="5" s="1"/>
  <c r="L53" i="5" s="1"/>
  <c r="L54" i="5" s="1"/>
  <c r="L55" i="5" s="1"/>
  <c r="L56" i="5" s="1"/>
  <c r="L57" i="5" s="1"/>
  <c r="L58" i="5" s="1"/>
  <c r="L59" i="5" s="1"/>
  <c r="L60" i="5" s="1"/>
  <c r="L61" i="5" s="1"/>
  <c r="L62" i="5" s="1"/>
  <c r="L63" i="5" s="1"/>
  <c r="L64" i="5" s="1"/>
  <c r="L65" i="5" s="1"/>
  <c r="L66" i="5" s="1"/>
  <c r="L67" i="5" s="1"/>
  <c r="L68" i="5" s="1"/>
  <c r="L69" i="5" s="1"/>
  <c r="L70" i="5" s="1"/>
  <c r="L71" i="5" s="1"/>
  <c r="L72" i="5" s="1"/>
  <c r="L73" i="5" s="1"/>
  <c r="L74" i="5" s="1"/>
  <c r="L75" i="5" s="1"/>
  <c r="L76" i="5" s="1"/>
  <c r="L77" i="5" s="1"/>
  <c r="L78" i="5" s="1"/>
  <c r="L79" i="5" s="1"/>
  <c r="L80" i="5" s="1"/>
  <c r="L81" i="5" s="1"/>
  <c r="L82" i="5" s="1"/>
  <c r="L83" i="5" s="1"/>
  <c r="L84" i="5" s="1"/>
  <c r="L85" i="5" s="1"/>
  <c r="L86" i="5" s="1"/>
  <c r="L87" i="5" s="1"/>
  <c r="L88" i="5" s="1"/>
  <c r="L89" i="5" s="1"/>
  <c r="L90" i="5" s="1"/>
  <c r="L91" i="5" s="1"/>
  <c r="L92" i="5" s="1"/>
  <c r="L93" i="5" s="1"/>
  <c r="L94" i="5" s="1"/>
  <c r="L95" i="5" s="1"/>
  <c r="L96" i="5" s="1"/>
  <c r="L97" i="5" s="1"/>
  <c r="L98" i="5" s="1"/>
  <c r="L99" i="5" s="1"/>
  <c r="L100" i="5" s="1"/>
  <c r="L101" i="5" s="1"/>
  <c r="L102" i="5" s="1"/>
  <c r="L103" i="5" s="1"/>
  <c r="L104" i="5" s="1"/>
  <c r="L105" i="5" s="1"/>
  <c r="L106" i="5" s="1"/>
  <c r="L107" i="5" s="1"/>
  <c r="L108" i="5" s="1"/>
  <c r="L109" i="5" s="1"/>
  <c r="L110" i="5" s="1"/>
  <c r="L111" i="5" s="1"/>
  <c r="L112" i="5" s="1"/>
  <c r="L113" i="5" s="1"/>
  <c r="L114" i="5" s="1"/>
  <c r="L115" i="5" s="1"/>
  <c r="L116" i="5" s="1"/>
  <c r="L117" i="5" s="1"/>
  <c r="L118" i="5" s="1"/>
  <c r="L119" i="5" s="1"/>
  <c r="L120" i="5" s="1"/>
  <c r="L121" i="5" s="1"/>
  <c r="L122" i="5" s="1"/>
  <c r="L123" i="5" s="1"/>
  <c r="L124" i="5" s="1"/>
  <c r="L125" i="5" s="1"/>
  <c r="L126" i="5" s="1"/>
  <c r="L127" i="5" s="1"/>
  <c r="L128" i="5" s="1"/>
  <c r="L129" i="5" s="1"/>
  <c r="L130" i="5" s="1"/>
  <c r="L131" i="5" s="1"/>
  <c r="L132" i="5" s="1"/>
  <c r="L133" i="5" s="1"/>
  <c r="L134" i="5" s="1"/>
  <c r="L135" i="5" s="1"/>
  <c r="L136" i="5" s="1"/>
  <c r="L137" i="5" s="1"/>
  <c r="L138" i="5" s="1"/>
  <c r="L139" i="5" s="1"/>
  <c r="L140" i="5" s="1"/>
  <c r="L141" i="5" s="1"/>
  <c r="L142" i="5" s="1"/>
  <c r="L143" i="5" s="1"/>
  <c r="L144" i="5" s="1"/>
  <c r="L145" i="5" s="1"/>
  <c r="L146" i="5" s="1"/>
  <c r="L147" i="5" s="1"/>
  <c r="L148" i="5" s="1"/>
  <c r="L149" i="5" s="1"/>
  <c r="L150" i="5" s="1"/>
  <c r="L151" i="5" s="1"/>
  <c r="L152" i="5" s="1"/>
  <c r="L153" i="5" s="1"/>
  <c r="L154" i="5" s="1"/>
  <c r="L155" i="5" s="1"/>
  <c r="L156" i="5" s="1"/>
  <c r="L157" i="5" s="1"/>
  <c r="L158" i="5" s="1"/>
  <c r="L159" i="5" s="1"/>
  <c r="L160" i="5" s="1"/>
  <c r="L161" i="5" s="1"/>
  <c r="L162" i="5" s="1"/>
  <c r="L163" i="5" s="1"/>
  <c r="L164" i="5" s="1"/>
  <c r="L165" i="5" s="1"/>
  <c r="L166" i="5" s="1"/>
  <c r="L167" i="5" s="1"/>
  <c r="L168" i="5" s="1"/>
  <c r="L169" i="5" s="1"/>
  <c r="L170" i="5" s="1"/>
  <c r="L171" i="5" s="1"/>
  <c r="L172" i="5" s="1"/>
  <c r="L173" i="5" s="1"/>
  <c r="L174" i="5" s="1"/>
  <c r="L175" i="5" s="1"/>
  <c r="L176" i="5" s="1"/>
  <c r="L177" i="5" s="1"/>
  <c r="L178" i="5" s="1"/>
  <c r="L179" i="5" s="1"/>
  <c r="L180" i="5" s="1"/>
  <c r="L181" i="5" s="1"/>
  <c r="L182" i="5" s="1"/>
  <c r="L183" i="5" s="1"/>
  <c r="L184" i="5" s="1"/>
  <c r="L185" i="5" s="1"/>
  <c r="L186" i="5" s="1"/>
  <c r="L187" i="5" s="1"/>
  <c r="L188" i="5" s="1"/>
  <c r="L189" i="5" s="1"/>
  <c r="L190" i="5" s="1"/>
  <c r="L191" i="5" s="1"/>
  <c r="L192" i="5" s="1"/>
  <c r="L193" i="5" s="1"/>
  <c r="L194" i="5" s="1"/>
  <c r="L195" i="5" s="1"/>
  <c r="L196" i="5" s="1"/>
  <c r="L197" i="5" s="1"/>
  <c r="L198" i="5" s="1"/>
  <c r="L199" i="5" s="1"/>
  <c r="L200" i="5" s="1"/>
  <c r="L201" i="5" s="1"/>
  <c r="L202" i="5" s="1"/>
  <c r="L203" i="5" s="1"/>
  <c r="L204" i="5" s="1"/>
  <c r="L205" i="5" s="1"/>
  <c r="L206" i="5" s="1"/>
  <c r="L207" i="5" s="1"/>
  <c r="L208" i="5" s="1"/>
  <c r="L209" i="5" s="1"/>
  <c r="L210" i="5" s="1"/>
  <c r="L211" i="5" s="1"/>
  <c r="L212" i="5" s="1"/>
  <c r="L213" i="5" s="1"/>
  <c r="L214" i="5" s="1"/>
  <c r="L215" i="5" s="1"/>
  <c r="L216" i="5" s="1"/>
  <c r="L217" i="5" s="1"/>
  <c r="L218" i="5" s="1"/>
  <c r="L219" i="5" s="1"/>
  <c r="L220" i="5" s="1"/>
  <c r="L221" i="5" s="1"/>
  <c r="L222" i="5" s="1"/>
  <c r="L223" i="5" s="1"/>
  <c r="L224" i="5" s="1"/>
  <c r="L225" i="5" s="1"/>
  <c r="L226" i="5" s="1"/>
  <c r="L227" i="5" s="1"/>
  <c r="L228" i="5" s="1"/>
  <c r="L229" i="5" s="1"/>
  <c r="L230" i="5" s="1"/>
  <c r="L231" i="5" s="1"/>
  <c r="L232" i="5" s="1"/>
  <c r="L233" i="5" s="1"/>
  <c r="L234" i="5" s="1"/>
  <c r="L235" i="5" s="1"/>
  <c r="L236" i="5" s="1"/>
  <c r="L237" i="5" s="1"/>
  <c r="L238" i="5" s="1"/>
  <c r="L239" i="5" s="1"/>
  <c r="L240" i="5" s="1"/>
  <c r="L241" i="5" s="1"/>
  <c r="L242" i="5" s="1"/>
  <c r="L243" i="5" s="1"/>
  <c r="L244" i="5" s="1"/>
  <c r="L245" i="5" s="1"/>
  <c r="L246" i="5" s="1"/>
  <c r="L247" i="5" s="1"/>
  <c r="L248" i="5" s="1"/>
  <c r="L249" i="5" s="1"/>
  <c r="L250" i="5" s="1"/>
  <c r="L251" i="5" s="1"/>
  <c r="L252" i="5" s="1"/>
  <c r="L253" i="5" s="1"/>
  <c r="L254" i="5" s="1"/>
  <c r="L255" i="5" s="1"/>
  <c r="L256" i="5" s="1"/>
  <c r="L257" i="5" s="1"/>
  <c r="L258" i="5" s="1"/>
  <c r="L259" i="5" s="1"/>
  <c r="L260" i="5" s="1"/>
  <c r="L261" i="5" s="1"/>
  <c r="L262" i="5" s="1"/>
  <c r="L263" i="5" s="1"/>
  <c r="L264" i="5" s="1"/>
  <c r="L265" i="5" s="1"/>
  <c r="L266" i="5" s="1"/>
  <c r="L267" i="5" s="1"/>
  <c r="L268" i="5" s="1"/>
  <c r="L269" i="5" s="1"/>
  <c r="L270" i="5" s="1"/>
  <c r="L271" i="5" s="1"/>
  <c r="L272" i="5" s="1"/>
  <c r="L273" i="5" s="1"/>
  <c r="L274" i="5" s="1"/>
  <c r="L275" i="5" s="1"/>
  <c r="L276" i="5" s="1"/>
  <c r="L277" i="5" s="1"/>
  <c r="L278" i="5" s="1"/>
  <c r="L279" i="5" s="1"/>
  <c r="L280" i="5" s="1"/>
  <c r="L281" i="5" s="1"/>
  <c r="L282" i="5" s="1"/>
  <c r="L283" i="5" s="1"/>
  <c r="L284" i="5" s="1"/>
  <c r="L285" i="5" s="1"/>
  <c r="L286" i="5" s="1"/>
  <c r="L287" i="5" s="1"/>
  <c r="L288" i="5" s="1"/>
  <c r="L289" i="5" s="1"/>
  <c r="L290" i="5" s="1"/>
  <c r="L291" i="5" s="1"/>
  <c r="L292" i="5" s="1"/>
  <c r="L293" i="5" s="1"/>
  <c r="L294" i="5" s="1"/>
  <c r="L295" i="5" s="1"/>
  <c r="L296" i="5" s="1"/>
  <c r="L297" i="5" s="1"/>
  <c r="L298" i="5" s="1"/>
  <c r="L299" i="5" s="1"/>
  <c r="L300" i="5" s="1"/>
  <c r="L301" i="5" s="1"/>
  <c r="L302" i="5" s="1"/>
  <c r="L303" i="5" s="1"/>
  <c r="L304" i="5" s="1"/>
  <c r="L305" i="5" s="1"/>
  <c r="L306" i="5" s="1"/>
  <c r="L307" i="5" s="1"/>
  <c r="L308" i="5" s="1"/>
  <c r="L309" i="5" s="1"/>
  <c r="L310" i="5" s="1"/>
  <c r="L311" i="5" s="1"/>
  <c r="L312" i="5" s="1"/>
  <c r="L313" i="5" s="1"/>
  <c r="L314" i="5" s="1"/>
  <c r="L315" i="5" s="1"/>
  <c r="L316" i="5" s="1"/>
  <c r="L317" i="5" s="1"/>
  <c r="L318" i="5" s="1"/>
  <c r="L319" i="5" s="1"/>
  <c r="L320" i="5" s="1"/>
  <c r="L321" i="5" s="1"/>
  <c r="L322" i="5" s="1"/>
  <c r="L323" i="5" s="1"/>
  <c r="L324" i="5" s="1"/>
  <c r="L325" i="5" s="1"/>
  <c r="L326" i="5" s="1"/>
  <c r="L327" i="5" s="1"/>
  <c r="L328" i="5" s="1"/>
  <c r="L329" i="5" s="1"/>
  <c r="L330" i="5" s="1"/>
  <c r="L331" i="5" s="1"/>
  <c r="L332" i="5" s="1"/>
  <c r="L333" i="5" s="1"/>
  <c r="L334" i="5" s="1"/>
  <c r="L335" i="5" s="1"/>
  <c r="L336" i="5" s="1"/>
  <c r="L337" i="5" s="1"/>
  <c r="L338" i="5" s="1"/>
  <c r="L339" i="5" s="1"/>
  <c r="L340" i="5" s="1"/>
  <c r="L341" i="5" s="1"/>
  <c r="L342" i="5" s="1"/>
  <c r="L343" i="5" s="1"/>
  <c r="L344" i="5" s="1"/>
  <c r="L345" i="5" s="1"/>
  <c r="L346" i="5" s="1"/>
  <c r="L347" i="5" s="1"/>
  <c r="L348" i="5" s="1"/>
  <c r="L349" i="5" s="1"/>
  <c r="L350" i="5" s="1"/>
  <c r="L351" i="5" s="1"/>
  <c r="L352" i="5" s="1"/>
  <c r="L353" i="5" s="1"/>
  <c r="L354" i="5" s="1"/>
  <c r="L355" i="5" s="1"/>
  <c r="L356" i="5" s="1"/>
  <c r="L357" i="5" s="1"/>
  <c r="L358" i="5" s="1"/>
  <c r="L359" i="5" s="1"/>
  <c r="L360" i="5" s="1"/>
  <c r="L361" i="5" s="1"/>
  <c r="L362" i="5" s="1"/>
  <c r="L363" i="5" s="1"/>
  <c r="L364" i="5" s="1"/>
  <c r="L365" i="5" s="1"/>
  <c r="L366" i="5" s="1"/>
  <c r="L367" i="5" s="1"/>
  <c r="L368" i="5" s="1"/>
  <c r="L369" i="5" s="1"/>
  <c r="L370" i="5" s="1"/>
  <c r="L371" i="5" s="1"/>
  <c r="L372" i="5" s="1"/>
  <c r="L373" i="5" s="1"/>
  <c r="L374" i="5" s="1"/>
  <c r="L375" i="5" s="1"/>
  <c r="L376" i="5" s="1"/>
  <c r="L377" i="5" s="1"/>
  <c r="L378" i="5" s="1"/>
  <c r="L379" i="5" s="1"/>
  <c r="L380" i="5" s="1"/>
  <c r="L381" i="5" s="1"/>
  <c r="L382" i="5" s="1"/>
  <c r="L383" i="5" s="1"/>
  <c r="L384" i="5" s="1"/>
  <c r="L385" i="5" s="1"/>
  <c r="L386" i="5" s="1"/>
  <c r="L387" i="5" s="1"/>
  <c r="L388" i="5" s="1"/>
  <c r="L389" i="5" s="1"/>
  <c r="L390" i="5" s="1"/>
  <c r="L391" i="5" s="1"/>
  <c r="L392" i="5" s="1"/>
  <c r="L393" i="5" s="1"/>
  <c r="L394" i="5" s="1"/>
  <c r="L395" i="5" s="1"/>
  <c r="L396" i="5" s="1"/>
  <c r="L397" i="5" s="1"/>
  <c r="L398" i="5" s="1"/>
  <c r="L399" i="5" s="1"/>
  <c r="L400" i="5" s="1"/>
  <c r="L401" i="5" s="1"/>
  <c r="L402" i="5" s="1"/>
  <c r="L403" i="5" s="1"/>
  <c r="K4" i="5"/>
  <c r="K5" i="5" s="1"/>
  <c r="K6" i="5" s="1"/>
  <c r="K7" i="5" s="1"/>
  <c r="K8" i="5" s="1"/>
  <c r="K9" i="5" s="1"/>
  <c r="K10" i="5" s="1"/>
  <c r="K11" i="5" s="1"/>
  <c r="K12" i="5" s="1"/>
  <c r="K13" i="5" s="1"/>
  <c r="K14" i="5" s="1"/>
  <c r="K15" i="5" s="1"/>
  <c r="K16" i="5" s="1"/>
  <c r="K17" i="5" s="1"/>
  <c r="K18" i="5" s="1"/>
  <c r="K19" i="5" s="1"/>
  <c r="K20" i="5" s="1"/>
  <c r="K21" i="5" s="1"/>
  <c r="K22" i="5" s="1"/>
  <c r="K23" i="5" s="1"/>
  <c r="K24" i="5" s="1"/>
  <c r="K25" i="5" s="1"/>
  <c r="K26" i="5" s="1"/>
  <c r="K27" i="5" s="1"/>
  <c r="K28" i="5" s="1"/>
  <c r="K29" i="5" s="1"/>
  <c r="K30" i="5" s="1"/>
  <c r="K31" i="5" s="1"/>
  <c r="K32" i="5" s="1"/>
  <c r="K33" i="5" s="1"/>
  <c r="K34" i="5" s="1"/>
  <c r="K35" i="5" s="1"/>
  <c r="K36" i="5" s="1"/>
  <c r="K37" i="5" s="1"/>
  <c r="K38" i="5" s="1"/>
  <c r="K39" i="5" s="1"/>
  <c r="K40" i="5" s="1"/>
  <c r="K41" i="5" s="1"/>
  <c r="K42" i="5" s="1"/>
  <c r="K43" i="5" s="1"/>
  <c r="K44" i="5" s="1"/>
  <c r="K45" i="5" s="1"/>
  <c r="K46" i="5" s="1"/>
  <c r="K47" i="5" s="1"/>
  <c r="K48" i="5" s="1"/>
  <c r="K49" i="5" s="1"/>
  <c r="K50" i="5" s="1"/>
  <c r="K51" i="5" s="1"/>
  <c r="K52" i="5" s="1"/>
  <c r="K53" i="5" s="1"/>
  <c r="K54" i="5" s="1"/>
  <c r="K55" i="5" s="1"/>
  <c r="K56" i="5" s="1"/>
  <c r="K57" i="5" s="1"/>
  <c r="K58" i="5" s="1"/>
  <c r="K59" i="5" s="1"/>
  <c r="K60" i="5" s="1"/>
  <c r="K61" i="5" s="1"/>
  <c r="K62" i="5" s="1"/>
  <c r="K63" i="5" s="1"/>
  <c r="K64" i="5" s="1"/>
  <c r="K65" i="5" s="1"/>
  <c r="K66" i="5" s="1"/>
  <c r="K67" i="5" s="1"/>
  <c r="K68" i="5" s="1"/>
  <c r="K69" i="5" s="1"/>
  <c r="K70" i="5" s="1"/>
  <c r="K71" i="5" s="1"/>
  <c r="K72" i="5" s="1"/>
  <c r="K73" i="5" s="1"/>
  <c r="K74" i="5" s="1"/>
  <c r="K75" i="5" s="1"/>
  <c r="K76" i="5" s="1"/>
  <c r="K77" i="5" s="1"/>
  <c r="K78" i="5" s="1"/>
  <c r="K79" i="5" s="1"/>
  <c r="K80" i="5" s="1"/>
  <c r="K81" i="5" s="1"/>
  <c r="K82" i="5" s="1"/>
  <c r="K83" i="5" s="1"/>
  <c r="K84" i="5" s="1"/>
  <c r="K85" i="5" s="1"/>
  <c r="K86" i="5" s="1"/>
  <c r="K87" i="5" s="1"/>
  <c r="K88" i="5" s="1"/>
  <c r="K89" i="5" s="1"/>
  <c r="K90" i="5" s="1"/>
  <c r="K91" i="5" s="1"/>
  <c r="K92" i="5" s="1"/>
  <c r="K93" i="5" s="1"/>
  <c r="K94" i="5" s="1"/>
  <c r="K95" i="5" s="1"/>
  <c r="K96" i="5" s="1"/>
  <c r="K97" i="5" s="1"/>
  <c r="K98" i="5" s="1"/>
  <c r="K99" i="5" s="1"/>
  <c r="K100" i="5" s="1"/>
  <c r="K101" i="5" s="1"/>
  <c r="K102" i="5" s="1"/>
  <c r="K103" i="5" s="1"/>
  <c r="K104" i="5" s="1"/>
  <c r="K105" i="5" s="1"/>
  <c r="K106" i="5" s="1"/>
  <c r="K107" i="5" s="1"/>
  <c r="K108" i="5" s="1"/>
  <c r="K109" i="5" s="1"/>
  <c r="K110" i="5" s="1"/>
  <c r="K111" i="5" s="1"/>
  <c r="K112" i="5" s="1"/>
  <c r="K113" i="5" s="1"/>
  <c r="K114" i="5" s="1"/>
  <c r="K115" i="5" s="1"/>
  <c r="K116" i="5" s="1"/>
  <c r="K117" i="5" s="1"/>
  <c r="K118" i="5" s="1"/>
  <c r="K119" i="5" s="1"/>
  <c r="K120" i="5" s="1"/>
  <c r="K121" i="5" s="1"/>
  <c r="K122" i="5" s="1"/>
  <c r="K123" i="5" s="1"/>
  <c r="K124" i="5" s="1"/>
  <c r="K125" i="5" s="1"/>
  <c r="K126" i="5" s="1"/>
  <c r="K127" i="5" s="1"/>
  <c r="K128" i="5" s="1"/>
  <c r="K129" i="5" s="1"/>
  <c r="K130" i="5" s="1"/>
  <c r="K131" i="5" s="1"/>
  <c r="K132" i="5" s="1"/>
  <c r="K133" i="5" s="1"/>
  <c r="K134" i="5" s="1"/>
  <c r="K135" i="5" s="1"/>
  <c r="K136" i="5" s="1"/>
  <c r="K137" i="5" s="1"/>
  <c r="K138" i="5" s="1"/>
  <c r="K139" i="5" s="1"/>
  <c r="K140" i="5" s="1"/>
  <c r="K141" i="5" s="1"/>
  <c r="K142" i="5" s="1"/>
  <c r="K143" i="5" s="1"/>
  <c r="K144" i="5" s="1"/>
  <c r="K145" i="5" s="1"/>
  <c r="K146" i="5" s="1"/>
  <c r="K147" i="5" s="1"/>
  <c r="K148" i="5" s="1"/>
  <c r="K149" i="5" s="1"/>
  <c r="K150" i="5" s="1"/>
  <c r="K151" i="5" s="1"/>
  <c r="K152" i="5" s="1"/>
  <c r="K153" i="5" s="1"/>
  <c r="K154" i="5" s="1"/>
  <c r="K155" i="5" s="1"/>
  <c r="K156" i="5" s="1"/>
  <c r="K157" i="5" s="1"/>
  <c r="K158" i="5" s="1"/>
  <c r="K159" i="5" s="1"/>
  <c r="K160" i="5" s="1"/>
  <c r="K161" i="5" s="1"/>
  <c r="K162" i="5" s="1"/>
  <c r="K163" i="5" s="1"/>
  <c r="K164" i="5" s="1"/>
  <c r="K165" i="5" s="1"/>
  <c r="K166" i="5" s="1"/>
  <c r="K167" i="5" s="1"/>
  <c r="K168" i="5" s="1"/>
  <c r="K169" i="5" s="1"/>
  <c r="K170" i="5" s="1"/>
  <c r="K171" i="5" s="1"/>
  <c r="K172" i="5" s="1"/>
  <c r="K173" i="5" s="1"/>
  <c r="K174" i="5" s="1"/>
  <c r="K175" i="5" s="1"/>
  <c r="K176" i="5" s="1"/>
  <c r="K177" i="5" s="1"/>
  <c r="K178" i="5" s="1"/>
  <c r="K179" i="5" s="1"/>
  <c r="K180" i="5" s="1"/>
  <c r="K181" i="5" s="1"/>
  <c r="K182" i="5" s="1"/>
  <c r="K183" i="5" s="1"/>
  <c r="K184" i="5" s="1"/>
  <c r="K185" i="5" s="1"/>
  <c r="K186" i="5" s="1"/>
  <c r="K187" i="5" s="1"/>
  <c r="K188" i="5" s="1"/>
  <c r="K189" i="5" s="1"/>
  <c r="K190" i="5" s="1"/>
  <c r="K191" i="5" s="1"/>
  <c r="K192" i="5" s="1"/>
  <c r="K193" i="5" s="1"/>
  <c r="K194" i="5" s="1"/>
  <c r="K195" i="5" s="1"/>
  <c r="K196" i="5" s="1"/>
  <c r="K197" i="5" s="1"/>
  <c r="K198" i="5" s="1"/>
  <c r="K199" i="5" s="1"/>
  <c r="K200" i="5" s="1"/>
  <c r="K201" i="5" s="1"/>
  <c r="K202" i="5" s="1"/>
  <c r="K203" i="5" s="1"/>
  <c r="K204" i="5" s="1"/>
  <c r="K205" i="5" s="1"/>
  <c r="K206" i="5" s="1"/>
  <c r="K207" i="5" s="1"/>
  <c r="K208" i="5" s="1"/>
  <c r="K209" i="5" s="1"/>
  <c r="K210" i="5" s="1"/>
  <c r="K211" i="5" s="1"/>
  <c r="K212" i="5" s="1"/>
  <c r="K213" i="5" s="1"/>
  <c r="K214" i="5" s="1"/>
  <c r="K215" i="5" s="1"/>
  <c r="K216" i="5" s="1"/>
  <c r="K217" i="5" s="1"/>
  <c r="K218" i="5" s="1"/>
  <c r="K219" i="5" s="1"/>
  <c r="K220" i="5" s="1"/>
  <c r="K221" i="5" s="1"/>
  <c r="K222" i="5" s="1"/>
  <c r="K223" i="5" s="1"/>
  <c r="K224" i="5" s="1"/>
  <c r="K225" i="5" s="1"/>
  <c r="K226" i="5" s="1"/>
  <c r="K227" i="5" s="1"/>
  <c r="K228" i="5" s="1"/>
  <c r="K229" i="5" s="1"/>
  <c r="K230" i="5" s="1"/>
  <c r="K231" i="5" s="1"/>
  <c r="K232" i="5" s="1"/>
  <c r="K233" i="5" s="1"/>
  <c r="K234" i="5" s="1"/>
  <c r="K235" i="5" s="1"/>
  <c r="K236" i="5" s="1"/>
  <c r="K237" i="5" s="1"/>
  <c r="K238" i="5" s="1"/>
  <c r="K239" i="5" s="1"/>
  <c r="K240" i="5" s="1"/>
  <c r="K241" i="5" s="1"/>
  <c r="K242" i="5" s="1"/>
  <c r="K243" i="5" s="1"/>
  <c r="K244" i="5" s="1"/>
  <c r="K245" i="5" s="1"/>
  <c r="K246" i="5" s="1"/>
  <c r="K247" i="5" s="1"/>
  <c r="K248" i="5" s="1"/>
  <c r="K249" i="5" s="1"/>
  <c r="K250" i="5" s="1"/>
  <c r="K251" i="5" s="1"/>
  <c r="K252" i="5" s="1"/>
  <c r="K253" i="5" s="1"/>
  <c r="K254" i="5" s="1"/>
  <c r="K255" i="5" s="1"/>
  <c r="K256" i="5" s="1"/>
  <c r="K257" i="5" s="1"/>
  <c r="K258" i="5" s="1"/>
  <c r="K259" i="5" s="1"/>
  <c r="K260" i="5" s="1"/>
  <c r="K261" i="5" s="1"/>
  <c r="K262" i="5" s="1"/>
  <c r="K263" i="5" s="1"/>
  <c r="K264" i="5" s="1"/>
  <c r="K265" i="5" s="1"/>
  <c r="K266" i="5" s="1"/>
  <c r="K267" i="5" s="1"/>
  <c r="K268" i="5" s="1"/>
  <c r="K269" i="5" s="1"/>
  <c r="K270" i="5" s="1"/>
  <c r="K271" i="5" s="1"/>
  <c r="K272" i="5" s="1"/>
  <c r="K273" i="5" s="1"/>
  <c r="K274" i="5" s="1"/>
  <c r="K275" i="5" s="1"/>
  <c r="K276" i="5" s="1"/>
  <c r="K277" i="5" s="1"/>
  <c r="K278" i="5" s="1"/>
  <c r="K279" i="5" s="1"/>
  <c r="K280" i="5" s="1"/>
  <c r="K281" i="5" s="1"/>
  <c r="K282" i="5" s="1"/>
  <c r="K283" i="5" s="1"/>
  <c r="K284" i="5" s="1"/>
  <c r="K285" i="5" s="1"/>
  <c r="K286" i="5" s="1"/>
  <c r="K287" i="5" s="1"/>
  <c r="K288" i="5" s="1"/>
  <c r="K289" i="5" s="1"/>
  <c r="K290" i="5" s="1"/>
  <c r="K291" i="5" s="1"/>
  <c r="K292" i="5" s="1"/>
  <c r="K293" i="5" s="1"/>
  <c r="K294" i="5" s="1"/>
  <c r="K295" i="5" s="1"/>
  <c r="K296" i="5" s="1"/>
  <c r="K297" i="5" s="1"/>
  <c r="K298" i="5" s="1"/>
  <c r="K299" i="5" s="1"/>
  <c r="K300" i="5" s="1"/>
  <c r="K301" i="5" s="1"/>
  <c r="K302" i="5" s="1"/>
  <c r="K303" i="5" s="1"/>
  <c r="K304" i="5" s="1"/>
  <c r="K305" i="5" s="1"/>
  <c r="K306" i="5" s="1"/>
  <c r="K307" i="5" s="1"/>
  <c r="K308" i="5" s="1"/>
  <c r="K309" i="5" s="1"/>
  <c r="K310" i="5" s="1"/>
  <c r="K311" i="5" s="1"/>
  <c r="K312" i="5" s="1"/>
  <c r="K313" i="5" s="1"/>
  <c r="K314" i="5" s="1"/>
  <c r="K315" i="5" s="1"/>
  <c r="K316" i="5" s="1"/>
  <c r="K317" i="5" s="1"/>
  <c r="K318" i="5" s="1"/>
  <c r="K319" i="5" s="1"/>
  <c r="K320" i="5" s="1"/>
  <c r="K321" i="5" s="1"/>
  <c r="K322" i="5" s="1"/>
  <c r="K323" i="5" s="1"/>
  <c r="K324" i="5" s="1"/>
  <c r="K325" i="5" s="1"/>
  <c r="K326" i="5" s="1"/>
  <c r="K327" i="5" s="1"/>
  <c r="K328" i="5" s="1"/>
  <c r="K329" i="5" s="1"/>
  <c r="K330" i="5" s="1"/>
  <c r="K331" i="5" s="1"/>
  <c r="K332" i="5" s="1"/>
  <c r="K333" i="5" s="1"/>
  <c r="K334" i="5" s="1"/>
  <c r="K335" i="5" s="1"/>
  <c r="K336" i="5" s="1"/>
  <c r="K337" i="5" s="1"/>
  <c r="K338" i="5" s="1"/>
  <c r="K339" i="5" s="1"/>
  <c r="K340" i="5" s="1"/>
  <c r="K341" i="5" s="1"/>
  <c r="K342" i="5" s="1"/>
  <c r="K343" i="5" s="1"/>
  <c r="K344" i="5" s="1"/>
  <c r="K345" i="5" s="1"/>
  <c r="K346" i="5" s="1"/>
  <c r="K347" i="5" s="1"/>
  <c r="K348" i="5" s="1"/>
  <c r="K349" i="5" s="1"/>
  <c r="K350" i="5" s="1"/>
  <c r="K351" i="5" s="1"/>
  <c r="K352" i="5" s="1"/>
  <c r="K353" i="5" s="1"/>
  <c r="K354" i="5" s="1"/>
  <c r="K355" i="5" s="1"/>
  <c r="K356" i="5" s="1"/>
  <c r="K357" i="5" s="1"/>
  <c r="K358" i="5" s="1"/>
  <c r="K359" i="5" s="1"/>
  <c r="K360" i="5" s="1"/>
  <c r="K361" i="5" s="1"/>
  <c r="K362" i="5" s="1"/>
  <c r="K363" i="5" s="1"/>
  <c r="K364" i="5" s="1"/>
  <c r="K365" i="5" s="1"/>
  <c r="K366" i="5" s="1"/>
  <c r="K367" i="5" s="1"/>
  <c r="K368" i="5" s="1"/>
  <c r="K369" i="5" s="1"/>
  <c r="K370" i="5" s="1"/>
  <c r="K371" i="5" s="1"/>
  <c r="K372" i="5" s="1"/>
  <c r="K373" i="5" s="1"/>
  <c r="K374" i="5" s="1"/>
  <c r="K375" i="5" s="1"/>
  <c r="K376" i="5" s="1"/>
  <c r="K377" i="5" s="1"/>
  <c r="K378" i="5" s="1"/>
  <c r="K379" i="5" s="1"/>
  <c r="K380" i="5" s="1"/>
  <c r="K381" i="5" s="1"/>
  <c r="K382" i="5" s="1"/>
  <c r="K383" i="5" s="1"/>
  <c r="K384" i="5" s="1"/>
  <c r="K385" i="5" s="1"/>
  <c r="K386" i="5" s="1"/>
  <c r="K387" i="5" s="1"/>
  <c r="K388" i="5" s="1"/>
  <c r="K389" i="5" s="1"/>
  <c r="K390" i="5" s="1"/>
  <c r="K391" i="5" s="1"/>
  <c r="K392" i="5" s="1"/>
  <c r="K393" i="5" s="1"/>
  <c r="K394" i="5" s="1"/>
  <c r="K395" i="5" s="1"/>
  <c r="K396" i="5" s="1"/>
  <c r="K397" i="5" s="1"/>
  <c r="K398" i="5" s="1"/>
  <c r="K399" i="5" s="1"/>
  <c r="K400" i="5" s="1"/>
  <c r="K401" i="5" s="1"/>
  <c r="K402" i="5" s="1"/>
  <c r="K403" i="5" s="1"/>
  <c r="J4" i="5"/>
  <c r="J5" i="5" s="1"/>
  <c r="J6" i="5" s="1"/>
  <c r="J7" i="5" s="1"/>
  <c r="J8" i="5" s="1"/>
  <c r="J9" i="5" s="1"/>
  <c r="J10" i="5" s="1"/>
  <c r="J11" i="5" s="1"/>
  <c r="J12" i="5" s="1"/>
  <c r="J13" i="5" s="1"/>
  <c r="J14" i="5" s="1"/>
  <c r="J15" i="5" s="1"/>
  <c r="J16" i="5" s="1"/>
  <c r="J17" i="5" s="1"/>
  <c r="J18" i="5" s="1"/>
  <c r="J19" i="5" s="1"/>
  <c r="J20" i="5" s="1"/>
  <c r="J21" i="5" s="1"/>
  <c r="J22" i="5" s="1"/>
  <c r="J23" i="5" s="1"/>
  <c r="J24" i="5" s="1"/>
  <c r="J25" i="5" s="1"/>
  <c r="J26" i="5" s="1"/>
  <c r="J27" i="5" s="1"/>
  <c r="J28" i="5" s="1"/>
  <c r="J29" i="5" s="1"/>
  <c r="J30" i="5" s="1"/>
  <c r="J31" i="5" s="1"/>
  <c r="J32" i="5" s="1"/>
  <c r="J33" i="5" s="1"/>
  <c r="J34" i="5" s="1"/>
  <c r="J35" i="5" s="1"/>
  <c r="J36" i="5" s="1"/>
  <c r="J37" i="5" s="1"/>
  <c r="J38" i="5" s="1"/>
  <c r="J39" i="5" s="1"/>
  <c r="J40" i="5" s="1"/>
  <c r="J41" i="5" s="1"/>
  <c r="J42" i="5" s="1"/>
  <c r="J43" i="5" s="1"/>
  <c r="J44" i="5" s="1"/>
  <c r="J45" i="5" s="1"/>
  <c r="J46" i="5" s="1"/>
  <c r="J47" i="5" s="1"/>
  <c r="J48" i="5" s="1"/>
  <c r="J49" i="5" s="1"/>
  <c r="J50" i="5" s="1"/>
  <c r="J51" i="5" s="1"/>
  <c r="J52" i="5" s="1"/>
  <c r="J53" i="5" s="1"/>
  <c r="J54" i="5" s="1"/>
  <c r="J55" i="5" s="1"/>
  <c r="J56" i="5" s="1"/>
  <c r="J57" i="5" s="1"/>
  <c r="J58" i="5" s="1"/>
  <c r="J59" i="5" s="1"/>
  <c r="J60" i="5" s="1"/>
  <c r="J61" i="5" s="1"/>
  <c r="J62" i="5" s="1"/>
  <c r="J63" i="5" s="1"/>
  <c r="J64" i="5" s="1"/>
  <c r="J65" i="5" s="1"/>
  <c r="J66" i="5" s="1"/>
  <c r="J67" i="5" s="1"/>
  <c r="J68" i="5" s="1"/>
  <c r="J69" i="5" s="1"/>
  <c r="J70" i="5" s="1"/>
  <c r="J71" i="5" s="1"/>
  <c r="J72" i="5" s="1"/>
  <c r="J73" i="5" s="1"/>
  <c r="J74" i="5" s="1"/>
  <c r="J75" i="5" s="1"/>
  <c r="J76" i="5" s="1"/>
  <c r="J77" i="5" s="1"/>
  <c r="J78" i="5" s="1"/>
  <c r="J79" i="5" s="1"/>
  <c r="J80" i="5" s="1"/>
  <c r="J81" i="5" s="1"/>
  <c r="J82" i="5" s="1"/>
  <c r="J83" i="5" s="1"/>
  <c r="J84" i="5" s="1"/>
  <c r="J85" i="5" s="1"/>
  <c r="J86" i="5" s="1"/>
  <c r="J87" i="5" s="1"/>
  <c r="J88" i="5" s="1"/>
  <c r="J89" i="5" s="1"/>
  <c r="J90" i="5" s="1"/>
  <c r="J91" i="5" s="1"/>
  <c r="J92" i="5" s="1"/>
  <c r="J93" i="5" s="1"/>
  <c r="J94" i="5" s="1"/>
  <c r="J95" i="5" s="1"/>
  <c r="J96" i="5" s="1"/>
  <c r="J97" i="5" s="1"/>
  <c r="J98" i="5" s="1"/>
  <c r="J99" i="5" s="1"/>
  <c r="J100" i="5" s="1"/>
  <c r="J101" i="5" s="1"/>
  <c r="J102" i="5" s="1"/>
  <c r="J103" i="5" s="1"/>
  <c r="J104" i="5" s="1"/>
  <c r="J105" i="5" s="1"/>
  <c r="J106" i="5" s="1"/>
  <c r="J107" i="5" s="1"/>
  <c r="J108" i="5" s="1"/>
  <c r="J109" i="5" s="1"/>
  <c r="J110" i="5" s="1"/>
  <c r="J111" i="5" s="1"/>
  <c r="J112" i="5" s="1"/>
  <c r="J113" i="5" s="1"/>
  <c r="J114" i="5" s="1"/>
  <c r="J115" i="5" s="1"/>
  <c r="J116" i="5" s="1"/>
  <c r="J117" i="5" s="1"/>
  <c r="J118" i="5" s="1"/>
  <c r="J119" i="5" s="1"/>
  <c r="J120" i="5" s="1"/>
  <c r="J121" i="5" s="1"/>
  <c r="J122" i="5" s="1"/>
  <c r="J123" i="5" s="1"/>
  <c r="J124" i="5" s="1"/>
  <c r="J125" i="5" s="1"/>
  <c r="J126" i="5" s="1"/>
  <c r="J127" i="5" s="1"/>
  <c r="J128" i="5" s="1"/>
  <c r="J129" i="5" s="1"/>
  <c r="J130" i="5" s="1"/>
  <c r="J131" i="5" s="1"/>
  <c r="J132" i="5" s="1"/>
  <c r="J133" i="5" s="1"/>
  <c r="J134" i="5" s="1"/>
  <c r="J135" i="5" s="1"/>
  <c r="J136" i="5" s="1"/>
  <c r="J137" i="5" s="1"/>
  <c r="J138" i="5" s="1"/>
  <c r="J139" i="5" s="1"/>
  <c r="J140" i="5" s="1"/>
  <c r="J141" i="5" s="1"/>
  <c r="J142" i="5" s="1"/>
  <c r="J143" i="5" s="1"/>
  <c r="J144" i="5" s="1"/>
  <c r="J145" i="5" s="1"/>
  <c r="J146" i="5" s="1"/>
  <c r="J147" i="5" s="1"/>
  <c r="J148" i="5" s="1"/>
  <c r="J149" i="5" s="1"/>
  <c r="J150" i="5" s="1"/>
  <c r="J151" i="5" s="1"/>
  <c r="J152" i="5" s="1"/>
  <c r="J153" i="5" s="1"/>
  <c r="J154" i="5" s="1"/>
  <c r="J155" i="5" s="1"/>
  <c r="J156" i="5" s="1"/>
  <c r="J157" i="5" s="1"/>
  <c r="J158" i="5" s="1"/>
  <c r="J159" i="5" s="1"/>
  <c r="J160" i="5" s="1"/>
  <c r="J161" i="5" s="1"/>
  <c r="J162" i="5" s="1"/>
  <c r="J163" i="5" s="1"/>
  <c r="J164" i="5" s="1"/>
  <c r="J165" i="5" s="1"/>
  <c r="J166" i="5" s="1"/>
  <c r="J167" i="5" s="1"/>
  <c r="J168" i="5" s="1"/>
  <c r="J169" i="5" s="1"/>
  <c r="J170" i="5" s="1"/>
  <c r="J171" i="5" s="1"/>
  <c r="J172" i="5" s="1"/>
  <c r="J173" i="5" s="1"/>
  <c r="J174" i="5" s="1"/>
  <c r="J175" i="5" s="1"/>
  <c r="J176" i="5" s="1"/>
  <c r="J177" i="5" s="1"/>
  <c r="J178" i="5" s="1"/>
  <c r="J179" i="5" s="1"/>
  <c r="J180" i="5" s="1"/>
  <c r="J181" i="5" s="1"/>
  <c r="J182" i="5" s="1"/>
  <c r="J183" i="5" s="1"/>
  <c r="J184" i="5" s="1"/>
  <c r="J185" i="5" s="1"/>
  <c r="J186" i="5" s="1"/>
  <c r="J187" i="5" s="1"/>
  <c r="J188" i="5" s="1"/>
  <c r="J189" i="5" s="1"/>
  <c r="J190" i="5" s="1"/>
  <c r="J191" i="5" s="1"/>
  <c r="J192" i="5" s="1"/>
  <c r="J193" i="5" s="1"/>
  <c r="J194" i="5" s="1"/>
  <c r="J195" i="5" s="1"/>
  <c r="J196" i="5" s="1"/>
  <c r="J197" i="5" s="1"/>
  <c r="J198" i="5" s="1"/>
  <c r="J199" i="5" s="1"/>
  <c r="J200" i="5" s="1"/>
  <c r="J201" i="5" s="1"/>
  <c r="J202" i="5" s="1"/>
  <c r="J203" i="5" s="1"/>
  <c r="J204" i="5" s="1"/>
  <c r="J205" i="5" s="1"/>
  <c r="J206" i="5" s="1"/>
  <c r="J207" i="5" s="1"/>
  <c r="J208" i="5" s="1"/>
  <c r="J209" i="5" s="1"/>
  <c r="J210" i="5" s="1"/>
  <c r="J211" i="5" s="1"/>
  <c r="J212" i="5" s="1"/>
  <c r="J213" i="5" s="1"/>
  <c r="J214" i="5" s="1"/>
  <c r="J215" i="5" s="1"/>
  <c r="J216" i="5" s="1"/>
  <c r="J217" i="5" s="1"/>
  <c r="J218" i="5" s="1"/>
  <c r="J219" i="5" s="1"/>
  <c r="J220" i="5" s="1"/>
  <c r="J221" i="5" s="1"/>
  <c r="J222" i="5" s="1"/>
  <c r="J223" i="5" s="1"/>
  <c r="J224" i="5" s="1"/>
  <c r="J225" i="5" s="1"/>
  <c r="J226" i="5" s="1"/>
  <c r="J227" i="5" s="1"/>
  <c r="J228" i="5" s="1"/>
  <c r="J229" i="5" s="1"/>
  <c r="J230" i="5" s="1"/>
  <c r="J231" i="5" s="1"/>
  <c r="J232" i="5" s="1"/>
  <c r="J233" i="5" s="1"/>
  <c r="J234" i="5" s="1"/>
  <c r="J235" i="5" s="1"/>
  <c r="J236" i="5" s="1"/>
  <c r="J237" i="5" s="1"/>
  <c r="J238" i="5" s="1"/>
  <c r="J239" i="5" s="1"/>
  <c r="J240" i="5" s="1"/>
  <c r="J241" i="5" s="1"/>
  <c r="J242" i="5" s="1"/>
  <c r="J243" i="5" s="1"/>
  <c r="J244" i="5" s="1"/>
  <c r="J245" i="5" s="1"/>
  <c r="J246" i="5" s="1"/>
  <c r="J247" i="5" s="1"/>
  <c r="J248" i="5" s="1"/>
  <c r="J249" i="5" s="1"/>
  <c r="J250" i="5" s="1"/>
  <c r="J251" i="5" s="1"/>
  <c r="J252" i="5" s="1"/>
  <c r="J253" i="5" s="1"/>
  <c r="J254" i="5" s="1"/>
  <c r="J255" i="5" s="1"/>
  <c r="J256" i="5" s="1"/>
  <c r="J257" i="5" s="1"/>
  <c r="J258" i="5" s="1"/>
  <c r="J259" i="5" s="1"/>
  <c r="J260" i="5" s="1"/>
  <c r="J261" i="5" s="1"/>
  <c r="J262" i="5" s="1"/>
  <c r="J263" i="5" s="1"/>
  <c r="J264" i="5" s="1"/>
  <c r="J265" i="5" s="1"/>
  <c r="J266" i="5" s="1"/>
  <c r="J267" i="5" s="1"/>
  <c r="J268" i="5" s="1"/>
  <c r="J269" i="5" s="1"/>
  <c r="J270" i="5" s="1"/>
  <c r="J271" i="5" s="1"/>
  <c r="J272" i="5" s="1"/>
  <c r="J273" i="5" s="1"/>
  <c r="J274" i="5" s="1"/>
  <c r="J275" i="5" s="1"/>
  <c r="J276" i="5" s="1"/>
  <c r="J277" i="5" s="1"/>
  <c r="J278" i="5" s="1"/>
  <c r="J279" i="5" s="1"/>
  <c r="J280" i="5" s="1"/>
  <c r="J281" i="5" s="1"/>
  <c r="J282" i="5" s="1"/>
  <c r="J283" i="5" s="1"/>
  <c r="J284" i="5" s="1"/>
  <c r="J285" i="5" s="1"/>
  <c r="J286" i="5" s="1"/>
  <c r="J287" i="5" s="1"/>
  <c r="J288" i="5" s="1"/>
  <c r="J289" i="5" s="1"/>
  <c r="J290" i="5" s="1"/>
  <c r="J291" i="5" s="1"/>
  <c r="J292" i="5" s="1"/>
  <c r="J293" i="5" s="1"/>
  <c r="J294" i="5" s="1"/>
  <c r="J295" i="5" s="1"/>
  <c r="J296" i="5" s="1"/>
  <c r="J297" i="5" s="1"/>
  <c r="J298" i="5" s="1"/>
  <c r="J299" i="5" s="1"/>
  <c r="J300" i="5" s="1"/>
  <c r="J301" i="5" s="1"/>
  <c r="J302" i="5" s="1"/>
  <c r="J303" i="5" s="1"/>
  <c r="J304" i="5" s="1"/>
  <c r="J305" i="5" s="1"/>
  <c r="J306" i="5" s="1"/>
  <c r="J307" i="5" s="1"/>
  <c r="J308" i="5" s="1"/>
  <c r="J309" i="5" s="1"/>
  <c r="J310" i="5" s="1"/>
  <c r="J311" i="5" s="1"/>
  <c r="J312" i="5" s="1"/>
  <c r="J313" i="5" s="1"/>
  <c r="J314" i="5" s="1"/>
  <c r="J315" i="5" s="1"/>
  <c r="J316" i="5" s="1"/>
  <c r="J317" i="5" s="1"/>
  <c r="J318" i="5" s="1"/>
  <c r="J319" i="5" s="1"/>
  <c r="J320" i="5" s="1"/>
  <c r="J321" i="5" s="1"/>
  <c r="J322" i="5" s="1"/>
  <c r="J323" i="5" s="1"/>
  <c r="J324" i="5" s="1"/>
  <c r="J325" i="5" s="1"/>
  <c r="J326" i="5" s="1"/>
  <c r="J327" i="5" s="1"/>
  <c r="J328" i="5" s="1"/>
  <c r="J329" i="5" s="1"/>
  <c r="J330" i="5" s="1"/>
  <c r="J331" i="5" s="1"/>
  <c r="J332" i="5" s="1"/>
  <c r="J333" i="5" s="1"/>
  <c r="J334" i="5" s="1"/>
  <c r="J335" i="5" s="1"/>
  <c r="J336" i="5" s="1"/>
  <c r="J337" i="5" s="1"/>
  <c r="J338" i="5" s="1"/>
  <c r="J339" i="5" s="1"/>
  <c r="J340" i="5" s="1"/>
  <c r="J341" i="5" s="1"/>
  <c r="J342" i="5" s="1"/>
  <c r="J343" i="5" s="1"/>
  <c r="J344" i="5" s="1"/>
  <c r="J345" i="5" s="1"/>
  <c r="J346" i="5" s="1"/>
  <c r="J347" i="5" s="1"/>
  <c r="J348" i="5" s="1"/>
  <c r="J349" i="5" s="1"/>
  <c r="J350" i="5" s="1"/>
  <c r="J351" i="5" s="1"/>
  <c r="J352" i="5" s="1"/>
  <c r="J353" i="5" s="1"/>
  <c r="J354" i="5" s="1"/>
  <c r="J355" i="5" s="1"/>
  <c r="J356" i="5" s="1"/>
  <c r="J357" i="5" s="1"/>
  <c r="J358" i="5" s="1"/>
  <c r="J359" i="5" s="1"/>
  <c r="J360" i="5" s="1"/>
  <c r="J361" i="5" s="1"/>
  <c r="J362" i="5" s="1"/>
  <c r="J363" i="5" s="1"/>
  <c r="J364" i="5" s="1"/>
  <c r="J365" i="5" s="1"/>
  <c r="J366" i="5" s="1"/>
  <c r="J367" i="5" s="1"/>
  <c r="J368" i="5" s="1"/>
  <c r="J369" i="5" s="1"/>
  <c r="J370" i="5" s="1"/>
  <c r="J371" i="5" s="1"/>
  <c r="J372" i="5" s="1"/>
  <c r="J373" i="5" s="1"/>
  <c r="J374" i="5" s="1"/>
  <c r="J375" i="5" s="1"/>
  <c r="J376" i="5" s="1"/>
  <c r="J377" i="5" s="1"/>
  <c r="J378" i="5" s="1"/>
  <c r="J379" i="5" s="1"/>
  <c r="J380" i="5" s="1"/>
  <c r="J381" i="5" s="1"/>
  <c r="J382" i="5" s="1"/>
  <c r="J383" i="5" s="1"/>
  <c r="J384" i="5" s="1"/>
  <c r="J385" i="5" s="1"/>
  <c r="J386" i="5" s="1"/>
  <c r="J387" i="5" s="1"/>
  <c r="J388" i="5" s="1"/>
  <c r="J389" i="5" s="1"/>
  <c r="J390" i="5" s="1"/>
  <c r="J391" i="5" s="1"/>
  <c r="J392" i="5" s="1"/>
  <c r="J393" i="5" s="1"/>
  <c r="J394" i="5" s="1"/>
  <c r="J395" i="5" s="1"/>
  <c r="J396" i="5" s="1"/>
  <c r="J397" i="5" s="1"/>
  <c r="J398" i="5" s="1"/>
  <c r="J399" i="5" s="1"/>
  <c r="J400" i="5" s="1"/>
  <c r="J401" i="5" s="1"/>
  <c r="J402" i="5" s="1"/>
  <c r="J403" i="5" s="1"/>
  <c r="E5" i="5"/>
  <c r="E6" i="5" s="1"/>
  <c r="E7" i="5" s="1"/>
  <c r="E8" i="5" s="1"/>
  <c r="E9" i="5" s="1"/>
  <c r="E10" i="5" s="1"/>
  <c r="E11" i="5" s="1"/>
  <c r="E12" i="5" s="1"/>
  <c r="E13" i="5" s="1"/>
  <c r="E14" i="5" s="1"/>
  <c r="E15" i="5" s="1"/>
  <c r="E16" i="5" s="1"/>
  <c r="E17" i="5" s="1"/>
  <c r="E18" i="5" s="1"/>
  <c r="E19" i="5" s="1"/>
  <c r="E20" i="5" s="1"/>
  <c r="E21" i="5" s="1"/>
  <c r="E22" i="5" s="1"/>
  <c r="E23" i="5" s="1"/>
  <c r="E24" i="5" s="1"/>
  <c r="E25" i="5" s="1"/>
  <c r="E26" i="5" s="1"/>
  <c r="E27" i="5" s="1"/>
  <c r="E28" i="5" s="1"/>
  <c r="E29" i="5" s="1"/>
  <c r="E30" i="5" s="1"/>
  <c r="E31" i="5" s="1"/>
  <c r="E32" i="5" s="1"/>
  <c r="E33" i="5" s="1"/>
  <c r="E34" i="5" s="1"/>
  <c r="E35" i="5" s="1"/>
  <c r="E36" i="5" s="1"/>
  <c r="E37" i="5" s="1"/>
  <c r="E38" i="5" s="1"/>
  <c r="E39" i="5" s="1"/>
  <c r="E40" i="5" s="1"/>
  <c r="E41" i="5" s="1"/>
  <c r="E42" i="5" s="1"/>
  <c r="E43" i="5" s="1"/>
  <c r="E44" i="5" s="1"/>
  <c r="E45" i="5" s="1"/>
  <c r="E46" i="5" s="1"/>
  <c r="E47" i="5" s="1"/>
  <c r="E48" i="5" s="1"/>
  <c r="E49" i="5" s="1"/>
  <c r="E50" i="5" s="1"/>
  <c r="E51" i="5" s="1"/>
  <c r="E52" i="5" s="1"/>
  <c r="E53" i="5" s="1"/>
  <c r="E54" i="5" s="1"/>
  <c r="E55" i="5" s="1"/>
  <c r="E56" i="5" s="1"/>
  <c r="E57" i="5" s="1"/>
  <c r="E58" i="5" s="1"/>
  <c r="E59" i="5" s="1"/>
  <c r="E60" i="5" s="1"/>
  <c r="E61" i="5" s="1"/>
  <c r="E62" i="5" s="1"/>
  <c r="E63" i="5" s="1"/>
  <c r="E64" i="5" s="1"/>
  <c r="E65" i="5" s="1"/>
  <c r="E66" i="5" s="1"/>
  <c r="E67" i="5" s="1"/>
  <c r="E68" i="5" s="1"/>
  <c r="E69" i="5" s="1"/>
  <c r="E70" i="5" s="1"/>
  <c r="E71" i="5" s="1"/>
  <c r="E72" i="5" s="1"/>
  <c r="E73" i="5" s="1"/>
  <c r="E74" i="5" s="1"/>
  <c r="E75" i="5" s="1"/>
  <c r="E76" i="5" s="1"/>
  <c r="E77" i="5" s="1"/>
  <c r="E78" i="5" s="1"/>
  <c r="E79" i="5" s="1"/>
  <c r="E80" i="5" s="1"/>
  <c r="E81" i="5" s="1"/>
  <c r="E82" i="5" s="1"/>
  <c r="E83" i="5" s="1"/>
  <c r="E84" i="5" s="1"/>
  <c r="E85" i="5" s="1"/>
  <c r="E86" i="5" s="1"/>
  <c r="E87" i="5" s="1"/>
  <c r="E88" i="5" s="1"/>
  <c r="E89" i="5" s="1"/>
  <c r="E90" i="5" s="1"/>
  <c r="E91" i="5" s="1"/>
  <c r="E92" i="5" s="1"/>
  <c r="E93" i="5" s="1"/>
  <c r="E94" i="5" s="1"/>
  <c r="E95" i="5" s="1"/>
  <c r="E96" i="5" s="1"/>
  <c r="E97" i="5" s="1"/>
  <c r="E98" i="5" s="1"/>
  <c r="E99" i="5" s="1"/>
  <c r="E100" i="5" s="1"/>
  <c r="E101" i="5" s="1"/>
  <c r="E102" i="5" s="1"/>
  <c r="E103" i="5" s="1"/>
  <c r="E104" i="5" s="1"/>
  <c r="E105" i="5" s="1"/>
  <c r="E106" i="5" s="1"/>
  <c r="E107" i="5" s="1"/>
  <c r="E108" i="5" s="1"/>
  <c r="E109" i="5" s="1"/>
  <c r="E110" i="5" s="1"/>
  <c r="E111" i="5" s="1"/>
  <c r="E112" i="5" s="1"/>
  <c r="E113" i="5" s="1"/>
  <c r="E114" i="5" s="1"/>
  <c r="E115" i="5" s="1"/>
  <c r="E116" i="5" s="1"/>
  <c r="E117" i="5" s="1"/>
  <c r="E118" i="5" s="1"/>
  <c r="E119" i="5" s="1"/>
  <c r="E120" i="5" s="1"/>
  <c r="E121" i="5" s="1"/>
  <c r="E122" i="5" s="1"/>
  <c r="E123" i="5" s="1"/>
  <c r="E124" i="5" s="1"/>
  <c r="E125" i="5" s="1"/>
  <c r="E126" i="5" s="1"/>
  <c r="E127" i="5" s="1"/>
  <c r="E128" i="5" s="1"/>
  <c r="E129" i="5" s="1"/>
  <c r="E130" i="5" s="1"/>
  <c r="E131" i="5" s="1"/>
  <c r="E132" i="5" s="1"/>
  <c r="E133" i="5" s="1"/>
  <c r="E134" i="5" s="1"/>
  <c r="E135" i="5" s="1"/>
  <c r="E136" i="5" s="1"/>
  <c r="E137" i="5" s="1"/>
  <c r="E138" i="5" s="1"/>
  <c r="E139" i="5" s="1"/>
  <c r="E140" i="5" s="1"/>
  <c r="E141" i="5" s="1"/>
  <c r="E142" i="5" s="1"/>
  <c r="E143" i="5" s="1"/>
  <c r="E144" i="5" s="1"/>
  <c r="E145" i="5" s="1"/>
  <c r="E146" i="5" s="1"/>
  <c r="E147" i="5" s="1"/>
  <c r="E148" i="5" s="1"/>
  <c r="E149" i="5" s="1"/>
  <c r="E150" i="5" s="1"/>
  <c r="E151" i="5" s="1"/>
  <c r="E152" i="5" s="1"/>
  <c r="E153" i="5" s="1"/>
  <c r="E154" i="5" s="1"/>
  <c r="E155" i="5" s="1"/>
  <c r="E156" i="5" s="1"/>
  <c r="E157" i="5" s="1"/>
  <c r="E158" i="5" s="1"/>
  <c r="E159" i="5" s="1"/>
  <c r="E160" i="5" s="1"/>
  <c r="E161" i="5" s="1"/>
  <c r="E162" i="5" s="1"/>
  <c r="E163" i="5" s="1"/>
  <c r="E164" i="5" s="1"/>
  <c r="E165" i="5" s="1"/>
  <c r="E166" i="5" s="1"/>
  <c r="E167" i="5" s="1"/>
  <c r="E168" i="5" s="1"/>
  <c r="E169" i="5" s="1"/>
  <c r="E170" i="5" s="1"/>
  <c r="E171" i="5" s="1"/>
  <c r="E172" i="5" s="1"/>
  <c r="E173" i="5" s="1"/>
  <c r="E174" i="5" s="1"/>
  <c r="E175" i="5" s="1"/>
  <c r="E176" i="5" s="1"/>
  <c r="E177" i="5" s="1"/>
  <c r="E178" i="5" s="1"/>
  <c r="E179" i="5" s="1"/>
  <c r="E180" i="5" s="1"/>
  <c r="E181" i="5" s="1"/>
  <c r="E182" i="5" s="1"/>
  <c r="E183" i="5" s="1"/>
  <c r="E184" i="5" s="1"/>
  <c r="E185" i="5" s="1"/>
  <c r="E186" i="5" s="1"/>
  <c r="E187" i="5" s="1"/>
  <c r="E188" i="5" s="1"/>
  <c r="E189" i="5" s="1"/>
  <c r="E190" i="5" s="1"/>
  <c r="E191" i="5" s="1"/>
  <c r="E192" i="5" s="1"/>
  <c r="E193" i="5" s="1"/>
  <c r="E194" i="5" s="1"/>
  <c r="E195" i="5" s="1"/>
  <c r="E196" i="5" s="1"/>
  <c r="E197" i="5" s="1"/>
  <c r="E198" i="5" s="1"/>
  <c r="E199" i="5" s="1"/>
  <c r="E200" i="5" s="1"/>
  <c r="E201" i="5" s="1"/>
  <c r="E202" i="5" s="1"/>
  <c r="E203" i="5" s="1"/>
  <c r="E204" i="5" s="1"/>
  <c r="E205" i="5" s="1"/>
  <c r="E206" i="5" s="1"/>
  <c r="E207" i="5" s="1"/>
  <c r="E208" i="5" s="1"/>
  <c r="E209" i="5" s="1"/>
  <c r="E210" i="5" s="1"/>
  <c r="E211" i="5" s="1"/>
  <c r="E212" i="5" s="1"/>
  <c r="E213" i="5" s="1"/>
  <c r="E214" i="5" s="1"/>
  <c r="E215" i="5" s="1"/>
  <c r="E216" i="5" s="1"/>
  <c r="E217" i="5" s="1"/>
  <c r="E218" i="5" s="1"/>
  <c r="E219" i="5" s="1"/>
  <c r="E220" i="5" s="1"/>
  <c r="E221" i="5" s="1"/>
  <c r="E222" i="5" s="1"/>
  <c r="E223" i="5" s="1"/>
  <c r="E224" i="5" s="1"/>
  <c r="E225" i="5" s="1"/>
  <c r="E226" i="5" s="1"/>
  <c r="E227" i="5" s="1"/>
  <c r="E228" i="5" s="1"/>
  <c r="E229" i="5" s="1"/>
  <c r="E230" i="5" s="1"/>
  <c r="E231" i="5" s="1"/>
  <c r="E232" i="5" s="1"/>
  <c r="E233" i="5" s="1"/>
  <c r="E234" i="5" s="1"/>
  <c r="E235" i="5" s="1"/>
  <c r="E236" i="5" s="1"/>
  <c r="E237" i="5" s="1"/>
  <c r="E238" i="5" s="1"/>
  <c r="E239" i="5" s="1"/>
  <c r="E240" i="5" s="1"/>
  <c r="E241" i="5" s="1"/>
  <c r="E242" i="5" s="1"/>
  <c r="E243" i="5" s="1"/>
  <c r="E244" i="5" s="1"/>
  <c r="E245" i="5" s="1"/>
  <c r="E246" i="5" s="1"/>
  <c r="E247" i="5" s="1"/>
  <c r="E248" i="5" s="1"/>
  <c r="E249" i="5" s="1"/>
  <c r="E250" i="5" s="1"/>
  <c r="E251" i="5" s="1"/>
  <c r="E252" i="5" s="1"/>
  <c r="E253" i="5" s="1"/>
  <c r="E254" i="5" s="1"/>
  <c r="E255" i="5" s="1"/>
  <c r="E256" i="5" s="1"/>
  <c r="E257" i="5" s="1"/>
  <c r="E258" i="5" s="1"/>
  <c r="E259" i="5" s="1"/>
  <c r="E260" i="5" s="1"/>
  <c r="E261" i="5" s="1"/>
  <c r="E262" i="5" s="1"/>
  <c r="E263" i="5" s="1"/>
  <c r="E264" i="5" s="1"/>
  <c r="E265" i="5" s="1"/>
  <c r="E266" i="5" s="1"/>
  <c r="E267" i="5" s="1"/>
  <c r="E268" i="5" s="1"/>
  <c r="E269" i="5" s="1"/>
  <c r="E270" i="5" s="1"/>
  <c r="E271" i="5" s="1"/>
  <c r="E272" i="5" s="1"/>
  <c r="E273" i="5" s="1"/>
  <c r="E274" i="5" s="1"/>
  <c r="E275" i="5" s="1"/>
  <c r="E276" i="5" s="1"/>
  <c r="E277" i="5" s="1"/>
  <c r="E278" i="5" s="1"/>
  <c r="E279" i="5" s="1"/>
  <c r="E280" i="5" s="1"/>
  <c r="E281" i="5" s="1"/>
  <c r="E282" i="5" s="1"/>
  <c r="E283" i="5" s="1"/>
  <c r="E284" i="5" s="1"/>
  <c r="E285" i="5" s="1"/>
  <c r="E286" i="5" s="1"/>
  <c r="E287" i="5" s="1"/>
  <c r="E288" i="5" s="1"/>
  <c r="E289" i="5" s="1"/>
  <c r="E290" i="5" s="1"/>
  <c r="E291" i="5" s="1"/>
  <c r="E292" i="5" s="1"/>
  <c r="E293" i="5" s="1"/>
  <c r="E294" i="5" s="1"/>
  <c r="E295" i="5" s="1"/>
  <c r="E296" i="5" s="1"/>
  <c r="E297" i="5" s="1"/>
  <c r="E298" i="5" s="1"/>
  <c r="E299" i="5" s="1"/>
  <c r="E300" i="5" s="1"/>
  <c r="E301" i="5" s="1"/>
  <c r="E302" i="5" s="1"/>
  <c r="E303" i="5" s="1"/>
  <c r="E304" i="5" s="1"/>
  <c r="E305" i="5" s="1"/>
  <c r="E306" i="5" s="1"/>
  <c r="E307" i="5" s="1"/>
  <c r="E308" i="5" s="1"/>
  <c r="E309" i="5" s="1"/>
  <c r="E310" i="5" s="1"/>
  <c r="E311" i="5" s="1"/>
  <c r="E312" i="5" s="1"/>
  <c r="E313" i="5" s="1"/>
  <c r="E314" i="5" s="1"/>
  <c r="E315" i="5" s="1"/>
  <c r="E316" i="5" s="1"/>
  <c r="E317" i="5" s="1"/>
  <c r="E318" i="5" s="1"/>
  <c r="E319" i="5" s="1"/>
  <c r="E320" i="5" s="1"/>
  <c r="E321" i="5" s="1"/>
  <c r="E322" i="5" s="1"/>
  <c r="E323" i="5" s="1"/>
  <c r="E324" i="5" s="1"/>
  <c r="E325" i="5" s="1"/>
  <c r="E326" i="5" s="1"/>
  <c r="E327" i="5" s="1"/>
  <c r="E328" i="5" s="1"/>
  <c r="E329" i="5" s="1"/>
  <c r="E330" i="5" s="1"/>
  <c r="E331" i="5" s="1"/>
  <c r="E332" i="5" s="1"/>
  <c r="E333" i="5" s="1"/>
  <c r="E334" i="5" s="1"/>
  <c r="E335" i="5" s="1"/>
  <c r="E336" i="5" s="1"/>
  <c r="E337" i="5" s="1"/>
  <c r="E338" i="5" s="1"/>
  <c r="E339" i="5" s="1"/>
  <c r="E340" i="5" s="1"/>
  <c r="E341" i="5" s="1"/>
  <c r="E342" i="5" s="1"/>
  <c r="E343" i="5" s="1"/>
  <c r="E344" i="5" s="1"/>
  <c r="E345" i="5" s="1"/>
  <c r="E346" i="5" s="1"/>
  <c r="E347" i="5" s="1"/>
  <c r="E348" i="5" s="1"/>
  <c r="E349" i="5" s="1"/>
  <c r="E350" i="5" s="1"/>
  <c r="E351" i="5" s="1"/>
  <c r="E352" i="5" s="1"/>
  <c r="E353" i="5" s="1"/>
  <c r="E354" i="5" s="1"/>
  <c r="E355" i="5" s="1"/>
  <c r="E356" i="5" s="1"/>
  <c r="E357" i="5" s="1"/>
  <c r="E358" i="5" s="1"/>
  <c r="E359" i="5" s="1"/>
  <c r="E360" i="5" s="1"/>
  <c r="E361" i="5" s="1"/>
  <c r="E362" i="5" s="1"/>
  <c r="E363" i="5" s="1"/>
  <c r="E364" i="5" s="1"/>
  <c r="E365" i="5" s="1"/>
  <c r="E366" i="5" s="1"/>
  <c r="E367" i="5" s="1"/>
  <c r="E368" i="5" s="1"/>
  <c r="E369" i="5" s="1"/>
  <c r="E370" i="5" s="1"/>
  <c r="E371" i="5" s="1"/>
  <c r="E372" i="5" s="1"/>
  <c r="E373" i="5" s="1"/>
  <c r="E374" i="5" s="1"/>
  <c r="E375" i="5" s="1"/>
  <c r="E376" i="5" s="1"/>
  <c r="E377" i="5" s="1"/>
  <c r="E378" i="5" s="1"/>
  <c r="E379" i="5" s="1"/>
  <c r="E380" i="5" s="1"/>
  <c r="E381" i="5" s="1"/>
  <c r="E382" i="5" s="1"/>
  <c r="E383" i="5" s="1"/>
  <c r="E384" i="5" s="1"/>
  <c r="E385" i="5" s="1"/>
  <c r="E386" i="5" s="1"/>
  <c r="E387" i="5" s="1"/>
  <c r="E388" i="5" s="1"/>
  <c r="E389" i="5" s="1"/>
  <c r="E390" i="5" s="1"/>
  <c r="E391" i="5" s="1"/>
  <c r="E392" i="5" s="1"/>
  <c r="E393" i="5" s="1"/>
  <c r="E394" i="5" s="1"/>
  <c r="E395" i="5" s="1"/>
  <c r="E396" i="5" s="1"/>
  <c r="E397" i="5" s="1"/>
  <c r="E398" i="5" s="1"/>
  <c r="E399" i="5" s="1"/>
  <c r="E400" i="5" s="1"/>
  <c r="E401" i="5" s="1"/>
  <c r="E402" i="5" s="1"/>
  <c r="E403" i="5" s="1"/>
  <c r="F4" i="5"/>
  <c r="F5" i="5" s="1"/>
  <c r="F6" i="5" s="1"/>
  <c r="F7" i="5" s="1"/>
  <c r="F8" i="5" s="1"/>
  <c r="F9" i="5" s="1"/>
  <c r="F10" i="5" s="1"/>
  <c r="F11" i="5" s="1"/>
  <c r="F12" i="5" s="1"/>
  <c r="F13" i="5" s="1"/>
  <c r="F14" i="5" s="1"/>
  <c r="F15" i="5" s="1"/>
  <c r="F16" i="5" s="1"/>
  <c r="F17" i="5" s="1"/>
  <c r="F18" i="5" s="1"/>
  <c r="F19" i="5" s="1"/>
  <c r="F20" i="5" s="1"/>
  <c r="F21" i="5" s="1"/>
  <c r="F22" i="5" s="1"/>
  <c r="F23" i="5" s="1"/>
  <c r="F24" i="5" s="1"/>
  <c r="F25" i="5" s="1"/>
  <c r="F26" i="5" s="1"/>
  <c r="F27" i="5" s="1"/>
  <c r="F28" i="5" s="1"/>
  <c r="F29" i="5" s="1"/>
  <c r="F30" i="5" s="1"/>
  <c r="F31" i="5" s="1"/>
  <c r="F32" i="5" s="1"/>
  <c r="F33" i="5" s="1"/>
  <c r="F34" i="5" s="1"/>
  <c r="F35" i="5" s="1"/>
  <c r="F36" i="5" s="1"/>
  <c r="F37" i="5" s="1"/>
  <c r="F38" i="5" s="1"/>
  <c r="F39" i="5" s="1"/>
  <c r="F40" i="5" s="1"/>
  <c r="F41" i="5" s="1"/>
  <c r="F42" i="5" s="1"/>
  <c r="F43" i="5" s="1"/>
  <c r="F44" i="5" s="1"/>
  <c r="F45" i="5" s="1"/>
  <c r="F46" i="5" s="1"/>
  <c r="F47" i="5" s="1"/>
  <c r="F48" i="5" s="1"/>
  <c r="F49" i="5" s="1"/>
  <c r="F50" i="5" s="1"/>
  <c r="F51" i="5" s="1"/>
  <c r="F52" i="5" s="1"/>
  <c r="F53" i="5" s="1"/>
  <c r="F54" i="5" s="1"/>
  <c r="F55" i="5" s="1"/>
  <c r="F56" i="5" s="1"/>
  <c r="F57" i="5" s="1"/>
  <c r="F58" i="5" s="1"/>
  <c r="F59" i="5" s="1"/>
  <c r="F60" i="5" s="1"/>
  <c r="F61" i="5" s="1"/>
  <c r="F62" i="5" s="1"/>
  <c r="F63" i="5" s="1"/>
  <c r="F64" i="5" s="1"/>
  <c r="F65" i="5" s="1"/>
  <c r="F66" i="5" s="1"/>
  <c r="F67" i="5" s="1"/>
  <c r="F68" i="5" s="1"/>
  <c r="F69" i="5" s="1"/>
  <c r="F70" i="5" s="1"/>
  <c r="F71" i="5" s="1"/>
  <c r="F72" i="5" s="1"/>
  <c r="F73" i="5" s="1"/>
  <c r="F74" i="5" s="1"/>
  <c r="F75" i="5" s="1"/>
  <c r="F76" i="5" s="1"/>
  <c r="F77" i="5" s="1"/>
  <c r="F78" i="5" s="1"/>
  <c r="F79" i="5" s="1"/>
  <c r="F80" i="5" s="1"/>
  <c r="F81" i="5" s="1"/>
  <c r="F82" i="5" s="1"/>
  <c r="F83" i="5" s="1"/>
  <c r="F84" i="5" s="1"/>
  <c r="F85" i="5" s="1"/>
  <c r="F86" i="5" s="1"/>
  <c r="F87" i="5" s="1"/>
  <c r="F88" i="5" s="1"/>
  <c r="F89" i="5" s="1"/>
  <c r="F90" i="5" s="1"/>
  <c r="F91" i="5" s="1"/>
  <c r="F92" i="5" s="1"/>
  <c r="F93" i="5" s="1"/>
  <c r="F94" i="5" s="1"/>
  <c r="F95" i="5" s="1"/>
  <c r="F96" i="5" s="1"/>
  <c r="F97" i="5" s="1"/>
  <c r="F98" i="5" s="1"/>
  <c r="F99" i="5" s="1"/>
  <c r="F100" i="5" s="1"/>
  <c r="F101" i="5" s="1"/>
  <c r="F102" i="5" s="1"/>
  <c r="F103" i="5" s="1"/>
  <c r="F104" i="5" s="1"/>
  <c r="F105" i="5" s="1"/>
  <c r="F106" i="5" s="1"/>
  <c r="F107" i="5" s="1"/>
  <c r="F108" i="5" s="1"/>
  <c r="F109" i="5" s="1"/>
  <c r="F110" i="5" s="1"/>
  <c r="F111" i="5" s="1"/>
  <c r="F112" i="5" s="1"/>
  <c r="F113" i="5" s="1"/>
  <c r="F114" i="5" s="1"/>
  <c r="F115" i="5" s="1"/>
  <c r="F116" i="5" s="1"/>
  <c r="F117" i="5" s="1"/>
  <c r="F118" i="5" s="1"/>
  <c r="F119" i="5" s="1"/>
  <c r="F120" i="5" s="1"/>
  <c r="F121" i="5" s="1"/>
  <c r="F122" i="5" s="1"/>
  <c r="F123" i="5" s="1"/>
  <c r="F124" i="5" s="1"/>
  <c r="F125" i="5" s="1"/>
  <c r="F126" i="5" s="1"/>
  <c r="F127" i="5" s="1"/>
  <c r="F128" i="5" s="1"/>
  <c r="F129" i="5" s="1"/>
  <c r="F130" i="5" s="1"/>
  <c r="F131" i="5" s="1"/>
  <c r="F132" i="5" s="1"/>
  <c r="F133" i="5" s="1"/>
  <c r="F134" i="5" s="1"/>
  <c r="F135" i="5" s="1"/>
  <c r="F136" i="5" s="1"/>
  <c r="F137" i="5" s="1"/>
  <c r="F138" i="5" s="1"/>
  <c r="F139" i="5" s="1"/>
  <c r="F140" i="5" s="1"/>
  <c r="F141" i="5" s="1"/>
  <c r="F142" i="5" s="1"/>
  <c r="F143" i="5" s="1"/>
  <c r="F144" i="5" s="1"/>
  <c r="F145" i="5" s="1"/>
  <c r="F146" i="5" s="1"/>
  <c r="F147" i="5" s="1"/>
  <c r="F148" i="5" s="1"/>
  <c r="F149" i="5" s="1"/>
  <c r="F150" i="5" s="1"/>
  <c r="F151" i="5" s="1"/>
  <c r="F152" i="5" s="1"/>
  <c r="F153" i="5" s="1"/>
  <c r="F154" i="5" s="1"/>
  <c r="F155" i="5" s="1"/>
  <c r="F156" i="5" s="1"/>
  <c r="F157" i="5" s="1"/>
  <c r="F158" i="5" s="1"/>
  <c r="F159" i="5" s="1"/>
  <c r="F160" i="5" s="1"/>
  <c r="F161" i="5" s="1"/>
  <c r="F162" i="5" s="1"/>
  <c r="F163" i="5" s="1"/>
  <c r="F164" i="5" s="1"/>
  <c r="F165" i="5" s="1"/>
  <c r="F166" i="5" s="1"/>
  <c r="F167" i="5" s="1"/>
  <c r="F168" i="5" s="1"/>
  <c r="F169" i="5" s="1"/>
  <c r="F170" i="5" s="1"/>
  <c r="F171" i="5" s="1"/>
  <c r="F172" i="5" s="1"/>
  <c r="F173" i="5" s="1"/>
  <c r="F174" i="5" s="1"/>
  <c r="F175" i="5" s="1"/>
  <c r="F176" i="5" s="1"/>
  <c r="F177" i="5" s="1"/>
  <c r="F178" i="5" s="1"/>
  <c r="F179" i="5" s="1"/>
  <c r="F180" i="5" s="1"/>
  <c r="F181" i="5" s="1"/>
  <c r="F182" i="5" s="1"/>
  <c r="F183" i="5" s="1"/>
  <c r="F184" i="5" s="1"/>
  <c r="F185" i="5" s="1"/>
  <c r="F186" i="5" s="1"/>
  <c r="F187" i="5" s="1"/>
  <c r="F188" i="5" s="1"/>
  <c r="F189" i="5" s="1"/>
  <c r="F190" i="5" s="1"/>
  <c r="F191" i="5" s="1"/>
  <c r="F192" i="5" s="1"/>
  <c r="F193" i="5" s="1"/>
  <c r="F194" i="5" s="1"/>
  <c r="F195" i="5" s="1"/>
  <c r="F196" i="5" s="1"/>
  <c r="F197" i="5" s="1"/>
  <c r="F198" i="5" s="1"/>
  <c r="F199" i="5" s="1"/>
  <c r="F200" i="5" s="1"/>
  <c r="F201" i="5" s="1"/>
  <c r="F202" i="5" s="1"/>
  <c r="F203" i="5" s="1"/>
  <c r="F204" i="5" s="1"/>
  <c r="F205" i="5" s="1"/>
  <c r="F206" i="5" s="1"/>
  <c r="F207" i="5" s="1"/>
  <c r="F208" i="5" s="1"/>
  <c r="F209" i="5" s="1"/>
  <c r="F210" i="5" s="1"/>
  <c r="F211" i="5" s="1"/>
  <c r="F212" i="5" s="1"/>
  <c r="F213" i="5" s="1"/>
  <c r="F214" i="5" s="1"/>
  <c r="F215" i="5" s="1"/>
  <c r="F216" i="5" s="1"/>
  <c r="F217" i="5" s="1"/>
  <c r="F218" i="5" s="1"/>
  <c r="F219" i="5" s="1"/>
  <c r="F220" i="5" s="1"/>
  <c r="F221" i="5" s="1"/>
  <c r="F222" i="5" s="1"/>
  <c r="F223" i="5" s="1"/>
  <c r="F224" i="5" s="1"/>
  <c r="F225" i="5" s="1"/>
  <c r="F226" i="5" s="1"/>
  <c r="F227" i="5" s="1"/>
  <c r="F228" i="5" s="1"/>
  <c r="F229" i="5" s="1"/>
  <c r="F230" i="5" s="1"/>
  <c r="F231" i="5" s="1"/>
  <c r="F232" i="5" s="1"/>
  <c r="F233" i="5" s="1"/>
  <c r="F234" i="5" s="1"/>
  <c r="F235" i="5" s="1"/>
  <c r="F236" i="5" s="1"/>
  <c r="F237" i="5" s="1"/>
  <c r="F238" i="5" s="1"/>
  <c r="F239" i="5" s="1"/>
  <c r="F240" i="5" s="1"/>
  <c r="F241" i="5" s="1"/>
  <c r="F242" i="5" s="1"/>
  <c r="F243" i="5" s="1"/>
  <c r="F244" i="5" s="1"/>
  <c r="F245" i="5" s="1"/>
  <c r="F246" i="5" s="1"/>
  <c r="F247" i="5" s="1"/>
  <c r="F248" i="5" s="1"/>
  <c r="F249" i="5" s="1"/>
  <c r="F250" i="5" s="1"/>
  <c r="F251" i="5" s="1"/>
  <c r="F252" i="5" s="1"/>
  <c r="F253" i="5" s="1"/>
  <c r="F254" i="5" s="1"/>
  <c r="F255" i="5" s="1"/>
  <c r="F256" i="5" s="1"/>
  <c r="F257" i="5" s="1"/>
  <c r="F258" i="5" s="1"/>
  <c r="F259" i="5" s="1"/>
  <c r="F260" i="5" s="1"/>
  <c r="F261" i="5" s="1"/>
  <c r="F262" i="5" s="1"/>
  <c r="F263" i="5" s="1"/>
  <c r="F264" i="5" s="1"/>
  <c r="F265" i="5" s="1"/>
  <c r="F266" i="5" s="1"/>
  <c r="F267" i="5" s="1"/>
  <c r="F268" i="5" s="1"/>
  <c r="F269" i="5" s="1"/>
  <c r="F270" i="5" s="1"/>
  <c r="F271" i="5" s="1"/>
  <c r="F272" i="5" s="1"/>
  <c r="F273" i="5" s="1"/>
  <c r="F274" i="5" s="1"/>
  <c r="F275" i="5" s="1"/>
  <c r="F276" i="5" s="1"/>
  <c r="F277" i="5" s="1"/>
  <c r="F278" i="5" s="1"/>
  <c r="F279" i="5" s="1"/>
  <c r="F280" i="5" s="1"/>
  <c r="F281" i="5" s="1"/>
  <c r="F282" i="5" s="1"/>
  <c r="F283" i="5" s="1"/>
  <c r="F284" i="5" s="1"/>
  <c r="F285" i="5" s="1"/>
  <c r="F286" i="5" s="1"/>
  <c r="F287" i="5" s="1"/>
  <c r="F288" i="5" s="1"/>
  <c r="F289" i="5" s="1"/>
  <c r="F290" i="5" s="1"/>
  <c r="F291" i="5" s="1"/>
  <c r="F292" i="5" s="1"/>
  <c r="F293" i="5" s="1"/>
  <c r="F294" i="5" s="1"/>
  <c r="F295" i="5" s="1"/>
  <c r="F296" i="5" s="1"/>
  <c r="F297" i="5" s="1"/>
  <c r="F298" i="5" s="1"/>
  <c r="F299" i="5" s="1"/>
  <c r="F300" i="5" s="1"/>
  <c r="F301" i="5" s="1"/>
  <c r="F302" i="5" s="1"/>
  <c r="F303" i="5" s="1"/>
  <c r="F304" i="5" s="1"/>
  <c r="F305" i="5" s="1"/>
  <c r="F306" i="5" s="1"/>
  <c r="F307" i="5" s="1"/>
  <c r="F308" i="5" s="1"/>
  <c r="F309" i="5" s="1"/>
  <c r="F310" i="5" s="1"/>
  <c r="F311" i="5" s="1"/>
  <c r="F312" i="5" s="1"/>
  <c r="F313" i="5" s="1"/>
  <c r="F314" i="5" s="1"/>
  <c r="F315" i="5" s="1"/>
  <c r="F316" i="5" s="1"/>
  <c r="F317" i="5" s="1"/>
  <c r="F318" i="5" s="1"/>
  <c r="F319" i="5" s="1"/>
  <c r="F320" i="5" s="1"/>
  <c r="F321" i="5" s="1"/>
  <c r="F322" i="5" s="1"/>
  <c r="F323" i="5" s="1"/>
  <c r="F324" i="5" s="1"/>
  <c r="F325" i="5" s="1"/>
  <c r="F326" i="5" s="1"/>
  <c r="F327" i="5" s="1"/>
  <c r="F328" i="5" s="1"/>
  <c r="F329" i="5" s="1"/>
  <c r="F330" i="5" s="1"/>
  <c r="F331" i="5" s="1"/>
  <c r="F332" i="5" s="1"/>
  <c r="F333" i="5" s="1"/>
  <c r="F334" i="5" s="1"/>
  <c r="F335" i="5" s="1"/>
  <c r="F336" i="5" s="1"/>
  <c r="F337" i="5" s="1"/>
  <c r="F338" i="5" s="1"/>
  <c r="F339" i="5" s="1"/>
  <c r="F340" i="5" s="1"/>
  <c r="F341" i="5" s="1"/>
  <c r="F342" i="5" s="1"/>
  <c r="F343" i="5" s="1"/>
  <c r="F344" i="5" s="1"/>
  <c r="F345" i="5" s="1"/>
  <c r="F346" i="5" s="1"/>
  <c r="F347" i="5" s="1"/>
  <c r="F348" i="5" s="1"/>
  <c r="F349" i="5" s="1"/>
  <c r="F350" i="5" s="1"/>
  <c r="F351" i="5" s="1"/>
  <c r="F352" i="5" s="1"/>
  <c r="F353" i="5" s="1"/>
  <c r="F354" i="5" s="1"/>
  <c r="F355" i="5" s="1"/>
  <c r="F356" i="5" s="1"/>
  <c r="F357" i="5" s="1"/>
  <c r="F358" i="5" s="1"/>
  <c r="F359" i="5" s="1"/>
  <c r="F360" i="5" s="1"/>
  <c r="F361" i="5" s="1"/>
  <c r="F362" i="5" s="1"/>
  <c r="F363" i="5" s="1"/>
  <c r="F364" i="5" s="1"/>
  <c r="F365" i="5" s="1"/>
  <c r="F366" i="5" s="1"/>
  <c r="F367" i="5" s="1"/>
  <c r="F368" i="5" s="1"/>
  <c r="F369" i="5" s="1"/>
  <c r="F370" i="5" s="1"/>
  <c r="F371" i="5" s="1"/>
  <c r="F372" i="5" s="1"/>
  <c r="F373" i="5" s="1"/>
  <c r="F374" i="5" s="1"/>
  <c r="F375" i="5" s="1"/>
  <c r="F376" i="5" s="1"/>
  <c r="F377" i="5" s="1"/>
  <c r="F378" i="5" s="1"/>
  <c r="F379" i="5" s="1"/>
  <c r="F380" i="5" s="1"/>
  <c r="F381" i="5" s="1"/>
  <c r="F382" i="5" s="1"/>
  <c r="F383" i="5" s="1"/>
  <c r="F384" i="5" s="1"/>
  <c r="F385" i="5" s="1"/>
  <c r="F386" i="5" s="1"/>
  <c r="F387" i="5" s="1"/>
  <c r="F388" i="5" s="1"/>
  <c r="F389" i="5" s="1"/>
  <c r="F390" i="5" s="1"/>
  <c r="F391" i="5" s="1"/>
  <c r="F392" i="5" s="1"/>
  <c r="F393" i="5" s="1"/>
  <c r="F394" i="5" s="1"/>
  <c r="F395" i="5" s="1"/>
  <c r="F396" i="5" s="1"/>
  <c r="F397" i="5" s="1"/>
  <c r="F398" i="5" s="1"/>
  <c r="F399" i="5" s="1"/>
  <c r="F400" i="5" s="1"/>
  <c r="F401" i="5" s="1"/>
  <c r="F402" i="5" s="1"/>
  <c r="F403" i="5" s="1"/>
  <c r="G4" i="5"/>
  <c r="G5" i="5" s="1"/>
  <c r="G6" i="5" s="1"/>
  <c r="G7" i="5" s="1"/>
  <c r="G8" i="5" s="1"/>
  <c r="G9" i="5" s="1"/>
  <c r="G10" i="5" s="1"/>
  <c r="G11" i="5" s="1"/>
  <c r="G12" i="5" s="1"/>
  <c r="G13" i="5" s="1"/>
  <c r="G14" i="5" s="1"/>
  <c r="G15" i="5" s="1"/>
  <c r="G16" i="5" s="1"/>
  <c r="G17" i="5" s="1"/>
  <c r="G18" i="5" s="1"/>
  <c r="G19" i="5" s="1"/>
  <c r="G20" i="5" s="1"/>
  <c r="G21" i="5" s="1"/>
  <c r="G22" i="5" s="1"/>
  <c r="G23" i="5" s="1"/>
  <c r="G24" i="5" s="1"/>
  <c r="G25" i="5" s="1"/>
  <c r="G26" i="5" s="1"/>
  <c r="G27" i="5" s="1"/>
  <c r="G28" i="5" s="1"/>
  <c r="G29" i="5" s="1"/>
  <c r="G30" i="5" s="1"/>
  <c r="G31" i="5" s="1"/>
  <c r="G32" i="5" s="1"/>
  <c r="G33" i="5" s="1"/>
  <c r="G34" i="5" s="1"/>
  <c r="G35" i="5" s="1"/>
  <c r="G36" i="5" s="1"/>
  <c r="G37" i="5" s="1"/>
  <c r="G38" i="5" s="1"/>
  <c r="G39" i="5" s="1"/>
  <c r="G40" i="5" s="1"/>
  <c r="G41" i="5" s="1"/>
  <c r="G42" i="5" s="1"/>
  <c r="G43" i="5" s="1"/>
  <c r="G44" i="5" s="1"/>
  <c r="G45" i="5" s="1"/>
  <c r="G46" i="5" s="1"/>
  <c r="G47" i="5" s="1"/>
  <c r="G48" i="5" s="1"/>
  <c r="G49" i="5" s="1"/>
  <c r="G50" i="5" s="1"/>
  <c r="G51" i="5" s="1"/>
  <c r="G52" i="5" s="1"/>
  <c r="G53" i="5" s="1"/>
  <c r="G54" i="5" s="1"/>
  <c r="G55" i="5" s="1"/>
  <c r="G56" i="5" s="1"/>
  <c r="G57" i="5" s="1"/>
  <c r="G58" i="5" s="1"/>
  <c r="G59" i="5" s="1"/>
  <c r="G60" i="5" s="1"/>
  <c r="G61" i="5" s="1"/>
  <c r="G62" i="5" s="1"/>
  <c r="G63" i="5" s="1"/>
  <c r="G64" i="5" s="1"/>
  <c r="G65" i="5" s="1"/>
  <c r="G66" i="5" s="1"/>
  <c r="G67" i="5" s="1"/>
  <c r="G68" i="5" s="1"/>
  <c r="G69" i="5" s="1"/>
  <c r="G70" i="5" s="1"/>
  <c r="G71" i="5" s="1"/>
  <c r="G72" i="5" s="1"/>
  <c r="G73" i="5" s="1"/>
  <c r="G74" i="5" s="1"/>
  <c r="G75" i="5" s="1"/>
  <c r="G76" i="5" s="1"/>
  <c r="G77" i="5" s="1"/>
  <c r="G78" i="5" s="1"/>
  <c r="G79" i="5" s="1"/>
  <c r="G80" i="5" s="1"/>
  <c r="G81" i="5" s="1"/>
  <c r="G82" i="5" s="1"/>
  <c r="G83" i="5" s="1"/>
  <c r="G84" i="5" s="1"/>
  <c r="G85" i="5" s="1"/>
  <c r="G86" i="5" s="1"/>
  <c r="G87" i="5" s="1"/>
  <c r="G88" i="5" s="1"/>
  <c r="G89" i="5" s="1"/>
  <c r="G90" i="5" s="1"/>
  <c r="G91" i="5" s="1"/>
  <c r="G92" i="5" s="1"/>
  <c r="G93" i="5" s="1"/>
  <c r="G94" i="5" s="1"/>
  <c r="G95" i="5" s="1"/>
  <c r="G96" i="5" s="1"/>
  <c r="G97" i="5" s="1"/>
  <c r="G98" i="5" s="1"/>
  <c r="G99" i="5" s="1"/>
  <c r="G100" i="5" s="1"/>
  <c r="G101" i="5" s="1"/>
  <c r="G102" i="5" s="1"/>
  <c r="G103" i="5" s="1"/>
  <c r="G104" i="5" s="1"/>
  <c r="G105" i="5" s="1"/>
  <c r="G106" i="5" s="1"/>
  <c r="G107" i="5" s="1"/>
  <c r="G108" i="5" s="1"/>
  <c r="G109" i="5" s="1"/>
  <c r="G110" i="5" s="1"/>
  <c r="G111" i="5" s="1"/>
  <c r="G112" i="5" s="1"/>
  <c r="G113" i="5" s="1"/>
  <c r="G114" i="5" s="1"/>
  <c r="G115" i="5" s="1"/>
  <c r="G116" i="5" s="1"/>
  <c r="G117" i="5" s="1"/>
  <c r="G118" i="5" s="1"/>
  <c r="G119" i="5" s="1"/>
  <c r="G120" i="5" s="1"/>
  <c r="G121" i="5" s="1"/>
  <c r="G122" i="5" s="1"/>
  <c r="G123" i="5" s="1"/>
  <c r="G124" i="5" s="1"/>
  <c r="G125" i="5" s="1"/>
  <c r="G126" i="5" s="1"/>
  <c r="G127" i="5" s="1"/>
  <c r="G128" i="5" s="1"/>
  <c r="G129" i="5" s="1"/>
  <c r="G130" i="5" s="1"/>
  <c r="G131" i="5" s="1"/>
  <c r="G132" i="5" s="1"/>
  <c r="G133" i="5" s="1"/>
  <c r="G134" i="5" s="1"/>
  <c r="G135" i="5" s="1"/>
  <c r="G136" i="5" s="1"/>
  <c r="G137" i="5" s="1"/>
  <c r="G138" i="5" s="1"/>
  <c r="G139" i="5" s="1"/>
  <c r="G140" i="5" s="1"/>
  <c r="G141" i="5" s="1"/>
  <c r="G142" i="5" s="1"/>
  <c r="G143" i="5" s="1"/>
  <c r="G144" i="5" s="1"/>
  <c r="G145" i="5" s="1"/>
  <c r="G146" i="5" s="1"/>
  <c r="G147" i="5" s="1"/>
  <c r="G148" i="5" s="1"/>
  <c r="G149" i="5" s="1"/>
  <c r="G150" i="5" s="1"/>
  <c r="G151" i="5" s="1"/>
  <c r="G152" i="5" s="1"/>
  <c r="G153" i="5" s="1"/>
  <c r="G154" i="5" s="1"/>
  <c r="G155" i="5" s="1"/>
  <c r="G156" i="5" s="1"/>
  <c r="G157" i="5" s="1"/>
  <c r="G158" i="5" s="1"/>
  <c r="G159" i="5" s="1"/>
  <c r="G160" i="5" s="1"/>
  <c r="G161" i="5" s="1"/>
  <c r="G162" i="5" s="1"/>
  <c r="G163" i="5" s="1"/>
  <c r="G164" i="5" s="1"/>
  <c r="G165" i="5" s="1"/>
  <c r="G166" i="5" s="1"/>
  <c r="G167" i="5" s="1"/>
  <c r="G168" i="5" s="1"/>
  <c r="G169" i="5" s="1"/>
  <c r="G170" i="5" s="1"/>
  <c r="G171" i="5" s="1"/>
  <c r="G172" i="5" s="1"/>
  <c r="G173" i="5" s="1"/>
  <c r="G174" i="5" s="1"/>
  <c r="G175" i="5" s="1"/>
  <c r="G176" i="5" s="1"/>
  <c r="G177" i="5" s="1"/>
  <c r="G178" i="5" s="1"/>
  <c r="G179" i="5" s="1"/>
  <c r="G180" i="5" s="1"/>
  <c r="G181" i="5" s="1"/>
  <c r="G182" i="5" s="1"/>
  <c r="G183" i="5" s="1"/>
  <c r="G184" i="5" s="1"/>
  <c r="G185" i="5" s="1"/>
  <c r="G186" i="5" s="1"/>
  <c r="G187" i="5" s="1"/>
  <c r="G188" i="5" s="1"/>
  <c r="G189" i="5" s="1"/>
  <c r="G190" i="5" s="1"/>
  <c r="G191" i="5" s="1"/>
  <c r="G192" i="5" s="1"/>
  <c r="G193" i="5" s="1"/>
  <c r="G194" i="5" s="1"/>
  <c r="G195" i="5" s="1"/>
  <c r="G196" i="5" s="1"/>
  <c r="G197" i="5" s="1"/>
  <c r="G198" i="5" s="1"/>
  <c r="G199" i="5" s="1"/>
  <c r="G200" i="5" s="1"/>
  <c r="G201" i="5" s="1"/>
  <c r="G202" i="5" s="1"/>
  <c r="G203" i="5" s="1"/>
  <c r="G204" i="5" s="1"/>
  <c r="G205" i="5" s="1"/>
  <c r="G206" i="5" s="1"/>
  <c r="G207" i="5" s="1"/>
  <c r="G208" i="5" s="1"/>
  <c r="G209" i="5" s="1"/>
  <c r="G210" i="5" s="1"/>
  <c r="G211" i="5" s="1"/>
  <c r="G212" i="5" s="1"/>
  <c r="G213" i="5" s="1"/>
  <c r="G214" i="5" s="1"/>
  <c r="G215" i="5" s="1"/>
  <c r="G216" i="5" s="1"/>
  <c r="G217" i="5" s="1"/>
  <c r="G218" i="5" s="1"/>
  <c r="G219" i="5" s="1"/>
  <c r="G220" i="5" s="1"/>
  <c r="G221" i="5" s="1"/>
  <c r="G222" i="5" s="1"/>
  <c r="G223" i="5" s="1"/>
  <c r="G224" i="5" s="1"/>
  <c r="G225" i="5" s="1"/>
  <c r="G226" i="5" s="1"/>
  <c r="G227" i="5" s="1"/>
  <c r="G228" i="5" s="1"/>
  <c r="G229" i="5" s="1"/>
  <c r="G230" i="5" s="1"/>
  <c r="G231" i="5" s="1"/>
  <c r="G232" i="5" s="1"/>
  <c r="G233" i="5" s="1"/>
  <c r="G234" i="5" s="1"/>
  <c r="G235" i="5" s="1"/>
  <c r="G236" i="5" s="1"/>
  <c r="G237" i="5" s="1"/>
  <c r="G238" i="5" s="1"/>
  <c r="G239" i="5" s="1"/>
  <c r="G240" i="5" s="1"/>
  <c r="G241" i="5" s="1"/>
  <c r="G242" i="5" s="1"/>
  <c r="G243" i="5" s="1"/>
  <c r="G244" i="5" s="1"/>
  <c r="G245" i="5" s="1"/>
  <c r="G246" i="5" s="1"/>
  <c r="G247" i="5" s="1"/>
  <c r="G248" i="5" s="1"/>
  <c r="G249" i="5" s="1"/>
  <c r="G250" i="5" s="1"/>
  <c r="G251" i="5" s="1"/>
  <c r="G252" i="5" s="1"/>
  <c r="G253" i="5" s="1"/>
  <c r="G254" i="5" s="1"/>
  <c r="G255" i="5" s="1"/>
  <c r="G256" i="5" s="1"/>
  <c r="G257" i="5" s="1"/>
  <c r="G258" i="5" s="1"/>
  <c r="G259" i="5" s="1"/>
  <c r="G260" i="5" s="1"/>
  <c r="G261" i="5" s="1"/>
  <c r="G262" i="5" s="1"/>
  <c r="G263" i="5" s="1"/>
  <c r="G264" i="5" s="1"/>
  <c r="G265" i="5" s="1"/>
  <c r="G266" i="5" s="1"/>
  <c r="G267" i="5" s="1"/>
  <c r="G268" i="5" s="1"/>
  <c r="G269" i="5" s="1"/>
  <c r="G270" i="5" s="1"/>
  <c r="G271" i="5" s="1"/>
  <c r="G272" i="5" s="1"/>
  <c r="G273" i="5" s="1"/>
  <c r="G274" i="5" s="1"/>
  <c r="G275" i="5" s="1"/>
  <c r="G276" i="5" s="1"/>
  <c r="G277" i="5" s="1"/>
  <c r="G278" i="5" s="1"/>
  <c r="G279" i="5" s="1"/>
  <c r="G280" i="5" s="1"/>
  <c r="G281" i="5" s="1"/>
  <c r="G282" i="5" s="1"/>
  <c r="G283" i="5" s="1"/>
  <c r="G284" i="5" s="1"/>
  <c r="G285" i="5" s="1"/>
  <c r="G286" i="5" s="1"/>
  <c r="G287" i="5" s="1"/>
  <c r="G288" i="5" s="1"/>
  <c r="G289" i="5" s="1"/>
  <c r="G290" i="5" s="1"/>
  <c r="G291" i="5" s="1"/>
  <c r="G292" i="5" s="1"/>
  <c r="G293" i="5" s="1"/>
  <c r="G294" i="5" s="1"/>
  <c r="G295" i="5" s="1"/>
  <c r="G296" i="5" s="1"/>
  <c r="G297" i="5" s="1"/>
  <c r="G298" i="5" s="1"/>
  <c r="G299" i="5" s="1"/>
  <c r="G300" i="5" s="1"/>
  <c r="G301" i="5" s="1"/>
  <c r="G302" i="5" s="1"/>
  <c r="G303" i="5" s="1"/>
  <c r="G304" i="5" s="1"/>
  <c r="G305" i="5" s="1"/>
  <c r="G306" i="5" s="1"/>
  <c r="G307" i="5" s="1"/>
  <c r="G308" i="5" s="1"/>
  <c r="G309" i="5" s="1"/>
  <c r="G310" i="5" s="1"/>
  <c r="G311" i="5" s="1"/>
  <c r="G312" i="5" s="1"/>
  <c r="G313" i="5" s="1"/>
  <c r="G314" i="5" s="1"/>
  <c r="G315" i="5" s="1"/>
  <c r="G316" i="5" s="1"/>
  <c r="G317" i="5" s="1"/>
  <c r="G318" i="5" s="1"/>
  <c r="G319" i="5" s="1"/>
  <c r="G320" i="5" s="1"/>
  <c r="G321" i="5" s="1"/>
  <c r="G322" i="5" s="1"/>
  <c r="G323" i="5" s="1"/>
  <c r="G324" i="5" s="1"/>
  <c r="G325" i="5" s="1"/>
  <c r="G326" i="5" s="1"/>
  <c r="G327" i="5" s="1"/>
  <c r="G328" i="5" s="1"/>
  <c r="G329" i="5" s="1"/>
  <c r="G330" i="5" s="1"/>
  <c r="G331" i="5" s="1"/>
  <c r="G332" i="5" s="1"/>
  <c r="G333" i="5" s="1"/>
  <c r="G334" i="5" s="1"/>
  <c r="G335" i="5" s="1"/>
  <c r="G336" i="5" s="1"/>
  <c r="G337" i="5" s="1"/>
  <c r="G338" i="5" s="1"/>
  <c r="G339" i="5" s="1"/>
  <c r="G340" i="5" s="1"/>
  <c r="G341" i="5" s="1"/>
  <c r="G342" i="5" s="1"/>
  <c r="G343" i="5" s="1"/>
  <c r="G344" i="5" s="1"/>
  <c r="G345" i="5" s="1"/>
  <c r="G346" i="5" s="1"/>
  <c r="G347" i="5" s="1"/>
  <c r="G348" i="5" s="1"/>
  <c r="G349" i="5" s="1"/>
  <c r="G350" i="5" s="1"/>
  <c r="G351" i="5" s="1"/>
  <c r="G352" i="5" s="1"/>
  <c r="G353" i="5" s="1"/>
  <c r="G354" i="5" s="1"/>
  <c r="G355" i="5" s="1"/>
  <c r="G356" i="5" s="1"/>
  <c r="G357" i="5" s="1"/>
  <c r="G358" i="5" s="1"/>
  <c r="G359" i="5" s="1"/>
  <c r="G360" i="5" s="1"/>
  <c r="G361" i="5" s="1"/>
  <c r="G362" i="5" s="1"/>
  <c r="G363" i="5" s="1"/>
  <c r="G364" i="5" s="1"/>
  <c r="G365" i="5" s="1"/>
  <c r="G366" i="5" s="1"/>
  <c r="G367" i="5" s="1"/>
  <c r="G368" i="5" s="1"/>
  <c r="G369" i="5" s="1"/>
  <c r="G370" i="5" s="1"/>
  <c r="G371" i="5" s="1"/>
  <c r="G372" i="5" s="1"/>
  <c r="G373" i="5" s="1"/>
  <c r="G374" i="5" s="1"/>
  <c r="G375" i="5" s="1"/>
  <c r="G376" i="5" s="1"/>
  <c r="G377" i="5" s="1"/>
  <c r="G378" i="5" s="1"/>
  <c r="G379" i="5" s="1"/>
  <c r="G380" i="5" s="1"/>
  <c r="G381" i="5" s="1"/>
  <c r="G382" i="5" s="1"/>
  <c r="G383" i="5" s="1"/>
  <c r="G384" i="5" s="1"/>
  <c r="G385" i="5" s="1"/>
  <c r="G386" i="5" s="1"/>
  <c r="G387" i="5" s="1"/>
  <c r="G388" i="5" s="1"/>
  <c r="G389" i="5" s="1"/>
  <c r="G390" i="5" s="1"/>
  <c r="G391" i="5" s="1"/>
  <c r="G392" i="5" s="1"/>
  <c r="G393" i="5" s="1"/>
  <c r="G394" i="5" s="1"/>
  <c r="G395" i="5" s="1"/>
  <c r="G396" i="5" s="1"/>
  <c r="G397" i="5" s="1"/>
  <c r="G398" i="5" s="1"/>
  <c r="G399" i="5" s="1"/>
  <c r="G400" i="5" s="1"/>
  <c r="G401" i="5" s="1"/>
  <c r="G402" i="5" s="1"/>
  <c r="G403" i="5" s="1"/>
  <c r="H4" i="5"/>
  <c r="H5" i="5" s="1"/>
  <c r="H6" i="5" s="1"/>
  <c r="H7" i="5" s="1"/>
  <c r="H8" i="5" s="1"/>
  <c r="H9" i="5" s="1"/>
  <c r="H10" i="5" s="1"/>
  <c r="H11" i="5" s="1"/>
  <c r="H12" i="5" s="1"/>
  <c r="H13" i="5" s="1"/>
  <c r="H14" i="5" s="1"/>
  <c r="H15" i="5" s="1"/>
  <c r="H16" i="5" s="1"/>
  <c r="H17" i="5" s="1"/>
  <c r="H18" i="5" s="1"/>
  <c r="H19" i="5" s="1"/>
  <c r="H20" i="5" s="1"/>
  <c r="H21" i="5" s="1"/>
  <c r="H22" i="5" s="1"/>
  <c r="H23" i="5" s="1"/>
  <c r="H24" i="5" s="1"/>
  <c r="H25" i="5" s="1"/>
  <c r="H26" i="5" s="1"/>
  <c r="H27" i="5" s="1"/>
  <c r="H28" i="5" s="1"/>
  <c r="H29" i="5" s="1"/>
  <c r="H30" i="5" s="1"/>
  <c r="H31" i="5" s="1"/>
  <c r="H32" i="5" s="1"/>
  <c r="H33" i="5" s="1"/>
  <c r="H34" i="5" s="1"/>
  <c r="H35" i="5" s="1"/>
  <c r="H36" i="5" s="1"/>
  <c r="H37" i="5" s="1"/>
  <c r="H38" i="5" s="1"/>
  <c r="H39" i="5" s="1"/>
  <c r="H40" i="5" s="1"/>
  <c r="H41" i="5" s="1"/>
  <c r="H42" i="5" s="1"/>
  <c r="H43" i="5" s="1"/>
  <c r="H44" i="5" s="1"/>
  <c r="H45" i="5" s="1"/>
  <c r="H46" i="5" s="1"/>
  <c r="H47" i="5" s="1"/>
  <c r="H48" i="5" s="1"/>
  <c r="H49" i="5" s="1"/>
  <c r="H50" i="5" s="1"/>
  <c r="H51" i="5" s="1"/>
  <c r="H52" i="5" s="1"/>
  <c r="H53" i="5" s="1"/>
  <c r="H54" i="5" s="1"/>
  <c r="H55" i="5" s="1"/>
  <c r="H56" i="5" s="1"/>
  <c r="H57" i="5" s="1"/>
  <c r="H58" i="5" s="1"/>
  <c r="H59" i="5" s="1"/>
  <c r="H60" i="5" s="1"/>
  <c r="H61" i="5" s="1"/>
  <c r="H62" i="5" s="1"/>
  <c r="H63" i="5" s="1"/>
  <c r="H64" i="5" s="1"/>
  <c r="H65" i="5" s="1"/>
  <c r="H66" i="5" s="1"/>
  <c r="H67" i="5" s="1"/>
  <c r="H68" i="5" s="1"/>
  <c r="H69" i="5" s="1"/>
  <c r="H70" i="5" s="1"/>
  <c r="H71" i="5" s="1"/>
  <c r="H72" i="5" s="1"/>
  <c r="H73" i="5" s="1"/>
  <c r="H74" i="5" s="1"/>
  <c r="H75" i="5" s="1"/>
  <c r="H76" i="5" s="1"/>
  <c r="H77" i="5" s="1"/>
  <c r="H78" i="5" s="1"/>
  <c r="H79" i="5" s="1"/>
  <c r="H80" i="5" s="1"/>
  <c r="H81" i="5" s="1"/>
  <c r="H82" i="5" s="1"/>
  <c r="H83" i="5" s="1"/>
  <c r="H84" i="5" s="1"/>
  <c r="H85" i="5" s="1"/>
  <c r="H86" i="5" s="1"/>
  <c r="H87" i="5" s="1"/>
  <c r="H88" i="5" s="1"/>
  <c r="H89" i="5" s="1"/>
  <c r="H90" i="5" s="1"/>
  <c r="H91" i="5" s="1"/>
  <c r="H92" i="5" s="1"/>
  <c r="H93" i="5" s="1"/>
  <c r="H94" i="5" s="1"/>
  <c r="H95" i="5" s="1"/>
  <c r="H96" i="5" s="1"/>
  <c r="H97" i="5" s="1"/>
  <c r="H98" i="5" s="1"/>
  <c r="H99" i="5" s="1"/>
  <c r="H100" i="5" s="1"/>
  <c r="H101" i="5" s="1"/>
  <c r="H102" i="5" s="1"/>
  <c r="H103" i="5" s="1"/>
  <c r="H104" i="5" s="1"/>
  <c r="H105" i="5" s="1"/>
  <c r="H106" i="5" s="1"/>
  <c r="H107" i="5" s="1"/>
  <c r="H108" i="5" s="1"/>
  <c r="H109" i="5" s="1"/>
  <c r="H110" i="5" s="1"/>
  <c r="H111" i="5" s="1"/>
  <c r="H112" i="5" s="1"/>
  <c r="H113" i="5" s="1"/>
  <c r="H114" i="5" s="1"/>
  <c r="H115" i="5" s="1"/>
  <c r="H116" i="5" s="1"/>
  <c r="H117" i="5" s="1"/>
  <c r="H118" i="5" s="1"/>
  <c r="H119" i="5" s="1"/>
  <c r="H120" i="5" s="1"/>
  <c r="H121" i="5" s="1"/>
  <c r="H122" i="5" s="1"/>
  <c r="H123" i="5" s="1"/>
  <c r="H124" i="5" s="1"/>
  <c r="H125" i="5" s="1"/>
  <c r="H126" i="5" s="1"/>
  <c r="H127" i="5" s="1"/>
  <c r="H128" i="5" s="1"/>
  <c r="H129" i="5" s="1"/>
  <c r="H130" i="5" s="1"/>
  <c r="H131" i="5" s="1"/>
  <c r="H132" i="5" s="1"/>
  <c r="H133" i="5" s="1"/>
  <c r="H134" i="5" s="1"/>
  <c r="H135" i="5" s="1"/>
  <c r="H136" i="5" s="1"/>
  <c r="H137" i="5" s="1"/>
  <c r="H138" i="5" s="1"/>
  <c r="H139" i="5" s="1"/>
  <c r="H140" i="5" s="1"/>
  <c r="H141" i="5" s="1"/>
  <c r="H142" i="5" s="1"/>
  <c r="H143" i="5" s="1"/>
  <c r="H144" i="5" s="1"/>
  <c r="H145" i="5" s="1"/>
  <c r="H146" i="5" s="1"/>
  <c r="H147" i="5" s="1"/>
  <c r="H148" i="5" s="1"/>
  <c r="H149" i="5" s="1"/>
  <c r="H150" i="5" s="1"/>
  <c r="H151" i="5" s="1"/>
  <c r="H152" i="5" s="1"/>
  <c r="H153" i="5" s="1"/>
  <c r="H154" i="5" s="1"/>
  <c r="H155" i="5" s="1"/>
  <c r="H156" i="5" s="1"/>
  <c r="H157" i="5" s="1"/>
  <c r="H158" i="5" s="1"/>
  <c r="H159" i="5" s="1"/>
  <c r="H160" i="5" s="1"/>
  <c r="H161" i="5" s="1"/>
  <c r="H162" i="5" s="1"/>
  <c r="H163" i="5" s="1"/>
  <c r="H164" i="5" s="1"/>
  <c r="H165" i="5" s="1"/>
  <c r="H166" i="5" s="1"/>
  <c r="H167" i="5" s="1"/>
  <c r="H168" i="5" s="1"/>
  <c r="H169" i="5" s="1"/>
  <c r="H170" i="5" s="1"/>
  <c r="H171" i="5" s="1"/>
  <c r="H172" i="5" s="1"/>
  <c r="H173" i="5" s="1"/>
  <c r="H174" i="5" s="1"/>
  <c r="H175" i="5" s="1"/>
  <c r="H176" i="5" s="1"/>
  <c r="H177" i="5" s="1"/>
  <c r="H178" i="5" s="1"/>
  <c r="H179" i="5" s="1"/>
  <c r="H180" i="5" s="1"/>
  <c r="H181" i="5" s="1"/>
  <c r="H182" i="5" s="1"/>
  <c r="H183" i="5" s="1"/>
  <c r="H184" i="5" s="1"/>
  <c r="H185" i="5" s="1"/>
  <c r="H186" i="5" s="1"/>
  <c r="H187" i="5" s="1"/>
  <c r="H188" i="5" s="1"/>
  <c r="H189" i="5" s="1"/>
  <c r="H190" i="5" s="1"/>
  <c r="H191" i="5" s="1"/>
  <c r="H192" i="5" s="1"/>
  <c r="H193" i="5" s="1"/>
  <c r="H194" i="5" s="1"/>
  <c r="H195" i="5" s="1"/>
  <c r="H196" i="5" s="1"/>
  <c r="H197" i="5" s="1"/>
  <c r="H198" i="5" s="1"/>
  <c r="H199" i="5" s="1"/>
  <c r="H200" i="5" s="1"/>
  <c r="H201" i="5" s="1"/>
  <c r="H202" i="5" s="1"/>
  <c r="H203" i="5" s="1"/>
  <c r="H204" i="5" s="1"/>
  <c r="H205" i="5" s="1"/>
  <c r="H206" i="5" s="1"/>
  <c r="H207" i="5" s="1"/>
  <c r="H208" i="5" s="1"/>
  <c r="H209" i="5" s="1"/>
  <c r="H210" i="5" s="1"/>
  <c r="H211" i="5" s="1"/>
  <c r="H212" i="5" s="1"/>
  <c r="H213" i="5" s="1"/>
  <c r="H214" i="5" s="1"/>
  <c r="H215" i="5" s="1"/>
  <c r="H216" i="5" s="1"/>
  <c r="H217" i="5" s="1"/>
  <c r="H218" i="5" s="1"/>
  <c r="H219" i="5" s="1"/>
  <c r="H220" i="5" s="1"/>
  <c r="H221" i="5" s="1"/>
  <c r="H222" i="5" s="1"/>
  <c r="H223" i="5" s="1"/>
  <c r="H224" i="5" s="1"/>
  <c r="H225" i="5" s="1"/>
  <c r="H226" i="5" s="1"/>
  <c r="H227" i="5" s="1"/>
  <c r="H228" i="5" s="1"/>
  <c r="H229" i="5" s="1"/>
  <c r="H230" i="5" s="1"/>
  <c r="H231" i="5" s="1"/>
  <c r="H232" i="5" s="1"/>
  <c r="H233" i="5" s="1"/>
  <c r="H234" i="5" s="1"/>
  <c r="H235" i="5" s="1"/>
  <c r="H236" i="5" s="1"/>
  <c r="H237" i="5" s="1"/>
  <c r="H238" i="5" s="1"/>
  <c r="H239" i="5" s="1"/>
  <c r="H240" i="5" s="1"/>
  <c r="H241" i="5" s="1"/>
  <c r="H242" i="5" s="1"/>
  <c r="H243" i="5" s="1"/>
  <c r="H244" i="5" s="1"/>
  <c r="H245" i="5" s="1"/>
  <c r="H246" i="5" s="1"/>
  <c r="H247" i="5" s="1"/>
  <c r="H248" i="5" s="1"/>
  <c r="H249" i="5" s="1"/>
  <c r="H250" i="5" s="1"/>
  <c r="H251" i="5" s="1"/>
  <c r="H252" i="5" s="1"/>
  <c r="H253" i="5" s="1"/>
  <c r="H254" i="5" s="1"/>
  <c r="H255" i="5" s="1"/>
  <c r="H256" i="5" s="1"/>
  <c r="H257" i="5" s="1"/>
  <c r="H258" i="5" s="1"/>
  <c r="H259" i="5" s="1"/>
  <c r="H260" i="5" s="1"/>
  <c r="H261" i="5" s="1"/>
  <c r="H262" i="5" s="1"/>
  <c r="H263" i="5" s="1"/>
  <c r="H264" i="5" s="1"/>
  <c r="H265" i="5" s="1"/>
  <c r="H266" i="5" s="1"/>
  <c r="H267" i="5" s="1"/>
  <c r="H268" i="5" s="1"/>
  <c r="H269" i="5" s="1"/>
  <c r="H270" i="5" s="1"/>
  <c r="H271" i="5" s="1"/>
  <c r="H272" i="5" s="1"/>
  <c r="H273" i="5" s="1"/>
  <c r="H274" i="5" s="1"/>
  <c r="H275" i="5" s="1"/>
  <c r="H276" i="5" s="1"/>
  <c r="H277" i="5" s="1"/>
  <c r="H278" i="5" s="1"/>
  <c r="H279" i="5" s="1"/>
  <c r="H280" i="5" s="1"/>
  <c r="H281" i="5" s="1"/>
  <c r="H282" i="5" s="1"/>
  <c r="H283" i="5" s="1"/>
  <c r="H284" i="5" s="1"/>
  <c r="H285" i="5" s="1"/>
  <c r="H286" i="5" s="1"/>
  <c r="H287" i="5" s="1"/>
  <c r="H288" i="5" s="1"/>
  <c r="H289" i="5" s="1"/>
  <c r="H290" i="5" s="1"/>
  <c r="H291" i="5" s="1"/>
  <c r="H292" i="5" s="1"/>
  <c r="H293" i="5" s="1"/>
  <c r="H294" i="5" s="1"/>
  <c r="H295" i="5" s="1"/>
  <c r="H296" i="5" s="1"/>
  <c r="H297" i="5" s="1"/>
  <c r="H298" i="5" s="1"/>
  <c r="H299" i="5" s="1"/>
  <c r="H300" i="5" s="1"/>
  <c r="H301" i="5" s="1"/>
  <c r="H302" i="5" s="1"/>
  <c r="H303" i="5" s="1"/>
  <c r="H304" i="5" s="1"/>
  <c r="H305" i="5" s="1"/>
  <c r="H306" i="5" s="1"/>
  <c r="H307" i="5" s="1"/>
  <c r="H308" i="5" s="1"/>
  <c r="H309" i="5" s="1"/>
  <c r="H310" i="5" s="1"/>
  <c r="H311" i="5" s="1"/>
  <c r="H312" i="5" s="1"/>
  <c r="H313" i="5" s="1"/>
  <c r="H314" i="5" s="1"/>
  <c r="H315" i="5" s="1"/>
  <c r="H316" i="5" s="1"/>
  <c r="H317" i="5" s="1"/>
  <c r="H318" i="5" s="1"/>
  <c r="H319" i="5" s="1"/>
  <c r="H320" i="5" s="1"/>
  <c r="H321" i="5" s="1"/>
  <c r="H322" i="5" s="1"/>
  <c r="H323" i="5" s="1"/>
  <c r="H324" i="5" s="1"/>
  <c r="H325" i="5" s="1"/>
  <c r="H326" i="5" s="1"/>
  <c r="H327" i="5" s="1"/>
  <c r="H328" i="5" s="1"/>
  <c r="H329" i="5" s="1"/>
  <c r="H330" i="5" s="1"/>
  <c r="H331" i="5" s="1"/>
  <c r="H332" i="5" s="1"/>
  <c r="H333" i="5" s="1"/>
  <c r="H334" i="5" s="1"/>
  <c r="H335" i="5" s="1"/>
  <c r="H336" i="5" s="1"/>
  <c r="H337" i="5" s="1"/>
  <c r="H338" i="5" s="1"/>
  <c r="H339" i="5" s="1"/>
  <c r="H340" i="5" s="1"/>
  <c r="H341" i="5" s="1"/>
  <c r="H342" i="5" s="1"/>
  <c r="H343" i="5" s="1"/>
  <c r="H344" i="5" s="1"/>
  <c r="H345" i="5" s="1"/>
  <c r="H346" i="5" s="1"/>
  <c r="H347" i="5" s="1"/>
  <c r="H348" i="5" s="1"/>
  <c r="H349" i="5" s="1"/>
  <c r="H350" i="5" s="1"/>
  <c r="H351" i="5" s="1"/>
  <c r="H352" i="5" s="1"/>
  <c r="H353" i="5" s="1"/>
  <c r="H354" i="5" s="1"/>
  <c r="H355" i="5" s="1"/>
  <c r="H356" i="5" s="1"/>
  <c r="H357" i="5" s="1"/>
  <c r="H358" i="5" s="1"/>
  <c r="H359" i="5" s="1"/>
  <c r="H360" i="5" s="1"/>
  <c r="H361" i="5" s="1"/>
  <c r="H362" i="5" s="1"/>
  <c r="H363" i="5" s="1"/>
  <c r="H364" i="5" s="1"/>
  <c r="H365" i="5" s="1"/>
  <c r="H366" i="5" s="1"/>
  <c r="H367" i="5" s="1"/>
  <c r="H368" i="5" s="1"/>
  <c r="H369" i="5" s="1"/>
  <c r="H370" i="5" s="1"/>
  <c r="H371" i="5" s="1"/>
  <c r="H372" i="5" s="1"/>
  <c r="H373" i="5" s="1"/>
  <c r="H374" i="5" s="1"/>
  <c r="H375" i="5" s="1"/>
  <c r="H376" i="5" s="1"/>
  <c r="H377" i="5" s="1"/>
  <c r="H378" i="5" s="1"/>
  <c r="H379" i="5" s="1"/>
  <c r="H380" i="5" s="1"/>
  <c r="H381" i="5" s="1"/>
  <c r="H382" i="5" s="1"/>
  <c r="H383" i="5" s="1"/>
  <c r="H384" i="5" s="1"/>
  <c r="H385" i="5" s="1"/>
  <c r="H386" i="5" s="1"/>
  <c r="H387" i="5" s="1"/>
  <c r="H388" i="5" s="1"/>
  <c r="H389" i="5" s="1"/>
  <c r="H390" i="5" s="1"/>
  <c r="H391" i="5" s="1"/>
  <c r="H392" i="5" s="1"/>
  <c r="H393" i="5" s="1"/>
  <c r="H394" i="5" s="1"/>
  <c r="H395" i="5" s="1"/>
  <c r="H396" i="5" s="1"/>
  <c r="H397" i="5" s="1"/>
  <c r="H398" i="5" s="1"/>
  <c r="H399" i="5" s="1"/>
  <c r="H400" i="5" s="1"/>
  <c r="H401" i="5" s="1"/>
  <c r="H402" i="5" s="1"/>
  <c r="H403" i="5" s="1"/>
  <c r="E4" i="1" l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F3" i="2" l="1"/>
  <c r="G3" i="2"/>
  <c r="H3" i="2"/>
  <c r="I3" i="2"/>
  <c r="J3" i="2"/>
  <c r="K3" i="2"/>
  <c r="L3" i="2"/>
  <c r="E3" i="2"/>
  <c r="AX3" i="2"/>
  <c r="AW3" i="2"/>
  <c r="AT4" i="2" l="1"/>
  <c r="AW4" i="2" s="1"/>
  <c r="AU4" i="2"/>
  <c r="AX4" i="2" s="1"/>
  <c r="U4" i="2"/>
  <c r="Y4" i="2"/>
  <c r="E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3" i="4"/>
  <c r="AC4" i="2"/>
  <c r="AC5" i="2" s="1"/>
  <c r="AC6" i="2" s="1"/>
  <c r="AC7" i="2" s="1"/>
  <c r="AC8" i="2" s="1"/>
  <c r="AC9" i="2" s="1"/>
  <c r="AC10" i="2" s="1"/>
  <c r="AC11" i="2" s="1"/>
  <c r="AC12" i="2" s="1"/>
  <c r="AC13" i="2" s="1"/>
  <c r="AC14" i="2" s="1"/>
  <c r="AC15" i="2" s="1"/>
  <c r="AC16" i="2" s="1"/>
  <c r="AC17" i="2" s="1"/>
  <c r="AC18" i="2" s="1"/>
  <c r="AC19" i="2" s="1"/>
  <c r="AC20" i="2" s="1"/>
  <c r="AC21" i="2" s="1"/>
  <c r="AC22" i="2" s="1"/>
  <c r="AC23" i="2" s="1"/>
  <c r="AC24" i="2" s="1"/>
  <c r="AC25" i="2" s="1"/>
  <c r="AC26" i="2" s="1"/>
  <c r="AC27" i="2" s="1"/>
  <c r="AC28" i="2" s="1"/>
  <c r="AC29" i="2" s="1"/>
  <c r="AC30" i="2" s="1"/>
  <c r="AC31" i="2" s="1"/>
  <c r="AC32" i="2" s="1"/>
  <c r="AC33" i="2" s="1"/>
  <c r="AC34" i="2" s="1"/>
  <c r="AC35" i="2" s="1"/>
  <c r="AC36" i="2" s="1"/>
  <c r="AC37" i="2" s="1"/>
  <c r="AC38" i="2" s="1"/>
  <c r="AC39" i="2" s="1"/>
  <c r="AC40" i="2" s="1"/>
  <c r="AC41" i="2" s="1"/>
  <c r="AC42" i="2" s="1"/>
  <c r="AC43" i="2" s="1"/>
  <c r="AC44" i="2" s="1"/>
  <c r="AC45" i="2" s="1"/>
  <c r="AC46" i="2" s="1"/>
  <c r="AC47" i="2" s="1"/>
  <c r="AC48" i="2" s="1"/>
  <c r="AC49" i="2" s="1"/>
  <c r="AC50" i="2" s="1"/>
  <c r="AC51" i="2" s="1"/>
  <c r="AC52" i="2" s="1"/>
  <c r="AC53" i="2" s="1"/>
  <c r="AC54" i="2" s="1"/>
  <c r="AC55" i="2" s="1"/>
  <c r="AC56" i="2" s="1"/>
  <c r="AC57" i="2" s="1"/>
  <c r="AC58" i="2" s="1"/>
  <c r="AC59" i="2" s="1"/>
  <c r="AC60" i="2" s="1"/>
  <c r="AC61" i="2" s="1"/>
  <c r="AC62" i="2" s="1"/>
  <c r="AC63" i="2" s="1"/>
  <c r="AC64" i="2" s="1"/>
  <c r="AC65" i="2" s="1"/>
  <c r="AC66" i="2" s="1"/>
  <c r="AC67" i="2" s="1"/>
  <c r="AC68" i="2" s="1"/>
  <c r="AC69" i="2" s="1"/>
  <c r="AC70" i="2" s="1"/>
  <c r="AC71" i="2" s="1"/>
  <c r="AC72" i="2" s="1"/>
  <c r="AC73" i="2" s="1"/>
  <c r="AC74" i="2" s="1"/>
  <c r="AC75" i="2" s="1"/>
  <c r="AC76" i="2" s="1"/>
  <c r="AC77" i="2" s="1"/>
  <c r="AC78" i="2" s="1"/>
  <c r="AC79" i="2" s="1"/>
  <c r="AC80" i="2" s="1"/>
  <c r="AC81" i="2" s="1"/>
  <c r="AC82" i="2" s="1"/>
  <c r="AC83" i="2" s="1"/>
  <c r="AC84" i="2" s="1"/>
  <c r="AC85" i="2" s="1"/>
  <c r="AC86" i="2" s="1"/>
  <c r="AC87" i="2" s="1"/>
  <c r="AC88" i="2" s="1"/>
  <c r="AC89" i="2" s="1"/>
  <c r="AC90" i="2" s="1"/>
  <c r="AC91" i="2" s="1"/>
  <c r="AC92" i="2" s="1"/>
  <c r="AC93" i="2" s="1"/>
  <c r="AC94" i="2" s="1"/>
  <c r="AC95" i="2" s="1"/>
  <c r="AC96" i="2" s="1"/>
  <c r="AC97" i="2" s="1"/>
  <c r="AC98" i="2" s="1"/>
  <c r="AC99" i="2" s="1"/>
  <c r="AC100" i="2" s="1"/>
  <c r="AC101" i="2" s="1"/>
  <c r="AC102" i="2" s="1"/>
  <c r="AC103" i="2" s="1"/>
  <c r="AC104" i="2" s="1"/>
  <c r="AD4" i="2"/>
  <c r="AD5" i="2" s="1"/>
  <c r="AD6" i="2" s="1"/>
  <c r="AD7" i="2" s="1"/>
  <c r="AD8" i="2" s="1"/>
  <c r="AD9" i="2" s="1"/>
  <c r="AD10" i="2" s="1"/>
  <c r="AD11" i="2" s="1"/>
  <c r="AD12" i="2" s="1"/>
  <c r="AD13" i="2" s="1"/>
  <c r="AD14" i="2" s="1"/>
  <c r="AD15" i="2" s="1"/>
  <c r="AD16" i="2" s="1"/>
  <c r="AD17" i="2" s="1"/>
  <c r="AD18" i="2" s="1"/>
  <c r="AD19" i="2" s="1"/>
  <c r="AD20" i="2" s="1"/>
  <c r="AD21" i="2" s="1"/>
  <c r="AD22" i="2" s="1"/>
  <c r="AD23" i="2" s="1"/>
  <c r="AD24" i="2" s="1"/>
  <c r="AD25" i="2" s="1"/>
  <c r="AD26" i="2" s="1"/>
  <c r="AD27" i="2" s="1"/>
  <c r="AD28" i="2" s="1"/>
  <c r="AD29" i="2" s="1"/>
  <c r="AD30" i="2" s="1"/>
  <c r="AD31" i="2" s="1"/>
  <c r="AD32" i="2" s="1"/>
  <c r="AD33" i="2" s="1"/>
  <c r="AD34" i="2" s="1"/>
  <c r="AD35" i="2" s="1"/>
  <c r="AD36" i="2" s="1"/>
  <c r="AD37" i="2" s="1"/>
  <c r="AD38" i="2" s="1"/>
  <c r="AD39" i="2" s="1"/>
  <c r="AD40" i="2" s="1"/>
  <c r="AD41" i="2" s="1"/>
  <c r="AD42" i="2" s="1"/>
  <c r="AD43" i="2" s="1"/>
  <c r="AD44" i="2" s="1"/>
  <c r="AD45" i="2" s="1"/>
  <c r="AD46" i="2" s="1"/>
  <c r="AD47" i="2" s="1"/>
  <c r="AD48" i="2" s="1"/>
  <c r="AD49" i="2" s="1"/>
  <c r="AD50" i="2" s="1"/>
  <c r="AD51" i="2" s="1"/>
  <c r="AD52" i="2" s="1"/>
  <c r="AD53" i="2" s="1"/>
  <c r="AD54" i="2" s="1"/>
  <c r="AD55" i="2" s="1"/>
  <c r="AD56" i="2" s="1"/>
  <c r="AD57" i="2" s="1"/>
  <c r="AD58" i="2" s="1"/>
  <c r="AD59" i="2" s="1"/>
  <c r="AD60" i="2" s="1"/>
  <c r="AD61" i="2" s="1"/>
  <c r="AD62" i="2" s="1"/>
  <c r="AD63" i="2" s="1"/>
  <c r="AD64" i="2" s="1"/>
  <c r="AD65" i="2" s="1"/>
  <c r="AD66" i="2" s="1"/>
  <c r="AD67" i="2" s="1"/>
  <c r="AD68" i="2" s="1"/>
  <c r="AD69" i="2" s="1"/>
  <c r="AD70" i="2" s="1"/>
  <c r="AD71" i="2" s="1"/>
  <c r="AD72" i="2" s="1"/>
  <c r="AD73" i="2" s="1"/>
  <c r="AD74" i="2" s="1"/>
  <c r="AD75" i="2" s="1"/>
  <c r="AD76" i="2" s="1"/>
  <c r="AD77" i="2" s="1"/>
  <c r="AD78" i="2" s="1"/>
  <c r="AD79" i="2" s="1"/>
  <c r="AD80" i="2" s="1"/>
  <c r="AD81" i="2" s="1"/>
  <c r="AD82" i="2" s="1"/>
  <c r="AD83" i="2" s="1"/>
  <c r="AD84" i="2" s="1"/>
  <c r="AD85" i="2" s="1"/>
  <c r="AD86" i="2" s="1"/>
  <c r="AD87" i="2" s="1"/>
  <c r="AD88" i="2" s="1"/>
  <c r="AD89" i="2" s="1"/>
  <c r="AD90" i="2" s="1"/>
  <c r="AD91" i="2" s="1"/>
  <c r="AD92" i="2" s="1"/>
  <c r="AD93" i="2" s="1"/>
  <c r="AD94" i="2" s="1"/>
  <c r="AD95" i="2" s="1"/>
  <c r="AD96" i="2" s="1"/>
  <c r="AD97" i="2" s="1"/>
  <c r="AD98" i="2" s="1"/>
  <c r="AD99" i="2" s="1"/>
  <c r="AD100" i="2" s="1"/>
  <c r="AD101" i="2" s="1"/>
  <c r="AD102" i="2" s="1"/>
  <c r="AD103" i="2" s="1"/>
  <c r="AD104" i="2" s="1"/>
  <c r="AB4" i="2"/>
  <c r="AB5" i="2" s="1"/>
  <c r="AB6" i="2" s="1"/>
  <c r="AB7" i="2" s="1"/>
  <c r="AB8" i="2" s="1"/>
  <c r="AB9" i="2" s="1"/>
  <c r="AB10" i="2" s="1"/>
  <c r="AB11" i="2" s="1"/>
  <c r="AB12" i="2" s="1"/>
  <c r="AB13" i="2" s="1"/>
  <c r="AB14" i="2" s="1"/>
  <c r="AB15" i="2" s="1"/>
  <c r="AB16" i="2" s="1"/>
  <c r="AB17" i="2" s="1"/>
  <c r="AB18" i="2" s="1"/>
  <c r="AB19" i="2" s="1"/>
  <c r="AB20" i="2" s="1"/>
  <c r="AB21" i="2" s="1"/>
  <c r="AB22" i="2" s="1"/>
  <c r="AB23" i="2" s="1"/>
  <c r="AB24" i="2" s="1"/>
  <c r="AB25" i="2" s="1"/>
  <c r="AB26" i="2" s="1"/>
  <c r="AB27" i="2" s="1"/>
  <c r="AB28" i="2" s="1"/>
  <c r="AB29" i="2" s="1"/>
  <c r="AB30" i="2" s="1"/>
  <c r="AB31" i="2" s="1"/>
  <c r="AB32" i="2" s="1"/>
  <c r="AB33" i="2" s="1"/>
  <c r="AB34" i="2" s="1"/>
  <c r="AB35" i="2" s="1"/>
  <c r="AB36" i="2" s="1"/>
  <c r="AB37" i="2" s="1"/>
  <c r="AB38" i="2" s="1"/>
  <c r="AB39" i="2" s="1"/>
  <c r="AB40" i="2" s="1"/>
  <c r="AB41" i="2" s="1"/>
  <c r="AB42" i="2" s="1"/>
  <c r="AB43" i="2" s="1"/>
  <c r="AB44" i="2" s="1"/>
  <c r="AB45" i="2" s="1"/>
  <c r="AB46" i="2" s="1"/>
  <c r="AB47" i="2" s="1"/>
  <c r="AB48" i="2" s="1"/>
  <c r="AB49" i="2" s="1"/>
  <c r="AB50" i="2" s="1"/>
  <c r="AB51" i="2" s="1"/>
  <c r="AB52" i="2" s="1"/>
  <c r="AB53" i="2" s="1"/>
  <c r="AB54" i="2" s="1"/>
  <c r="AB55" i="2" s="1"/>
  <c r="AB56" i="2" s="1"/>
  <c r="AB57" i="2" s="1"/>
  <c r="AB58" i="2" s="1"/>
  <c r="AB59" i="2" s="1"/>
  <c r="AB60" i="2" s="1"/>
  <c r="AB61" i="2" s="1"/>
  <c r="AB62" i="2" s="1"/>
  <c r="AB63" i="2" s="1"/>
  <c r="AB64" i="2" s="1"/>
  <c r="AB65" i="2" s="1"/>
  <c r="AB66" i="2" s="1"/>
  <c r="AB67" i="2" s="1"/>
  <c r="AB68" i="2" s="1"/>
  <c r="AB69" i="2" s="1"/>
  <c r="AB70" i="2" s="1"/>
  <c r="AB71" i="2" s="1"/>
  <c r="AB72" i="2" s="1"/>
  <c r="AB73" i="2" s="1"/>
  <c r="AB74" i="2" s="1"/>
  <c r="AB75" i="2" s="1"/>
  <c r="AB76" i="2" s="1"/>
  <c r="AB77" i="2" s="1"/>
  <c r="AB78" i="2" s="1"/>
  <c r="AB79" i="2" s="1"/>
  <c r="AB80" i="2" s="1"/>
  <c r="AB81" i="2" s="1"/>
  <c r="AB82" i="2" s="1"/>
  <c r="AB83" i="2" s="1"/>
  <c r="AB84" i="2" s="1"/>
  <c r="AB85" i="2" s="1"/>
  <c r="AB86" i="2" s="1"/>
  <c r="AB87" i="2" s="1"/>
  <c r="AB88" i="2" s="1"/>
  <c r="AB89" i="2" s="1"/>
  <c r="AB90" i="2" s="1"/>
  <c r="AB91" i="2" s="1"/>
  <c r="AB92" i="2" s="1"/>
  <c r="AB93" i="2" s="1"/>
  <c r="AB94" i="2" s="1"/>
  <c r="AB95" i="2" s="1"/>
  <c r="AB96" i="2" s="1"/>
  <c r="AB97" i="2" s="1"/>
  <c r="AB98" i="2" s="1"/>
  <c r="AB99" i="2" s="1"/>
  <c r="AB100" i="2" s="1"/>
  <c r="AB101" i="2" s="1"/>
  <c r="AB102" i="2" s="1"/>
  <c r="AB103" i="2" s="1"/>
  <c r="AB104" i="2" s="1"/>
  <c r="AH4" i="2"/>
  <c r="AH5" i="2" s="1"/>
  <c r="AH6" i="2" s="1"/>
  <c r="AH7" i="2" s="1"/>
  <c r="AH8" i="2" s="1"/>
  <c r="AH9" i="2" s="1"/>
  <c r="AH10" i="2" s="1"/>
  <c r="AH11" i="2" s="1"/>
  <c r="AH12" i="2" s="1"/>
  <c r="AH13" i="2" s="1"/>
  <c r="AH14" i="2" s="1"/>
  <c r="AH15" i="2" s="1"/>
  <c r="AH16" i="2" s="1"/>
  <c r="AH17" i="2" s="1"/>
  <c r="AH18" i="2" s="1"/>
  <c r="AH19" i="2" s="1"/>
  <c r="AH20" i="2" s="1"/>
  <c r="AH21" i="2" s="1"/>
  <c r="AH22" i="2" s="1"/>
  <c r="AH23" i="2" s="1"/>
  <c r="AH24" i="2" s="1"/>
  <c r="AH25" i="2" s="1"/>
  <c r="AH26" i="2" s="1"/>
  <c r="AH27" i="2" s="1"/>
  <c r="AH28" i="2" s="1"/>
  <c r="AH29" i="2" s="1"/>
  <c r="AH30" i="2" s="1"/>
  <c r="AH31" i="2" s="1"/>
  <c r="AH32" i="2" s="1"/>
  <c r="AH33" i="2" s="1"/>
  <c r="AH34" i="2" s="1"/>
  <c r="AH35" i="2" s="1"/>
  <c r="AH36" i="2" s="1"/>
  <c r="AH37" i="2" s="1"/>
  <c r="AH38" i="2" s="1"/>
  <c r="AH39" i="2" s="1"/>
  <c r="AH40" i="2" s="1"/>
  <c r="AH41" i="2" s="1"/>
  <c r="AH42" i="2" s="1"/>
  <c r="AH43" i="2" s="1"/>
  <c r="AH44" i="2" s="1"/>
  <c r="AH45" i="2" s="1"/>
  <c r="AH46" i="2" s="1"/>
  <c r="AH47" i="2" s="1"/>
  <c r="AH48" i="2" s="1"/>
  <c r="AH49" i="2" s="1"/>
  <c r="AH50" i="2" s="1"/>
  <c r="AH51" i="2" s="1"/>
  <c r="AH52" i="2" s="1"/>
  <c r="AH53" i="2" s="1"/>
  <c r="AH54" i="2" s="1"/>
  <c r="AH55" i="2" s="1"/>
  <c r="AH56" i="2" s="1"/>
  <c r="AH57" i="2" s="1"/>
  <c r="AH58" i="2" s="1"/>
  <c r="AH59" i="2" s="1"/>
  <c r="AH60" i="2" s="1"/>
  <c r="AH61" i="2" s="1"/>
  <c r="AH62" i="2" s="1"/>
  <c r="AH63" i="2" s="1"/>
  <c r="AH64" i="2" s="1"/>
  <c r="AH65" i="2" s="1"/>
  <c r="AH66" i="2" s="1"/>
  <c r="AH67" i="2" s="1"/>
  <c r="AH68" i="2" s="1"/>
  <c r="AH69" i="2" s="1"/>
  <c r="AH70" i="2" s="1"/>
  <c r="AH71" i="2" s="1"/>
  <c r="AH72" i="2" s="1"/>
  <c r="AH73" i="2" s="1"/>
  <c r="AH74" i="2" s="1"/>
  <c r="AH75" i="2" s="1"/>
  <c r="AH76" i="2" s="1"/>
  <c r="AH77" i="2" s="1"/>
  <c r="AH78" i="2" s="1"/>
  <c r="AH79" i="2" s="1"/>
  <c r="AH80" i="2" s="1"/>
  <c r="AH81" i="2" s="1"/>
  <c r="AH82" i="2" s="1"/>
  <c r="AH83" i="2" s="1"/>
  <c r="AH84" i="2" s="1"/>
  <c r="AH85" i="2" s="1"/>
  <c r="AH86" i="2" s="1"/>
  <c r="AH87" i="2" s="1"/>
  <c r="AH88" i="2" s="1"/>
  <c r="AH89" i="2" s="1"/>
  <c r="AH90" i="2" s="1"/>
  <c r="AH91" i="2" s="1"/>
  <c r="AH92" i="2" s="1"/>
  <c r="AH93" i="2" s="1"/>
  <c r="AH94" i="2" s="1"/>
  <c r="AH95" i="2" s="1"/>
  <c r="AH96" i="2" s="1"/>
  <c r="AH97" i="2" s="1"/>
  <c r="AH98" i="2" s="1"/>
  <c r="AH99" i="2" s="1"/>
  <c r="AH100" i="2" s="1"/>
  <c r="AH101" i="2" s="1"/>
  <c r="AH102" i="2" s="1"/>
  <c r="AH103" i="2" s="1"/>
  <c r="AH104" i="2" s="1"/>
  <c r="C10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4" i="2"/>
  <c r="L3" i="1"/>
  <c r="L102" i="1"/>
  <c r="F3" i="4" l="1"/>
  <c r="AG4" i="2"/>
  <c r="AG5" i="2" s="1"/>
  <c r="AG6" i="2" s="1"/>
  <c r="AG7" i="2" s="1"/>
  <c r="AG8" i="2" s="1"/>
  <c r="AG9" i="2" s="1"/>
  <c r="AG10" i="2" s="1"/>
  <c r="AG11" i="2" s="1"/>
  <c r="AG12" i="2" s="1"/>
  <c r="AG13" i="2" s="1"/>
  <c r="AG14" i="2" s="1"/>
  <c r="AG15" i="2" s="1"/>
  <c r="AG16" i="2" s="1"/>
  <c r="AG17" i="2" s="1"/>
  <c r="AG18" i="2" s="1"/>
  <c r="AG19" i="2" s="1"/>
  <c r="AG20" i="2" s="1"/>
  <c r="AG21" i="2" s="1"/>
  <c r="AG22" i="2" s="1"/>
  <c r="AG23" i="2" s="1"/>
  <c r="AG24" i="2" s="1"/>
  <c r="AG25" i="2" s="1"/>
  <c r="AG26" i="2" s="1"/>
  <c r="AG27" i="2" s="1"/>
  <c r="AG28" i="2" s="1"/>
  <c r="AG29" i="2" s="1"/>
  <c r="AG30" i="2" s="1"/>
  <c r="AG31" i="2" s="1"/>
  <c r="AG32" i="2" s="1"/>
  <c r="AG33" i="2" s="1"/>
  <c r="AG34" i="2" s="1"/>
  <c r="AG35" i="2" s="1"/>
  <c r="AG36" i="2" s="1"/>
  <c r="AG37" i="2" s="1"/>
  <c r="AG38" i="2" s="1"/>
  <c r="AG39" i="2" s="1"/>
  <c r="AG40" i="2" s="1"/>
  <c r="AG41" i="2" s="1"/>
  <c r="AG42" i="2" s="1"/>
  <c r="AG43" i="2" s="1"/>
  <c r="AG44" i="2" s="1"/>
  <c r="AG45" i="2" s="1"/>
  <c r="AG46" i="2" s="1"/>
  <c r="AG47" i="2" s="1"/>
  <c r="AG48" i="2" s="1"/>
  <c r="AG49" i="2" s="1"/>
  <c r="AG50" i="2" s="1"/>
  <c r="AG51" i="2" s="1"/>
  <c r="AG52" i="2" s="1"/>
  <c r="AG53" i="2" s="1"/>
  <c r="AG54" i="2" s="1"/>
  <c r="AG55" i="2" s="1"/>
  <c r="AG56" i="2" s="1"/>
  <c r="AG57" i="2" s="1"/>
  <c r="AG58" i="2" s="1"/>
  <c r="AG59" i="2" s="1"/>
  <c r="AG60" i="2" s="1"/>
  <c r="AG61" i="2" s="1"/>
  <c r="AG62" i="2" s="1"/>
  <c r="AG63" i="2" s="1"/>
  <c r="AG64" i="2" s="1"/>
  <c r="AG65" i="2" s="1"/>
  <c r="AG66" i="2" s="1"/>
  <c r="AG67" i="2" s="1"/>
  <c r="AG68" i="2" s="1"/>
  <c r="AG69" i="2" s="1"/>
  <c r="AG70" i="2" s="1"/>
  <c r="AG71" i="2" s="1"/>
  <c r="AG72" i="2" s="1"/>
  <c r="AG73" i="2" s="1"/>
  <c r="AG74" i="2" s="1"/>
  <c r="AG75" i="2" s="1"/>
  <c r="AG76" i="2" s="1"/>
  <c r="AG77" i="2" s="1"/>
  <c r="AG78" i="2" s="1"/>
  <c r="AG79" i="2" s="1"/>
  <c r="AG80" i="2" s="1"/>
  <c r="AG81" i="2" s="1"/>
  <c r="AG82" i="2" s="1"/>
  <c r="AG83" i="2" s="1"/>
  <c r="AG84" i="2" s="1"/>
  <c r="AG85" i="2" s="1"/>
  <c r="AG86" i="2" s="1"/>
  <c r="AG87" i="2" s="1"/>
  <c r="AG88" i="2" s="1"/>
  <c r="AG89" i="2" s="1"/>
  <c r="AG90" i="2" s="1"/>
  <c r="AG91" i="2" s="1"/>
  <c r="AG92" i="2" s="1"/>
  <c r="AG93" i="2" s="1"/>
  <c r="AG94" i="2" s="1"/>
  <c r="AG95" i="2" s="1"/>
  <c r="AG96" i="2" s="1"/>
  <c r="AG97" i="2" s="1"/>
  <c r="AG98" i="2" s="1"/>
  <c r="AG99" i="2" s="1"/>
  <c r="AG100" i="2" s="1"/>
  <c r="AG101" i="2" s="1"/>
  <c r="AG102" i="2" s="1"/>
  <c r="AG103" i="2" s="1"/>
  <c r="AG104" i="2" s="1"/>
  <c r="X4" i="2"/>
  <c r="AF4" i="2"/>
  <c r="AF5" i="2" s="1"/>
  <c r="AF6" i="2" s="1"/>
  <c r="AF7" i="2" s="1"/>
  <c r="AF8" i="2" s="1"/>
  <c r="AF9" i="2" s="1"/>
  <c r="AF10" i="2" s="1"/>
  <c r="AF11" i="2" s="1"/>
  <c r="AF12" i="2" s="1"/>
  <c r="AF13" i="2" s="1"/>
  <c r="AF14" i="2" s="1"/>
  <c r="AF15" i="2" s="1"/>
  <c r="AF16" i="2" s="1"/>
  <c r="AF17" i="2" s="1"/>
  <c r="AF18" i="2" s="1"/>
  <c r="AF19" i="2" s="1"/>
  <c r="AF20" i="2" s="1"/>
  <c r="AF21" i="2" s="1"/>
  <c r="AF22" i="2" s="1"/>
  <c r="AF23" i="2" s="1"/>
  <c r="AF24" i="2" s="1"/>
  <c r="AF25" i="2" s="1"/>
  <c r="AF26" i="2" s="1"/>
  <c r="AF27" i="2" s="1"/>
  <c r="AF28" i="2" s="1"/>
  <c r="AF29" i="2" s="1"/>
  <c r="AF30" i="2" s="1"/>
  <c r="AF31" i="2" s="1"/>
  <c r="AF32" i="2" s="1"/>
  <c r="AF33" i="2" s="1"/>
  <c r="AF34" i="2" s="1"/>
  <c r="AF35" i="2" s="1"/>
  <c r="AF36" i="2" s="1"/>
  <c r="AF37" i="2" s="1"/>
  <c r="AF38" i="2" s="1"/>
  <c r="AF39" i="2" s="1"/>
  <c r="AF40" i="2" s="1"/>
  <c r="AF41" i="2" s="1"/>
  <c r="AF42" i="2" s="1"/>
  <c r="AF43" i="2" s="1"/>
  <c r="AF44" i="2" s="1"/>
  <c r="AF45" i="2" s="1"/>
  <c r="AF46" i="2" s="1"/>
  <c r="AF47" i="2" s="1"/>
  <c r="AF48" i="2" s="1"/>
  <c r="AF49" i="2" s="1"/>
  <c r="AF50" i="2" s="1"/>
  <c r="AF51" i="2" s="1"/>
  <c r="AF52" i="2" s="1"/>
  <c r="AF53" i="2" s="1"/>
  <c r="AF54" i="2" s="1"/>
  <c r="AF55" i="2" s="1"/>
  <c r="AF56" i="2" s="1"/>
  <c r="AF57" i="2" s="1"/>
  <c r="AF58" i="2" s="1"/>
  <c r="AF59" i="2" s="1"/>
  <c r="AF60" i="2" s="1"/>
  <c r="AF61" i="2" s="1"/>
  <c r="AF62" i="2" s="1"/>
  <c r="AF63" i="2" s="1"/>
  <c r="AF64" i="2" s="1"/>
  <c r="AF65" i="2" s="1"/>
  <c r="AF66" i="2" s="1"/>
  <c r="AF67" i="2" s="1"/>
  <c r="AF68" i="2" s="1"/>
  <c r="AF69" i="2" s="1"/>
  <c r="AF70" i="2" s="1"/>
  <c r="AF71" i="2" s="1"/>
  <c r="AF72" i="2" s="1"/>
  <c r="AF73" i="2" s="1"/>
  <c r="AF74" i="2" s="1"/>
  <c r="AF75" i="2" s="1"/>
  <c r="AF76" i="2" s="1"/>
  <c r="AF77" i="2" s="1"/>
  <c r="AF78" i="2" s="1"/>
  <c r="AF79" i="2" s="1"/>
  <c r="AF80" i="2" s="1"/>
  <c r="AF81" i="2" s="1"/>
  <c r="AF82" i="2" s="1"/>
  <c r="AF83" i="2" s="1"/>
  <c r="AF84" i="2" s="1"/>
  <c r="AF85" i="2" s="1"/>
  <c r="AF86" i="2" s="1"/>
  <c r="AF87" i="2" s="1"/>
  <c r="AF88" i="2" s="1"/>
  <c r="AF89" i="2" s="1"/>
  <c r="AF90" i="2" s="1"/>
  <c r="AF91" i="2" s="1"/>
  <c r="AF92" i="2" s="1"/>
  <c r="AF93" i="2" s="1"/>
  <c r="AF94" i="2" s="1"/>
  <c r="AF95" i="2" s="1"/>
  <c r="AF96" i="2" s="1"/>
  <c r="AF97" i="2" s="1"/>
  <c r="AF98" i="2" s="1"/>
  <c r="AF99" i="2" s="1"/>
  <c r="AF100" i="2" s="1"/>
  <c r="AF101" i="2" s="1"/>
  <c r="AF102" i="2" s="1"/>
  <c r="AF103" i="2" s="1"/>
  <c r="AF104" i="2" s="1"/>
  <c r="W4" i="2"/>
  <c r="T4" i="2"/>
  <c r="J3" i="4" s="1"/>
  <c r="S4" i="2"/>
  <c r="AE4" i="2"/>
  <c r="AE5" i="2" s="1"/>
  <c r="AE6" i="2" s="1"/>
  <c r="AE7" i="2" s="1"/>
  <c r="AE8" i="2" s="1"/>
  <c r="AE9" i="2" s="1"/>
  <c r="AE10" i="2" s="1"/>
  <c r="AE11" i="2" s="1"/>
  <c r="AE12" i="2" s="1"/>
  <c r="AE13" i="2" s="1"/>
  <c r="AE14" i="2" s="1"/>
  <c r="AE15" i="2" s="1"/>
  <c r="AE16" i="2" s="1"/>
  <c r="AE17" i="2" s="1"/>
  <c r="AE18" i="2" s="1"/>
  <c r="AE19" i="2" s="1"/>
  <c r="AE20" i="2" s="1"/>
  <c r="AE21" i="2" s="1"/>
  <c r="AE22" i="2" s="1"/>
  <c r="AE23" i="2" s="1"/>
  <c r="AE24" i="2" s="1"/>
  <c r="AE25" i="2" s="1"/>
  <c r="AE26" i="2" s="1"/>
  <c r="AE27" i="2" s="1"/>
  <c r="AE28" i="2" s="1"/>
  <c r="AE29" i="2" s="1"/>
  <c r="AE30" i="2" s="1"/>
  <c r="AE31" i="2" s="1"/>
  <c r="AE32" i="2" s="1"/>
  <c r="AE33" i="2" s="1"/>
  <c r="AE34" i="2" s="1"/>
  <c r="AE35" i="2" s="1"/>
  <c r="AE36" i="2" s="1"/>
  <c r="AE37" i="2" s="1"/>
  <c r="AE38" i="2" s="1"/>
  <c r="AE39" i="2" s="1"/>
  <c r="AE40" i="2" s="1"/>
  <c r="AE41" i="2" s="1"/>
  <c r="AE42" i="2" s="1"/>
  <c r="AE43" i="2" s="1"/>
  <c r="AE44" i="2" s="1"/>
  <c r="AE45" i="2" s="1"/>
  <c r="AE46" i="2" s="1"/>
  <c r="AE47" i="2" s="1"/>
  <c r="AE48" i="2" s="1"/>
  <c r="AE49" i="2" s="1"/>
  <c r="AE50" i="2" s="1"/>
  <c r="AE51" i="2" s="1"/>
  <c r="AE52" i="2" s="1"/>
  <c r="AE53" i="2" s="1"/>
  <c r="AE54" i="2" s="1"/>
  <c r="AE55" i="2" s="1"/>
  <c r="AE56" i="2" s="1"/>
  <c r="AE57" i="2" s="1"/>
  <c r="AE58" i="2" s="1"/>
  <c r="AE59" i="2" s="1"/>
  <c r="AE60" i="2" s="1"/>
  <c r="AE61" i="2" s="1"/>
  <c r="AE62" i="2" s="1"/>
  <c r="AE63" i="2" s="1"/>
  <c r="AE64" i="2" s="1"/>
  <c r="AE65" i="2" s="1"/>
  <c r="AE66" i="2" s="1"/>
  <c r="AE67" i="2" s="1"/>
  <c r="AE68" i="2" s="1"/>
  <c r="AE69" i="2" s="1"/>
  <c r="AE70" i="2" s="1"/>
  <c r="AE71" i="2" s="1"/>
  <c r="AE72" i="2" s="1"/>
  <c r="AE73" i="2" s="1"/>
  <c r="AE74" i="2" s="1"/>
  <c r="AE75" i="2" s="1"/>
  <c r="AE76" i="2" s="1"/>
  <c r="AE77" i="2" s="1"/>
  <c r="AE78" i="2" s="1"/>
  <c r="AE79" i="2" s="1"/>
  <c r="AE80" i="2" s="1"/>
  <c r="AE81" i="2" s="1"/>
  <c r="AE82" i="2" s="1"/>
  <c r="AE83" i="2" s="1"/>
  <c r="AE84" i="2" s="1"/>
  <c r="AE85" i="2" s="1"/>
  <c r="AE86" i="2" s="1"/>
  <c r="AE87" i="2" s="1"/>
  <c r="AE88" i="2" s="1"/>
  <c r="AE89" i="2" s="1"/>
  <c r="AE90" i="2" s="1"/>
  <c r="AE91" i="2" s="1"/>
  <c r="AE92" i="2" s="1"/>
  <c r="AE93" i="2" s="1"/>
  <c r="AE94" i="2" s="1"/>
  <c r="AE95" i="2" s="1"/>
  <c r="AE96" i="2" s="1"/>
  <c r="AE97" i="2" s="1"/>
  <c r="AE98" i="2" s="1"/>
  <c r="AE99" i="2" s="1"/>
  <c r="AE100" i="2" s="1"/>
  <c r="AE101" i="2" s="1"/>
  <c r="AE102" i="2" s="1"/>
  <c r="AE103" i="2" s="1"/>
  <c r="AE104" i="2" s="1"/>
  <c r="V4" i="2"/>
  <c r="AA4" i="2"/>
  <c r="AA5" i="2" s="1"/>
  <c r="L97" i="1"/>
  <c r="L89" i="1"/>
  <c r="L81" i="1"/>
  <c r="L69" i="1"/>
  <c r="L57" i="1"/>
  <c r="L49" i="1"/>
  <c r="L37" i="1"/>
  <c r="L29" i="1"/>
  <c r="L21" i="1"/>
  <c r="L13" i="1"/>
  <c r="L5" i="1"/>
  <c r="L100" i="1"/>
  <c r="L96" i="1"/>
  <c r="L92" i="1"/>
  <c r="L88" i="1"/>
  <c r="L84" i="1"/>
  <c r="L80" i="1"/>
  <c r="L76" i="1"/>
  <c r="L72" i="1"/>
  <c r="L68" i="1"/>
  <c r="L64" i="1"/>
  <c r="L60" i="1"/>
  <c r="L56" i="1"/>
  <c r="L52" i="1"/>
  <c r="L48" i="1"/>
  <c r="L44" i="1"/>
  <c r="L40" i="1"/>
  <c r="L36" i="1"/>
  <c r="L32" i="1"/>
  <c r="L28" i="1"/>
  <c r="L24" i="1"/>
  <c r="L20" i="1"/>
  <c r="L16" i="1"/>
  <c r="L12" i="1"/>
  <c r="L8" i="1"/>
  <c r="L4" i="1"/>
  <c r="L65" i="1"/>
  <c r="L99" i="1"/>
  <c r="L95" i="1"/>
  <c r="L91" i="1"/>
  <c r="L87" i="1"/>
  <c r="L83" i="1"/>
  <c r="L79" i="1"/>
  <c r="L75" i="1"/>
  <c r="L71" i="1"/>
  <c r="L67" i="1"/>
  <c r="L63" i="1"/>
  <c r="L59" i="1"/>
  <c r="L55" i="1"/>
  <c r="L51" i="1"/>
  <c r="L47" i="1"/>
  <c r="L43" i="1"/>
  <c r="L39" i="1"/>
  <c r="L35" i="1"/>
  <c r="L31" i="1"/>
  <c r="L27" i="1"/>
  <c r="L23" i="1"/>
  <c r="L19" i="1"/>
  <c r="L15" i="1"/>
  <c r="L11" i="1"/>
  <c r="L7" i="1"/>
  <c r="L101" i="1"/>
  <c r="L93" i="1"/>
  <c r="L85" i="1"/>
  <c r="L77" i="1"/>
  <c r="L73" i="1"/>
  <c r="L61" i="1"/>
  <c r="L53" i="1"/>
  <c r="L45" i="1"/>
  <c r="L41" i="1"/>
  <c r="L33" i="1"/>
  <c r="L25" i="1"/>
  <c r="L17" i="1"/>
  <c r="L9" i="1"/>
  <c r="L98" i="1"/>
  <c r="L94" i="1"/>
  <c r="L90" i="1"/>
  <c r="L86" i="1"/>
  <c r="L82" i="1"/>
  <c r="L78" i="1"/>
  <c r="L74" i="1"/>
  <c r="L70" i="1"/>
  <c r="L66" i="1"/>
  <c r="L62" i="1"/>
  <c r="L58" i="1"/>
  <c r="L54" i="1"/>
  <c r="L50" i="1"/>
  <c r="L46" i="1"/>
  <c r="L42" i="1"/>
  <c r="L38" i="1"/>
  <c r="L34" i="1"/>
  <c r="L30" i="1"/>
  <c r="L26" i="1"/>
  <c r="L22" i="1"/>
  <c r="L18" i="1"/>
  <c r="L14" i="1"/>
  <c r="L10" i="1"/>
  <c r="L6" i="1"/>
  <c r="L5" i="2"/>
  <c r="AR5" i="2" s="1"/>
  <c r="G5" i="2"/>
  <c r="H5" i="2"/>
  <c r="F5" i="2"/>
  <c r="O4" i="2"/>
  <c r="P4" i="2" s="1"/>
  <c r="E5" i="2" l="1"/>
  <c r="L3" i="4"/>
  <c r="T5" i="2"/>
  <c r="U5" i="2"/>
  <c r="S5" i="2"/>
  <c r="Y5" i="2"/>
  <c r="I5" i="2"/>
  <c r="K5" i="2"/>
  <c r="J5" i="2"/>
  <c r="I6" i="2"/>
  <c r="L6" i="2"/>
  <c r="AR6" i="2" s="1"/>
  <c r="J6" i="2"/>
  <c r="G6" i="2"/>
  <c r="H6" i="2"/>
  <c r="F6" i="2"/>
  <c r="K6" i="2"/>
  <c r="R5" i="2" l="1"/>
  <c r="AK5" i="2"/>
  <c r="AT5" i="2" s="1"/>
  <c r="AA6" i="2"/>
  <c r="T6" i="2"/>
  <c r="W6" i="2"/>
  <c r="X6" i="2"/>
  <c r="W5" i="2"/>
  <c r="S6" i="2"/>
  <c r="P5" i="4" s="1"/>
  <c r="Y6" i="2"/>
  <c r="X5" i="2"/>
  <c r="V5" i="2"/>
  <c r="H4" i="4" s="1"/>
  <c r="V6" i="2"/>
  <c r="H7" i="2"/>
  <c r="L7" i="2"/>
  <c r="AR7" i="2" s="1"/>
  <c r="K7" i="2"/>
  <c r="G7" i="2"/>
  <c r="F7" i="2"/>
  <c r="J7" i="2"/>
  <c r="I7" i="2"/>
  <c r="E6" i="2" l="1"/>
  <c r="AK6" i="2" s="1"/>
  <c r="AA7" i="2"/>
  <c r="AW5" i="2"/>
  <c r="H5" i="4"/>
  <c r="E7" i="2"/>
  <c r="AK7" i="2" s="1"/>
  <c r="L4" i="4"/>
  <c r="J4" i="4"/>
  <c r="N4" i="4" s="1"/>
  <c r="AU6" i="2"/>
  <c r="AX6" i="2" s="1"/>
  <c r="E4" i="4"/>
  <c r="F4" i="4" s="1"/>
  <c r="W7" i="2"/>
  <c r="Y7" i="2"/>
  <c r="U7" i="2"/>
  <c r="S7" i="2"/>
  <c r="P6" i="4" s="1"/>
  <c r="T7" i="2"/>
  <c r="AU5" i="2"/>
  <c r="AX5" i="2" s="1"/>
  <c r="X7" i="2"/>
  <c r="V7" i="2"/>
  <c r="H8" i="2"/>
  <c r="I8" i="2"/>
  <c r="K8" i="2"/>
  <c r="J8" i="2"/>
  <c r="G8" i="2"/>
  <c r="L8" i="2"/>
  <c r="AR8" i="2" s="1"/>
  <c r="F8" i="2"/>
  <c r="AA8" i="2" l="1"/>
  <c r="E8" i="2" s="1"/>
  <c r="AK8" i="2" s="1"/>
  <c r="H6" i="4"/>
  <c r="R7" i="2"/>
  <c r="AT6" i="2"/>
  <c r="AW6" i="2" s="1"/>
  <c r="R6" i="2"/>
  <c r="AU7" i="2"/>
  <c r="AX7" i="2" s="1"/>
  <c r="AT7" i="2"/>
  <c r="AW7" i="2" s="1"/>
  <c r="W8" i="2"/>
  <c r="Y8" i="2"/>
  <c r="S8" i="2"/>
  <c r="P7" i="4" s="1"/>
  <c r="X8" i="2"/>
  <c r="T8" i="2"/>
  <c r="U8" i="2"/>
  <c r="V8" i="2"/>
  <c r="F9" i="2"/>
  <c r="G9" i="2"/>
  <c r="K9" i="2"/>
  <c r="H9" i="2"/>
  <c r="L9" i="2"/>
  <c r="AR9" i="2" s="1"/>
  <c r="J9" i="2"/>
  <c r="I9" i="2"/>
  <c r="R8" i="2" l="1"/>
  <c r="L7" i="4" s="1"/>
  <c r="AA9" i="2"/>
  <c r="H7" i="4"/>
  <c r="J6" i="4"/>
  <c r="L6" i="4"/>
  <c r="L5" i="4"/>
  <c r="J5" i="4"/>
  <c r="E6" i="4"/>
  <c r="F6" i="4" s="1"/>
  <c r="E5" i="4"/>
  <c r="F5" i="4" s="1"/>
  <c r="AU8" i="2"/>
  <c r="AX8" i="2" s="1"/>
  <c r="AT8" i="2"/>
  <c r="AW8" i="2" s="1"/>
  <c r="Y9" i="2"/>
  <c r="S9" i="2"/>
  <c r="P8" i="4" s="1"/>
  <c r="U9" i="2"/>
  <c r="X9" i="2"/>
  <c r="W9" i="2"/>
  <c r="T9" i="2"/>
  <c r="V9" i="2"/>
  <c r="L10" i="2"/>
  <c r="AR10" i="2" s="1"/>
  <c r="K10" i="2"/>
  <c r="H10" i="2"/>
  <c r="J10" i="2"/>
  <c r="G10" i="2"/>
  <c r="I10" i="2"/>
  <c r="F10" i="2"/>
  <c r="E7" i="4" l="1"/>
  <c r="F7" i="4" s="1"/>
  <c r="J7" i="4"/>
  <c r="N7" i="4" s="1"/>
  <c r="E9" i="2"/>
  <c r="AK9" i="2" s="1"/>
  <c r="AA10" i="2"/>
  <c r="N6" i="4"/>
  <c r="H8" i="4"/>
  <c r="N5" i="4"/>
  <c r="AU9" i="2"/>
  <c r="AX9" i="2" s="1"/>
  <c r="T10" i="2"/>
  <c r="Y10" i="2"/>
  <c r="W10" i="2"/>
  <c r="S10" i="2"/>
  <c r="P9" i="4" s="1"/>
  <c r="U10" i="2"/>
  <c r="X10" i="2"/>
  <c r="V10" i="2"/>
  <c r="F11" i="2"/>
  <c r="G11" i="2"/>
  <c r="H11" i="2"/>
  <c r="L11" i="2"/>
  <c r="AR11" i="2" s="1"/>
  <c r="I11" i="2"/>
  <c r="J11" i="2"/>
  <c r="K11" i="2"/>
  <c r="E10" i="2" l="1"/>
  <c r="AK10" i="2" s="1"/>
  <c r="AA11" i="2"/>
  <c r="AA12" i="2" s="1"/>
  <c r="R9" i="2"/>
  <c r="AT9" i="2"/>
  <c r="AW9" i="2" s="1"/>
  <c r="H9" i="4"/>
  <c r="AU10" i="2"/>
  <c r="AX10" i="2" s="1"/>
  <c r="S11" i="2"/>
  <c r="P10" i="4" s="1"/>
  <c r="U11" i="2"/>
  <c r="T11" i="2"/>
  <c r="Y11" i="2"/>
  <c r="X11" i="2"/>
  <c r="W11" i="2"/>
  <c r="V11" i="2"/>
  <c r="K12" i="2"/>
  <c r="I12" i="2"/>
  <c r="H12" i="2"/>
  <c r="F12" i="2"/>
  <c r="J12" i="2"/>
  <c r="L12" i="2"/>
  <c r="AR12" i="2" s="1"/>
  <c r="G12" i="2"/>
  <c r="L8" i="4" l="1"/>
  <c r="J8" i="4"/>
  <c r="E8" i="4"/>
  <c r="F8" i="4" s="1"/>
  <c r="E11" i="2"/>
  <c r="AK11" i="2" s="1"/>
  <c r="AT10" i="2"/>
  <c r="AW10" i="2" s="1"/>
  <c r="R10" i="2"/>
  <c r="H10" i="4"/>
  <c r="AU11" i="2"/>
  <c r="AX11" i="2" s="1"/>
  <c r="W12" i="2"/>
  <c r="X12" i="2"/>
  <c r="Y12" i="2"/>
  <c r="S12" i="2"/>
  <c r="P11" i="4" s="1"/>
  <c r="U12" i="2"/>
  <c r="T12" i="2"/>
  <c r="V12" i="2"/>
  <c r="G13" i="2"/>
  <c r="J13" i="2"/>
  <c r="H13" i="2"/>
  <c r="K13" i="2"/>
  <c r="L13" i="2"/>
  <c r="AR13" i="2" s="1"/>
  <c r="F13" i="2"/>
  <c r="I13" i="2"/>
  <c r="N8" i="4" l="1"/>
  <c r="AT11" i="2"/>
  <c r="AW11" i="2" s="1"/>
  <c r="R11" i="2"/>
  <c r="L9" i="4"/>
  <c r="J9" i="4"/>
  <c r="N9" i="4" s="1"/>
  <c r="E9" i="4"/>
  <c r="F9" i="4" s="1"/>
  <c r="E12" i="2"/>
  <c r="AK12" i="2" s="1"/>
  <c r="AA13" i="2"/>
  <c r="H11" i="4"/>
  <c r="AU12" i="2"/>
  <c r="AX12" i="2" s="1"/>
  <c r="S13" i="2"/>
  <c r="P12" i="4" s="1"/>
  <c r="Y13" i="2"/>
  <c r="T13" i="2"/>
  <c r="X13" i="2"/>
  <c r="U13" i="2"/>
  <c r="W13" i="2"/>
  <c r="V13" i="2"/>
  <c r="I14" i="2"/>
  <c r="L14" i="2"/>
  <c r="AR14" i="2" s="1"/>
  <c r="H14" i="2"/>
  <c r="G14" i="2"/>
  <c r="F14" i="2"/>
  <c r="K14" i="2"/>
  <c r="J14" i="2"/>
  <c r="E13" i="2" l="1"/>
  <c r="AK13" i="2" s="1"/>
  <c r="AA14" i="2"/>
  <c r="AT12" i="2"/>
  <c r="AW12" i="2" s="1"/>
  <c r="R12" i="2"/>
  <c r="L10" i="4"/>
  <c r="E10" i="4"/>
  <c r="F10" i="4" s="1"/>
  <c r="J10" i="4"/>
  <c r="N10" i="4" s="1"/>
  <c r="H12" i="4"/>
  <c r="AU13" i="2"/>
  <c r="AX13" i="2" s="1"/>
  <c r="S14" i="2"/>
  <c r="P13" i="4" s="1"/>
  <c r="T14" i="2"/>
  <c r="W14" i="2"/>
  <c r="U14" i="2"/>
  <c r="H13" i="4" s="1"/>
  <c r="X14" i="2"/>
  <c r="Y14" i="2"/>
  <c r="V14" i="2"/>
  <c r="J15" i="2"/>
  <c r="F15" i="2"/>
  <c r="H15" i="2"/>
  <c r="I15" i="2"/>
  <c r="K15" i="2"/>
  <c r="G15" i="2"/>
  <c r="L15" i="2"/>
  <c r="AR15" i="2" s="1"/>
  <c r="L11" i="4" l="1"/>
  <c r="J11" i="4"/>
  <c r="E11" i="4"/>
  <c r="F11" i="4" s="1"/>
  <c r="E14" i="2"/>
  <c r="AK14" i="2" s="1"/>
  <c r="AA15" i="2"/>
  <c r="AT13" i="2"/>
  <c r="AW13" i="2" s="1"/>
  <c r="R13" i="2"/>
  <c r="AU14" i="2"/>
  <c r="AX14" i="2" s="1"/>
  <c r="X15" i="2"/>
  <c r="Y15" i="2"/>
  <c r="U15" i="2"/>
  <c r="T15" i="2"/>
  <c r="S15" i="2"/>
  <c r="P14" i="4" s="1"/>
  <c r="W15" i="2"/>
  <c r="V15" i="2"/>
  <c r="L16" i="2"/>
  <c r="AR16" i="2" s="1"/>
  <c r="K16" i="2"/>
  <c r="H16" i="2"/>
  <c r="J16" i="2"/>
  <c r="G16" i="2"/>
  <c r="I16" i="2"/>
  <c r="F16" i="2"/>
  <c r="R14" i="2" l="1"/>
  <c r="AT14" i="2"/>
  <c r="AW14" i="2" s="1"/>
  <c r="J12" i="4"/>
  <c r="E12" i="4"/>
  <c r="F12" i="4" s="1"/>
  <c r="L12" i="4"/>
  <c r="N11" i="4"/>
  <c r="E15" i="2"/>
  <c r="AK15" i="2" s="1"/>
  <c r="AA16" i="2"/>
  <c r="H14" i="4"/>
  <c r="AU15" i="2"/>
  <c r="AX15" i="2" s="1"/>
  <c r="S16" i="2"/>
  <c r="P15" i="4" s="1"/>
  <c r="X16" i="2"/>
  <c r="T16" i="2"/>
  <c r="Y16" i="2"/>
  <c r="W16" i="2"/>
  <c r="U16" i="2"/>
  <c r="V16" i="2"/>
  <c r="F17" i="2"/>
  <c r="G17" i="2"/>
  <c r="H17" i="2"/>
  <c r="L17" i="2"/>
  <c r="AR17" i="2" s="1"/>
  <c r="I17" i="2"/>
  <c r="J17" i="2"/>
  <c r="K17" i="2"/>
  <c r="E16" i="2" l="1"/>
  <c r="AK16" i="2" s="1"/>
  <c r="AA17" i="2"/>
  <c r="AT15" i="2"/>
  <c r="AW15" i="2" s="1"/>
  <c r="R15" i="2"/>
  <c r="N12" i="4"/>
  <c r="J13" i="4"/>
  <c r="L13" i="4"/>
  <c r="E13" i="4"/>
  <c r="F13" i="4" s="1"/>
  <c r="H15" i="4"/>
  <c r="AU16" i="2"/>
  <c r="AX16" i="2" s="1"/>
  <c r="X17" i="2"/>
  <c r="W17" i="2"/>
  <c r="Y17" i="2"/>
  <c r="U17" i="2"/>
  <c r="T17" i="2"/>
  <c r="S17" i="2"/>
  <c r="P16" i="4" s="1"/>
  <c r="V17" i="2"/>
  <c r="K18" i="2"/>
  <c r="I18" i="2"/>
  <c r="H18" i="2"/>
  <c r="F18" i="2"/>
  <c r="J18" i="2"/>
  <c r="L18" i="2"/>
  <c r="AR18" i="2" s="1"/>
  <c r="G18" i="2"/>
  <c r="N13" i="4" l="1"/>
  <c r="L14" i="4"/>
  <c r="J14" i="4"/>
  <c r="N14" i="4" s="1"/>
  <c r="E14" i="4"/>
  <c r="F14" i="4" s="1"/>
  <c r="E17" i="2"/>
  <c r="AK17" i="2" s="1"/>
  <c r="AA18" i="2"/>
  <c r="AT16" i="2"/>
  <c r="AW16" i="2" s="1"/>
  <c r="R16" i="2"/>
  <c r="H16" i="4"/>
  <c r="AU17" i="2"/>
  <c r="AX17" i="2" s="1"/>
  <c r="T18" i="2"/>
  <c r="W18" i="2"/>
  <c r="X18" i="2"/>
  <c r="S18" i="2"/>
  <c r="P17" i="4" s="1"/>
  <c r="U18" i="2"/>
  <c r="Y18" i="2"/>
  <c r="V18" i="2"/>
  <c r="G19" i="2"/>
  <c r="J19" i="2"/>
  <c r="H19" i="2"/>
  <c r="K19" i="2"/>
  <c r="L19" i="2"/>
  <c r="AR19" i="2" s="1"/>
  <c r="F19" i="2"/>
  <c r="I19" i="2"/>
  <c r="AT17" i="2" l="1"/>
  <c r="AW17" i="2" s="1"/>
  <c r="R17" i="2"/>
  <c r="L15" i="4"/>
  <c r="E15" i="4"/>
  <c r="F15" i="4" s="1"/>
  <c r="J15" i="4"/>
  <c r="E18" i="2"/>
  <c r="AK18" i="2" s="1"/>
  <c r="AA19" i="2"/>
  <c r="H17" i="4"/>
  <c r="AU18" i="2"/>
  <c r="AX18" i="2" s="1"/>
  <c r="X19" i="2"/>
  <c r="U19" i="2"/>
  <c r="S19" i="2"/>
  <c r="P18" i="4" s="1"/>
  <c r="W19" i="2"/>
  <c r="Y19" i="2"/>
  <c r="T19" i="2"/>
  <c r="V19" i="2"/>
  <c r="I20" i="2"/>
  <c r="L20" i="2"/>
  <c r="AR20" i="2" s="1"/>
  <c r="H20" i="2"/>
  <c r="G20" i="2"/>
  <c r="F20" i="2"/>
  <c r="K20" i="2"/>
  <c r="J20" i="2"/>
  <c r="N15" i="4" l="1"/>
  <c r="E19" i="2"/>
  <c r="AK19" i="2" s="1"/>
  <c r="AA20" i="2"/>
  <c r="R18" i="2"/>
  <c r="AT18" i="2"/>
  <c r="AW18" i="2" s="1"/>
  <c r="L16" i="4"/>
  <c r="J16" i="4"/>
  <c r="N16" i="4" s="1"/>
  <c r="E16" i="4"/>
  <c r="F16" i="4" s="1"/>
  <c r="H18" i="4"/>
  <c r="AU19" i="2"/>
  <c r="AX19" i="2" s="1"/>
  <c r="T20" i="2"/>
  <c r="W20" i="2"/>
  <c r="S20" i="2"/>
  <c r="P19" i="4" s="1"/>
  <c r="U20" i="2"/>
  <c r="X20" i="2"/>
  <c r="Y20" i="2"/>
  <c r="V20" i="2"/>
  <c r="J21" i="2"/>
  <c r="F21" i="2"/>
  <c r="H21" i="2"/>
  <c r="I21" i="2"/>
  <c r="K21" i="2"/>
  <c r="G21" i="2"/>
  <c r="L21" i="2"/>
  <c r="AR21" i="2" s="1"/>
  <c r="J17" i="4" l="1"/>
  <c r="L17" i="4"/>
  <c r="E17" i="4"/>
  <c r="F17" i="4" s="1"/>
  <c r="E20" i="2"/>
  <c r="AK20" i="2" s="1"/>
  <c r="AA21" i="2"/>
  <c r="R19" i="2"/>
  <c r="AT19" i="2"/>
  <c r="AW19" i="2" s="1"/>
  <c r="H19" i="4"/>
  <c r="AU20" i="2"/>
  <c r="AX20" i="2" s="1"/>
  <c r="S21" i="2"/>
  <c r="P20" i="4" s="1"/>
  <c r="W21" i="2"/>
  <c r="X21" i="2"/>
  <c r="Y21" i="2"/>
  <c r="U21" i="2"/>
  <c r="T21" i="2"/>
  <c r="V21" i="2"/>
  <c r="L22" i="2"/>
  <c r="AR22" i="2" s="1"/>
  <c r="K22" i="2"/>
  <c r="H22" i="2"/>
  <c r="J22" i="2"/>
  <c r="G22" i="2"/>
  <c r="I22" i="2"/>
  <c r="F22" i="2"/>
  <c r="N17" i="4" l="1"/>
  <c r="R20" i="2"/>
  <c r="AT20" i="2"/>
  <c r="AW20" i="2" s="1"/>
  <c r="J18" i="4"/>
  <c r="L18" i="4"/>
  <c r="E18" i="4"/>
  <c r="F18" i="4" s="1"/>
  <c r="E21" i="2"/>
  <c r="AK21" i="2" s="1"/>
  <c r="AA22" i="2"/>
  <c r="H20" i="4"/>
  <c r="AU21" i="2"/>
  <c r="AX21" i="2" s="1"/>
  <c r="S22" i="2"/>
  <c r="P21" i="4" s="1"/>
  <c r="U22" i="2"/>
  <c r="T22" i="2"/>
  <c r="Y22" i="2"/>
  <c r="W22" i="2"/>
  <c r="X22" i="2"/>
  <c r="V22" i="2"/>
  <c r="F23" i="2"/>
  <c r="G23" i="2"/>
  <c r="H23" i="2"/>
  <c r="L23" i="2"/>
  <c r="AR23" i="2" s="1"/>
  <c r="I23" i="2"/>
  <c r="J23" i="2"/>
  <c r="K23" i="2"/>
  <c r="E22" i="2" l="1"/>
  <c r="AK22" i="2" s="1"/>
  <c r="AA23" i="2"/>
  <c r="N18" i="4"/>
  <c r="H21" i="4"/>
  <c r="R21" i="2"/>
  <c r="AT21" i="2"/>
  <c r="AW21" i="2" s="1"/>
  <c r="L19" i="4"/>
  <c r="J19" i="4"/>
  <c r="E19" i="4"/>
  <c r="F19" i="4" s="1"/>
  <c r="AU22" i="2"/>
  <c r="AX22" i="2" s="1"/>
  <c r="U23" i="2"/>
  <c r="T23" i="2"/>
  <c r="Y23" i="2"/>
  <c r="X23" i="2"/>
  <c r="W23" i="2"/>
  <c r="S23" i="2"/>
  <c r="P22" i="4" s="1"/>
  <c r="V23" i="2"/>
  <c r="K24" i="2"/>
  <c r="I24" i="2"/>
  <c r="H24" i="2"/>
  <c r="F24" i="2"/>
  <c r="J24" i="2"/>
  <c r="L24" i="2"/>
  <c r="AR24" i="2" s="1"/>
  <c r="G24" i="2"/>
  <c r="N19" i="4" l="1"/>
  <c r="E23" i="2"/>
  <c r="AK23" i="2" s="1"/>
  <c r="AA24" i="2"/>
  <c r="J20" i="4"/>
  <c r="E20" i="4"/>
  <c r="F20" i="4" s="1"/>
  <c r="L20" i="4"/>
  <c r="R22" i="2"/>
  <c r="AT22" i="2"/>
  <c r="AW22" i="2" s="1"/>
  <c r="H22" i="4"/>
  <c r="AU23" i="2"/>
  <c r="AX23" i="2" s="1"/>
  <c r="T24" i="2"/>
  <c r="U24" i="2"/>
  <c r="Y24" i="2"/>
  <c r="W24" i="2"/>
  <c r="X24" i="2"/>
  <c r="S24" i="2"/>
  <c r="P23" i="4" s="1"/>
  <c r="V24" i="2"/>
  <c r="G25" i="2"/>
  <c r="J25" i="2"/>
  <c r="H25" i="2"/>
  <c r="K25" i="2"/>
  <c r="L25" i="2"/>
  <c r="AR25" i="2" s="1"/>
  <c r="F25" i="2"/>
  <c r="I25" i="2"/>
  <c r="N20" i="4" l="1"/>
  <c r="L21" i="4"/>
  <c r="J21" i="4"/>
  <c r="N21" i="4" s="1"/>
  <c r="E21" i="4"/>
  <c r="F21" i="4" s="1"/>
  <c r="E24" i="2"/>
  <c r="AK24" i="2" s="1"/>
  <c r="AA25" i="2"/>
  <c r="AT23" i="2"/>
  <c r="AW23" i="2" s="1"/>
  <c r="R23" i="2"/>
  <c r="H23" i="4"/>
  <c r="AU24" i="2"/>
  <c r="AX24" i="2" s="1"/>
  <c r="S25" i="2"/>
  <c r="P24" i="4" s="1"/>
  <c r="Y25" i="2"/>
  <c r="X25" i="2"/>
  <c r="U25" i="2"/>
  <c r="W25" i="2"/>
  <c r="T25" i="2"/>
  <c r="V25" i="2"/>
  <c r="I26" i="2"/>
  <c r="L26" i="2"/>
  <c r="AR26" i="2" s="1"/>
  <c r="H26" i="2"/>
  <c r="G26" i="2"/>
  <c r="F26" i="2"/>
  <c r="K26" i="2"/>
  <c r="J26" i="2"/>
  <c r="AT24" i="2" l="1"/>
  <c r="AW24" i="2" s="1"/>
  <c r="R24" i="2"/>
  <c r="J22" i="4"/>
  <c r="E22" i="4"/>
  <c r="F22" i="4" s="1"/>
  <c r="L22" i="4"/>
  <c r="E25" i="2"/>
  <c r="AK25" i="2" s="1"/>
  <c r="AA26" i="2"/>
  <c r="H24" i="4"/>
  <c r="AU25" i="2"/>
  <c r="AX25" i="2" s="1"/>
  <c r="W26" i="2"/>
  <c r="U26" i="2"/>
  <c r="T26" i="2"/>
  <c r="X26" i="2"/>
  <c r="Y26" i="2"/>
  <c r="S26" i="2"/>
  <c r="P25" i="4" s="1"/>
  <c r="V26" i="2"/>
  <c r="J27" i="2"/>
  <c r="F27" i="2"/>
  <c r="H27" i="2"/>
  <c r="I27" i="2"/>
  <c r="K27" i="2"/>
  <c r="G27" i="2"/>
  <c r="L27" i="2"/>
  <c r="AR27" i="2" s="1"/>
  <c r="E26" i="2" l="1"/>
  <c r="AK26" i="2" s="1"/>
  <c r="AT26" i="2" s="1"/>
  <c r="AW26" i="2" s="1"/>
  <c r="AA27" i="2"/>
  <c r="N22" i="4"/>
  <c r="R25" i="2"/>
  <c r="AT25" i="2"/>
  <c r="AW25" i="2" s="1"/>
  <c r="L23" i="4"/>
  <c r="J23" i="4"/>
  <c r="E23" i="4"/>
  <c r="F23" i="4" s="1"/>
  <c r="H25" i="4"/>
  <c r="AU26" i="2"/>
  <c r="AX26" i="2" s="1"/>
  <c r="W27" i="2"/>
  <c r="U27" i="2"/>
  <c r="X27" i="2"/>
  <c r="Y27" i="2"/>
  <c r="T27" i="2"/>
  <c r="S27" i="2"/>
  <c r="P26" i="4" s="1"/>
  <c r="V27" i="2"/>
  <c r="G28" i="2"/>
  <c r="I28" i="2"/>
  <c r="F28" i="2"/>
  <c r="L28" i="2"/>
  <c r="AR28" i="2" s="1"/>
  <c r="K28" i="2"/>
  <c r="H28" i="2"/>
  <c r="J28" i="2"/>
  <c r="R26" i="2" l="1"/>
  <c r="J24" i="4"/>
  <c r="E24" i="4"/>
  <c r="F24" i="4" s="1"/>
  <c r="L24" i="4"/>
  <c r="N23" i="4"/>
  <c r="E27" i="2"/>
  <c r="AK27" i="2" s="1"/>
  <c r="AA28" i="2"/>
  <c r="H26" i="4"/>
  <c r="L25" i="4"/>
  <c r="J25" i="4"/>
  <c r="E25" i="4"/>
  <c r="F25" i="4" s="1"/>
  <c r="AU27" i="2"/>
  <c r="AX27" i="2" s="1"/>
  <c r="X28" i="2"/>
  <c r="T28" i="2"/>
  <c r="Y28" i="2"/>
  <c r="S28" i="2"/>
  <c r="P27" i="4" s="1"/>
  <c r="W28" i="2"/>
  <c r="U28" i="2"/>
  <c r="V28" i="2"/>
  <c r="J29" i="2"/>
  <c r="K29" i="2"/>
  <c r="F29" i="2"/>
  <c r="G29" i="2"/>
  <c r="H29" i="2"/>
  <c r="L29" i="2"/>
  <c r="AR29" i="2" s="1"/>
  <c r="I29" i="2"/>
  <c r="N25" i="4" l="1"/>
  <c r="E28" i="2"/>
  <c r="AK28" i="2" s="1"/>
  <c r="AA29" i="2"/>
  <c r="AT27" i="2"/>
  <c r="AW27" i="2" s="1"/>
  <c r="R27" i="2"/>
  <c r="N24" i="4"/>
  <c r="H27" i="4"/>
  <c r="AU28" i="2"/>
  <c r="AX28" i="2" s="1"/>
  <c r="U29" i="2"/>
  <c r="T29" i="2"/>
  <c r="W29" i="2"/>
  <c r="S29" i="2"/>
  <c r="P28" i="4" s="1"/>
  <c r="Y29" i="2"/>
  <c r="X29" i="2"/>
  <c r="V29" i="2"/>
  <c r="I30" i="2"/>
  <c r="H30" i="2"/>
  <c r="F30" i="2"/>
  <c r="J30" i="2"/>
  <c r="L30" i="2"/>
  <c r="AR30" i="2" s="1"/>
  <c r="G30" i="2"/>
  <c r="K30" i="2"/>
  <c r="E29" i="2" l="1"/>
  <c r="AK29" i="2" s="1"/>
  <c r="AA30" i="2"/>
  <c r="AT28" i="2"/>
  <c r="AW28" i="2" s="1"/>
  <c r="R28" i="2"/>
  <c r="J26" i="4"/>
  <c r="E26" i="4"/>
  <c r="F26" i="4" s="1"/>
  <c r="L26" i="4"/>
  <c r="H28" i="4"/>
  <c r="Y30" i="2"/>
  <c r="W30" i="2"/>
  <c r="X30" i="2"/>
  <c r="S30" i="2"/>
  <c r="P29" i="4" s="1"/>
  <c r="T30" i="2"/>
  <c r="U30" i="2"/>
  <c r="H29" i="4" s="1"/>
  <c r="AU29" i="2"/>
  <c r="AX29" i="2" s="1"/>
  <c r="V30" i="2"/>
  <c r="K31" i="2"/>
  <c r="L31" i="2"/>
  <c r="AR31" i="2" s="1"/>
  <c r="F31" i="2"/>
  <c r="I31" i="2"/>
  <c r="G31" i="2"/>
  <c r="J31" i="2"/>
  <c r="H31" i="2"/>
  <c r="E27" i="4" l="1"/>
  <c r="F27" i="4" s="1"/>
  <c r="J27" i="4"/>
  <c r="L27" i="4"/>
  <c r="E30" i="2"/>
  <c r="AK30" i="2" s="1"/>
  <c r="AA31" i="2"/>
  <c r="N26" i="4"/>
  <c r="R29" i="2"/>
  <c r="AT29" i="2"/>
  <c r="AW29" i="2" s="1"/>
  <c r="AU30" i="2"/>
  <c r="AX30" i="2" s="1"/>
  <c r="U31" i="2"/>
  <c r="S31" i="2"/>
  <c r="P30" i="4" s="1"/>
  <c r="W31" i="2"/>
  <c r="Y31" i="2"/>
  <c r="T31" i="2"/>
  <c r="X31" i="2"/>
  <c r="V31" i="2"/>
  <c r="H32" i="2"/>
  <c r="G32" i="2"/>
  <c r="F32" i="2"/>
  <c r="K32" i="2"/>
  <c r="J32" i="2"/>
  <c r="I32" i="2"/>
  <c r="L32" i="2"/>
  <c r="AR32" i="2" s="1"/>
  <c r="N27" i="4" l="1"/>
  <c r="R30" i="2"/>
  <c r="AT30" i="2"/>
  <c r="AW30" i="2" s="1"/>
  <c r="L28" i="4"/>
  <c r="J28" i="4"/>
  <c r="E28" i="4"/>
  <c r="F28" i="4" s="1"/>
  <c r="E31" i="2"/>
  <c r="AK31" i="2" s="1"/>
  <c r="AA32" i="2"/>
  <c r="H30" i="4"/>
  <c r="AU31" i="2"/>
  <c r="AX31" i="2" s="1"/>
  <c r="T32" i="2"/>
  <c r="W32" i="2"/>
  <c r="U32" i="2"/>
  <c r="X32" i="2"/>
  <c r="S32" i="2"/>
  <c r="P31" i="4" s="1"/>
  <c r="Y32" i="2"/>
  <c r="V32" i="2"/>
  <c r="L33" i="2"/>
  <c r="AR33" i="2" s="1"/>
  <c r="J33" i="2"/>
  <c r="F33" i="2"/>
  <c r="H33" i="2"/>
  <c r="I33" i="2"/>
  <c r="K33" i="2"/>
  <c r="G33" i="2"/>
  <c r="N28" i="4" l="1"/>
  <c r="E32" i="2"/>
  <c r="AK32" i="2" s="1"/>
  <c r="AA33" i="2"/>
  <c r="R31" i="2"/>
  <c r="AT31" i="2"/>
  <c r="AW31" i="2" s="1"/>
  <c r="L29" i="4"/>
  <c r="J29" i="4"/>
  <c r="E29" i="4"/>
  <c r="F29" i="4" s="1"/>
  <c r="H31" i="4"/>
  <c r="AU32" i="2"/>
  <c r="AX32" i="2" s="1"/>
  <c r="U33" i="2"/>
  <c r="T33" i="2"/>
  <c r="S33" i="2"/>
  <c r="P32" i="4" s="1"/>
  <c r="X33" i="2"/>
  <c r="W33" i="2"/>
  <c r="Y33" i="2"/>
  <c r="V33" i="2"/>
  <c r="G34" i="2"/>
  <c r="I34" i="2"/>
  <c r="F34" i="2"/>
  <c r="L34" i="2"/>
  <c r="AR34" i="2" s="1"/>
  <c r="K34" i="2"/>
  <c r="H34" i="2"/>
  <c r="J34" i="2"/>
  <c r="N29" i="4" l="1"/>
  <c r="L30" i="4"/>
  <c r="E30" i="4"/>
  <c r="F30" i="4" s="1"/>
  <c r="J30" i="4"/>
  <c r="N30" i="4" s="1"/>
  <c r="E33" i="2"/>
  <c r="AK33" i="2" s="1"/>
  <c r="AA34" i="2"/>
  <c r="R32" i="2"/>
  <c r="AT32" i="2"/>
  <c r="AW32" i="2" s="1"/>
  <c r="H32" i="4"/>
  <c r="AU33" i="2"/>
  <c r="AX33" i="2" s="1"/>
  <c r="X34" i="2"/>
  <c r="T34" i="2"/>
  <c r="Y34" i="2"/>
  <c r="W34" i="2"/>
  <c r="S34" i="2"/>
  <c r="P33" i="4" s="1"/>
  <c r="U34" i="2"/>
  <c r="V34" i="2"/>
  <c r="J35" i="2"/>
  <c r="K35" i="2"/>
  <c r="F35" i="2"/>
  <c r="G35" i="2"/>
  <c r="H35" i="2"/>
  <c r="L35" i="2"/>
  <c r="AR35" i="2" s="1"/>
  <c r="I35" i="2"/>
  <c r="H33" i="4" l="1"/>
  <c r="R33" i="2"/>
  <c r="AT33" i="2"/>
  <c r="AW33" i="2" s="1"/>
  <c r="L31" i="4"/>
  <c r="J31" i="4"/>
  <c r="E31" i="4"/>
  <c r="F31" i="4" s="1"/>
  <c r="E34" i="2"/>
  <c r="AK34" i="2" s="1"/>
  <c r="AA35" i="2"/>
  <c r="AU34" i="2"/>
  <c r="AX34" i="2" s="1"/>
  <c r="S35" i="2"/>
  <c r="P34" i="4" s="1"/>
  <c r="Y35" i="2"/>
  <c r="T35" i="2"/>
  <c r="X35" i="2"/>
  <c r="U35" i="2"/>
  <c r="W35" i="2"/>
  <c r="V35" i="2"/>
  <c r="I36" i="2"/>
  <c r="H36" i="2"/>
  <c r="F36" i="2"/>
  <c r="J36" i="2"/>
  <c r="L36" i="2"/>
  <c r="AR36" i="2" s="1"/>
  <c r="G36" i="2"/>
  <c r="K36" i="2"/>
  <c r="N31" i="4" l="1"/>
  <c r="E35" i="2"/>
  <c r="AA36" i="2"/>
  <c r="R34" i="2"/>
  <c r="AT34" i="2"/>
  <c r="AW34" i="2" s="1"/>
  <c r="J32" i="4"/>
  <c r="E32" i="4"/>
  <c r="F32" i="4" s="1"/>
  <c r="L32" i="4"/>
  <c r="H34" i="4"/>
  <c r="R35" i="2"/>
  <c r="E34" i="4" s="1"/>
  <c r="F34" i="4" s="1"/>
  <c r="AU35" i="2"/>
  <c r="AX35" i="2" s="1"/>
  <c r="S36" i="2"/>
  <c r="P35" i="4" s="1"/>
  <c r="Y36" i="2"/>
  <c r="X36" i="2"/>
  <c r="W36" i="2"/>
  <c r="T36" i="2"/>
  <c r="U36" i="2"/>
  <c r="V36" i="2"/>
  <c r="K37" i="2"/>
  <c r="L37" i="2"/>
  <c r="AR37" i="2" s="1"/>
  <c r="F37" i="2"/>
  <c r="I37" i="2"/>
  <c r="G37" i="2"/>
  <c r="J37" i="2"/>
  <c r="H37" i="2"/>
  <c r="AK35" i="2" l="1"/>
  <c r="AT35" i="2" s="1"/>
  <c r="AW35" i="2" s="1"/>
  <c r="J33" i="4"/>
  <c r="E33" i="4"/>
  <c r="F33" i="4" s="1"/>
  <c r="L33" i="4"/>
  <c r="E36" i="2"/>
  <c r="AK36" i="2" s="1"/>
  <c r="AA37" i="2"/>
  <c r="N32" i="4"/>
  <c r="H35" i="4"/>
  <c r="J34" i="4"/>
  <c r="L34" i="4"/>
  <c r="U37" i="2"/>
  <c r="S37" i="2"/>
  <c r="P36" i="4" s="1"/>
  <c r="W37" i="2"/>
  <c r="Y37" i="2"/>
  <c r="AU36" i="2"/>
  <c r="AX36" i="2" s="1"/>
  <c r="T37" i="2"/>
  <c r="X37" i="2"/>
  <c r="V37" i="2"/>
  <c r="H38" i="2"/>
  <c r="G38" i="2"/>
  <c r="F38" i="2"/>
  <c r="K38" i="2"/>
  <c r="J38" i="2"/>
  <c r="I38" i="2"/>
  <c r="L38" i="2"/>
  <c r="AR38" i="2" s="1"/>
  <c r="N33" i="4" l="1"/>
  <c r="R36" i="2"/>
  <c r="AT36" i="2"/>
  <c r="AW36" i="2" s="1"/>
  <c r="N34" i="4"/>
  <c r="E37" i="2"/>
  <c r="AK37" i="2" s="1"/>
  <c r="AA38" i="2"/>
  <c r="H36" i="4"/>
  <c r="AU37" i="2"/>
  <c r="AX37" i="2" s="1"/>
  <c r="S38" i="2"/>
  <c r="P37" i="4" s="1"/>
  <c r="T38" i="2"/>
  <c r="W38" i="2"/>
  <c r="U38" i="2"/>
  <c r="Y38" i="2"/>
  <c r="X38" i="2"/>
  <c r="V38" i="2"/>
  <c r="L39" i="2"/>
  <c r="AR39" i="2" s="1"/>
  <c r="J39" i="2"/>
  <c r="F39" i="2"/>
  <c r="H39" i="2"/>
  <c r="I39" i="2"/>
  <c r="K39" i="2"/>
  <c r="G39" i="2"/>
  <c r="R37" i="2" l="1"/>
  <c r="AT37" i="2"/>
  <c r="AW37" i="2" s="1"/>
  <c r="E38" i="2"/>
  <c r="AK38" i="2" s="1"/>
  <c r="AA39" i="2"/>
  <c r="J35" i="4"/>
  <c r="E35" i="4"/>
  <c r="F35" i="4" s="1"/>
  <c r="L35" i="4"/>
  <c r="H37" i="4"/>
  <c r="AU38" i="2"/>
  <c r="AX38" i="2" s="1"/>
  <c r="U39" i="2"/>
  <c r="T39" i="2"/>
  <c r="S39" i="2"/>
  <c r="P38" i="4" s="1"/>
  <c r="X39" i="2"/>
  <c r="W39" i="2"/>
  <c r="Y39" i="2"/>
  <c r="V39" i="2"/>
  <c r="G40" i="2"/>
  <c r="I40" i="2"/>
  <c r="F40" i="2"/>
  <c r="L40" i="2"/>
  <c r="AR40" i="2" s="1"/>
  <c r="K40" i="2"/>
  <c r="H40" i="2"/>
  <c r="J40" i="2"/>
  <c r="N35" i="4" l="1"/>
  <c r="E39" i="2"/>
  <c r="AK39" i="2" s="1"/>
  <c r="AT39" i="2" s="1"/>
  <c r="AW39" i="2" s="1"/>
  <c r="AA40" i="2"/>
  <c r="AT38" i="2"/>
  <c r="AW38" i="2" s="1"/>
  <c r="R38" i="2"/>
  <c r="L36" i="4"/>
  <c r="J36" i="4"/>
  <c r="E36" i="4"/>
  <c r="F36" i="4" s="1"/>
  <c r="H38" i="4"/>
  <c r="R39" i="2"/>
  <c r="AU39" i="2"/>
  <c r="AX39" i="2" s="1"/>
  <c r="X40" i="2"/>
  <c r="T40" i="2"/>
  <c r="Y40" i="2"/>
  <c r="W40" i="2"/>
  <c r="S40" i="2"/>
  <c r="P39" i="4" s="1"/>
  <c r="U40" i="2"/>
  <c r="V40" i="2"/>
  <c r="J41" i="2"/>
  <c r="K41" i="2"/>
  <c r="F41" i="2"/>
  <c r="G41" i="2"/>
  <c r="H41" i="2"/>
  <c r="L41" i="2"/>
  <c r="AR41" i="2" s="1"/>
  <c r="I41" i="2"/>
  <c r="N36" i="4" l="1"/>
  <c r="J37" i="4"/>
  <c r="E37" i="4"/>
  <c r="F37" i="4" s="1"/>
  <c r="L37" i="4"/>
  <c r="E40" i="2"/>
  <c r="AK40" i="2" s="1"/>
  <c r="AA41" i="2"/>
  <c r="H39" i="4"/>
  <c r="J38" i="4"/>
  <c r="L38" i="4"/>
  <c r="E38" i="4"/>
  <c r="F38" i="4" s="1"/>
  <c r="AU40" i="2"/>
  <c r="AX40" i="2" s="1"/>
  <c r="U41" i="2"/>
  <c r="W41" i="2"/>
  <c r="T41" i="2"/>
  <c r="S41" i="2"/>
  <c r="P40" i="4" s="1"/>
  <c r="Y41" i="2"/>
  <c r="X41" i="2"/>
  <c r="V41" i="2"/>
  <c r="I42" i="2"/>
  <c r="H42" i="2"/>
  <c r="F42" i="2"/>
  <c r="J42" i="2"/>
  <c r="L42" i="2"/>
  <c r="AR42" i="2" s="1"/>
  <c r="G42" i="2"/>
  <c r="K42" i="2"/>
  <c r="N38" i="4" l="1"/>
  <c r="N37" i="4"/>
  <c r="AT40" i="2"/>
  <c r="AW40" i="2" s="1"/>
  <c r="R40" i="2"/>
  <c r="E41" i="2"/>
  <c r="AA42" i="2"/>
  <c r="H40" i="4"/>
  <c r="R41" i="2"/>
  <c r="AU41" i="2"/>
  <c r="AX41" i="2" s="1"/>
  <c r="W42" i="2"/>
  <c r="Y42" i="2"/>
  <c r="X42" i="2"/>
  <c r="S42" i="2"/>
  <c r="P41" i="4" s="1"/>
  <c r="T42" i="2"/>
  <c r="U42" i="2"/>
  <c r="V42" i="2"/>
  <c r="K43" i="2"/>
  <c r="L43" i="2"/>
  <c r="AR43" i="2" s="1"/>
  <c r="F43" i="2"/>
  <c r="I43" i="2"/>
  <c r="G43" i="2"/>
  <c r="J43" i="2"/>
  <c r="H43" i="2"/>
  <c r="AK41" i="2" l="1"/>
  <c r="AT41" i="2" s="1"/>
  <c r="AW41" i="2" s="1"/>
  <c r="E42" i="2"/>
  <c r="AK42" i="2" s="1"/>
  <c r="AA43" i="2"/>
  <c r="H41" i="4"/>
  <c r="E39" i="4"/>
  <c r="F39" i="4" s="1"/>
  <c r="L39" i="4"/>
  <c r="J39" i="4"/>
  <c r="N39" i="4" s="1"/>
  <c r="E40" i="4"/>
  <c r="F40" i="4" s="1"/>
  <c r="J40" i="4"/>
  <c r="L40" i="4"/>
  <c r="AU42" i="2"/>
  <c r="AX42" i="2" s="1"/>
  <c r="U43" i="2"/>
  <c r="W43" i="2"/>
  <c r="Y43" i="2"/>
  <c r="S43" i="2"/>
  <c r="P42" i="4" s="1"/>
  <c r="T43" i="2"/>
  <c r="X43" i="2"/>
  <c r="V43" i="2"/>
  <c r="H44" i="2"/>
  <c r="G44" i="2"/>
  <c r="F44" i="2"/>
  <c r="K44" i="2"/>
  <c r="J44" i="2"/>
  <c r="I44" i="2"/>
  <c r="L44" i="2"/>
  <c r="AR44" i="2" s="1"/>
  <c r="E43" i="2" l="1"/>
  <c r="AK43" i="2" s="1"/>
  <c r="AA44" i="2"/>
  <c r="R42" i="2"/>
  <c r="AT42" i="2"/>
  <c r="AW42" i="2" s="1"/>
  <c r="H42" i="4"/>
  <c r="N40" i="4"/>
  <c r="AU43" i="2"/>
  <c r="AX43" i="2" s="1"/>
  <c r="W44" i="2"/>
  <c r="U44" i="2"/>
  <c r="X44" i="2"/>
  <c r="S44" i="2"/>
  <c r="P43" i="4" s="1"/>
  <c r="Y44" i="2"/>
  <c r="T44" i="2"/>
  <c r="V44" i="2"/>
  <c r="L45" i="2"/>
  <c r="AR45" i="2" s="1"/>
  <c r="J45" i="2"/>
  <c r="F45" i="2"/>
  <c r="H45" i="2"/>
  <c r="I45" i="2"/>
  <c r="K45" i="2"/>
  <c r="G45" i="2"/>
  <c r="E41" i="4" l="1"/>
  <c r="F41" i="4" s="1"/>
  <c r="L41" i="4"/>
  <c r="J41" i="4"/>
  <c r="N41" i="4" s="1"/>
  <c r="E44" i="2"/>
  <c r="AK44" i="2" s="1"/>
  <c r="AA45" i="2"/>
  <c r="AT43" i="2"/>
  <c r="AW43" i="2" s="1"/>
  <c r="R43" i="2"/>
  <c r="H43" i="4"/>
  <c r="AU44" i="2"/>
  <c r="AX44" i="2" s="1"/>
  <c r="U45" i="2"/>
  <c r="T45" i="2"/>
  <c r="S45" i="2"/>
  <c r="P44" i="4" s="1"/>
  <c r="X45" i="2"/>
  <c r="W45" i="2"/>
  <c r="Y45" i="2"/>
  <c r="V45" i="2"/>
  <c r="G46" i="2"/>
  <c r="I46" i="2"/>
  <c r="F46" i="2"/>
  <c r="L46" i="2"/>
  <c r="AR46" i="2" s="1"/>
  <c r="K46" i="2"/>
  <c r="H46" i="2"/>
  <c r="J46" i="2"/>
  <c r="R44" i="2" l="1"/>
  <c r="AT44" i="2"/>
  <c r="AW44" i="2" s="1"/>
  <c r="L42" i="4"/>
  <c r="J42" i="4"/>
  <c r="E42" i="4"/>
  <c r="F42" i="4" s="1"/>
  <c r="E45" i="2"/>
  <c r="AK45" i="2" s="1"/>
  <c r="AT45" i="2" s="1"/>
  <c r="AW45" i="2" s="1"/>
  <c r="AA46" i="2"/>
  <c r="H44" i="4"/>
  <c r="AU45" i="2"/>
  <c r="AX45" i="2" s="1"/>
  <c r="Y46" i="2"/>
  <c r="S46" i="2"/>
  <c r="P45" i="4" s="1"/>
  <c r="U46" i="2"/>
  <c r="H45" i="4" s="1"/>
  <c r="X46" i="2"/>
  <c r="T46" i="2"/>
  <c r="W46" i="2"/>
  <c r="V46" i="2"/>
  <c r="J47" i="2"/>
  <c r="F47" i="2"/>
  <c r="L47" i="2"/>
  <c r="AR47" i="2" s="1"/>
  <c r="H47" i="2"/>
  <c r="I47" i="2"/>
  <c r="K47" i="2"/>
  <c r="G47" i="2"/>
  <c r="N42" i="4" l="1"/>
  <c r="E46" i="2"/>
  <c r="AK46" i="2" s="1"/>
  <c r="AA47" i="2"/>
  <c r="R45" i="2"/>
  <c r="L44" i="4" s="1"/>
  <c r="J43" i="4"/>
  <c r="E43" i="4"/>
  <c r="F43" i="4" s="1"/>
  <c r="L43" i="4"/>
  <c r="E44" i="4"/>
  <c r="F44" i="4" s="1"/>
  <c r="AU46" i="2"/>
  <c r="AX46" i="2" s="1"/>
  <c r="U47" i="2"/>
  <c r="T47" i="2"/>
  <c r="Y47" i="2"/>
  <c r="X47" i="2"/>
  <c r="S47" i="2"/>
  <c r="P46" i="4" s="1"/>
  <c r="W47" i="2"/>
  <c r="V47" i="2"/>
  <c r="G48" i="2"/>
  <c r="I48" i="2"/>
  <c r="L48" i="2"/>
  <c r="AR48" i="2" s="1"/>
  <c r="J48" i="2"/>
  <c r="K48" i="2"/>
  <c r="H48" i="2"/>
  <c r="F48" i="2"/>
  <c r="J44" i="4" l="1"/>
  <c r="N43" i="4"/>
  <c r="E47" i="2"/>
  <c r="AK47" i="2" s="1"/>
  <c r="AA48" i="2"/>
  <c r="N44" i="4"/>
  <c r="AT46" i="2"/>
  <c r="AW46" i="2" s="1"/>
  <c r="R46" i="2"/>
  <c r="H46" i="4"/>
  <c r="AU47" i="2"/>
  <c r="AX47" i="2" s="1"/>
  <c r="Y48" i="2"/>
  <c r="U48" i="2"/>
  <c r="X48" i="2"/>
  <c r="T48" i="2"/>
  <c r="W48" i="2"/>
  <c r="S48" i="2"/>
  <c r="P47" i="4" s="1"/>
  <c r="V48" i="2"/>
  <c r="K49" i="2"/>
  <c r="L49" i="2"/>
  <c r="AR49" i="2" s="1"/>
  <c r="H49" i="2"/>
  <c r="F49" i="2"/>
  <c r="J49" i="2"/>
  <c r="I49" i="2"/>
  <c r="G49" i="2"/>
  <c r="E48" i="2" l="1"/>
  <c r="AK48" i="2" s="1"/>
  <c r="AA49" i="2"/>
  <c r="L45" i="4"/>
  <c r="E45" i="4"/>
  <c r="F45" i="4" s="1"/>
  <c r="J45" i="4"/>
  <c r="R47" i="2"/>
  <c r="AT47" i="2"/>
  <c r="AW47" i="2" s="1"/>
  <c r="H47" i="4"/>
  <c r="AU48" i="2"/>
  <c r="AX48" i="2" s="1"/>
  <c r="Y49" i="2"/>
  <c r="W49" i="2"/>
  <c r="X49" i="2"/>
  <c r="S49" i="2"/>
  <c r="P48" i="4" s="1"/>
  <c r="T49" i="2"/>
  <c r="U49" i="2"/>
  <c r="V49" i="2"/>
  <c r="G50" i="2"/>
  <c r="F50" i="2"/>
  <c r="I50" i="2"/>
  <c r="L50" i="2"/>
  <c r="AR50" i="2" s="1"/>
  <c r="J50" i="2"/>
  <c r="H50" i="2"/>
  <c r="K50" i="2"/>
  <c r="N45" i="4" l="1"/>
  <c r="L46" i="4"/>
  <c r="J46" i="4"/>
  <c r="N46" i="4" s="1"/>
  <c r="E46" i="4"/>
  <c r="F46" i="4" s="1"/>
  <c r="E49" i="2"/>
  <c r="AK49" i="2" s="1"/>
  <c r="AA50" i="2"/>
  <c r="R48" i="2"/>
  <c r="AT48" i="2"/>
  <c r="AW48" i="2" s="1"/>
  <c r="H48" i="4"/>
  <c r="AU49" i="2"/>
  <c r="AX49" i="2" s="1"/>
  <c r="S50" i="2"/>
  <c r="P49" i="4" s="1"/>
  <c r="W50" i="2"/>
  <c r="T50" i="2"/>
  <c r="U50" i="2"/>
  <c r="Y50" i="2"/>
  <c r="X50" i="2"/>
  <c r="V50" i="2"/>
  <c r="K51" i="2"/>
  <c r="L51" i="2"/>
  <c r="AR51" i="2" s="1"/>
  <c r="F51" i="2"/>
  <c r="H51" i="2"/>
  <c r="J51" i="2"/>
  <c r="I51" i="2"/>
  <c r="G51" i="2"/>
  <c r="AT49" i="2" l="1"/>
  <c r="AW49" i="2" s="1"/>
  <c r="R49" i="2"/>
  <c r="L47" i="4"/>
  <c r="J47" i="4"/>
  <c r="E47" i="4"/>
  <c r="F47" i="4" s="1"/>
  <c r="E50" i="2"/>
  <c r="AK50" i="2" s="1"/>
  <c r="AA51" i="2"/>
  <c r="H49" i="4"/>
  <c r="AU50" i="2"/>
  <c r="AX50" i="2" s="1"/>
  <c r="U51" i="2"/>
  <c r="T51" i="2"/>
  <c r="S51" i="2"/>
  <c r="P50" i="4" s="1"/>
  <c r="Y51" i="2"/>
  <c r="W51" i="2"/>
  <c r="X51" i="2"/>
  <c r="V51" i="2"/>
  <c r="G52" i="2"/>
  <c r="F52" i="2"/>
  <c r="I52" i="2"/>
  <c r="H52" i="2"/>
  <c r="L52" i="2"/>
  <c r="AR52" i="2" s="1"/>
  <c r="J52" i="2"/>
  <c r="K52" i="2"/>
  <c r="N47" i="4" l="1"/>
  <c r="E51" i="2"/>
  <c r="AK51" i="2" s="1"/>
  <c r="AA52" i="2"/>
  <c r="R50" i="2"/>
  <c r="AT50" i="2"/>
  <c r="AW50" i="2" s="1"/>
  <c r="J48" i="4"/>
  <c r="E48" i="4"/>
  <c r="F48" i="4" s="1"/>
  <c r="L48" i="4"/>
  <c r="H50" i="4"/>
  <c r="X52" i="2"/>
  <c r="S52" i="2"/>
  <c r="P51" i="4" s="1"/>
  <c r="Y52" i="2"/>
  <c r="T52" i="2"/>
  <c r="U52" i="2"/>
  <c r="H51" i="4" s="1"/>
  <c r="AU51" i="2"/>
  <c r="AX51" i="2" s="1"/>
  <c r="W52" i="2"/>
  <c r="V52" i="2"/>
  <c r="L53" i="2"/>
  <c r="AR53" i="2" s="1"/>
  <c r="J53" i="2"/>
  <c r="H53" i="2"/>
  <c r="F53" i="2"/>
  <c r="K53" i="2"/>
  <c r="I53" i="2"/>
  <c r="G53" i="2"/>
  <c r="L49" i="4" l="1"/>
  <c r="J49" i="4"/>
  <c r="E49" i="4"/>
  <c r="F49" i="4" s="1"/>
  <c r="E52" i="2"/>
  <c r="AK52" i="2" s="1"/>
  <c r="AA53" i="2"/>
  <c r="N48" i="4"/>
  <c r="AT51" i="2"/>
  <c r="AW51" i="2" s="1"/>
  <c r="R51" i="2"/>
  <c r="AU52" i="2"/>
  <c r="AX52" i="2" s="1"/>
  <c r="T53" i="2"/>
  <c r="U53" i="2"/>
  <c r="W53" i="2"/>
  <c r="X53" i="2"/>
  <c r="Y53" i="2"/>
  <c r="S53" i="2"/>
  <c r="P52" i="4" s="1"/>
  <c r="V53" i="2"/>
  <c r="K54" i="2"/>
  <c r="H54" i="2"/>
  <c r="I54" i="2"/>
  <c r="F54" i="2"/>
  <c r="J54" i="2"/>
  <c r="G54" i="2"/>
  <c r="L54" i="2"/>
  <c r="AR54" i="2" s="1"/>
  <c r="N49" i="4" l="1"/>
  <c r="J50" i="4"/>
  <c r="E50" i="4"/>
  <c r="F50" i="4" s="1"/>
  <c r="L50" i="4"/>
  <c r="R52" i="2"/>
  <c r="AT52" i="2"/>
  <c r="AW52" i="2" s="1"/>
  <c r="E53" i="2"/>
  <c r="AK53" i="2" s="1"/>
  <c r="AA54" i="2"/>
  <c r="H52" i="4"/>
  <c r="AU53" i="2"/>
  <c r="AX53" i="2" s="1"/>
  <c r="S54" i="2"/>
  <c r="P53" i="4" s="1"/>
  <c r="T54" i="2"/>
  <c r="Y54" i="2"/>
  <c r="U54" i="2"/>
  <c r="W54" i="2"/>
  <c r="X54" i="2"/>
  <c r="V54" i="2"/>
  <c r="L55" i="2"/>
  <c r="AR55" i="2" s="1"/>
  <c r="I55" i="2"/>
  <c r="G55" i="2"/>
  <c r="F55" i="2"/>
  <c r="H55" i="2"/>
  <c r="J55" i="2"/>
  <c r="K55" i="2"/>
  <c r="L51" i="4" l="1"/>
  <c r="E51" i="4"/>
  <c r="F51" i="4" s="1"/>
  <c r="J51" i="4"/>
  <c r="H53" i="4"/>
  <c r="E54" i="2"/>
  <c r="AK54" i="2" s="1"/>
  <c r="AA55" i="2"/>
  <c r="R53" i="2"/>
  <c r="AT53" i="2"/>
  <c r="AW53" i="2" s="1"/>
  <c r="N50" i="4"/>
  <c r="AU54" i="2"/>
  <c r="AX54" i="2" s="1"/>
  <c r="X55" i="2"/>
  <c r="T55" i="2"/>
  <c r="U55" i="2"/>
  <c r="Y55" i="2"/>
  <c r="S55" i="2"/>
  <c r="P54" i="4" s="1"/>
  <c r="W55" i="2"/>
  <c r="V55" i="2"/>
  <c r="J56" i="2"/>
  <c r="I56" i="2"/>
  <c r="F56" i="2"/>
  <c r="K56" i="2"/>
  <c r="H56" i="2"/>
  <c r="G56" i="2"/>
  <c r="L56" i="2"/>
  <c r="AR56" i="2" s="1"/>
  <c r="J52" i="4" l="1"/>
  <c r="E52" i="4"/>
  <c r="F52" i="4" s="1"/>
  <c r="L52" i="4"/>
  <c r="N51" i="4"/>
  <c r="E55" i="2"/>
  <c r="AK55" i="2" s="1"/>
  <c r="AA56" i="2"/>
  <c r="R54" i="2"/>
  <c r="AT54" i="2"/>
  <c r="AW54" i="2" s="1"/>
  <c r="H54" i="4"/>
  <c r="AU55" i="2"/>
  <c r="AX55" i="2" s="1"/>
  <c r="X56" i="2"/>
  <c r="W56" i="2"/>
  <c r="Y56" i="2"/>
  <c r="S56" i="2"/>
  <c r="P55" i="4" s="1"/>
  <c r="T56" i="2"/>
  <c r="U56" i="2"/>
  <c r="V56" i="2"/>
  <c r="H57" i="2"/>
  <c r="K57" i="2"/>
  <c r="G57" i="2"/>
  <c r="I57" i="2"/>
  <c r="L57" i="2"/>
  <c r="AR57" i="2" s="1"/>
  <c r="F57" i="2"/>
  <c r="J57" i="2"/>
  <c r="N52" i="4" l="1"/>
  <c r="J53" i="4"/>
  <c r="L53" i="4"/>
  <c r="E53" i="4"/>
  <c r="F53" i="4" s="1"/>
  <c r="E56" i="2"/>
  <c r="AK56" i="2" s="1"/>
  <c r="AA57" i="2"/>
  <c r="AT55" i="2"/>
  <c r="AW55" i="2" s="1"/>
  <c r="R55" i="2"/>
  <c r="H55" i="4"/>
  <c r="AU56" i="2"/>
  <c r="AX56" i="2" s="1"/>
  <c r="Y57" i="2"/>
  <c r="U57" i="2"/>
  <c r="W57" i="2"/>
  <c r="T57" i="2"/>
  <c r="S57" i="2"/>
  <c r="P56" i="4" s="1"/>
  <c r="X57" i="2"/>
  <c r="V57" i="2"/>
  <c r="J58" i="2"/>
  <c r="L58" i="2"/>
  <c r="AR58" i="2" s="1"/>
  <c r="G58" i="2"/>
  <c r="H58" i="2"/>
  <c r="F58" i="2"/>
  <c r="I58" i="2"/>
  <c r="K58" i="2"/>
  <c r="AT56" i="2" l="1"/>
  <c r="AW56" i="2" s="1"/>
  <c r="R56" i="2"/>
  <c r="J54" i="4"/>
  <c r="L54" i="4"/>
  <c r="E54" i="4"/>
  <c r="F54" i="4" s="1"/>
  <c r="E57" i="2"/>
  <c r="AK57" i="2" s="1"/>
  <c r="AA58" i="2"/>
  <c r="N53" i="4"/>
  <c r="H56" i="4"/>
  <c r="AU57" i="2"/>
  <c r="AX57" i="2" s="1"/>
  <c r="Y58" i="2"/>
  <c r="S58" i="2"/>
  <c r="P57" i="4" s="1"/>
  <c r="U58" i="2"/>
  <c r="W58" i="2"/>
  <c r="X58" i="2"/>
  <c r="T58" i="2"/>
  <c r="V58" i="2"/>
  <c r="K59" i="2"/>
  <c r="F59" i="2"/>
  <c r="G59" i="2"/>
  <c r="I59" i="2"/>
  <c r="H59" i="2"/>
  <c r="L59" i="2"/>
  <c r="AR59" i="2" s="1"/>
  <c r="J59" i="2"/>
  <c r="E58" i="2" l="1"/>
  <c r="AK58" i="2" s="1"/>
  <c r="AA59" i="2"/>
  <c r="N54" i="4"/>
  <c r="R57" i="2"/>
  <c r="AT57" i="2"/>
  <c r="AW57" i="2" s="1"/>
  <c r="L55" i="4"/>
  <c r="E55" i="4"/>
  <c r="F55" i="4" s="1"/>
  <c r="J55" i="4"/>
  <c r="H57" i="4"/>
  <c r="AU58" i="2"/>
  <c r="AX58" i="2" s="1"/>
  <c r="W59" i="2"/>
  <c r="Y59" i="2"/>
  <c r="U59" i="2"/>
  <c r="X59" i="2"/>
  <c r="T59" i="2"/>
  <c r="S59" i="2"/>
  <c r="P58" i="4" s="1"/>
  <c r="V59" i="2"/>
  <c r="H60" i="2"/>
  <c r="J60" i="2"/>
  <c r="L60" i="2"/>
  <c r="AR60" i="2" s="1"/>
  <c r="I60" i="2"/>
  <c r="F60" i="2"/>
  <c r="G60" i="2"/>
  <c r="K60" i="2"/>
  <c r="N55" i="4" l="1"/>
  <c r="J56" i="4"/>
  <c r="L56" i="4"/>
  <c r="E56" i="4"/>
  <c r="F56" i="4" s="1"/>
  <c r="E59" i="2"/>
  <c r="AK59" i="2" s="1"/>
  <c r="AA60" i="2"/>
  <c r="H58" i="4"/>
  <c r="AT58" i="2"/>
  <c r="AW58" i="2" s="1"/>
  <c r="R58" i="2"/>
  <c r="AU59" i="2"/>
  <c r="AX59" i="2" s="1"/>
  <c r="X60" i="2"/>
  <c r="Y60" i="2"/>
  <c r="T60" i="2"/>
  <c r="W60" i="2"/>
  <c r="S60" i="2"/>
  <c r="P59" i="4" s="1"/>
  <c r="U60" i="2"/>
  <c r="H59" i="4" s="1"/>
  <c r="V60" i="2"/>
  <c r="K61" i="2"/>
  <c r="L61" i="2"/>
  <c r="AR61" i="2" s="1"/>
  <c r="G61" i="2"/>
  <c r="I61" i="2"/>
  <c r="J61" i="2"/>
  <c r="F61" i="2"/>
  <c r="H61" i="2"/>
  <c r="E60" i="2" l="1"/>
  <c r="AK60" i="2" s="1"/>
  <c r="AA61" i="2"/>
  <c r="N56" i="4"/>
  <c r="L57" i="4"/>
  <c r="E57" i="4"/>
  <c r="F57" i="4" s="1"/>
  <c r="J57" i="4"/>
  <c r="AT59" i="2"/>
  <c r="AW59" i="2" s="1"/>
  <c r="R59" i="2"/>
  <c r="U61" i="2"/>
  <c r="S61" i="2"/>
  <c r="P60" i="4" s="1"/>
  <c r="Y61" i="2"/>
  <c r="W61" i="2"/>
  <c r="X61" i="2"/>
  <c r="AU60" i="2"/>
  <c r="AX60" i="2" s="1"/>
  <c r="T61" i="2"/>
  <c r="V61" i="2"/>
  <c r="J62" i="2"/>
  <c r="I62" i="2"/>
  <c r="F62" i="2"/>
  <c r="L62" i="2"/>
  <c r="AR62" i="2" s="1"/>
  <c r="H62" i="2"/>
  <c r="G62" i="2"/>
  <c r="K62" i="2"/>
  <c r="N57" i="4" l="1"/>
  <c r="L58" i="4"/>
  <c r="J58" i="4"/>
  <c r="E58" i="4"/>
  <c r="F58" i="4" s="1"/>
  <c r="E61" i="2"/>
  <c r="AK61" i="2" s="1"/>
  <c r="AA62" i="2"/>
  <c r="AT60" i="2"/>
  <c r="AW60" i="2" s="1"/>
  <c r="R60" i="2"/>
  <c r="H60" i="4"/>
  <c r="AU61" i="2"/>
  <c r="AX61" i="2" s="1"/>
  <c r="X62" i="2"/>
  <c r="S62" i="2"/>
  <c r="P61" i="4" s="1"/>
  <c r="T62" i="2"/>
  <c r="U62" i="2"/>
  <c r="H61" i="4" s="1"/>
  <c r="W62" i="2"/>
  <c r="Y62" i="2"/>
  <c r="V62" i="2"/>
  <c r="K63" i="2"/>
  <c r="F63" i="2"/>
  <c r="L63" i="2"/>
  <c r="AR63" i="2" s="1"/>
  <c r="G63" i="2"/>
  <c r="I63" i="2"/>
  <c r="H63" i="2"/>
  <c r="J63" i="2"/>
  <c r="N58" i="4" l="1"/>
  <c r="R61" i="2"/>
  <c r="AT61" i="2"/>
  <c r="AW61" i="2" s="1"/>
  <c r="L59" i="4"/>
  <c r="E59" i="4"/>
  <c r="F59" i="4" s="1"/>
  <c r="J59" i="4"/>
  <c r="E62" i="2"/>
  <c r="AK62" i="2" s="1"/>
  <c r="AA63" i="2"/>
  <c r="AU62" i="2"/>
  <c r="AX62" i="2" s="1"/>
  <c r="X63" i="2"/>
  <c r="T63" i="2"/>
  <c r="W63" i="2"/>
  <c r="Y63" i="2"/>
  <c r="U63" i="2"/>
  <c r="S63" i="2"/>
  <c r="P62" i="4" s="1"/>
  <c r="V63" i="2"/>
  <c r="I64" i="2"/>
  <c r="G64" i="2"/>
  <c r="H64" i="2"/>
  <c r="F64" i="2"/>
  <c r="J64" i="2"/>
  <c r="L64" i="2"/>
  <c r="AR64" i="2" s="1"/>
  <c r="K64" i="2"/>
  <c r="N59" i="4" l="1"/>
  <c r="E63" i="2"/>
  <c r="AK63" i="2" s="1"/>
  <c r="AA64" i="2"/>
  <c r="AT62" i="2"/>
  <c r="AW62" i="2" s="1"/>
  <c r="R62" i="2"/>
  <c r="L60" i="4"/>
  <c r="J60" i="4"/>
  <c r="E60" i="4"/>
  <c r="F60" i="4" s="1"/>
  <c r="H62" i="4"/>
  <c r="W64" i="2"/>
  <c r="S64" i="2"/>
  <c r="P63" i="4" s="1"/>
  <c r="X64" i="2"/>
  <c r="U64" i="2"/>
  <c r="AU63" i="2"/>
  <c r="AX63" i="2" s="1"/>
  <c r="Y64" i="2"/>
  <c r="T64" i="2"/>
  <c r="V64" i="2"/>
  <c r="J65" i="2"/>
  <c r="F65" i="2"/>
  <c r="L65" i="2"/>
  <c r="AR65" i="2" s="1"/>
  <c r="G65" i="2"/>
  <c r="K65" i="2"/>
  <c r="H65" i="2"/>
  <c r="I65" i="2"/>
  <c r="N60" i="4" l="1"/>
  <c r="J61" i="4"/>
  <c r="E61" i="4"/>
  <c r="F61" i="4" s="1"/>
  <c r="L61" i="4"/>
  <c r="E64" i="2"/>
  <c r="AK64" i="2" s="1"/>
  <c r="AA65" i="2"/>
  <c r="R63" i="2"/>
  <c r="AT63" i="2"/>
  <c r="AW63" i="2" s="1"/>
  <c r="H63" i="4"/>
  <c r="AU64" i="2"/>
  <c r="AX64" i="2" s="1"/>
  <c r="W65" i="2"/>
  <c r="T65" i="2"/>
  <c r="Y65" i="2"/>
  <c r="X65" i="2"/>
  <c r="U65" i="2"/>
  <c r="S65" i="2"/>
  <c r="P64" i="4" s="1"/>
  <c r="V65" i="2"/>
  <c r="I66" i="2"/>
  <c r="K66" i="2"/>
  <c r="L66" i="2"/>
  <c r="AR66" i="2" s="1"/>
  <c r="J66" i="2"/>
  <c r="H66" i="2"/>
  <c r="G66" i="2"/>
  <c r="F66" i="2"/>
  <c r="N61" i="4" l="1"/>
  <c r="AT64" i="2"/>
  <c r="AW64" i="2" s="1"/>
  <c r="R64" i="2"/>
  <c r="L62" i="4"/>
  <c r="E62" i="4"/>
  <c r="F62" i="4" s="1"/>
  <c r="J62" i="4"/>
  <c r="E65" i="2"/>
  <c r="AK65" i="2" s="1"/>
  <c r="AA66" i="2"/>
  <c r="H64" i="4"/>
  <c r="T66" i="2"/>
  <c r="W66" i="2"/>
  <c r="S66" i="2"/>
  <c r="P65" i="4" s="1"/>
  <c r="Y66" i="2"/>
  <c r="AU65" i="2"/>
  <c r="AX65" i="2" s="1"/>
  <c r="X66" i="2"/>
  <c r="U66" i="2"/>
  <c r="V66" i="2"/>
  <c r="H67" i="2"/>
  <c r="L67" i="2"/>
  <c r="AR67" i="2" s="1"/>
  <c r="G67" i="2"/>
  <c r="F67" i="2"/>
  <c r="J67" i="2"/>
  <c r="K67" i="2"/>
  <c r="I67" i="2"/>
  <c r="N62" i="4" l="1"/>
  <c r="E66" i="2"/>
  <c r="AK66" i="2" s="1"/>
  <c r="AA67" i="2"/>
  <c r="AT65" i="2"/>
  <c r="AW65" i="2" s="1"/>
  <c r="R65" i="2"/>
  <c r="L63" i="4"/>
  <c r="E63" i="4"/>
  <c r="F63" i="4" s="1"/>
  <c r="J63" i="4"/>
  <c r="N63" i="4" s="1"/>
  <c r="H65" i="4"/>
  <c r="AU66" i="2"/>
  <c r="AX66" i="2" s="1"/>
  <c r="X67" i="2"/>
  <c r="Y67" i="2"/>
  <c r="U67" i="2"/>
  <c r="S67" i="2"/>
  <c r="P66" i="4" s="1"/>
  <c r="T67" i="2"/>
  <c r="W67" i="2"/>
  <c r="V67" i="2"/>
  <c r="I68" i="2"/>
  <c r="G68" i="2"/>
  <c r="K68" i="2"/>
  <c r="F68" i="2"/>
  <c r="L68" i="2"/>
  <c r="AR68" i="2" s="1"/>
  <c r="J68" i="2"/>
  <c r="H68" i="2"/>
  <c r="L64" i="4" l="1"/>
  <c r="J64" i="4"/>
  <c r="N64" i="4" s="1"/>
  <c r="E64" i="4"/>
  <c r="F64" i="4" s="1"/>
  <c r="E67" i="2"/>
  <c r="AK67" i="2" s="1"/>
  <c r="AA68" i="2"/>
  <c r="R66" i="2"/>
  <c r="AT66" i="2"/>
  <c r="AW66" i="2" s="1"/>
  <c r="H66" i="4"/>
  <c r="AU67" i="2"/>
  <c r="AX67" i="2" s="1"/>
  <c r="Y68" i="2"/>
  <c r="S68" i="2"/>
  <c r="P67" i="4" s="1"/>
  <c r="U68" i="2"/>
  <c r="X68" i="2"/>
  <c r="W68" i="2"/>
  <c r="T68" i="2"/>
  <c r="V68" i="2"/>
  <c r="L69" i="2"/>
  <c r="AR69" i="2" s="1"/>
  <c r="K69" i="2"/>
  <c r="H69" i="2"/>
  <c r="J69" i="2"/>
  <c r="F69" i="2"/>
  <c r="G69" i="2"/>
  <c r="I69" i="2"/>
  <c r="AT67" i="2" l="1"/>
  <c r="AW67" i="2" s="1"/>
  <c r="R67" i="2"/>
  <c r="J65" i="4"/>
  <c r="E65" i="4"/>
  <c r="F65" i="4" s="1"/>
  <c r="L65" i="4"/>
  <c r="E68" i="2"/>
  <c r="AK68" i="2" s="1"/>
  <c r="AA69" i="2"/>
  <c r="H67" i="4"/>
  <c r="AU68" i="2"/>
  <c r="AX68" i="2" s="1"/>
  <c r="X69" i="2"/>
  <c r="W69" i="2"/>
  <c r="U69" i="2"/>
  <c r="T69" i="2"/>
  <c r="S69" i="2"/>
  <c r="P68" i="4" s="1"/>
  <c r="Y69" i="2"/>
  <c r="V69" i="2"/>
  <c r="I70" i="2"/>
  <c r="F70" i="2"/>
  <c r="L70" i="2"/>
  <c r="AR70" i="2" s="1"/>
  <c r="G70" i="2"/>
  <c r="J70" i="2"/>
  <c r="K70" i="2"/>
  <c r="H70" i="2"/>
  <c r="E69" i="2" l="1"/>
  <c r="AK69" i="2" s="1"/>
  <c r="AA70" i="2"/>
  <c r="N65" i="4"/>
  <c r="R68" i="2"/>
  <c r="AT68" i="2"/>
  <c r="AW68" i="2" s="1"/>
  <c r="L66" i="4"/>
  <c r="E66" i="4"/>
  <c r="F66" i="4" s="1"/>
  <c r="J66" i="4"/>
  <c r="N66" i="4" s="1"/>
  <c r="H68" i="4"/>
  <c r="AU69" i="2"/>
  <c r="AX69" i="2" s="1"/>
  <c r="S70" i="2"/>
  <c r="P69" i="4" s="1"/>
  <c r="W70" i="2"/>
  <c r="T70" i="2"/>
  <c r="X70" i="2"/>
  <c r="U70" i="2"/>
  <c r="Y70" i="2"/>
  <c r="V70" i="2"/>
  <c r="J71" i="2"/>
  <c r="G71" i="2"/>
  <c r="K71" i="2"/>
  <c r="F71" i="2"/>
  <c r="H71" i="2"/>
  <c r="L71" i="2"/>
  <c r="AR71" i="2" s="1"/>
  <c r="I71" i="2"/>
  <c r="J67" i="4" l="1"/>
  <c r="E67" i="4"/>
  <c r="F67" i="4" s="1"/>
  <c r="L67" i="4"/>
  <c r="E70" i="2"/>
  <c r="AK70" i="2" s="1"/>
  <c r="AA71" i="2"/>
  <c r="AT69" i="2"/>
  <c r="AW69" i="2" s="1"/>
  <c r="R69" i="2"/>
  <c r="H69" i="4"/>
  <c r="AU70" i="2"/>
  <c r="AX70" i="2" s="1"/>
  <c r="X71" i="2"/>
  <c r="Y71" i="2"/>
  <c r="T71" i="2"/>
  <c r="U71" i="2"/>
  <c r="W71" i="2"/>
  <c r="S71" i="2"/>
  <c r="P70" i="4" s="1"/>
  <c r="V71" i="2"/>
  <c r="H72" i="2"/>
  <c r="F72" i="2"/>
  <c r="L72" i="2"/>
  <c r="AR72" i="2" s="1"/>
  <c r="G72" i="2"/>
  <c r="I72" i="2"/>
  <c r="K72" i="2"/>
  <c r="J72" i="2"/>
  <c r="AT70" i="2" l="1"/>
  <c r="AW70" i="2" s="1"/>
  <c r="R70" i="2"/>
  <c r="L68" i="4"/>
  <c r="J68" i="4"/>
  <c r="E68" i="4"/>
  <c r="F68" i="4" s="1"/>
  <c r="E71" i="2"/>
  <c r="AK71" i="2" s="1"/>
  <c r="AA72" i="2"/>
  <c r="N67" i="4"/>
  <c r="H70" i="4"/>
  <c r="W72" i="2"/>
  <c r="T72" i="2"/>
  <c r="AU71" i="2"/>
  <c r="AX71" i="2" s="1"/>
  <c r="Y72" i="2"/>
  <c r="X72" i="2"/>
  <c r="S72" i="2"/>
  <c r="P71" i="4" s="1"/>
  <c r="U72" i="2"/>
  <c r="V72" i="2"/>
  <c r="I73" i="2"/>
  <c r="G73" i="2"/>
  <c r="K73" i="2"/>
  <c r="F73" i="2"/>
  <c r="J73" i="2"/>
  <c r="L73" i="2"/>
  <c r="AR73" i="2" s="1"/>
  <c r="H73" i="2"/>
  <c r="N68" i="4" l="1"/>
  <c r="H71" i="4"/>
  <c r="E72" i="2"/>
  <c r="AK72" i="2" s="1"/>
  <c r="AA73" i="2"/>
  <c r="R71" i="2"/>
  <c r="AT71" i="2"/>
  <c r="AW71" i="2" s="1"/>
  <c r="J69" i="4"/>
  <c r="E69" i="4"/>
  <c r="F69" i="4" s="1"/>
  <c r="L69" i="4"/>
  <c r="AU72" i="2"/>
  <c r="AX72" i="2" s="1"/>
  <c r="S73" i="2"/>
  <c r="P72" i="4" s="1"/>
  <c r="U73" i="2"/>
  <c r="X73" i="2"/>
  <c r="Y73" i="2"/>
  <c r="T73" i="2"/>
  <c r="W73" i="2"/>
  <c r="V73" i="2"/>
  <c r="H74" i="2"/>
  <c r="K74" i="2"/>
  <c r="F74" i="2"/>
  <c r="L74" i="2"/>
  <c r="AR74" i="2" s="1"/>
  <c r="G74" i="2"/>
  <c r="J74" i="2"/>
  <c r="I74" i="2"/>
  <c r="J70" i="4" l="1"/>
  <c r="N70" i="4" s="1"/>
  <c r="L70" i="4"/>
  <c r="E70" i="4"/>
  <c r="F70" i="4" s="1"/>
  <c r="E73" i="2"/>
  <c r="AK73" i="2" s="1"/>
  <c r="AA74" i="2"/>
  <c r="N69" i="4"/>
  <c r="AT72" i="2"/>
  <c r="AW72" i="2" s="1"/>
  <c r="R72" i="2"/>
  <c r="H72" i="4"/>
  <c r="AU73" i="2"/>
  <c r="AX73" i="2" s="1"/>
  <c r="T74" i="2"/>
  <c r="Y74" i="2"/>
  <c r="U74" i="2"/>
  <c r="S74" i="2"/>
  <c r="P73" i="4" s="1"/>
  <c r="W74" i="2"/>
  <c r="X74" i="2"/>
  <c r="V74" i="2"/>
  <c r="G75" i="2"/>
  <c r="L75" i="2"/>
  <c r="AR75" i="2" s="1"/>
  <c r="J75" i="2"/>
  <c r="K75" i="2"/>
  <c r="I75" i="2"/>
  <c r="F75" i="2"/>
  <c r="H75" i="2"/>
  <c r="L71" i="4" l="1"/>
  <c r="J71" i="4"/>
  <c r="E71" i="4"/>
  <c r="F71" i="4" s="1"/>
  <c r="R73" i="2"/>
  <c r="AT73" i="2"/>
  <c r="AW73" i="2" s="1"/>
  <c r="E74" i="2"/>
  <c r="AK74" i="2" s="1"/>
  <c r="AA75" i="2"/>
  <c r="H73" i="4"/>
  <c r="W75" i="2"/>
  <c r="U75" i="2"/>
  <c r="AU74" i="2"/>
  <c r="AX74" i="2" s="1"/>
  <c r="X75" i="2"/>
  <c r="S75" i="2"/>
  <c r="P74" i="4" s="1"/>
  <c r="Y75" i="2"/>
  <c r="T75" i="2"/>
  <c r="V75" i="2"/>
  <c r="I76" i="2"/>
  <c r="K76" i="2"/>
  <c r="F76" i="2"/>
  <c r="L76" i="2"/>
  <c r="AR76" i="2" s="1"/>
  <c r="H76" i="2"/>
  <c r="J76" i="2"/>
  <c r="G76" i="2"/>
  <c r="N71" i="4" l="1"/>
  <c r="J72" i="4"/>
  <c r="E72" i="4"/>
  <c r="F72" i="4" s="1"/>
  <c r="L72" i="4"/>
  <c r="E75" i="2"/>
  <c r="AK75" i="2" s="1"/>
  <c r="AA76" i="2"/>
  <c r="AT74" i="2"/>
  <c r="AW74" i="2" s="1"/>
  <c r="R74" i="2"/>
  <c r="H74" i="4"/>
  <c r="AU75" i="2"/>
  <c r="AX75" i="2" s="1"/>
  <c r="Y76" i="2"/>
  <c r="S76" i="2"/>
  <c r="P75" i="4" s="1"/>
  <c r="T76" i="2"/>
  <c r="X76" i="2"/>
  <c r="W76" i="2"/>
  <c r="U76" i="2"/>
  <c r="H75" i="4" s="1"/>
  <c r="V76" i="2"/>
  <c r="H77" i="2"/>
  <c r="L77" i="2"/>
  <c r="AR77" i="2" s="1"/>
  <c r="J77" i="2"/>
  <c r="K77" i="2"/>
  <c r="G77" i="2"/>
  <c r="F77" i="2"/>
  <c r="I77" i="2"/>
  <c r="N72" i="4" l="1"/>
  <c r="R75" i="2"/>
  <c r="AT75" i="2"/>
  <c r="AW75" i="2" s="1"/>
  <c r="L73" i="4"/>
  <c r="E73" i="4"/>
  <c r="F73" i="4" s="1"/>
  <c r="J73" i="4"/>
  <c r="E76" i="2"/>
  <c r="AK76" i="2" s="1"/>
  <c r="AA77" i="2"/>
  <c r="AU76" i="2"/>
  <c r="AX76" i="2" s="1"/>
  <c r="X77" i="2"/>
  <c r="W77" i="2"/>
  <c r="S77" i="2"/>
  <c r="P76" i="4" s="1"/>
  <c r="Y77" i="2"/>
  <c r="T77" i="2"/>
  <c r="U77" i="2"/>
  <c r="V77" i="2"/>
  <c r="G78" i="2"/>
  <c r="K78" i="2"/>
  <c r="F78" i="2"/>
  <c r="L78" i="2"/>
  <c r="AR78" i="2" s="1"/>
  <c r="I78" i="2"/>
  <c r="J78" i="2"/>
  <c r="H78" i="2"/>
  <c r="N73" i="4" l="1"/>
  <c r="E77" i="2"/>
  <c r="AK77" i="2" s="1"/>
  <c r="AA78" i="2"/>
  <c r="H76" i="4"/>
  <c r="AT76" i="2"/>
  <c r="AW76" i="2" s="1"/>
  <c r="R76" i="2"/>
  <c r="J74" i="4"/>
  <c r="L74" i="4"/>
  <c r="E74" i="4"/>
  <c r="F74" i="4" s="1"/>
  <c r="Y78" i="2"/>
  <c r="S78" i="2"/>
  <c r="P77" i="4" s="1"/>
  <c r="AU77" i="2"/>
  <c r="AX77" i="2" s="1"/>
  <c r="U78" i="2"/>
  <c r="W78" i="2"/>
  <c r="X78" i="2"/>
  <c r="T78" i="2"/>
  <c r="V78" i="2"/>
  <c r="I79" i="2"/>
  <c r="L79" i="2"/>
  <c r="AR79" i="2" s="1"/>
  <c r="J79" i="2"/>
  <c r="K79" i="2"/>
  <c r="H79" i="2"/>
  <c r="F79" i="2"/>
  <c r="G79" i="2"/>
  <c r="N74" i="4" l="1"/>
  <c r="E78" i="2"/>
  <c r="AK78" i="2" s="1"/>
  <c r="AA79" i="2"/>
  <c r="J75" i="4"/>
  <c r="E75" i="4"/>
  <c r="F75" i="4" s="1"/>
  <c r="L75" i="4"/>
  <c r="R77" i="2"/>
  <c r="AT77" i="2"/>
  <c r="AW77" i="2" s="1"/>
  <c r="H77" i="4"/>
  <c r="AU78" i="2"/>
  <c r="AX78" i="2" s="1"/>
  <c r="X79" i="2"/>
  <c r="W79" i="2"/>
  <c r="T79" i="2"/>
  <c r="S79" i="2"/>
  <c r="P78" i="4" s="1"/>
  <c r="Y79" i="2"/>
  <c r="U79" i="2"/>
  <c r="V79" i="2"/>
  <c r="G80" i="2"/>
  <c r="H80" i="2"/>
  <c r="J80" i="2"/>
  <c r="I80" i="2"/>
  <c r="F80" i="2"/>
  <c r="K80" i="2"/>
  <c r="L80" i="2"/>
  <c r="AR80" i="2" s="1"/>
  <c r="N75" i="4" l="1"/>
  <c r="L76" i="4"/>
  <c r="J76" i="4"/>
  <c r="E76" i="4"/>
  <c r="F76" i="4" s="1"/>
  <c r="E79" i="2"/>
  <c r="AK79" i="2" s="1"/>
  <c r="AA80" i="2"/>
  <c r="R78" i="2"/>
  <c r="AT78" i="2"/>
  <c r="AW78" i="2" s="1"/>
  <c r="H78" i="4"/>
  <c r="AU79" i="2"/>
  <c r="AX79" i="2" s="1"/>
  <c r="S80" i="2"/>
  <c r="P79" i="4" s="1"/>
  <c r="W80" i="2"/>
  <c r="T80" i="2"/>
  <c r="Y80" i="2"/>
  <c r="X80" i="2"/>
  <c r="U80" i="2"/>
  <c r="V80" i="2"/>
  <c r="J81" i="2"/>
  <c r="G81" i="2"/>
  <c r="L81" i="2"/>
  <c r="AR81" i="2" s="1"/>
  <c r="K81" i="2"/>
  <c r="I81" i="2"/>
  <c r="H81" i="2"/>
  <c r="F81" i="2"/>
  <c r="N76" i="4" l="1"/>
  <c r="AT79" i="2"/>
  <c r="AW79" i="2" s="1"/>
  <c r="R79" i="2"/>
  <c r="H79" i="4"/>
  <c r="J77" i="4"/>
  <c r="E77" i="4"/>
  <c r="F77" i="4" s="1"/>
  <c r="L77" i="4"/>
  <c r="E80" i="2"/>
  <c r="AK80" i="2" s="1"/>
  <c r="AA81" i="2"/>
  <c r="AU80" i="2"/>
  <c r="AX80" i="2" s="1"/>
  <c r="W81" i="2"/>
  <c r="U81" i="2"/>
  <c r="T81" i="2"/>
  <c r="X81" i="2"/>
  <c r="S81" i="2"/>
  <c r="P80" i="4" s="1"/>
  <c r="Y81" i="2"/>
  <c r="V81" i="2"/>
  <c r="F82" i="2"/>
  <c r="I82" i="2"/>
  <c r="J82" i="2"/>
  <c r="H82" i="2"/>
  <c r="K82" i="2"/>
  <c r="G82" i="2"/>
  <c r="L82" i="2"/>
  <c r="AR82" i="2" s="1"/>
  <c r="E81" i="2" l="1"/>
  <c r="AK81" i="2" s="1"/>
  <c r="AA82" i="2"/>
  <c r="N77" i="4"/>
  <c r="R80" i="2"/>
  <c r="AT80" i="2"/>
  <c r="AW80" i="2" s="1"/>
  <c r="L78" i="4"/>
  <c r="J78" i="4"/>
  <c r="E78" i="4"/>
  <c r="F78" i="4" s="1"/>
  <c r="H80" i="4"/>
  <c r="T82" i="2"/>
  <c r="X82" i="2"/>
  <c r="S82" i="2"/>
  <c r="P81" i="4" s="1"/>
  <c r="Y82" i="2"/>
  <c r="AU81" i="2"/>
  <c r="AX81" i="2" s="1"/>
  <c r="U82" i="2"/>
  <c r="W82" i="2"/>
  <c r="V82" i="2"/>
  <c r="K83" i="2"/>
  <c r="J83" i="2"/>
  <c r="G83" i="2"/>
  <c r="H83" i="2"/>
  <c r="I83" i="2"/>
  <c r="L83" i="2"/>
  <c r="AR83" i="2" s="1"/>
  <c r="F83" i="2"/>
  <c r="J79" i="4" l="1"/>
  <c r="E79" i="4"/>
  <c r="F79" i="4" s="1"/>
  <c r="L79" i="4"/>
  <c r="N78" i="4"/>
  <c r="E82" i="2"/>
  <c r="AK82" i="2" s="1"/>
  <c r="AA83" i="2"/>
  <c r="AT81" i="2"/>
  <c r="AW81" i="2" s="1"/>
  <c r="R81" i="2"/>
  <c r="H81" i="4"/>
  <c r="AU82" i="2"/>
  <c r="AX82" i="2" s="1"/>
  <c r="U83" i="2"/>
  <c r="S83" i="2"/>
  <c r="P82" i="4" s="1"/>
  <c r="T83" i="2"/>
  <c r="Y83" i="2"/>
  <c r="W83" i="2"/>
  <c r="X83" i="2"/>
  <c r="V83" i="2"/>
  <c r="F84" i="2"/>
  <c r="J84" i="2"/>
  <c r="H84" i="2"/>
  <c r="L84" i="2"/>
  <c r="AR84" i="2" s="1"/>
  <c r="I84" i="2"/>
  <c r="G84" i="2"/>
  <c r="K84" i="2"/>
  <c r="N79" i="4" l="1"/>
  <c r="L80" i="4"/>
  <c r="J80" i="4"/>
  <c r="E80" i="4"/>
  <c r="F80" i="4" s="1"/>
  <c r="E83" i="2"/>
  <c r="AK83" i="2" s="1"/>
  <c r="AA84" i="2"/>
  <c r="AT82" i="2"/>
  <c r="AW82" i="2" s="1"/>
  <c r="R82" i="2"/>
  <c r="H82" i="4"/>
  <c r="AU83" i="2"/>
  <c r="AX83" i="2" s="1"/>
  <c r="U84" i="2"/>
  <c r="T84" i="2"/>
  <c r="Y84" i="2"/>
  <c r="X84" i="2"/>
  <c r="W84" i="2"/>
  <c r="S84" i="2"/>
  <c r="P83" i="4" s="1"/>
  <c r="V84" i="2"/>
  <c r="I85" i="2"/>
  <c r="L85" i="2"/>
  <c r="AR85" i="2" s="1"/>
  <c r="G85" i="2"/>
  <c r="J85" i="2"/>
  <c r="K85" i="2"/>
  <c r="H85" i="2"/>
  <c r="F85" i="2"/>
  <c r="AT83" i="2" l="1"/>
  <c r="AW83" i="2" s="1"/>
  <c r="R83" i="2"/>
  <c r="J81" i="4"/>
  <c r="L81" i="4"/>
  <c r="E81" i="4"/>
  <c r="F81" i="4" s="1"/>
  <c r="N80" i="4"/>
  <c r="E84" i="2"/>
  <c r="AK84" i="2" s="1"/>
  <c r="AA85" i="2"/>
  <c r="H83" i="4"/>
  <c r="X85" i="2"/>
  <c r="W85" i="2"/>
  <c r="U85" i="2"/>
  <c r="Y85" i="2"/>
  <c r="S85" i="2"/>
  <c r="P84" i="4" s="1"/>
  <c r="T85" i="2"/>
  <c r="AU84" i="2"/>
  <c r="AX84" i="2" s="1"/>
  <c r="V85" i="2"/>
  <c r="F86" i="2"/>
  <c r="H86" i="2"/>
  <c r="J86" i="2"/>
  <c r="L86" i="2"/>
  <c r="AR86" i="2" s="1"/>
  <c r="K86" i="2"/>
  <c r="G86" i="2"/>
  <c r="I86" i="2"/>
  <c r="E85" i="2" l="1"/>
  <c r="AK85" i="2" s="1"/>
  <c r="AA86" i="2"/>
  <c r="AT84" i="2"/>
  <c r="AW84" i="2" s="1"/>
  <c r="R84" i="2"/>
  <c r="N81" i="4"/>
  <c r="L82" i="4"/>
  <c r="E82" i="4"/>
  <c r="F82" i="4" s="1"/>
  <c r="J82" i="4"/>
  <c r="N82" i="4" s="1"/>
  <c r="H84" i="4"/>
  <c r="AU85" i="2"/>
  <c r="AX85" i="2" s="1"/>
  <c r="W86" i="2"/>
  <c r="T86" i="2"/>
  <c r="U86" i="2"/>
  <c r="X86" i="2"/>
  <c r="S86" i="2"/>
  <c r="P85" i="4" s="1"/>
  <c r="Y86" i="2"/>
  <c r="V86" i="2"/>
  <c r="I87" i="2"/>
  <c r="K87" i="2"/>
  <c r="J87" i="2"/>
  <c r="F87" i="2"/>
  <c r="G87" i="2"/>
  <c r="L87" i="2"/>
  <c r="AR87" i="2" s="1"/>
  <c r="H87" i="2"/>
  <c r="L83" i="4" l="1"/>
  <c r="E83" i="4"/>
  <c r="F83" i="4" s="1"/>
  <c r="J83" i="4"/>
  <c r="N83" i="4" s="1"/>
  <c r="E86" i="2"/>
  <c r="AK86" i="2" s="1"/>
  <c r="AA87" i="2"/>
  <c r="AT85" i="2"/>
  <c r="AW85" i="2" s="1"/>
  <c r="R85" i="2"/>
  <c r="H85" i="4"/>
  <c r="S87" i="2"/>
  <c r="P86" i="4" s="1"/>
  <c r="U87" i="2"/>
  <c r="W87" i="2"/>
  <c r="X87" i="2"/>
  <c r="AU86" i="2"/>
  <c r="AX86" i="2" s="1"/>
  <c r="Y87" i="2"/>
  <c r="T87" i="2"/>
  <c r="V87" i="2"/>
  <c r="G88" i="2"/>
  <c r="I88" i="2"/>
  <c r="H88" i="2"/>
  <c r="L88" i="2"/>
  <c r="AR88" i="2" s="1"/>
  <c r="F88" i="2"/>
  <c r="K88" i="2"/>
  <c r="J88" i="2"/>
  <c r="AT86" i="2" l="1"/>
  <c r="AW86" i="2" s="1"/>
  <c r="R86" i="2"/>
  <c r="L84" i="4"/>
  <c r="J84" i="4"/>
  <c r="E84" i="4"/>
  <c r="F84" i="4" s="1"/>
  <c r="E87" i="2"/>
  <c r="AK87" i="2" s="1"/>
  <c r="AA88" i="2"/>
  <c r="H86" i="4"/>
  <c r="Y88" i="2"/>
  <c r="AU87" i="2"/>
  <c r="AX87" i="2" s="1"/>
  <c r="X88" i="2"/>
  <c r="S88" i="2"/>
  <c r="P87" i="4" s="1"/>
  <c r="T88" i="2"/>
  <c r="W88" i="2"/>
  <c r="U88" i="2"/>
  <c r="V88" i="2"/>
  <c r="J89" i="2"/>
  <c r="F89" i="2"/>
  <c r="G89" i="2"/>
  <c r="K89" i="2"/>
  <c r="L89" i="2"/>
  <c r="AR89" i="2" s="1"/>
  <c r="I89" i="2"/>
  <c r="H89" i="2"/>
  <c r="N84" i="4" l="1"/>
  <c r="E88" i="2"/>
  <c r="AK88" i="2" s="1"/>
  <c r="AA89" i="2"/>
  <c r="R87" i="2"/>
  <c r="AT87" i="2"/>
  <c r="AW87" i="2" s="1"/>
  <c r="J85" i="4"/>
  <c r="E85" i="4"/>
  <c r="F85" i="4" s="1"/>
  <c r="L85" i="4"/>
  <c r="H87" i="4"/>
  <c r="AU88" i="2"/>
  <c r="AX88" i="2" s="1"/>
  <c r="Y89" i="2"/>
  <c r="X89" i="2"/>
  <c r="S89" i="2"/>
  <c r="P88" i="4" s="1"/>
  <c r="W89" i="2"/>
  <c r="U89" i="2"/>
  <c r="T89" i="2"/>
  <c r="V89" i="2"/>
  <c r="H90" i="2"/>
  <c r="G90" i="2"/>
  <c r="I90" i="2"/>
  <c r="K90" i="2"/>
  <c r="F90" i="2"/>
  <c r="L90" i="2"/>
  <c r="AR90" i="2" s="1"/>
  <c r="J90" i="2"/>
  <c r="J86" i="4" l="1"/>
  <c r="L86" i="4"/>
  <c r="E86" i="4"/>
  <c r="F86" i="4" s="1"/>
  <c r="E89" i="2"/>
  <c r="AK89" i="2" s="1"/>
  <c r="AT89" i="2" s="1"/>
  <c r="AW89" i="2" s="1"/>
  <c r="AA90" i="2"/>
  <c r="N85" i="4"/>
  <c r="AT88" i="2"/>
  <c r="AW88" i="2" s="1"/>
  <c r="R88" i="2"/>
  <c r="H88" i="4"/>
  <c r="AU89" i="2"/>
  <c r="AX89" i="2" s="1"/>
  <c r="S90" i="2"/>
  <c r="P89" i="4" s="1"/>
  <c r="Y90" i="2"/>
  <c r="U90" i="2"/>
  <c r="X90" i="2"/>
  <c r="W90" i="2"/>
  <c r="T90" i="2"/>
  <c r="V90" i="2"/>
  <c r="J91" i="2"/>
  <c r="H91" i="2"/>
  <c r="F91" i="2"/>
  <c r="L91" i="2"/>
  <c r="AR91" i="2" s="1"/>
  <c r="K91" i="2"/>
  <c r="G91" i="2"/>
  <c r="I91" i="2"/>
  <c r="R89" i="2" l="1"/>
  <c r="L88" i="4" s="1"/>
  <c r="N86" i="4"/>
  <c r="L87" i="4"/>
  <c r="J87" i="4"/>
  <c r="N87" i="4" s="1"/>
  <c r="E87" i="4"/>
  <c r="F87" i="4" s="1"/>
  <c r="E90" i="2"/>
  <c r="AK90" i="2" s="1"/>
  <c r="AA91" i="2"/>
  <c r="J88" i="4"/>
  <c r="H89" i="4"/>
  <c r="AU90" i="2"/>
  <c r="AX90" i="2" s="1"/>
  <c r="Y91" i="2"/>
  <c r="S91" i="2"/>
  <c r="P90" i="4" s="1"/>
  <c r="T91" i="2"/>
  <c r="U91" i="2"/>
  <c r="X91" i="2"/>
  <c r="W91" i="2"/>
  <c r="V91" i="2"/>
  <c r="K92" i="2"/>
  <c r="G92" i="2"/>
  <c r="L92" i="2"/>
  <c r="AR92" i="2" s="1"/>
  <c r="H92" i="2"/>
  <c r="I92" i="2"/>
  <c r="F92" i="2"/>
  <c r="J92" i="2"/>
  <c r="E88" i="4" l="1"/>
  <c r="F88" i="4" s="1"/>
  <c r="N88" i="4"/>
  <c r="AT90" i="2"/>
  <c r="AW90" i="2" s="1"/>
  <c r="R90" i="2"/>
  <c r="E91" i="2"/>
  <c r="AK91" i="2" s="1"/>
  <c r="AT91" i="2" s="1"/>
  <c r="AW91" i="2" s="1"/>
  <c r="AA92" i="2"/>
  <c r="H90" i="4"/>
  <c r="AU91" i="2"/>
  <c r="AX91" i="2" s="1"/>
  <c r="W92" i="2"/>
  <c r="X92" i="2"/>
  <c r="U92" i="2"/>
  <c r="Y92" i="2"/>
  <c r="S92" i="2"/>
  <c r="P91" i="4" s="1"/>
  <c r="T92" i="2"/>
  <c r="V92" i="2"/>
  <c r="J93" i="2"/>
  <c r="H93" i="2"/>
  <c r="G93" i="2"/>
  <c r="F93" i="2"/>
  <c r="I93" i="2"/>
  <c r="L93" i="2"/>
  <c r="AR93" i="2" s="1"/>
  <c r="K93" i="2"/>
  <c r="R91" i="2" l="1"/>
  <c r="E92" i="2"/>
  <c r="AK92" i="2" s="1"/>
  <c r="AA93" i="2"/>
  <c r="E89" i="4"/>
  <c r="F89" i="4" s="1"/>
  <c r="L89" i="4"/>
  <c r="J89" i="4"/>
  <c r="E90" i="4"/>
  <c r="F90" i="4" s="1"/>
  <c r="L90" i="4"/>
  <c r="J90" i="4"/>
  <c r="H91" i="4"/>
  <c r="S93" i="2"/>
  <c r="P92" i="4" s="1"/>
  <c r="X93" i="2"/>
  <c r="T93" i="2"/>
  <c r="AU92" i="2"/>
  <c r="AX92" i="2" s="1"/>
  <c r="Y93" i="2"/>
  <c r="U93" i="2"/>
  <c r="W93" i="2"/>
  <c r="V93" i="2"/>
  <c r="K94" i="2"/>
  <c r="I94" i="2"/>
  <c r="G94" i="2"/>
  <c r="J94" i="2"/>
  <c r="L94" i="2"/>
  <c r="AR94" i="2" s="1"/>
  <c r="F94" i="2"/>
  <c r="H94" i="2"/>
  <c r="N90" i="4" l="1"/>
  <c r="E93" i="2"/>
  <c r="AK93" i="2" s="1"/>
  <c r="AA94" i="2"/>
  <c r="N89" i="4"/>
  <c r="R92" i="2"/>
  <c r="AT92" i="2"/>
  <c r="AW92" i="2" s="1"/>
  <c r="H92" i="4"/>
  <c r="T94" i="2"/>
  <c r="AU93" i="2"/>
  <c r="AX93" i="2" s="1"/>
  <c r="S94" i="2"/>
  <c r="P93" i="4" s="1"/>
  <c r="X94" i="2"/>
  <c r="U94" i="2"/>
  <c r="Y94" i="2"/>
  <c r="W94" i="2"/>
  <c r="V94" i="2"/>
  <c r="H95" i="2"/>
  <c r="G95" i="2"/>
  <c r="F95" i="2"/>
  <c r="J95" i="2"/>
  <c r="I95" i="2"/>
  <c r="L95" i="2"/>
  <c r="AR95" i="2" s="1"/>
  <c r="K95" i="2"/>
  <c r="E91" i="4" l="1"/>
  <c r="F91" i="4" s="1"/>
  <c r="L91" i="4"/>
  <c r="J91" i="4"/>
  <c r="E94" i="2"/>
  <c r="AK94" i="2" s="1"/>
  <c r="AA95" i="2"/>
  <c r="R93" i="2"/>
  <c r="AT93" i="2"/>
  <c r="AW93" i="2" s="1"/>
  <c r="H93" i="4"/>
  <c r="AU94" i="2"/>
  <c r="AX94" i="2" s="1"/>
  <c r="X95" i="2"/>
  <c r="S95" i="2"/>
  <c r="P94" i="4" s="1"/>
  <c r="Y95" i="2"/>
  <c r="T95" i="2"/>
  <c r="U95" i="2"/>
  <c r="W95" i="2"/>
  <c r="V95" i="2"/>
  <c r="K96" i="2"/>
  <c r="I96" i="2"/>
  <c r="L96" i="2"/>
  <c r="AR96" i="2" s="1"/>
  <c r="J96" i="2"/>
  <c r="G96" i="2"/>
  <c r="F96" i="2"/>
  <c r="H96" i="2"/>
  <c r="N91" i="4" l="1"/>
  <c r="AT94" i="2"/>
  <c r="AW94" i="2" s="1"/>
  <c r="R94" i="2"/>
  <c r="L92" i="4"/>
  <c r="J92" i="4"/>
  <c r="E92" i="4"/>
  <c r="F92" i="4" s="1"/>
  <c r="E95" i="2"/>
  <c r="AK95" i="2" s="1"/>
  <c r="AA96" i="2"/>
  <c r="H94" i="4"/>
  <c r="S96" i="2"/>
  <c r="P95" i="4" s="1"/>
  <c r="T96" i="2"/>
  <c r="X96" i="2"/>
  <c r="AU95" i="2"/>
  <c r="AX95" i="2" s="1"/>
  <c r="W96" i="2"/>
  <c r="U96" i="2"/>
  <c r="H95" i="4" s="1"/>
  <c r="Y96" i="2"/>
  <c r="V96" i="2"/>
  <c r="G97" i="2"/>
  <c r="I97" i="2"/>
  <c r="J97" i="2"/>
  <c r="F97" i="2"/>
  <c r="H97" i="2"/>
  <c r="L97" i="2"/>
  <c r="AR97" i="2" s="1"/>
  <c r="K97" i="2"/>
  <c r="N92" i="4" l="1"/>
  <c r="E96" i="2"/>
  <c r="AK96" i="2" s="1"/>
  <c r="AA97" i="2"/>
  <c r="AT95" i="2"/>
  <c r="AW95" i="2" s="1"/>
  <c r="R95" i="2"/>
  <c r="J93" i="4"/>
  <c r="E93" i="4"/>
  <c r="F93" i="4" s="1"/>
  <c r="L93" i="4"/>
  <c r="AU96" i="2"/>
  <c r="AX96" i="2" s="1"/>
  <c r="X97" i="2"/>
  <c r="W97" i="2"/>
  <c r="Y97" i="2"/>
  <c r="U97" i="2"/>
  <c r="T97" i="2"/>
  <c r="S97" i="2"/>
  <c r="P96" i="4" s="1"/>
  <c r="V97" i="2"/>
  <c r="H98" i="2"/>
  <c r="F98" i="2"/>
  <c r="L98" i="2"/>
  <c r="AR98" i="2" s="1"/>
  <c r="I98" i="2"/>
  <c r="K98" i="2"/>
  <c r="J98" i="2"/>
  <c r="G98" i="2"/>
  <c r="J94" i="4" l="1"/>
  <c r="E94" i="4"/>
  <c r="F94" i="4" s="1"/>
  <c r="L94" i="4"/>
  <c r="E97" i="2"/>
  <c r="AK97" i="2" s="1"/>
  <c r="AA98" i="2"/>
  <c r="N93" i="4"/>
  <c r="R96" i="2"/>
  <c r="AT96" i="2"/>
  <c r="AW96" i="2" s="1"/>
  <c r="H96" i="4"/>
  <c r="AU97" i="2"/>
  <c r="AX97" i="2" s="1"/>
  <c r="Y98" i="2"/>
  <c r="S98" i="2"/>
  <c r="P97" i="4" s="1"/>
  <c r="X98" i="2"/>
  <c r="U98" i="2"/>
  <c r="T98" i="2"/>
  <c r="W98" i="2"/>
  <c r="V98" i="2"/>
  <c r="G99" i="2"/>
  <c r="K99" i="2"/>
  <c r="L99" i="2"/>
  <c r="AR99" i="2" s="1"/>
  <c r="H99" i="2"/>
  <c r="J99" i="2"/>
  <c r="I99" i="2"/>
  <c r="F99" i="2"/>
  <c r="R97" i="2" l="1"/>
  <c r="AT97" i="2"/>
  <c r="AW97" i="2" s="1"/>
  <c r="L95" i="4"/>
  <c r="E95" i="4"/>
  <c r="F95" i="4" s="1"/>
  <c r="J95" i="4"/>
  <c r="E98" i="2"/>
  <c r="AK98" i="2" s="1"/>
  <c r="AA99" i="2"/>
  <c r="N94" i="4"/>
  <c r="H97" i="4"/>
  <c r="AU98" i="2"/>
  <c r="AX98" i="2" s="1"/>
  <c r="X99" i="2"/>
  <c r="W99" i="2"/>
  <c r="T99" i="2"/>
  <c r="Y99" i="2"/>
  <c r="U99" i="2"/>
  <c r="H98" i="4" s="1"/>
  <c r="S99" i="2"/>
  <c r="P98" i="4" s="1"/>
  <c r="V99" i="2"/>
  <c r="F100" i="2"/>
  <c r="J100" i="2"/>
  <c r="G100" i="2"/>
  <c r="I100" i="2"/>
  <c r="H100" i="2"/>
  <c r="K100" i="2"/>
  <c r="L100" i="2"/>
  <c r="AR100" i="2" s="1"/>
  <c r="N95" i="4" l="1"/>
  <c r="E99" i="2"/>
  <c r="AK99" i="2" s="1"/>
  <c r="AA100" i="2"/>
  <c r="AT98" i="2"/>
  <c r="AW98" i="2" s="1"/>
  <c r="R98" i="2"/>
  <c r="L96" i="4"/>
  <c r="J96" i="4"/>
  <c r="N96" i="4" s="1"/>
  <c r="E96" i="4"/>
  <c r="F96" i="4" s="1"/>
  <c r="AU99" i="2"/>
  <c r="AX99" i="2" s="1"/>
  <c r="U100" i="2"/>
  <c r="Y100" i="2"/>
  <c r="T100" i="2"/>
  <c r="W100" i="2"/>
  <c r="X100" i="2"/>
  <c r="S100" i="2"/>
  <c r="P99" i="4" s="1"/>
  <c r="V100" i="2"/>
  <c r="H101" i="2"/>
  <c r="G101" i="2"/>
  <c r="K101" i="2"/>
  <c r="I101" i="2"/>
  <c r="J101" i="2"/>
  <c r="L101" i="2"/>
  <c r="AR101" i="2" s="1"/>
  <c r="F101" i="2"/>
  <c r="J97" i="4" l="1"/>
  <c r="L97" i="4"/>
  <c r="E97" i="4"/>
  <c r="F97" i="4" s="1"/>
  <c r="E100" i="2"/>
  <c r="AK100" i="2" s="1"/>
  <c r="AA101" i="2"/>
  <c r="AT99" i="2"/>
  <c r="AW99" i="2" s="1"/>
  <c r="R99" i="2"/>
  <c r="H99" i="4"/>
  <c r="Y101" i="2"/>
  <c r="W101" i="2"/>
  <c r="U101" i="2"/>
  <c r="S101" i="2"/>
  <c r="P100" i="4" s="1"/>
  <c r="X101" i="2"/>
  <c r="AU100" i="2"/>
  <c r="AX100" i="2" s="1"/>
  <c r="T101" i="2"/>
  <c r="V101" i="2"/>
  <c r="J102" i="2"/>
  <c r="K102" i="2"/>
  <c r="L102" i="2"/>
  <c r="AR102" i="2" s="1"/>
  <c r="F102" i="2"/>
  <c r="I102" i="2"/>
  <c r="G102" i="2"/>
  <c r="H102" i="2"/>
  <c r="AT100" i="2" l="1"/>
  <c r="AW100" i="2" s="1"/>
  <c r="R100" i="2"/>
  <c r="L98" i="4"/>
  <c r="E98" i="4"/>
  <c r="F98" i="4" s="1"/>
  <c r="J98" i="4"/>
  <c r="E101" i="2"/>
  <c r="AK101" i="2" s="1"/>
  <c r="AA102" i="2"/>
  <c r="N97" i="4"/>
  <c r="H100" i="4"/>
  <c r="AU101" i="2"/>
  <c r="AX101" i="2" s="1"/>
  <c r="S102" i="2"/>
  <c r="P101" i="4" s="1"/>
  <c r="U102" i="2"/>
  <c r="Y102" i="2"/>
  <c r="T102" i="2"/>
  <c r="X102" i="2"/>
  <c r="W102" i="2"/>
  <c r="V102" i="2"/>
  <c r="I103" i="2"/>
  <c r="F103" i="2"/>
  <c r="G103" i="2"/>
  <c r="K103" i="2"/>
  <c r="H103" i="2"/>
  <c r="L103" i="2"/>
  <c r="AR103" i="2" s="1"/>
  <c r="J103" i="2"/>
  <c r="N98" i="4" l="1"/>
  <c r="E102" i="2"/>
  <c r="AA103" i="2"/>
  <c r="R101" i="2"/>
  <c r="AT101" i="2"/>
  <c r="AW101" i="2" s="1"/>
  <c r="L99" i="4"/>
  <c r="E99" i="4"/>
  <c r="F99" i="4" s="1"/>
  <c r="J99" i="4"/>
  <c r="H101" i="4"/>
  <c r="U103" i="2"/>
  <c r="X103" i="2"/>
  <c r="AU102" i="2"/>
  <c r="AX102" i="2" s="1"/>
  <c r="W103" i="2"/>
  <c r="T103" i="2"/>
  <c r="Y103" i="2"/>
  <c r="S103" i="2"/>
  <c r="P102" i="4" s="1"/>
  <c r="V103" i="2"/>
  <c r="J104" i="2"/>
  <c r="G104" i="2"/>
  <c r="K104" i="2"/>
  <c r="L104" i="2"/>
  <c r="AR104" i="2" s="1"/>
  <c r="F104" i="2"/>
  <c r="H104" i="2"/>
  <c r="I104" i="2"/>
  <c r="R102" i="2" l="1"/>
  <c r="AK102" i="2"/>
  <c r="AT102" i="2" s="1"/>
  <c r="AW102" i="2" s="1"/>
  <c r="N99" i="4"/>
  <c r="L100" i="4"/>
  <c r="J100" i="4"/>
  <c r="E100" i="4"/>
  <c r="F100" i="4" s="1"/>
  <c r="E103" i="2"/>
  <c r="AK103" i="2" s="1"/>
  <c r="AA104" i="2"/>
  <c r="E104" i="2" s="1"/>
  <c r="AK104" i="2" s="1"/>
  <c r="H102" i="4"/>
  <c r="AU103" i="2"/>
  <c r="AX103" i="2" s="1"/>
  <c r="X104" i="2"/>
  <c r="U104" i="2"/>
  <c r="T104" i="2"/>
  <c r="S104" i="2"/>
  <c r="P103" i="4" s="1"/>
  <c r="W104" i="2"/>
  <c r="Y104" i="2"/>
  <c r="V104" i="2"/>
  <c r="R104" i="2" l="1"/>
  <c r="L103" i="4" s="1"/>
  <c r="N100" i="4"/>
  <c r="L101" i="4"/>
  <c r="J101" i="4"/>
  <c r="E101" i="4"/>
  <c r="F101" i="4" s="1"/>
  <c r="R103" i="2"/>
  <c r="AT103" i="2"/>
  <c r="AW103" i="2" s="1"/>
  <c r="J103" i="4"/>
  <c r="H103" i="4"/>
  <c r="AT104" i="2"/>
  <c r="AW104" i="2" s="1"/>
  <c r="AU104" i="2"/>
  <c r="AX104" i="2" s="1"/>
  <c r="E103" i="4" l="1"/>
  <c r="F103" i="4" s="1"/>
  <c r="N101" i="4"/>
  <c r="L102" i="4"/>
  <c r="J102" i="4"/>
  <c r="E102" i="4"/>
  <c r="F102" i="4" s="1"/>
  <c r="N103" i="4"/>
  <c r="N102" i="4" l="1"/>
</calcChain>
</file>

<file path=xl/sharedStrings.xml><?xml version="1.0" encoding="utf-8"?>
<sst xmlns="http://schemas.openxmlformats.org/spreadsheetml/2006/main" count="224" uniqueCount="163">
  <si>
    <t>Level</t>
  </si>
  <si>
    <t>Total_ Experience</t>
  </si>
  <si>
    <t>Incremental_Experience</t>
  </si>
  <si>
    <t>Enemies_at_Level</t>
  </si>
  <si>
    <t>Experience_Per_Enemy</t>
  </si>
  <si>
    <t>Strength</t>
  </si>
  <si>
    <t>Constitution</t>
  </si>
  <si>
    <t>Dexterity</t>
  </si>
  <si>
    <t>ST</t>
  </si>
  <si>
    <t>CO</t>
  </si>
  <si>
    <t>DE</t>
  </si>
  <si>
    <t>AG</t>
  </si>
  <si>
    <t>Agility</t>
  </si>
  <si>
    <t>Wisdom</t>
  </si>
  <si>
    <t>Spirit</t>
  </si>
  <si>
    <t>IN</t>
  </si>
  <si>
    <t>WI</t>
  </si>
  <si>
    <t>SP</t>
  </si>
  <si>
    <t>Expected Total</t>
  </si>
  <si>
    <t>Actual Total</t>
  </si>
  <si>
    <t>Difference</t>
  </si>
  <si>
    <t>Human</t>
  </si>
  <si>
    <t>Attack_Strength_Base</t>
  </si>
  <si>
    <t>Strength_Bonus</t>
  </si>
  <si>
    <t>Constitution_Bonus</t>
  </si>
  <si>
    <t>Dexterity_Bonus</t>
  </si>
  <si>
    <t>Agility_Bonus</t>
  </si>
  <si>
    <t>Wisdom_Bonus</t>
  </si>
  <si>
    <t>Spirit_Bonus</t>
  </si>
  <si>
    <t>Strength_Non_Rounded</t>
  </si>
  <si>
    <t>Constitution_Non_Rounded</t>
  </si>
  <si>
    <t>Dexterity_Non_Rounded</t>
  </si>
  <si>
    <t>Agility_Non_Rounded</t>
  </si>
  <si>
    <t>Wisdom_Non_Rounded</t>
  </si>
  <si>
    <t>Spirit_Non_Rounded</t>
  </si>
  <si>
    <t>MIN</t>
  </si>
  <si>
    <t>Strength_Growth</t>
  </si>
  <si>
    <t>Constitution_Growth</t>
  </si>
  <si>
    <t>Dexterity_Growth</t>
  </si>
  <si>
    <t>Agility_Growth</t>
  </si>
  <si>
    <t>Wisdom_Growth</t>
  </si>
  <si>
    <t>Spirit_Growth</t>
  </si>
  <si>
    <t>Other</t>
  </si>
  <si>
    <t>Race</t>
  </si>
  <si>
    <t>Attack_Strength_Melee</t>
  </si>
  <si>
    <t>AS = ST Bonus</t>
  </si>
  <si>
    <t>Physical Skill Points</t>
  </si>
  <si>
    <t>Mental Skill Points</t>
  </si>
  <si>
    <t>Warrior</t>
  </si>
  <si>
    <t>Rogue</t>
  </si>
  <si>
    <t>Ranger</t>
  </si>
  <si>
    <t>Enchanter</t>
  </si>
  <si>
    <t>Paladin</t>
  </si>
  <si>
    <t>DO I NEED MORE RACES THAN HUMAN?</t>
  </si>
  <si>
    <t>Illusionist</t>
  </si>
  <si>
    <t>Inyanga</t>
  </si>
  <si>
    <t>Clairvoyant</t>
  </si>
  <si>
    <t>Strength_SkillPoint_Bonus</t>
  </si>
  <si>
    <t>Constitution_SkillPoint_Bonus</t>
  </si>
  <si>
    <t>Dexterity_SkillPoint_Bonus</t>
  </si>
  <si>
    <t>Agility_SkillPoint_Bonus</t>
  </si>
  <si>
    <t>Intellect_SkillPoint_Bonus</t>
  </si>
  <si>
    <t>Wisdom_SkillPoint_Bonus</t>
  </si>
  <si>
    <t>Spirit_SkillPoint_Bonus</t>
  </si>
  <si>
    <t>Profession</t>
  </si>
  <si>
    <t>Logicc_Bonus</t>
  </si>
  <si>
    <t>LO</t>
  </si>
  <si>
    <t>Logic_Non_Rounded</t>
  </si>
  <si>
    <t>Logic_Growth</t>
  </si>
  <si>
    <t>Logic_SkillPoint_Bonus</t>
  </si>
  <si>
    <t>Physical Skill Points_Rounded</t>
  </si>
  <si>
    <t>Mental Skill Points_Rounded</t>
  </si>
  <si>
    <t>Strength_Skill_Point_Modifier</t>
  </si>
  <si>
    <t>Constitution_Skill_Point_Modifier</t>
  </si>
  <si>
    <t>Dexterity_Skill_Point_Modifier</t>
  </si>
  <si>
    <t>Agility_Skill_Point_Modifier</t>
  </si>
  <si>
    <t>Wisdom_Skill_Point_Modifier</t>
  </si>
  <si>
    <t>_Skill_Point_Modifier</t>
  </si>
  <si>
    <t>Logic</t>
  </si>
  <si>
    <t>Logic_Skill_Point_Modifier</t>
  </si>
  <si>
    <t>Defense_Evade_Base</t>
  </si>
  <si>
    <t>Defense_Block_Base</t>
  </si>
  <si>
    <t>Defense_Parry_Base</t>
  </si>
  <si>
    <t>Defense_Base_Total</t>
  </si>
  <si>
    <t>Edged</t>
  </si>
  <si>
    <t>Blunt</t>
  </si>
  <si>
    <t>Polearm</t>
  </si>
  <si>
    <t>Thrown</t>
  </si>
  <si>
    <t>Ranged</t>
  </si>
  <si>
    <t>Armor</t>
  </si>
  <si>
    <t>Shield</t>
  </si>
  <si>
    <t>Ranks</t>
  </si>
  <si>
    <t>Edged_Bonus</t>
  </si>
  <si>
    <t>Blunt_Bonus</t>
  </si>
  <si>
    <t>Polearm_Bonus</t>
  </si>
  <si>
    <t>Thrown_Bonus</t>
  </si>
  <si>
    <t>Ranged_Bonus</t>
  </si>
  <si>
    <t>Armor_Bonus</t>
  </si>
  <si>
    <t>Shield_Bonus</t>
  </si>
  <si>
    <t>Edged Progression</t>
  </si>
  <si>
    <t>Blunt Progression</t>
  </si>
  <si>
    <t>Polearm Progression</t>
  </si>
  <si>
    <t>Thrown Progression</t>
  </si>
  <si>
    <t>Ranged Progression</t>
  </si>
  <si>
    <t>Armor Progression</t>
  </si>
  <si>
    <t>Shield Progression</t>
  </si>
  <si>
    <t>AS = ST Bonus + Weapon Bonus</t>
  </si>
  <si>
    <t>Dodging</t>
  </si>
  <si>
    <t>DS = AG Bonus + IN Bonus / 4 + Dodging Ranks</t>
  </si>
  <si>
    <t>Dodging Progression</t>
  </si>
  <si>
    <t>DS = ST Bonus / 4 + DE Bonus / 4 + Shield Ranks</t>
  </si>
  <si>
    <t>DS = ST Bonus / 4 + DE Bonus / 4 + Weapon Ranks</t>
  </si>
  <si>
    <t>D&amp;D Method</t>
  </si>
  <si>
    <t>Pokemon</t>
  </si>
  <si>
    <t>Simple</t>
  </si>
  <si>
    <t>Base XP</t>
  </si>
  <si>
    <t>XP Growth</t>
  </si>
  <si>
    <t>Enemy level Base</t>
  </si>
  <si>
    <t>Enemy Growth</t>
  </si>
  <si>
    <t>Skill Growth</t>
  </si>
  <si>
    <t>Skill Max</t>
  </si>
  <si>
    <t>Skinning</t>
  </si>
  <si>
    <t>Skinning_Bonus</t>
  </si>
  <si>
    <t>Physical_Fitness_Bonus</t>
  </si>
  <si>
    <t>Physical_Fitness</t>
  </si>
  <si>
    <t>Hit_Point_Growth</t>
  </si>
  <si>
    <t>HP_Gain_Rate</t>
  </si>
  <si>
    <t>HP</t>
  </si>
  <si>
    <t>Physical Fitness Progression</t>
  </si>
  <si>
    <t>Max_HP</t>
  </si>
  <si>
    <t>HPMAX</t>
  </si>
  <si>
    <t>Intellect_Non_Rounded</t>
  </si>
  <si>
    <t>Intellect</t>
  </si>
  <si>
    <t>Intellect_Bonus</t>
  </si>
  <si>
    <t>Intellect_Skill_Point_Modifier</t>
  </si>
  <si>
    <t>Intellect_Growth</t>
  </si>
  <si>
    <t>strength</t>
  </si>
  <si>
    <t>constitution</t>
  </si>
  <si>
    <t>dexterity</t>
  </si>
  <si>
    <t>agility</t>
  </si>
  <si>
    <t>intellect</t>
  </si>
  <si>
    <t>wisdom</t>
  </si>
  <si>
    <t>logic</t>
  </si>
  <si>
    <t>spirit</t>
  </si>
  <si>
    <t>race</t>
  </si>
  <si>
    <t>*</t>
  </si>
  <si>
    <t>I don't trust this yet.</t>
  </si>
  <si>
    <t>sub_category</t>
  </si>
  <si>
    <t>classification</t>
  </si>
  <si>
    <t>cloth</t>
  </si>
  <si>
    <t>leather</t>
  </si>
  <si>
    <t>scale</t>
  </si>
  <si>
    <t>chain</t>
  </si>
  <si>
    <t>plate</t>
  </si>
  <si>
    <t>dagger</t>
  </si>
  <si>
    <t>edged_weapons</t>
  </si>
  <si>
    <t>short_sword</t>
  </si>
  <si>
    <t>claymore</t>
  </si>
  <si>
    <t>rapier</t>
  </si>
  <si>
    <t>hand_axe</t>
  </si>
  <si>
    <t>battle_axe</t>
  </si>
  <si>
    <t>broadsword</t>
  </si>
  <si>
    <t>longsword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</si>
</sst>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_(* #,##0.000_);_(* \(#,##0.000\);_(* &quot;-&quot;?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12">
    <xf numFmtId="0" fontId="0" fillId="0" borderId="0" xfId="0"/>
    <xf numFmtId="3" fontId="0" fillId="0" borderId="0" xfId="0" applyNumberFormat="1"/>
    <xf numFmtId="1" fontId="0" fillId="0" borderId="0" xfId="0" applyNumberFormat="1"/>
    <xf numFmtId="0" fontId="0" fillId="33" borderId="10" xfId="0" applyFill="1" applyBorder="1"/>
    <xf numFmtId="0" fontId="0" fillId="33" borderId="11" xfId="0" applyFill="1" applyBorder="1"/>
    <xf numFmtId="0" fontId="0" fillId="33" borderId="12" xfId="0" applyFill="1" applyBorder="1"/>
    <xf numFmtId="0" fontId="0" fillId="33" borderId="13" xfId="0" applyFill="1" applyBorder="1"/>
    <xf numFmtId="0" fontId="0" fillId="0" borderId="0" xfId="0" quotePrefix="1"/>
    <xf numFmtId="0" fontId="18" fillId="0" borderId="0" xfId="0" applyFont="1"/>
    <xf numFmtId="164" fontId="0" fillId="0" borderId="0" xfId="42" applyNumberFormat="1" applyFont="1"/>
    <xf numFmtId="0" fontId="0" fillId="34" borderId="0" xfId="0" applyFill="1"/>
    <xf numFmtId="165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Experience!$G$1</c:f>
              <c:strCache>
                <c:ptCount val="1"/>
                <c:pt idx="0">
                  <c:v>D&amp;D Method</c:v>
                </c:pt>
              </c:strCache>
            </c:strRef>
          </c:tx>
          <c:marker>
            <c:symbol val="none"/>
          </c:marker>
          <c:val>
            <c:numRef>
              <c:f>Experience!$G$2:$G$102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1000</c:v>
                </c:pt>
                <c:pt idx="3">
                  <c:v>3000</c:v>
                </c:pt>
                <c:pt idx="4">
                  <c:v>6000</c:v>
                </c:pt>
                <c:pt idx="5">
                  <c:v>10000</c:v>
                </c:pt>
                <c:pt idx="6">
                  <c:v>15000</c:v>
                </c:pt>
                <c:pt idx="7">
                  <c:v>21000</c:v>
                </c:pt>
                <c:pt idx="8">
                  <c:v>28000</c:v>
                </c:pt>
                <c:pt idx="9">
                  <c:v>36000</c:v>
                </c:pt>
                <c:pt idx="10">
                  <c:v>45000</c:v>
                </c:pt>
                <c:pt idx="11">
                  <c:v>55000</c:v>
                </c:pt>
                <c:pt idx="12">
                  <c:v>66000</c:v>
                </c:pt>
                <c:pt idx="13">
                  <c:v>78000</c:v>
                </c:pt>
                <c:pt idx="14">
                  <c:v>91000</c:v>
                </c:pt>
                <c:pt idx="15">
                  <c:v>105000</c:v>
                </c:pt>
                <c:pt idx="16">
                  <c:v>120000</c:v>
                </c:pt>
                <c:pt idx="17">
                  <c:v>136000</c:v>
                </c:pt>
                <c:pt idx="18">
                  <c:v>153000</c:v>
                </c:pt>
                <c:pt idx="19">
                  <c:v>171000</c:v>
                </c:pt>
                <c:pt idx="20">
                  <c:v>190000</c:v>
                </c:pt>
                <c:pt idx="21">
                  <c:v>210000</c:v>
                </c:pt>
                <c:pt idx="22">
                  <c:v>231000</c:v>
                </c:pt>
                <c:pt idx="23">
                  <c:v>253000</c:v>
                </c:pt>
                <c:pt idx="24">
                  <c:v>276000</c:v>
                </c:pt>
                <c:pt idx="25">
                  <c:v>300000</c:v>
                </c:pt>
                <c:pt idx="26">
                  <c:v>325000</c:v>
                </c:pt>
                <c:pt idx="27">
                  <c:v>351000</c:v>
                </c:pt>
                <c:pt idx="28">
                  <c:v>378000</c:v>
                </c:pt>
                <c:pt idx="29">
                  <c:v>406000</c:v>
                </c:pt>
                <c:pt idx="30">
                  <c:v>435000</c:v>
                </c:pt>
                <c:pt idx="31">
                  <c:v>465000</c:v>
                </c:pt>
                <c:pt idx="32">
                  <c:v>496000</c:v>
                </c:pt>
                <c:pt idx="33">
                  <c:v>528000</c:v>
                </c:pt>
                <c:pt idx="34">
                  <c:v>561000</c:v>
                </c:pt>
                <c:pt idx="35">
                  <c:v>595000</c:v>
                </c:pt>
                <c:pt idx="36">
                  <c:v>630000</c:v>
                </c:pt>
                <c:pt idx="37">
                  <c:v>666000</c:v>
                </c:pt>
                <c:pt idx="38">
                  <c:v>703000</c:v>
                </c:pt>
                <c:pt idx="39">
                  <c:v>741000</c:v>
                </c:pt>
                <c:pt idx="40">
                  <c:v>780000</c:v>
                </c:pt>
                <c:pt idx="41">
                  <c:v>820000</c:v>
                </c:pt>
                <c:pt idx="42">
                  <c:v>861000</c:v>
                </c:pt>
                <c:pt idx="43">
                  <c:v>903000</c:v>
                </c:pt>
                <c:pt idx="44">
                  <c:v>946000</c:v>
                </c:pt>
                <c:pt idx="45">
                  <c:v>990000</c:v>
                </c:pt>
                <c:pt idx="46">
                  <c:v>1035000</c:v>
                </c:pt>
                <c:pt idx="47">
                  <c:v>1081000</c:v>
                </c:pt>
                <c:pt idx="48">
                  <c:v>1128000</c:v>
                </c:pt>
                <c:pt idx="49">
                  <c:v>1176000</c:v>
                </c:pt>
                <c:pt idx="50">
                  <c:v>1225000</c:v>
                </c:pt>
                <c:pt idx="51">
                  <c:v>1275000</c:v>
                </c:pt>
                <c:pt idx="52">
                  <c:v>1326000</c:v>
                </c:pt>
                <c:pt idx="53">
                  <c:v>1378000</c:v>
                </c:pt>
                <c:pt idx="54">
                  <c:v>1431000</c:v>
                </c:pt>
                <c:pt idx="55">
                  <c:v>1485000</c:v>
                </c:pt>
                <c:pt idx="56">
                  <c:v>1540000</c:v>
                </c:pt>
                <c:pt idx="57">
                  <c:v>1596000</c:v>
                </c:pt>
                <c:pt idx="58">
                  <c:v>1653000</c:v>
                </c:pt>
                <c:pt idx="59">
                  <c:v>1711000</c:v>
                </c:pt>
                <c:pt idx="60">
                  <c:v>1770000</c:v>
                </c:pt>
                <c:pt idx="61">
                  <c:v>1830000</c:v>
                </c:pt>
                <c:pt idx="62">
                  <c:v>1891000</c:v>
                </c:pt>
                <c:pt idx="63">
                  <c:v>1953000</c:v>
                </c:pt>
                <c:pt idx="64">
                  <c:v>2016000</c:v>
                </c:pt>
                <c:pt idx="65">
                  <c:v>2080000</c:v>
                </c:pt>
                <c:pt idx="66">
                  <c:v>2145000</c:v>
                </c:pt>
                <c:pt idx="67">
                  <c:v>2211000</c:v>
                </c:pt>
                <c:pt idx="68">
                  <c:v>2278000</c:v>
                </c:pt>
                <c:pt idx="69">
                  <c:v>2346000</c:v>
                </c:pt>
                <c:pt idx="70">
                  <c:v>2415000</c:v>
                </c:pt>
                <c:pt idx="71">
                  <c:v>2485000</c:v>
                </c:pt>
                <c:pt idx="72">
                  <c:v>2556000</c:v>
                </c:pt>
                <c:pt idx="73">
                  <c:v>2628000</c:v>
                </c:pt>
                <c:pt idx="74">
                  <c:v>2701000</c:v>
                </c:pt>
                <c:pt idx="75">
                  <c:v>2775000</c:v>
                </c:pt>
                <c:pt idx="76">
                  <c:v>2850000</c:v>
                </c:pt>
                <c:pt idx="77">
                  <c:v>2926000</c:v>
                </c:pt>
                <c:pt idx="78">
                  <c:v>3003000</c:v>
                </c:pt>
                <c:pt idx="79">
                  <c:v>3081000</c:v>
                </c:pt>
                <c:pt idx="80">
                  <c:v>3160000</c:v>
                </c:pt>
                <c:pt idx="81">
                  <c:v>3240000</c:v>
                </c:pt>
                <c:pt idx="82">
                  <c:v>3321000</c:v>
                </c:pt>
                <c:pt idx="83">
                  <c:v>3403000</c:v>
                </c:pt>
                <c:pt idx="84">
                  <c:v>3486000</c:v>
                </c:pt>
                <c:pt idx="85">
                  <c:v>3570000</c:v>
                </c:pt>
                <c:pt idx="86">
                  <c:v>3655000</c:v>
                </c:pt>
                <c:pt idx="87">
                  <c:v>3741000</c:v>
                </c:pt>
                <c:pt idx="88">
                  <c:v>3828000</c:v>
                </c:pt>
                <c:pt idx="89">
                  <c:v>3916000</c:v>
                </c:pt>
                <c:pt idx="90">
                  <c:v>4005000</c:v>
                </c:pt>
                <c:pt idx="91">
                  <c:v>4095000</c:v>
                </c:pt>
                <c:pt idx="92">
                  <c:v>4186000</c:v>
                </c:pt>
                <c:pt idx="93">
                  <c:v>4278000</c:v>
                </c:pt>
                <c:pt idx="94">
                  <c:v>4371000</c:v>
                </c:pt>
                <c:pt idx="95">
                  <c:v>4465000</c:v>
                </c:pt>
                <c:pt idx="96">
                  <c:v>4560000</c:v>
                </c:pt>
                <c:pt idx="97">
                  <c:v>4656000</c:v>
                </c:pt>
                <c:pt idx="98">
                  <c:v>4753000</c:v>
                </c:pt>
                <c:pt idx="99">
                  <c:v>4851000</c:v>
                </c:pt>
                <c:pt idx="100">
                  <c:v>4950000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Experience!$H$1</c:f>
              <c:strCache>
                <c:ptCount val="1"/>
                <c:pt idx="0">
                  <c:v>Pokemon</c:v>
                </c:pt>
              </c:strCache>
            </c:strRef>
          </c:tx>
          <c:marker>
            <c:symbol val="none"/>
          </c:marker>
          <c:val>
            <c:numRef>
              <c:f>Experience!$H$2:$H$102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6</c:v>
                </c:pt>
                <c:pt idx="3">
                  <c:v>22</c:v>
                </c:pt>
                <c:pt idx="4">
                  <c:v>51</c:v>
                </c:pt>
                <c:pt idx="5">
                  <c:v>100</c:v>
                </c:pt>
                <c:pt idx="6">
                  <c:v>173</c:v>
                </c:pt>
                <c:pt idx="7">
                  <c:v>274</c:v>
                </c:pt>
                <c:pt idx="8">
                  <c:v>410</c:v>
                </c:pt>
                <c:pt idx="9">
                  <c:v>583</c:v>
                </c:pt>
                <c:pt idx="10">
                  <c:v>800</c:v>
                </c:pt>
                <c:pt idx="11">
                  <c:v>1065</c:v>
                </c:pt>
                <c:pt idx="12">
                  <c:v>1382</c:v>
                </c:pt>
                <c:pt idx="13">
                  <c:v>1758</c:v>
                </c:pt>
                <c:pt idx="14">
                  <c:v>2195</c:v>
                </c:pt>
                <c:pt idx="15">
                  <c:v>2700</c:v>
                </c:pt>
                <c:pt idx="16">
                  <c:v>3277</c:v>
                </c:pt>
                <c:pt idx="17">
                  <c:v>3930</c:v>
                </c:pt>
                <c:pt idx="18">
                  <c:v>4666</c:v>
                </c:pt>
                <c:pt idx="19">
                  <c:v>5487</c:v>
                </c:pt>
                <c:pt idx="20">
                  <c:v>6400</c:v>
                </c:pt>
                <c:pt idx="21">
                  <c:v>7409</c:v>
                </c:pt>
                <c:pt idx="22">
                  <c:v>8518</c:v>
                </c:pt>
                <c:pt idx="23">
                  <c:v>9734</c:v>
                </c:pt>
                <c:pt idx="24">
                  <c:v>11059</c:v>
                </c:pt>
                <c:pt idx="25">
                  <c:v>12500</c:v>
                </c:pt>
                <c:pt idx="26">
                  <c:v>14061</c:v>
                </c:pt>
                <c:pt idx="27">
                  <c:v>15746</c:v>
                </c:pt>
                <c:pt idx="28">
                  <c:v>17562</c:v>
                </c:pt>
                <c:pt idx="29">
                  <c:v>19511</c:v>
                </c:pt>
                <c:pt idx="30">
                  <c:v>21600</c:v>
                </c:pt>
                <c:pt idx="31">
                  <c:v>23833</c:v>
                </c:pt>
                <c:pt idx="32">
                  <c:v>26214</c:v>
                </c:pt>
                <c:pt idx="33">
                  <c:v>28750</c:v>
                </c:pt>
                <c:pt idx="34">
                  <c:v>31443</c:v>
                </c:pt>
                <c:pt idx="35">
                  <c:v>34300</c:v>
                </c:pt>
                <c:pt idx="36">
                  <c:v>37325</c:v>
                </c:pt>
                <c:pt idx="37">
                  <c:v>40522</c:v>
                </c:pt>
                <c:pt idx="38">
                  <c:v>43898</c:v>
                </c:pt>
                <c:pt idx="39">
                  <c:v>47455</c:v>
                </c:pt>
                <c:pt idx="40">
                  <c:v>51200</c:v>
                </c:pt>
                <c:pt idx="41">
                  <c:v>55137</c:v>
                </c:pt>
                <c:pt idx="42">
                  <c:v>59270</c:v>
                </c:pt>
                <c:pt idx="43">
                  <c:v>63606</c:v>
                </c:pt>
                <c:pt idx="44">
                  <c:v>68147</c:v>
                </c:pt>
                <c:pt idx="45">
                  <c:v>72900</c:v>
                </c:pt>
                <c:pt idx="46">
                  <c:v>77869</c:v>
                </c:pt>
                <c:pt idx="47">
                  <c:v>83058</c:v>
                </c:pt>
                <c:pt idx="48">
                  <c:v>88474</c:v>
                </c:pt>
                <c:pt idx="49">
                  <c:v>94119</c:v>
                </c:pt>
                <c:pt idx="50">
                  <c:v>100000</c:v>
                </c:pt>
                <c:pt idx="51">
                  <c:v>106121</c:v>
                </c:pt>
                <c:pt idx="52">
                  <c:v>112486</c:v>
                </c:pt>
                <c:pt idx="53">
                  <c:v>119102</c:v>
                </c:pt>
                <c:pt idx="54">
                  <c:v>125971</c:v>
                </c:pt>
                <c:pt idx="55">
                  <c:v>133100</c:v>
                </c:pt>
                <c:pt idx="56">
                  <c:v>140493</c:v>
                </c:pt>
                <c:pt idx="57">
                  <c:v>148154</c:v>
                </c:pt>
                <c:pt idx="58">
                  <c:v>156090</c:v>
                </c:pt>
                <c:pt idx="59">
                  <c:v>164303</c:v>
                </c:pt>
                <c:pt idx="60">
                  <c:v>172800</c:v>
                </c:pt>
                <c:pt idx="61">
                  <c:v>181585</c:v>
                </c:pt>
                <c:pt idx="62">
                  <c:v>190662</c:v>
                </c:pt>
                <c:pt idx="63">
                  <c:v>200038</c:v>
                </c:pt>
                <c:pt idx="64">
                  <c:v>209715</c:v>
                </c:pt>
                <c:pt idx="65">
                  <c:v>219700</c:v>
                </c:pt>
                <c:pt idx="66">
                  <c:v>229997</c:v>
                </c:pt>
                <c:pt idx="67">
                  <c:v>240610</c:v>
                </c:pt>
                <c:pt idx="68">
                  <c:v>251546</c:v>
                </c:pt>
                <c:pt idx="69">
                  <c:v>262807</c:v>
                </c:pt>
                <c:pt idx="70">
                  <c:v>274400</c:v>
                </c:pt>
                <c:pt idx="71">
                  <c:v>286329</c:v>
                </c:pt>
                <c:pt idx="72">
                  <c:v>298598</c:v>
                </c:pt>
                <c:pt idx="73">
                  <c:v>311214</c:v>
                </c:pt>
                <c:pt idx="74">
                  <c:v>324179</c:v>
                </c:pt>
                <c:pt idx="75">
                  <c:v>337500</c:v>
                </c:pt>
                <c:pt idx="76">
                  <c:v>351181</c:v>
                </c:pt>
                <c:pt idx="77">
                  <c:v>365226</c:v>
                </c:pt>
                <c:pt idx="78">
                  <c:v>379642</c:v>
                </c:pt>
                <c:pt idx="79">
                  <c:v>394431</c:v>
                </c:pt>
                <c:pt idx="80">
                  <c:v>409600</c:v>
                </c:pt>
                <c:pt idx="81">
                  <c:v>425153</c:v>
                </c:pt>
                <c:pt idx="82">
                  <c:v>441094</c:v>
                </c:pt>
                <c:pt idx="83">
                  <c:v>457430</c:v>
                </c:pt>
                <c:pt idx="84">
                  <c:v>474163</c:v>
                </c:pt>
                <c:pt idx="85">
                  <c:v>491300</c:v>
                </c:pt>
                <c:pt idx="86">
                  <c:v>508845</c:v>
                </c:pt>
                <c:pt idx="87">
                  <c:v>526802</c:v>
                </c:pt>
                <c:pt idx="88">
                  <c:v>545178</c:v>
                </c:pt>
                <c:pt idx="89">
                  <c:v>563975</c:v>
                </c:pt>
                <c:pt idx="90">
                  <c:v>583200</c:v>
                </c:pt>
                <c:pt idx="91">
                  <c:v>602857</c:v>
                </c:pt>
                <c:pt idx="92">
                  <c:v>622950</c:v>
                </c:pt>
                <c:pt idx="93">
                  <c:v>643486</c:v>
                </c:pt>
                <c:pt idx="94">
                  <c:v>664467</c:v>
                </c:pt>
                <c:pt idx="95">
                  <c:v>685900</c:v>
                </c:pt>
                <c:pt idx="96">
                  <c:v>707789</c:v>
                </c:pt>
                <c:pt idx="97">
                  <c:v>730138</c:v>
                </c:pt>
                <c:pt idx="98">
                  <c:v>752954</c:v>
                </c:pt>
                <c:pt idx="99">
                  <c:v>776239</c:v>
                </c:pt>
                <c:pt idx="100">
                  <c:v>800000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Experience!$I$1</c:f>
              <c:strCache>
                <c:ptCount val="1"/>
                <c:pt idx="0">
                  <c:v>Simple</c:v>
                </c:pt>
              </c:strCache>
            </c:strRef>
          </c:tx>
          <c:marker>
            <c:symbol val="none"/>
          </c:marker>
          <c:val>
            <c:numRef>
              <c:f>Experience!$I$2:$I$102</c:f>
              <c:numCache>
                <c:formatCode>_(* #,##0_);_(* \(#,##0\);_(* "-"??_);_(@_)</c:formatCode>
                <c:ptCount val="101"/>
                <c:pt idx="0">
                  <c:v>0</c:v>
                </c:pt>
                <c:pt idx="1">
                  <c:v>1000</c:v>
                </c:pt>
                <c:pt idx="2">
                  <c:v>4000</c:v>
                </c:pt>
                <c:pt idx="3">
                  <c:v>9000</c:v>
                </c:pt>
                <c:pt idx="4">
                  <c:v>16000</c:v>
                </c:pt>
                <c:pt idx="5">
                  <c:v>25000</c:v>
                </c:pt>
                <c:pt idx="6">
                  <c:v>36000</c:v>
                </c:pt>
                <c:pt idx="7">
                  <c:v>49000</c:v>
                </c:pt>
                <c:pt idx="8">
                  <c:v>64000</c:v>
                </c:pt>
                <c:pt idx="9">
                  <c:v>81000</c:v>
                </c:pt>
                <c:pt idx="10">
                  <c:v>100000</c:v>
                </c:pt>
                <c:pt idx="11">
                  <c:v>121000</c:v>
                </c:pt>
                <c:pt idx="12">
                  <c:v>144000</c:v>
                </c:pt>
                <c:pt idx="13">
                  <c:v>169000</c:v>
                </c:pt>
                <c:pt idx="14">
                  <c:v>196000</c:v>
                </c:pt>
                <c:pt idx="15">
                  <c:v>225000</c:v>
                </c:pt>
                <c:pt idx="16">
                  <c:v>256000</c:v>
                </c:pt>
                <c:pt idx="17">
                  <c:v>289000</c:v>
                </c:pt>
                <c:pt idx="18">
                  <c:v>324000</c:v>
                </c:pt>
                <c:pt idx="19">
                  <c:v>361000</c:v>
                </c:pt>
                <c:pt idx="20">
                  <c:v>400000</c:v>
                </c:pt>
                <c:pt idx="21">
                  <c:v>441000</c:v>
                </c:pt>
                <c:pt idx="22">
                  <c:v>484000</c:v>
                </c:pt>
                <c:pt idx="23">
                  <c:v>529000</c:v>
                </c:pt>
                <c:pt idx="24">
                  <c:v>576000</c:v>
                </c:pt>
                <c:pt idx="25">
                  <c:v>625000</c:v>
                </c:pt>
                <c:pt idx="26">
                  <c:v>676000</c:v>
                </c:pt>
                <c:pt idx="27">
                  <c:v>729000</c:v>
                </c:pt>
                <c:pt idx="28">
                  <c:v>784000</c:v>
                </c:pt>
                <c:pt idx="29">
                  <c:v>841000</c:v>
                </c:pt>
                <c:pt idx="30">
                  <c:v>900000</c:v>
                </c:pt>
                <c:pt idx="31">
                  <c:v>961000</c:v>
                </c:pt>
                <c:pt idx="32">
                  <c:v>1024000</c:v>
                </c:pt>
                <c:pt idx="33">
                  <c:v>1089000</c:v>
                </c:pt>
                <c:pt idx="34">
                  <c:v>1156000</c:v>
                </c:pt>
                <c:pt idx="35">
                  <c:v>1225000</c:v>
                </c:pt>
                <c:pt idx="36">
                  <c:v>1296000</c:v>
                </c:pt>
                <c:pt idx="37">
                  <c:v>1369000</c:v>
                </c:pt>
                <c:pt idx="38">
                  <c:v>1444000</c:v>
                </c:pt>
                <c:pt idx="39">
                  <c:v>1521000</c:v>
                </c:pt>
                <c:pt idx="40">
                  <c:v>1600000</c:v>
                </c:pt>
                <c:pt idx="41">
                  <c:v>1681000</c:v>
                </c:pt>
                <c:pt idx="42">
                  <c:v>1764000</c:v>
                </c:pt>
                <c:pt idx="43">
                  <c:v>1849000</c:v>
                </c:pt>
                <c:pt idx="44">
                  <c:v>1936000</c:v>
                </c:pt>
                <c:pt idx="45">
                  <c:v>2025000</c:v>
                </c:pt>
                <c:pt idx="46">
                  <c:v>2116000</c:v>
                </c:pt>
                <c:pt idx="47">
                  <c:v>2209000</c:v>
                </c:pt>
                <c:pt idx="48">
                  <c:v>2304000</c:v>
                </c:pt>
                <c:pt idx="49">
                  <c:v>2401000</c:v>
                </c:pt>
                <c:pt idx="50">
                  <c:v>2500000</c:v>
                </c:pt>
                <c:pt idx="51">
                  <c:v>2601000</c:v>
                </c:pt>
                <c:pt idx="52">
                  <c:v>2704000</c:v>
                </c:pt>
                <c:pt idx="53">
                  <c:v>2809000</c:v>
                </c:pt>
                <c:pt idx="54">
                  <c:v>2916000</c:v>
                </c:pt>
                <c:pt idx="55">
                  <c:v>3025000</c:v>
                </c:pt>
                <c:pt idx="56">
                  <c:v>3136000</c:v>
                </c:pt>
                <c:pt idx="57">
                  <c:v>3249000</c:v>
                </c:pt>
                <c:pt idx="58">
                  <c:v>3364000</c:v>
                </c:pt>
                <c:pt idx="59">
                  <c:v>3481000</c:v>
                </c:pt>
                <c:pt idx="60">
                  <c:v>3600000</c:v>
                </c:pt>
                <c:pt idx="61">
                  <c:v>3721000</c:v>
                </c:pt>
                <c:pt idx="62">
                  <c:v>3844000</c:v>
                </c:pt>
                <c:pt idx="63">
                  <c:v>3969000</c:v>
                </c:pt>
                <c:pt idx="64">
                  <c:v>4096000</c:v>
                </c:pt>
                <c:pt idx="65">
                  <c:v>4225000</c:v>
                </c:pt>
                <c:pt idx="66">
                  <c:v>4356000</c:v>
                </c:pt>
                <c:pt idx="67">
                  <c:v>4489000</c:v>
                </c:pt>
                <c:pt idx="68">
                  <c:v>4624000</c:v>
                </c:pt>
                <c:pt idx="69">
                  <c:v>4761000</c:v>
                </c:pt>
                <c:pt idx="70">
                  <c:v>4900000</c:v>
                </c:pt>
                <c:pt idx="71">
                  <c:v>5041000</c:v>
                </c:pt>
                <c:pt idx="72">
                  <c:v>5184000</c:v>
                </c:pt>
                <c:pt idx="73">
                  <c:v>5329000</c:v>
                </c:pt>
                <c:pt idx="74">
                  <c:v>5476000</c:v>
                </c:pt>
                <c:pt idx="75">
                  <c:v>5625000</c:v>
                </c:pt>
                <c:pt idx="76">
                  <c:v>5776000</c:v>
                </c:pt>
                <c:pt idx="77">
                  <c:v>5929000</c:v>
                </c:pt>
                <c:pt idx="78">
                  <c:v>6084000</c:v>
                </c:pt>
                <c:pt idx="79">
                  <c:v>6241000</c:v>
                </c:pt>
                <c:pt idx="80">
                  <c:v>6400000</c:v>
                </c:pt>
                <c:pt idx="81">
                  <c:v>6561000</c:v>
                </c:pt>
                <c:pt idx="82">
                  <c:v>6724000</c:v>
                </c:pt>
                <c:pt idx="83">
                  <c:v>6889000</c:v>
                </c:pt>
                <c:pt idx="84">
                  <c:v>7056000</c:v>
                </c:pt>
                <c:pt idx="85">
                  <c:v>7225000</c:v>
                </c:pt>
                <c:pt idx="86">
                  <c:v>7396000</c:v>
                </c:pt>
                <c:pt idx="87">
                  <c:v>7569000</c:v>
                </c:pt>
                <c:pt idx="88">
                  <c:v>7744000</c:v>
                </c:pt>
                <c:pt idx="89">
                  <c:v>7921000</c:v>
                </c:pt>
                <c:pt idx="90">
                  <c:v>8100000</c:v>
                </c:pt>
                <c:pt idx="91">
                  <c:v>8281000</c:v>
                </c:pt>
                <c:pt idx="92">
                  <c:v>8464000</c:v>
                </c:pt>
                <c:pt idx="93">
                  <c:v>8649000</c:v>
                </c:pt>
                <c:pt idx="94">
                  <c:v>8836000</c:v>
                </c:pt>
                <c:pt idx="95">
                  <c:v>9025000</c:v>
                </c:pt>
                <c:pt idx="96">
                  <c:v>9216000</c:v>
                </c:pt>
                <c:pt idx="97">
                  <c:v>9409000</c:v>
                </c:pt>
                <c:pt idx="98">
                  <c:v>9604000</c:v>
                </c:pt>
                <c:pt idx="99">
                  <c:v>9801000</c:v>
                </c:pt>
                <c:pt idx="100">
                  <c:v>10000000</c:v>
                </c:pt>
              </c:numCache>
            </c:numRef>
          </c:val>
          <c:smooth val="0"/>
        </c:ser>
        <c:ser>
          <c:idx val="3"/>
          <c:order val="3"/>
          <c:tx>
            <c:v>Game</c:v>
          </c:tx>
          <c:marker>
            <c:symbol val="none"/>
          </c:marker>
          <c:val>
            <c:numRef>
              <c:f>Experience!$D$2:$D$102</c:f>
              <c:numCache>
                <c:formatCode>General</c:formatCode>
                <c:ptCount val="101"/>
                <c:pt idx="0">
                  <c:v>0</c:v>
                </c:pt>
                <c:pt idx="1">
                  <c:v>1000</c:v>
                </c:pt>
                <c:pt idx="2">
                  <c:v>4000</c:v>
                </c:pt>
                <c:pt idx="3">
                  <c:v>9000</c:v>
                </c:pt>
                <c:pt idx="4">
                  <c:v>16000</c:v>
                </c:pt>
                <c:pt idx="5">
                  <c:v>25000</c:v>
                </c:pt>
                <c:pt idx="6">
                  <c:v>36000</c:v>
                </c:pt>
                <c:pt idx="7">
                  <c:v>49000</c:v>
                </c:pt>
                <c:pt idx="8">
                  <c:v>64000</c:v>
                </c:pt>
                <c:pt idx="9">
                  <c:v>81000</c:v>
                </c:pt>
                <c:pt idx="10">
                  <c:v>100000</c:v>
                </c:pt>
                <c:pt idx="11">
                  <c:v>121000</c:v>
                </c:pt>
                <c:pt idx="12">
                  <c:v>144000</c:v>
                </c:pt>
                <c:pt idx="13">
                  <c:v>169000</c:v>
                </c:pt>
                <c:pt idx="14">
                  <c:v>196000</c:v>
                </c:pt>
                <c:pt idx="15">
                  <c:v>225000</c:v>
                </c:pt>
                <c:pt idx="16">
                  <c:v>256000</c:v>
                </c:pt>
                <c:pt idx="17">
                  <c:v>289000</c:v>
                </c:pt>
                <c:pt idx="18">
                  <c:v>324000</c:v>
                </c:pt>
                <c:pt idx="19">
                  <c:v>361000</c:v>
                </c:pt>
                <c:pt idx="20">
                  <c:v>400000</c:v>
                </c:pt>
                <c:pt idx="21">
                  <c:v>441000</c:v>
                </c:pt>
                <c:pt idx="22">
                  <c:v>484000</c:v>
                </c:pt>
                <c:pt idx="23">
                  <c:v>529000</c:v>
                </c:pt>
                <c:pt idx="24">
                  <c:v>576000</c:v>
                </c:pt>
                <c:pt idx="25">
                  <c:v>625000</c:v>
                </c:pt>
                <c:pt idx="26">
                  <c:v>676000</c:v>
                </c:pt>
                <c:pt idx="27">
                  <c:v>729000</c:v>
                </c:pt>
                <c:pt idx="28">
                  <c:v>784000</c:v>
                </c:pt>
                <c:pt idx="29">
                  <c:v>841000</c:v>
                </c:pt>
                <c:pt idx="30">
                  <c:v>900000</c:v>
                </c:pt>
                <c:pt idx="31">
                  <c:v>961000</c:v>
                </c:pt>
                <c:pt idx="32">
                  <c:v>1024000</c:v>
                </c:pt>
                <c:pt idx="33">
                  <c:v>1089000</c:v>
                </c:pt>
                <c:pt idx="34">
                  <c:v>1156000</c:v>
                </c:pt>
                <c:pt idx="35">
                  <c:v>1225000</c:v>
                </c:pt>
                <c:pt idx="36">
                  <c:v>1296000</c:v>
                </c:pt>
                <c:pt idx="37">
                  <c:v>1369000</c:v>
                </c:pt>
                <c:pt idx="38">
                  <c:v>1444000</c:v>
                </c:pt>
                <c:pt idx="39">
                  <c:v>1521000</c:v>
                </c:pt>
                <c:pt idx="40">
                  <c:v>1600000</c:v>
                </c:pt>
                <c:pt idx="41">
                  <c:v>1681000</c:v>
                </c:pt>
                <c:pt idx="42">
                  <c:v>1764000</c:v>
                </c:pt>
                <c:pt idx="43">
                  <c:v>1849000</c:v>
                </c:pt>
                <c:pt idx="44">
                  <c:v>1936000</c:v>
                </c:pt>
                <c:pt idx="45">
                  <c:v>2025000</c:v>
                </c:pt>
                <c:pt idx="46">
                  <c:v>2116000</c:v>
                </c:pt>
                <c:pt idx="47">
                  <c:v>2209000</c:v>
                </c:pt>
                <c:pt idx="48">
                  <c:v>2304000</c:v>
                </c:pt>
                <c:pt idx="49">
                  <c:v>2401000</c:v>
                </c:pt>
                <c:pt idx="50">
                  <c:v>2500000</c:v>
                </c:pt>
                <c:pt idx="51">
                  <c:v>2601000</c:v>
                </c:pt>
                <c:pt idx="52">
                  <c:v>2704000</c:v>
                </c:pt>
                <c:pt idx="53">
                  <c:v>2809000</c:v>
                </c:pt>
                <c:pt idx="54">
                  <c:v>2916000</c:v>
                </c:pt>
                <c:pt idx="55">
                  <c:v>3025000</c:v>
                </c:pt>
                <c:pt idx="56">
                  <c:v>3136000</c:v>
                </c:pt>
                <c:pt idx="57">
                  <c:v>3249000</c:v>
                </c:pt>
                <c:pt idx="58">
                  <c:v>3364000</c:v>
                </c:pt>
                <c:pt idx="59">
                  <c:v>3481000</c:v>
                </c:pt>
                <c:pt idx="60">
                  <c:v>3600000</c:v>
                </c:pt>
                <c:pt idx="61">
                  <c:v>3721000</c:v>
                </c:pt>
                <c:pt idx="62">
                  <c:v>3844000</c:v>
                </c:pt>
                <c:pt idx="63">
                  <c:v>3969000</c:v>
                </c:pt>
                <c:pt idx="64">
                  <c:v>4096000</c:v>
                </c:pt>
                <c:pt idx="65">
                  <c:v>4225000</c:v>
                </c:pt>
                <c:pt idx="66">
                  <c:v>4356000</c:v>
                </c:pt>
                <c:pt idx="67">
                  <c:v>4489000</c:v>
                </c:pt>
                <c:pt idx="68">
                  <c:v>4624000</c:v>
                </c:pt>
                <c:pt idx="69">
                  <c:v>4761000</c:v>
                </c:pt>
                <c:pt idx="70">
                  <c:v>4900000</c:v>
                </c:pt>
                <c:pt idx="71">
                  <c:v>5041000</c:v>
                </c:pt>
                <c:pt idx="72">
                  <c:v>5184000</c:v>
                </c:pt>
                <c:pt idx="73">
                  <c:v>5329000</c:v>
                </c:pt>
                <c:pt idx="74">
                  <c:v>5476000</c:v>
                </c:pt>
                <c:pt idx="75">
                  <c:v>5625000</c:v>
                </c:pt>
                <c:pt idx="76">
                  <c:v>5776000</c:v>
                </c:pt>
                <c:pt idx="77">
                  <c:v>5929000</c:v>
                </c:pt>
                <c:pt idx="78">
                  <c:v>6084000</c:v>
                </c:pt>
                <c:pt idx="79">
                  <c:v>6241000</c:v>
                </c:pt>
                <c:pt idx="80">
                  <c:v>6400000</c:v>
                </c:pt>
                <c:pt idx="81">
                  <c:v>6561000</c:v>
                </c:pt>
                <c:pt idx="82">
                  <c:v>6724000</c:v>
                </c:pt>
                <c:pt idx="83">
                  <c:v>6889000</c:v>
                </c:pt>
                <c:pt idx="84">
                  <c:v>7056000</c:v>
                </c:pt>
                <c:pt idx="85">
                  <c:v>7225000</c:v>
                </c:pt>
                <c:pt idx="86">
                  <c:v>7396000</c:v>
                </c:pt>
                <c:pt idx="87">
                  <c:v>7569000</c:v>
                </c:pt>
                <c:pt idx="88">
                  <c:v>7744000</c:v>
                </c:pt>
                <c:pt idx="89">
                  <c:v>7921000</c:v>
                </c:pt>
                <c:pt idx="90">
                  <c:v>8100000</c:v>
                </c:pt>
                <c:pt idx="91">
                  <c:v>8281000</c:v>
                </c:pt>
                <c:pt idx="92">
                  <c:v>8464000</c:v>
                </c:pt>
                <c:pt idx="93">
                  <c:v>8649000</c:v>
                </c:pt>
                <c:pt idx="94">
                  <c:v>8836000</c:v>
                </c:pt>
                <c:pt idx="95">
                  <c:v>9025000</c:v>
                </c:pt>
                <c:pt idx="96">
                  <c:v>9216000</c:v>
                </c:pt>
                <c:pt idx="97">
                  <c:v>9409000</c:v>
                </c:pt>
                <c:pt idx="98">
                  <c:v>9604000</c:v>
                </c:pt>
                <c:pt idx="99">
                  <c:v>9801000</c:v>
                </c:pt>
                <c:pt idx="100">
                  <c:v>10000000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2278528"/>
        <c:axId val="262296704"/>
      </c:lineChart>
      <c:catAx>
        <c:axId val="262278528"/>
        <c:scaling>
          <c:orientation val="minMax"/>
        </c:scaling>
        <c:delete val="0"/>
        <c:axPos val="b"/>
        <c:majorTickMark val="out"/>
        <c:minorTickMark val="none"/>
        <c:tickLblPos val="nextTo"/>
        <c:crossAx val="262296704"/>
        <c:crosses val="autoZero"/>
        <c:auto val="1"/>
        <c:lblAlgn val="ctr"/>
        <c:lblOffset val="100"/>
        <c:noMultiLvlLbl val="0"/>
      </c:catAx>
      <c:valAx>
        <c:axId val="262296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2278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Attributes!$N$1</c:f>
              <c:strCache>
                <c:ptCount val="1"/>
                <c:pt idx="0">
                  <c:v>Defense_Base_Total</c:v>
                </c:pt>
              </c:strCache>
            </c:strRef>
          </c:tx>
          <c:marker>
            <c:symbol val="none"/>
          </c:marker>
          <c:cat>
            <c:numRef>
              <c:f>Attributes!$C$3:$C$103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Attributes!$N$3:$N$103</c:f>
              <c:numCache>
                <c:formatCode>General</c:formatCode>
                <c:ptCount val="101"/>
                <c:pt idx="0">
                  <c:v>32.5</c:v>
                </c:pt>
                <c:pt idx="1">
                  <c:v>38.5</c:v>
                </c:pt>
                <c:pt idx="2">
                  <c:v>46.5</c:v>
                </c:pt>
                <c:pt idx="3">
                  <c:v>52.5</c:v>
                </c:pt>
                <c:pt idx="4">
                  <c:v>58.75</c:v>
                </c:pt>
                <c:pt idx="5">
                  <c:v>64.75</c:v>
                </c:pt>
                <c:pt idx="6">
                  <c:v>71.25</c:v>
                </c:pt>
                <c:pt idx="7">
                  <c:v>78.75</c:v>
                </c:pt>
                <c:pt idx="8">
                  <c:v>84.75</c:v>
                </c:pt>
                <c:pt idx="9">
                  <c:v>90.75</c:v>
                </c:pt>
                <c:pt idx="10">
                  <c:v>96.75</c:v>
                </c:pt>
                <c:pt idx="11">
                  <c:v>103.25</c:v>
                </c:pt>
                <c:pt idx="12">
                  <c:v>109.25</c:v>
                </c:pt>
                <c:pt idx="13">
                  <c:v>116.75</c:v>
                </c:pt>
                <c:pt idx="14">
                  <c:v>122.75</c:v>
                </c:pt>
                <c:pt idx="15">
                  <c:v>129.25</c:v>
                </c:pt>
                <c:pt idx="16">
                  <c:v>135.25</c:v>
                </c:pt>
                <c:pt idx="17">
                  <c:v>141.5</c:v>
                </c:pt>
                <c:pt idx="18">
                  <c:v>149</c:v>
                </c:pt>
                <c:pt idx="19">
                  <c:v>155</c:v>
                </c:pt>
                <c:pt idx="20">
                  <c:v>161.5</c:v>
                </c:pt>
                <c:pt idx="21">
                  <c:v>167.5</c:v>
                </c:pt>
                <c:pt idx="22">
                  <c:v>173.5</c:v>
                </c:pt>
                <c:pt idx="23">
                  <c:v>179.5</c:v>
                </c:pt>
                <c:pt idx="24">
                  <c:v>187</c:v>
                </c:pt>
                <c:pt idx="25">
                  <c:v>193.5</c:v>
                </c:pt>
                <c:pt idx="26">
                  <c:v>199.5</c:v>
                </c:pt>
                <c:pt idx="27">
                  <c:v>205.5</c:v>
                </c:pt>
                <c:pt idx="28">
                  <c:v>211.5</c:v>
                </c:pt>
                <c:pt idx="29">
                  <c:v>217.5</c:v>
                </c:pt>
                <c:pt idx="30">
                  <c:v>225</c:v>
                </c:pt>
                <c:pt idx="31">
                  <c:v>231.75</c:v>
                </c:pt>
                <c:pt idx="32">
                  <c:v>237.75</c:v>
                </c:pt>
                <c:pt idx="33">
                  <c:v>243.75</c:v>
                </c:pt>
                <c:pt idx="34">
                  <c:v>249.75</c:v>
                </c:pt>
                <c:pt idx="35">
                  <c:v>255.75</c:v>
                </c:pt>
                <c:pt idx="36">
                  <c:v>262.25</c:v>
                </c:pt>
                <c:pt idx="37">
                  <c:v>269.75</c:v>
                </c:pt>
                <c:pt idx="38">
                  <c:v>275.75</c:v>
                </c:pt>
                <c:pt idx="39">
                  <c:v>281.75</c:v>
                </c:pt>
                <c:pt idx="40">
                  <c:v>287.75</c:v>
                </c:pt>
                <c:pt idx="41">
                  <c:v>294.25</c:v>
                </c:pt>
                <c:pt idx="42">
                  <c:v>300.25</c:v>
                </c:pt>
                <c:pt idx="43">
                  <c:v>307.75</c:v>
                </c:pt>
                <c:pt idx="44">
                  <c:v>313.75</c:v>
                </c:pt>
                <c:pt idx="45">
                  <c:v>320</c:v>
                </c:pt>
                <c:pt idx="46">
                  <c:v>326</c:v>
                </c:pt>
                <c:pt idx="47">
                  <c:v>332.5</c:v>
                </c:pt>
                <c:pt idx="48">
                  <c:v>338.5</c:v>
                </c:pt>
                <c:pt idx="49">
                  <c:v>346</c:v>
                </c:pt>
                <c:pt idx="50">
                  <c:v>352</c:v>
                </c:pt>
                <c:pt idx="51">
                  <c:v>358</c:v>
                </c:pt>
                <c:pt idx="52">
                  <c:v>364.5</c:v>
                </c:pt>
                <c:pt idx="53">
                  <c:v>370.5</c:v>
                </c:pt>
                <c:pt idx="54">
                  <c:v>376.5</c:v>
                </c:pt>
                <c:pt idx="55">
                  <c:v>382.5</c:v>
                </c:pt>
                <c:pt idx="56">
                  <c:v>390</c:v>
                </c:pt>
                <c:pt idx="57">
                  <c:v>396</c:v>
                </c:pt>
                <c:pt idx="58">
                  <c:v>402.5</c:v>
                </c:pt>
                <c:pt idx="59">
                  <c:v>408.5</c:v>
                </c:pt>
                <c:pt idx="60">
                  <c:v>414.75</c:v>
                </c:pt>
                <c:pt idx="61">
                  <c:v>420.75</c:v>
                </c:pt>
                <c:pt idx="62">
                  <c:v>426.75</c:v>
                </c:pt>
                <c:pt idx="63">
                  <c:v>434.25</c:v>
                </c:pt>
                <c:pt idx="64">
                  <c:v>440.75</c:v>
                </c:pt>
                <c:pt idx="65">
                  <c:v>446.75</c:v>
                </c:pt>
                <c:pt idx="66">
                  <c:v>452.75</c:v>
                </c:pt>
                <c:pt idx="67">
                  <c:v>458.75</c:v>
                </c:pt>
                <c:pt idx="68">
                  <c:v>464.75</c:v>
                </c:pt>
                <c:pt idx="69">
                  <c:v>470.75</c:v>
                </c:pt>
                <c:pt idx="70">
                  <c:v>478.75</c:v>
                </c:pt>
                <c:pt idx="71">
                  <c:v>484.75</c:v>
                </c:pt>
                <c:pt idx="72">
                  <c:v>490.75</c:v>
                </c:pt>
                <c:pt idx="73">
                  <c:v>496.75</c:v>
                </c:pt>
                <c:pt idx="74">
                  <c:v>502.75</c:v>
                </c:pt>
                <c:pt idx="75">
                  <c:v>509</c:v>
                </c:pt>
                <c:pt idx="76">
                  <c:v>515</c:v>
                </c:pt>
                <c:pt idx="77">
                  <c:v>523</c:v>
                </c:pt>
                <c:pt idx="78">
                  <c:v>529</c:v>
                </c:pt>
                <c:pt idx="79">
                  <c:v>535</c:v>
                </c:pt>
                <c:pt idx="80">
                  <c:v>541</c:v>
                </c:pt>
                <c:pt idx="81">
                  <c:v>547</c:v>
                </c:pt>
                <c:pt idx="82">
                  <c:v>553</c:v>
                </c:pt>
                <c:pt idx="83">
                  <c:v>559.5</c:v>
                </c:pt>
                <c:pt idx="84">
                  <c:v>567</c:v>
                </c:pt>
                <c:pt idx="85">
                  <c:v>573</c:v>
                </c:pt>
                <c:pt idx="86">
                  <c:v>579</c:v>
                </c:pt>
                <c:pt idx="87">
                  <c:v>585</c:v>
                </c:pt>
                <c:pt idx="88">
                  <c:v>591</c:v>
                </c:pt>
                <c:pt idx="89">
                  <c:v>597.5</c:v>
                </c:pt>
                <c:pt idx="90">
                  <c:v>603.5</c:v>
                </c:pt>
                <c:pt idx="91">
                  <c:v>609.75</c:v>
                </c:pt>
                <c:pt idx="92">
                  <c:v>617.25</c:v>
                </c:pt>
                <c:pt idx="93">
                  <c:v>623.25</c:v>
                </c:pt>
                <c:pt idx="94">
                  <c:v>629.25</c:v>
                </c:pt>
                <c:pt idx="95">
                  <c:v>635.25</c:v>
                </c:pt>
                <c:pt idx="96">
                  <c:v>641.25</c:v>
                </c:pt>
                <c:pt idx="97">
                  <c:v>647.25</c:v>
                </c:pt>
                <c:pt idx="98">
                  <c:v>653.25</c:v>
                </c:pt>
                <c:pt idx="99">
                  <c:v>660.75</c:v>
                </c:pt>
                <c:pt idx="100">
                  <c:v>666.75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Attributes!$F$1</c:f>
              <c:strCache>
                <c:ptCount val="1"/>
                <c:pt idx="0">
                  <c:v>Attack_Strength_Melee</c:v>
                </c:pt>
              </c:strCache>
            </c:strRef>
          </c:tx>
          <c:marker>
            <c:symbol val="none"/>
          </c:marker>
          <c:cat>
            <c:numRef>
              <c:f>Attributes!$C$3:$C$103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Attributes!$F$3:$F$103</c:f>
              <c:numCache>
                <c:formatCode>General</c:formatCode>
                <c:ptCount val="101"/>
                <c:pt idx="0">
                  <c:v>15</c:v>
                </c:pt>
                <c:pt idx="1">
                  <c:v>32</c:v>
                </c:pt>
                <c:pt idx="2">
                  <c:v>50</c:v>
                </c:pt>
                <c:pt idx="3">
                  <c:v>67</c:v>
                </c:pt>
                <c:pt idx="4">
                  <c:v>83</c:v>
                </c:pt>
                <c:pt idx="5">
                  <c:v>98</c:v>
                </c:pt>
                <c:pt idx="6">
                  <c:v>114</c:v>
                </c:pt>
                <c:pt idx="7">
                  <c:v>128</c:v>
                </c:pt>
                <c:pt idx="8">
                  <c:v>142</c:v>
                </c:pt>
                <c:pt idx="9">
                  <c:v>155</c:v>
                </c:pt>
                <c:pt idx="10">
                  <c:v>168</c:v>
                </c:pt>
                <c:pt idx="11">
                  <c:v>181</c:v>
                </c:pt>
                <c:pt idx="12">
                  <c:v>193</c:v>
                </c:pt>
                <c:pt idx="13">
                  <c:v>204</c:v>
                </c:pt>
                <c:pt idx="14">
                  <c:v>215</c:v>
                </c:pt>
                <c:pt idx="15">
                  <c:v>227</c:v>
                </c:pt>
                <c:pt idx="16">
                  <c:v>237</c:v>
                </c:pt>
                <c:pt idx="17">
                  <c:v>247</c:v>
                </c:pt>
                <c:pt idx="18">
                  <c:v>257</c:v>
                </c:pt>
                <c:pt idx="19">
                  <c:v>266</c:v>
                </c:pt>
                <c:pt idx="20">
                  <c:v>276</c:v>
                </c:pt>
                <c:pt idx="21">
                  <c:v>285</c:v>
                </c:pt>
                <c:pt idx="22">
                  <c:v>293</c:v>
                </c:pt>
                <c:pt idx="23">
                  <c:v>301</c:v>
                </c:pt>
                <c:pt idx="24">
                  <c:v>309</c:v>
                </c:pt>
                <c:pt idx="25">
                  <c:v>317</c:v>
                </c:pt>
                <c:pt idx="26">
                  <c:v>324</c:v>
                </c:pt>
                <c:pt idx="27">
                  <c:v>331</c:v>
                </c:pt>
                <c:pt idx="28">
                  <c:v>338</c:v>
                </c:pt>
                <c:pt idx="29">
                  <c:v>344</c:v>
                </c:pt>
                <c:pt idx="30">
                  <c:v>351</c:v>
                </c:pt>
                <c:pt idx="31">
                  <c:v>358</c:v>
                </c:pt>
                <c:pt idx="32">
                  <c:v>363</c:v>
                </c:pt>
                <c:pt idx="33">
                  <c:v>369</c:v>
                </c:pt>
                <c:pt idx="34">
                  <c:v>374</c:v>
                </c:pt>
                <c:pt idx="35">
                  <c:v>380</c:v>
                </c:pt>
                <c:pt idx="36">
                  <c:v>386</c:v>
                </c:pt>
                <c:pt idx="37">
                  <c:v>391</c:v>
                </c:pt>
                <c:pt idx="38">
                  <c:v>395</c:v>
                </c:pt>
                <c:pt idx="39">
                  <c:v>400</c:v>
                </c:pt>
                <c:pt idx="40">
                  <c:v>404</c:v>
                </c:pt>
                <c:pt idx="41">
                  <c:v>409</c:v>
                </c:pt>
                <c:pt idx="42">
                  <c:v>413</c:v>
                </c:pt>
                <c:pt idx="43">
                  <c:v>417</c:v>
                </c:pt>
                <c:pt idx="44">
                  <c:v>421</c:v>
                </c:pt>
                <c:pt idx="45">
                  <c:v>425</c:v>
                </c:pt>
                <c:pt idx="46">
                  <c:v>428</c:v>
                </c:pt>
                <c:pt idx="47">
                  <c:v>432</c:v>
                </c:pt>
                <c:pt idx="48">
                  <c:v>436</c:v>
                </c:pt>
                <c:pt idx="49">
                  <c:v>439</c:v>
                </c:pt>
                <c:pt idx="50">
                  <c:v>442</c:v>
                </c:pt>
                <c:pt idx="51">
                  <c:v>445</c:v>
                </c:pt>
                <c:pt idx="52">
                  <c:v>449</c:v>
                </c:pt>
                <c:pt idx="53">
                  <c:v>451</c:v>
                </c:pt>
                <c:pt idx="54">
                  <c:v>454</c:v>
                </c:pt>
                <c:pt idx="55">
                  <c:v>456</c:v>
                </c:pt>
                <c:pt idx="56">
                  <c:v>459</c:v>
                </c:pt>
                <c:pt idx="57">
                  <c:v>461</c:v>
                </c:pt>
                <c:pt idx="58">
                  <c:v>465</c:v>
                </c:pt>
                <c:pt idx="59">
                  <c:v>467</c:v>
                </c:pt>
                <c:pt idx="60">
                  <c:v>469</c:v>
                </c:pt>
                <c:pt idx="61">
                  <c:v>471</c:v>
                </c:pt>
                <c:pt idx="62">
                  <c:v>473</c:v>
                </c:pt>
                <c:pt idx="63">
                  <c:v>475</c:v>
                </c:pt>
                <c:pt idx="64">
                  <c:v>478</c:v>
                </c:pt>
                <c:pt idx="65">
                  <c:v>479</c:v>
                </c:pt>
                <c:pt idx="66">
                  <c:v>481</c:v>
                </c:pt>
                <c:pt idx="67">
                  <c:v>483</c:v>
                </c:pt>
                <c:pt idx="68">
                  <c:v>484</c:v>
                </c:pt>
                <c:pt idx="69">
                  <c:v>486</c:v>
                </c:pt>
                <c:pt idx="70">
                  <c:v>488</c:v>
                </c:pt>
                <c:pt idx="71">
                  <c:v>490</c:v>
                </c:pt>
                <c:pt idx="72">
                  <c:v>491</c:v>
                </c:pt>
                <c:pt idx="73">
                  <c:v>492</c:v>
                </c:pt>
                <c:pt idx="74">
                  <c:v>494</c:v>
                </c:pt>
                <c:pt idx="75">
                  <c:v>495</c:v>
                </c:pt>
                <c:pt idx="76">
                  <c:v>496</c:v>
                </c:pt>
                <c:pt idx="77">
                  <c:v>498</c:v>
                </c:pt>
                <c:pt idx="78">
                  <c:v>499</c:v>
                </c:pt>
                <c:pt idx="79">
                  <c:v>500</c:v>
                </c:pt>
                <c:pt idx="80">
                  <c:v>501</c:v>
                </c:pt>
                <c:pt idx="81">
                  <c:v>502</c:v>
                </c:pt>
                <c:pt idx="82">
                  <c:v>503</c:v>
                </c:pt>
                <c:pt idx="83">
                  <c:v>505</c:v>
                </c:pt>
                <c:pt idx="84">
                  <c:v>506</c:v>
                </c:pt>
                <c:pt idx="85">
                  <c:v>507</c:v>
                </c:pt>
                <c:pt idx="86">
                  <c:v>508</c:v>
                </c:pt>
                <c:pt idx="87">
                  <c:v>509</c:v>
                </c:pt>
                <c:pt idx="88">
                  <c:v>509</c:v>
                </c:pt>
                <c:pt idx="89">
                  <c:v>511</c:v>
                </c:pt>
                <c:pt idx="90">
                  <c:v>512</c:v>
                </c:pt>
                <c:pt idx="91">
                  <c:v>513</c:v>
                </c:pt>
                <c:pt idx="92">
                  <c:v>513</c:v>
                </c:pt>
                <c:pt idx="93">
                  <c:v>514</c:v>
                </c:pt>
                <c:pt idx="94">
                  <c:v>515</c:v>
                </c:pt>
                <c:pt idx="95">
                  <c:v>515</c:v>
                </c:pt>
                <c:pt idx="96">
                  <c:v>516</c:v>
                </c:pt>
                <c:pt idx="97">
                  <c:v>516</c:v>
                </c:pt>
                <c:pt idx="98">
                  <c:v>517</c:v>
                </c:pt>
                <c:pt idx="99">
                  <c:v>517</c:v>
                </c:pt>
                <c:pt idx="100">
                  <c:v>518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2596480"/>
        <c:axId val="262598016"/>
      </c:lineChart>
      <c:catAx>
        <c:axId val="262596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62598016"/>
        <c:crosses val="autoZero"/>
        <c:auto val="1"/>
        <c:lblAlgn val="ctr"/>
        <c:lblOffset val="100"/>
        <c:noMultiLvlLbl val="0"/>
      </c:catAx>
      <c:valAx>
        <c:axId val="262598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2596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Skills_Bonus!$D$3:$D$403</c:f>
              <c:numCache>
                <c:formatCode>General</c:formatCode>
                <c:ptCount val="401"/>
                <c:pt idx="0">
                  <c:v>0</c:v>
                </c:pt>
                <c:pt idx="1">
                  <c:v>5</c:v>
                </c:pt>
                <c:pt idx="2">
                  <c:v>11</c:v>
                </c:pt>
                <c:pt idx="3">
                  <c:v>17</c:v>
                </c:pt>
                <c:pt idx="4">
                  <c:v>23</c:v>
                </c:pt>
                <c:pt idx="5">
                  <c:v>29</c:v>
                </c:pt>
                <c:pt idx="6">
                  <c:v>34</c:v>
                </c:pt>
                <c:pt idx="7">
                  <c:v>40</c:v>
                </c:pt>
                <c:pt idx="8">
                  <c:v>45</c:v>
                </c:pt>
                <c:pt idx="9">
                  <c:v>51</c:v>
                </c:pt>
                <c:pt idx="10">
                  <c:v>56</c:v>
                </c:pt>
                <c:pt idx="11">
                  <c:v>61</c:v>
                </c:pt>
                <c:pt idx="12">
                  <c:v>67</c:v>
                </c:pt>
                <c:pt idx="13">
                  <c:v>72</c:v>
                </c:pt>
                <c:pt idx="14">
                  <c:v>77</c:v>
                </c:pt>
                <c:pt idx="15">
                  <c:v>82</c:v>
                </c:pt>
                <c:pt idx="16">
                  <c:v>87</c:v>
                </c:pt>
                <c:pt idx="17">
                  <c:v>92</c:v>
                </c:pt>
                <c:pt idx="18">
                  <c:v>97</c:v>
                </c:pt>
                <c:pt idx="19">
                  <c:v>101</c:v>
                </c:pt>
                <c:pt idx="20">
                  <c:v>106</c:v>
                </c:pt>
                <c:pt idx="21">
                  <c:v>111</c:v>
                </c:pt>
                <c:pt idx="22">
                  <c:v>116</c:v>
                </c:pt>
                <c:pt idx="23">
                  <c:v>120</c:v>
                </c:pt>
                <c:pt idx="24">
                  <c:v>125</c:v>
                </c:pt>
                <c:pt idx="25">
                  <c:v>129</c:v>
                </c:pt>
                <c:pt idx="26">
                  <c:v>134</c:v>
                </c:pt>
                <c:pt idx="27">
                  <c:v>138</c:v>
                </c:pt>
                <c:pt idx="28">
                  <c:v>142</c:v>
                </c:pt>
                <c:pt idx="29">
                  <c:v>146</c:v>
                </c:pt>
                <c:pt idx="30">
                  <c:v>151</c:v>
                </c:pt>
                <c:pt idx="31">
                  <c:v>155</c:v>
                </c:pt>
                <c:pt idx="32">
                  <c:v>159</c:v>
                </c:pt>
                <c:pt idx="33">
                  <c:v>163</c:v>
                </c:pt>
                <c:pt idx="34">
                  <c:v>167</c:v>
                </c:pt>
                <c:pt idx="35">
                  <c:v>171</c:v>
                </c:pt>
                <c:pt idx="36">
                  <c:v>175</c:v>
                </c:pt>
                <c:pt idx="37">
                  <c:v>179</c:v>
                </c:pt>
                <c:pt idx="38">
                  <c:v>183</c:v>
                </c:pt>
                <c:pt idx="39">
                  <c:v>186</c:v>
                </c:pt>
                <c:pt idx="40">
                  <c:v>190</c:v>
                </c:pt>
                <c:pt idx="41">
                  <c:v>194</c:v>
                </c:pt>
                <c:pt idx="42">
                  <c:v>197</c:v>
                </c:pt>
                <c:pt idx="43">
                  <c:v>201</c:v>
                </c:pt>
                <c:pt idx="44">
                  <c:v>205</c:v>
                </c:pt>
                <c:pt idx="45">
                  <c:v>208</c:v>
                </c:pt>
                <c:pt idx="46">
                  <c:v>212</c:v>
                </c:pt>
                <c:pt idx="47">
                  <c:v>215</c:v>
                </c:pt>
                <c:pt idx="48">
                  <c:v>218</c:v>
                </c:pt>
                <c:pt idx="49">
                  <c:v>222</c:v>
                </c:pt>
                <c:pt idx="50">
                  <c:v>225</c:v>
                </c:pt>
                <c:pt idx="51">
                  <c:v>228</c:v>
                </c:pt>
                <c:pt idx="52">
                  <c:v>232</c:v>
                </c:pt>
                <c:pt idx="53">
                  <c:v>235</c:v>
                </c:pt>
                <c:pt idx="54">
                  <c:v>238</c:v>
                </c:pt>
                <c:pt idx="55">
                  <c:v>241</c:v>
                </c:pt>
                <c:pt idx="56">
                  <c:v>244</c:v>
                </c:pt>
                <c:pt idx="57">
                  <c:v>247</c:v>
                </c:pt>
                <c:pt idx="58">
                  <c:v>250</c:v>
                </c:pt>
                <c:pt idx="59">
                  <c:v>253</c:v>
                </c:pt>
                <c:pt idx="60">
                  <c:v>256</c:v>
                </c:pt>
                <c:pt idx="61">
                  <c:v>259</c:v>
                </c:pt>
                <c:pt idx="62">
                  <c:v>262</c:v>
                </c:pt>
                <c:pt idx="63">
                  <c:v>265</c:v>
                </c:pt>
                <c:pt idx="64">
                  <c:v>268</c:v>
                </c:pt>
                <c:pt idx="65">
                  <c:v>270</c:v>
                </c:pt>
                <c:pt idx="66">
                  <c:v>273</c:v>
                </c:pt>
                <c:pt idx="67">
                  <c:v>276</c:v>
                </c:pt>
                <c:pt idx="68">
                  <c:v>278</c:v>
                </c:pt>
                <c:pt idx="69">
                  <c:v>281</c:v>
                </c:pt>
                <c:pt idx="70">
                  <c:v>284</c:v>
                </c:pt>
                <c:pt idx="71">
                  <c:v>286</c:v>
                </c:pt>
                <c:pt idx="72">
                  <c:v>289</c:v>
                </c:pt>
                <c:pt idx="73">
                  <c:v>291</c:v>
                </c:pt>
                <c:pt idx="74">
                  <c:v>294</c:v>
                </c:pt>
                <c:pt idx="75">
                  <c:v>296</c:v>
                </c:pt>
                <c:pt idx="76">
                  <c:v>299</c:v>
                </c:pt>
                <c:pt idx="77">
                  <c:v>301</c:v>
                </c:pt>
                <c:pt idx="78">
                  <c:v>303</c:v>
                </c:pt>
                <c:pt idx="79">
                  <c:v>306</c:v>
                </c:pt>
                <c:pt idx="80">
                  <c:v>308</c:v>
                </c:pt>
                <c:pt idx="81">
                  <c:v>310</c:v>
                </c:pt>
                <c:pt idx="82">
                  <c:v>313</c:v>
                </c:pt>
                <c:pt idx="83">
                  <c:v>315</c:v>
                </c:pt>
                <c:pt idx="84">
                  <c:v>317</c:v>
                </c:pt>
                <c:pt idx="85">
                  <c:v>319</c:v>
                </c:pt>
                <c:pt idx="86">
                  <c:v>321</c:v>
                </c:pt>
                <c:pt idx="87">
                  <c:v>323</c:v>
                </c:pt>
                <c:pt idx="88">
                  <c:v>326</c:v>
                </c:pt>
                <c:pt idx="89">
                  <c:v>328</c:v>
                </c:pt>
                <c:pt idx="90">
                  <c:v>330</c:v>
                </c:pt>
                <c:pt idx="91">
                  <c:v>332</c:v>
                </c:pt>
                <c:pt idx="92">
                  <c:v>334</c:v>
                </c:pt>
                <c:pt idx="93">
                  <c:v>336</c:v>
                </c:pt>
                <c:pt idx="94">
                  <c:v>338</c:v>
                </c:pt>
                <c:pt idx="95">
                  <c:v>340</c:v>
                </c:pt>
                <c:pt idx="96">
                  <c:v>341</c:v>
                </c:pt>
                <c:pt idx="97">
                  <c:v>343</c:v>
                </c:pt>
                <c:pt idx="98">
                  <c:v>345</c:v>
                </c:pt>
                <c:pt idx="99">
                  <c:v>347</c:v>
                </c:pt>
                <c:pt idx="100">
                  <c:v>349</c:v>
                </c:pt>
                <c:pt idx="101">
                  <c:v>351</c:v>
                </c:pt>
                <c:pt idx="102">
                  <c:v>352</c:v>
                </c:pt>
                <c:pt idx="103">
                  <c:v>354</c:v>
                </c:pt>
                <c:pt idx="104">
                  <c:v>356</c:v>
                </c:pt>
                <c:pt idx="105">
                  <c:v>358</c:v>
                </c:pt>
                <c:pt idx="106">
                  <c:v>359</c:v>
                </c:pt>
                <c:pt idx="107">
                  <c:v>361</c:v>
                </c:pt>
                <c:pt idx="108">
                  <c:v>363</c:v>
                </c:pt>
                <c:pt idx="109">
                  <c:v>364</c:v>
                </c:pt>
                <c:pt idx="110">
                  <c:v>366</c:v>
                </c:pt>
                <c:pt idx="111">
                  <c:v>368</c:v>
                </c:pt>
                <c:pt idx="112">
                  <c:v>369</c:v>
                </c:pt>
                <c:pt idx="113">
                  <c:v>371</c:v>
                </c:pt>
                <c:pt idx="114">
                  <c:v>372</c:v>
                </c:pt>
                <c:pt idx="115">
                  <c:v>374</c:v>
                </c:pt>
                <c:pt idx="116">
                  <c:v>375</c:v>
                </c:pt>
                <c:pt idx="117">
                  <c:v>377</c:v>
                </c:pt>
                <c:pt idx="118">
                  <c:v>378</c:v>
                </c:pt>
                <c:pt idx="119">
                  <c:v>380</c:v>
                </c:pt>
                <c:pt idx="120">
                  <c:v>381</c:v>
                </c:pt>
                <c:pt idx="121">
                  <c:v>382</c:v>
                </c:pt>
                <c:pt idx="122">
                  <c:v>384</c:v>
                </c:pt>
                <c:pt idx="123">
                  <c:v>385</c:v>
                </c:pt>
                <c:pt idx="124">
                  <c:v>387</c:v>
                </c:pt>
                <c:pt idx="125">
                  <c:v>388</c:v>
                </c:pt>
                <c:pt idx="126">
                  <c:v>389</c:v>
                </c:pt>
                <c:pt idx="127">
                  <c:v>391</c:v>
                </c:pt>
                <c:pt idx="128">
                  <c:v>392</c:v>
                </c:pt>
                <c:pt idx="129">
                  <c:v>393</c:v>
                </c:pt>
                <c:pt idx="130">
                  <c:v>394</c:v>
                </c:pt>
                <c:pt idx="131">
                  <c:v>396</c:v>
                </c:pt>
                <c:pt idx="132">
                  <c:v>397</c:v>
                </c:pt>
                <c:pt idx="133">
                  <c:v>398</c:v>
                </c:pt>
                <c:pt idx="134">
                  <c:v>399</c:v>
                </c:pt>
                <c:pt idx="135">
                  <c:v>401</c:v>
                </c:pt>
                <c:pt idx="136">
                  <c:v>402</c:v>
                </c:pt>
                <c:pt idx="137">
                  <c:v>403</c:v>
                </c:pt>
                <c:pt idx="138">
                  <c:v>404</c:v>
                </c:pt>
                <c:pt idx="139">
                  <c:v>405</c:v>
                </c:pt>
                <c:pt idx="140">
                  <c:v>406</c:v>
                </c:pt>
                <c:pt idx="141">
                  <c:v>407</c:v>
                </c:pt>
                <c:pt idx="142">
                  <c:v>409</c:v>
                </c:pt>
                <c:pt idx="143">
                  <c:v>410</c:v>
                </c:pt>
                <c:pt idx="144">
                  <c:v>411</c:v>
                </c:pt>
                <c:pt idx="145">
                  <c:v>412</c:v>
                </c:pt>
                <c:pt idx="146">
                  <c:v>413</c:v>
                </c:pt>
                <c:pt idx="147">
                  <c:v>414</c:v>
                </c:pt>
                <c:pt idx="148">
                  <c:v>415</c:v>
                </c:pt>
                <c:pt idx="149">
                  <c:v>416</c:v>
                </c:pt>
                <c:pt idx="150">
                  <c:v>417</c:v>
                </c:pt>
                <c:pt idx="151">
                  <c:v>418</c:v>
                </c:pt>
                <c:pt idx="152">
                  <c:v>419</c:v>
                </c:pt>
                <c:pt idx="153">
                  <c:v>420</c:v>
                </c:pt>
                <c:pt idx="154">
                  <c:v>421</c:v>
                </c:pt>
                <c:pt idx="155">
                  <c:v>422</c:v>
                </c:pt>
                <c:pt idx="156">
                  <c:v>423</c:v>
                </c:pt>
                <c:pt idx="157">
                  <c:v>424</c:v>
                </c:pt>
                <c:pt idx="158">
                  <c:v>424</c:v>
                </c:pt>
                <c:pt idx="159">
                  <c:v>425</c:v>
                </c:pt>
                <c:pt idx="160">
                  <c:v>426</c:v>
                </c:pt>
                <c:pt idx="161">
                  <c:v>427</c:v>
                </c:pt>
                <c:pt idx="162">
                  <c:v>428</c:v>
                </c:pt>
                <c:pt idx="163">
                  <c:v>429</c:v>
                </c:pt>
                <c:pt idx="164">
                  <c:v>430</c:v>
                </c:pt>
                <c:pt idx="165">
                  <c:v>430</c:v>
                </c:pt>
                <c:pt idx="166">
                  <c:v>431</c:v>
                </c:pt>
                <c:pt idx="167">
                  <c:v>432</c:v>
                </c:pt>
                <c:pt idx="168">
                  <c:v>433</c:v>
                </c:pt>
                <c:pt idx="169">
                  <c:v>434</c:v>
                </c:pt>
                <c:pt idx="170">
                  <c:v>434</c:v>
                </c:pt>
                <c:pt idx="171">
                  <c:v>435</c:v>
                </c:pt>
                <c:pt idx="172">
                  <c:v>436</c:v>
                </c:pt>
                <c:pt idx="173">
                  <c:v>437</c:v>
                </c:pt>
                <c:pt idx="174">
                  <c:v>438</c:v>
                </c:pt>
                <c:pt idx="175">
                  <c:v>438</c:v>
                </c:pt>
                <c:pt idx="176">
                  <c:v>439</c:v>
                </c:pt>
                <c:pt idx="177">
                  <c:v>440</c:v>
                </c:pt>
                <c:pt idx="178">
                  <c:v>440</c:v>
                </c:pt>
                <c:pt idx="179">
                  <c:v>441</c:v>
                </c:pt>
                <c:pt idx="180">
                  <c:v>442</c:v>
                </c:pt>
                <c:pt idx="181">
                  <c:v>443</c:v>
                </c:pt>
                <c:pt idx="182">
                  <c:v>443</c:v>
                </c:pt>
                <c:pt idx="183">
                  <c:v>444</c:v>
                </c:pt>
                <c:pt idx="184">
                  <c:v>445</c:v>
                </c:pt>
                <c:pt idx="185">
                  <c:v>445</c:v>
                </c:pt>
                <c:pt idx="186">
                  <c:v>446</c:v>
                </c:pt>
                <c:pt idx="187">
                  <c:v>446</c:v>
                </c:pt>
                <c:pt idx="188">
                  <c:v>447</c:v>
                </c:pt>
                <c:pt idx="189">
                  <c:v>448</c:v>
                </c:pt>
                <c:pt idx="190">
                  <c:v>448</c:v>
                </c:pt>
                <c:pt idx="191">
                  <c:v>449</c:v>
                </c:pt>
                <c:pt idx="192">
                  <c:v>450</c:v>
                </c:pt>
                <c:pt idx="193">
                  <c:v>450</c:v>
                </c:pt>
                <c:pt idx="194">
                  <c:v>451</c:v>
                </c:pt>
                <c:pt idx="195">
                  <c:v>451</c:v>
                </c:pt>
                <c:pt idx="196">
                  <c:v>452</c:v>
                </c:pt>
                <c:pt idx="197">
                  <c:v>452</c:v>
                </c:pt>
                <c:pt idx="198">
                  <c:v>453</c:v>
                </c:pt>
                <c:pt idx="199">
                  <c:v>454</c:v>
                </c:pt>
                <c:pt idx="200">
                  <c:v>454</c:v>
                </c:pt>
                <c:pt idx="201">
                  <c:v>455</c:v>
                </c:pt>
                <c:pt idx="202">
                  <c:v>455</c:v>
                </c:pt>
                <c:pt idx="203">
                  <c:v>456</c:v>
                </c:pt>
                <c:pt idx="204">
                  <c:v>456</c:v>
                </c:pt>
                <c:pt idx="205">
                  <c:v>457</c:v>
                </c:pt>
                <c:pt idx="206">
                  <c:v>457</c:v>
                </c:pt>
                <c:pt idx="207">
                  <c:v>458</c:v>
                </c:pt>
                <c:pt idx="208">
                  <c:v>458</c:v>
                </c:pt>
                <c:pt idx="209">
                  <c:v>459</c:v>
                </c:pt>
                <c:pt idx="210">
                  <c:v>459</c:v>
                </c:pt>
                <c:pt idx="211">
                  <c:v>460</c:v>
                </c:pt>
                <c:pt idx="212">
                  <c:v>460</c:v>
                </c:pt>
                <c:pt idx="213">
                  <c:v>461</c:v>
                </c:pt>
                <c:pt idx="214">
                  <c:v>461</c:v>
                </c:pt>
                <c:pt idx="215">
                  <c:v>462</c:v>
                </c:pt>
                <c:pt idx="216">
                  <c:v>462</c:v>
                </c:pt>
                <c:pt idx="217">
                  <c:v>463</c:v>
                </c:pt>
                <c:pt idx="218">
                  <c:v>463</c:v>
                </c:pt>
                <c:pt idx="219">
                  <c:v>463</c:v>
                </c:pt>
                <c:pt idx="220">
                  <c:v>464</c:v>
                </c:pt>
                <c:pt idx="221">
                  <c:v>464</c:v>
                </c:pt>
                <c:pt idx="222">
                  <c:v>465</c:v>
                </c:pt>
                <c:pt idx="223">
                  <c:v>465</c:v>
                </c:pt>
                <c:pt idx="224">
                  <c:v>465</c:v>
                </c:pt>
                <c:pt idx="225">
                  <c:v>466</c:v>
                </c:pt>
                <c:pt idx="226">
                  <c:v>466</c:v>
                </c:pt>
                <c:pt idx="227">
                  <c:v>467</c:v>
                </c:pt>
                <c:pt idx="228">
                  <c:v>467</c:v>
                </c:pt>
                <c:pt idx="229">
                  <c:v>467</c:v>
                </c:pt>
                <c:pt idx="230">
                  <c:v>468</c:v>
                </c:pt>
                <c:pt idx="231">
                  <c:v>468</c:v>
                </c:pt>
                <c:pt idx="232">
                  <c:v>469</c:v>
                </c:pt>
                <c:pt idx="233">
                  <c:v>469</c:v>
                </c:pt>
                <c:pt idx="234">
                  <c:v>469</c:v>
                </c:pt>
                <c:pt idx="235">
                  <c:v>470</c:v>
                </c:pt>
                <c:pt idx="236">
                  <c:v>470</c:v>
                </c:pt>
                <c:pt idx="237">
                  <c:v>470</c:v>
                </c:pt>
                <c:pt idx="238">
                  <c:v>471</c:v>
                </c:pt>
                <c:pt idx="239">
                  <c:v>471</c:v>
                </c:pt>
                <c:pt idx="240">
                  <c:v>471</c:v>
                </c:pt>
                <c:pt idx="241">
                  <c:v>472</c:v>
                </c:pt>
                <c:pt idx="242">
                  <c:v>472</c:v>
                </c:pt>
                <c:pt idx="243">
                  <c:v>472</c:v>
                </c:pt>
                <c:pt idx="244">
                  <c:v>473</c:v>
                </c:pt>
                <c:pt idx="245">
                  <c:v>473</c:v>
                </c:pt>
                <c:pt idx="246">
                  <c:v>473</c:v>
                </c:pt>
                <c:pt idx="247">
                  <c:v>474</c:v>
                </c:pt>
                <c:pt idx="248">
                  <c:v>474</c:v>
                </c:pt>
                <c:pt idx="249">
                  <c:v>474</c:v>
                </c:pt>
                <c:pt idx="250">
                  <c:v>475</c:v>
                </c:pt>
                <c:pt idx="251">
                  <c:v>475</c:v>
                </c:pt>
                <c:pt idx="252">
                  <c:v>475</c:v>
                </c:pt>
                <c:pt idx="253">
                  <c:v>475</c:v>
                </c:pt>
                <c:pt idx="254">
                  <c:v>476</c:v>
                </c:pt>
                <c:pt idx="255">
                  <c:v>476</c:v>
                </c:pt>
                <c:pt idx="256">
                  <c:v>476</c:v>
                </c:pt>
                <c:pt idx="257">
                  <c:v>477</c:v>
                </c:pt>
                <c:pt idx="258">
                  <c:v>477</c:v>
                </c:pt>
                <c:pt idx="259">
                  <c:v>477</c:v>
                </c:pt>
                <c:pt idx="260">
                  <c:v>477</c:v>
                </c:pt>
                <c:pt idx="261">
                  <c:v>478</c:v>
                </c:pt>
                <c:pt idx="262">
                  <c:v>478</c:v>
                </c:pt>
                <c:pt idx="263">
                  <c:v>478</c:v>
                </c:pt>
                <c:pt idx="264">
                  <c:v>478</c:v>
                </c:pt>
                <c:pt idx="265">
                  <c:v>479</c:v>
                </c:pt>
                <c:pt idx="266">
                  <c:v>479</c:v>
                </c:pt>
                <c:pt idx="267">
                  <c:v>479</c:v>
                </c:pt>
                <c:pt idx="268">
                  <c:v>479</c:v>
                </c:pt>
                <c:pt idx="269">
                  <c:v>480</c:v>
                </c:pt>
                <c:pt idx="270">
                  <c:v>480</c:v>
                </c:pt>
                <c:pt idx="271">
                  <c:v>480</c:v>
                </c:pt>
                <c:pt idx="272">
                  <c:v>480</c:v>
                </c:pt>
                <c:pt idx="273">
                  <c:v>481</c:v>
                </c:pt>
                <c:pt idx="274">
                  <c:v>481</c:v>
                </c:pt>
                <c:pt idx="275">
                  <c:v>481</c:v>
                </c:pt>
                <c:pt idx="276">
                  <c:v>481</c:v>
                </c:pt>
                <c:pt idx="277">
                  <c:v>481</c:v>
                </c:pt>
                <c:pt idx="278">
                  <c:v>482</c:v>
                </c:pt>
                <c:pt idx="279">
                  <c:v>482</c:v>
                </c:pt>
                <c:pt idx="280">
                  <c:v>482</c:v>
                </c:pt>
                <c:pt idx="281">
                  <c:v>482</c:v>
                </c:pt>
                <c:pt idx="282">
                  <c:v>483</c:v>
                </c:pt>
                <c:pt idx="283">
                  <c:v>483</c:v>
                </c:pt>
                <c:pt idx="284">
                  <c:v>483</c:v>
                </c:pt>
                <c:pt idx="285">
                  <c:v>483</c:v>
                </c:pt>
                <c:pt idx="286">
                  <c:v>483</c:v>
                </c:pt>
                <c:pt idx="287">
                  <c:v>484</c:v>
                </c:pt>
                <c:pt idx="288">
                  <c:v>484</c:v>
                </c:pt>
                <c:pt idx="289">
                  <c:v>484</c:v>
                </c:pt>
                <c:pt idx="290">
                  <c:v>484</c:v>
                </c:pt>
                <c:pt idx="291">
                  <c:v>484</c:v>
                </c:pt>
                <c:pt idx="292">
                  <c:v>484</c:v>
                </c:pt>
                <c:pt idx="293">
                  <c:v>485</c:v>
                </c:pt>
                <c:pt idx="294">
                  <c:v>485</c:v>
                </c:pt>
                <c:pt idx="295">
                  <c:v>485</c:v>
                </c:pt>
                <c:pt idx="296">
                  <c:v>485</c:v>
                </c:pt>
                <c:pt idx="297">
                  <c:v>485</c:v>
                </c:pt>
                <c:pt idx="298">
                  <c:v>486</c:v>
                </c:pt>
                <c:pt idx="299">
                  <c:v>486</c:v>
                </c:pt>
                <c:pt idx="300">
                  <c:v>486</c:v>
                </c:pt>
                <c:pt idx="301">
                  <c:v>486</c:v>
                </c:pt>
                <c:pt idx="302">
                  <c:v>486</c:v>
                </c:pt>
                <c:pt idx="303">
                  <c:v>486</c:v>
                </c:pt>
                <c:pt idx="304">
                  <c:v>486</c:v>
                </c:pt>
                <c:pt idx="305">
                  <c:v>487</c:v>
                </c:pt>
                <c:pt idx="306">
                  <c:v>487</c:v>
                </c:pt>
                <c:pt idx="307">
                  <c:v>487</c:v>
                </c:pt>
                <c:pt idx="308">
                  <c:v>487</c:v>
                </c:pt>
                <c:pt idx="309">
                  <c:v>487</c:v>
                </c:pt>
                <c:pt idx="310">
                  <c:v>487</c:v>
                </c:pt>
                <c:pt idx="311">
                  <c:v>488</c:v>
                </c:pt>
                <c:pt idx="312">
                  <c:v>488</c:v>
                </c:pt>
                <c:pt idx="313">
                  <c:v>488</c:v>
                </c:pt>
                <c:pt idx="314">
                  <c:v>488</c:v>
                </c:pt>
                <c:pt idx="315">
                  <c:v>488</c:v>
                </c:pt>
                <c:pt idx="316">
                  <c:v>488</c:v>
                </c:pt>
                <c:pt idx="317">
                  <c:v>488</c:v>
                </c:pt>
                <c:pt idx="318">
                  <c:v>488</c:v>
                </c:pt>
                <c:pt idx="319">
                  <c:v>489</c:v>
                </c:pt>
                <c:pt idx="320">
                  <c:v>489</c:v>
                </c:pt>
                <c:pt idx="321">
                  <c:v>489</c:v>
                </c:pt>
                <c:pt idx="322">
                  <c:v>489</c:v>
                </c:pt>
                <c:pt idx="323">
                  <c:v>489</c:v>
                </c:pt>
                <c:pt idx="324">
                  <c:v>489</c:v>
                </c:pt>
                <c:pt idx="325">
                  <c:v>489</c:v>
                </c:pt>
                <c:pt idx="326">
                  <c:v>489</c:v>
                </c:pt>
                <c:pt idx="327">
                  <c:v>490</c:v>
                </c:pt>
                <c:pt idx="328">
                  <c:v>490</c:v>
                </c:pt>
                <c:pt idx="329">
                  <c:v>490</c:v>
                </c:pt>
                <c:pt idx="330">
                  <c:v>490</c:v>
                </c:pt>
                <c:pt idx="331">
                  <c:v>490</c:v>
                </c:pt>
                <c:pt idx="332">
                  <c:v>490</c:v>
                </c:pt>
                <c:pt idx="333">
                  <c:v>490</c:v>
                </c:pt>
                <c:pt idx="334">
                  <c:v>490</c:v>
                </c:pt>
                <c:pt idx="335">
                  <c:v>491</c:v>
                </c:pt>
                <c:pt idx="336">
                  <c:v>491</c:v>
                </c:pt>
                <c:pt idx="337">
                  <c:v>491</c:v>
                </c:pt>
                <c:pt idx="338">
                  <c:v>491</c:v>
                </c:pt>
                <c:pt idx="339">
                  <c:v>491</c:v>
                </c:pt>
                <c:pt idx="340">
                  <c:v>491</c:v>
                </c:pt>
                <c:pt idx="341">
                  <c:v>491</c:v>
                </c:pt>
                <c:pt idx="342">
                  <c:v>491</c:v>
                </c:pt>
                <c:pt idx="343">
                  <c:v>491</c:v>
                </c:pt>
                <c:pt idx="344">
                  <c:v>491</c:v>
                </c:pt>
                <c:pt idx="345">
                  <c:v>492</c:v>
                </c:pt>
                <c:pt idx="346">
                  <c:v>492</c:v>
                </c:pt>
                <c:pt idx="347">
                  <c:v>492</c:v>
                </c:pt>
                <c:pt idx="348">
                  <c:v>492</c:v>
                </c:pt>
                <c:pt idx="349">
                  <c:v>492</c:v>
                </c:pt>
                <c:pt idx="350">
                  <c:v>492</c:v>
                </c:pt>
                <c:pt idx="351">
                  <c:v>492</c:v>
                </c:pt>
                <c:pt idx="352">
                  <c:v>492</c:v>
                </c:pt>
                <c:pt idx="353">
                  <c:v>492</c:v>
                </c:pt>
                <c:pt idx="354">
                  <c:v>492</c:v>
                </c:pt>
                <c:pt idx="355">
                  <c:v>492</c:v>
                </c:pt>
                <c:pt idx="356">
                  <c:v>493</c:v>
                </c:pt>
                <c:pt idx="357">
                  <c:v>493</c:v>
                </c:pt>
                <c:pt idx="358">
                  <c:v>493</c:v>
                </c:pt>
                <c:pt idx="359">
                  <c:v>493</c:v>
                </c:pt>
                <c:pt idx="360">
                  <c:v>493</c:v>
                </c:pt>
                <c:pt idx="361">
                  <c:v>493</c:v>
                </c:pt>
                <c:pt idx="362">
                  <c:v>493</c:v>
                </c:pt>
                <c:pt idx="363">
                  <c:v>493</c:v>
                </c:pt>
                <c:pt idx="364">
                  <c:v>493</c:v>
                </c:pt>
                <c:pt idx="365">
                  <c:v>493</c:v>
                </c:pt>
                <c:pt idx="366">
                  <c:v>493</c:v>
                </c:pt>
                <c:pt idx="367">
                  <c:v>493</c:v>
                </c:pt>
                <c:pt idx="368">
                  <c:v>493</c:v>
                </c:pt>
                <c:pt idx="369">
                  <c:v>494</c:v>
                </c:pt>
                <c:pt idx="370">
                  <c:v>494</c:v>
                </c:pt>
                <c:pt idx="371">
                  <c:v>494</c:v>
                </c:pt>
                <c:pt idx="372">
                  <c:v>494</c:v>
                </c:pt>
                <c:pt idx="373">
                  <c:v>494</c:v>
                </c:pt>
                <c:pt idx="374">
                  <c:v>494</c:v>
                </c:pt>
                <c:pt idx="375">
                  <c:v>494</c:v>
                </c:pt>
                <c:pt idx="376">
                  <c:v>494</c:v>
                </c:pt>
                <c:pt idx="377">
                  <c:v>494</c:v>
                </c:pt>
                <c:pt idx="378">
                  <c:v>494</c:v>
                </c:pt>
                <c:pt idx="379">
                  <c:v>494</c:v>
                </c:pt>
                <c:pt idx="380">
                  <c:v>494</c:v>
                </c:pt>
                <c:pt idx="381">
                  <c:v>494</c:v>
                </c:pt>
                <c:pt idx="382">
                  <c:v>494</c:v>
                </c:pt>
                <c:pt idx="383">
                  <c:v>494</c:v>
                </c:pt>
                <c:pt idx="384">
                  <c:v>495</c:v>
                </c:pt>
                <c:pt idx="385">
                  <c:v>495</c:v>
                </c:pt>
                <c:pt idx="386">
                  <c:v>495</c:v>
                </c:pt>
                <c:pt idx="387">
                  <c:v>495</c:v>
                </c:pt>
                <c:pt idx="388">
                  <c:v>495</c:v>
                </c:pt>
                <c:pt idx="389">
                  <c:v>495</c:v>
                </c:pt>
                <c:pt idx="390">
                  <c:v>495</c:v>
                </c:pt>
                <c:pt idx="391">
                  <c:v>495</c:v>
                </c:pt>
                <c:pt idx="392">
                  <c:v>495</c:v>
                </c:pt>
                <c:pt idx="393">
                  <c:v>495</c:v>
                </c:pt>
                <c:pt idx="394">
                  <c:v>495</c:v>
                </c:pt>
                <c:pt idx="395">
                  <c:v>495</c:v>
                </c:pt>
                <c:pt idx="396">
                  <c:v>495</c:v>
                </c:pt>
                <c:pt idx="397">
                  <c:v>495</c:v>
                </c:pt>
                <c:pt idx="398">
                  <c:v>495</c:v>
                </c:pt>
                <c:pt idx="399">
                  <c:v>495</c:v>
                </c:pt>
                <c:pt idx="400">
                  <c:v>495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Skills_Bonus!$E$3:$E$403</c:f>
              <c:numCache>
                <c:formatCode>General</c:formatCode>
                <c:ptCount val="40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54</c:v>
                </c:pt>
                <c:pt idx="12">
                  <c:v>58</c:v>
                </c:pt>
                <c:pt idx="13">
                  <c:v>62</c:v>
                </c:pt>
                <c:pt idx="14">
                  <c:v>66</c:v>
                </c:pt>
                <c:pt idx="15">
                  <c:v>70</c:v>
                </c:pt>
                <c:pt idx="16">
                  <c:v>74</c:v>
                </c:pt>
                <c:pt idx="17">
                  <c:v>78</c:v>
                </c:pt>
                <c:pt idx="18">
                  <c:v>82</c:v>
                </c:pt>
                <c:pt idx="19">
                  <c:v>86</c:v>
                </c:pt>
                <c:pt idx="20">
                  <c:v>90</c:v>
                </c:pt>
                <c:pt idx="21">
                  <c:v>93</c:v>
                </c:pt>
                <c:pt idx="22">
                  <c:v>96</c:v>
                </c:pt>
                <c:pt idx="23">
                  <c:v>99</c:v>
                </c:pt>
                <c:pt idx="24">
                  <c:v>102</c:v>
                </c:pt>
                <c:pt idx="25">
                  <c:v>105</c:v>
                </c:pt>
                <c:pt idx="26">
                  <c:v>108</c:v>
                </c:pt>
                <c:pt idx="27">
                  <c:v>111</c:v>
                </c:pt>
                <c:pt idx="28">
                  <c:v>114</c:v>
                </c:pt>
                <c:pt idx="29">
                  <c:v>117</c:v>
                </c:pt>
                <c:pt idx="30">
                  <c:v>120</c:v>
                </c:pt>
                <c:pt idx="31">
                  <c:v>122</c:v>
                </c:pt>
                <c:pt idx="32">
                  <c:v>124</c:v>
                </c:pt>
                <c:pt idx="33">
                  <c:v>126</c:v>
                </c:pt>
                <c:pt idx="34">
                  <c:v>128</c:v>
                </c:pt>
                <c:pt idx="35">
                  <c:v>130</c:v>
                </c:pt>
                <c:pt idx="36">
                  <c:v>132</c:v>
                </c:pt>
                <c:pt idx="37">
                  <c:v>134</c:v>
                </c:pt>
                <c:pt idx="38">
                  <c:v>136</c:v>
                </c:pt>
                <c:pt idx="39">
                  <c:v>138</c:v>
                </c:pt>
                <c:pt idx="40">
                  <c:v>140</c:v>
                </c:pt>
                <c:pt idx="41">
                  <c:v>141</c:v>
                </c:pt>
                <c:pt idx="42">
                  <c:v>142</c:v>
                </c:pt>
                <c:pt idx="43">
                  <c:v>143</c:v>
                </c:pt>
                <c:pt idx="44">
                  <c:v>144</c:v>
                </c:pt>
                <c:pt idx="45">
                  <c:v>145</c:v>
                </c:pt>
                <c:pt idx="46">
                  <c:v>146</c:v>
                </c:pt>
                <c:pt idx="47">
                  <c:v>147</c:v>
                </c:pt>
                <c:pt idx="48">
                  <c:v>148</c:v>
                </c:pt>
                <c:pt idx="49">
                  <c:v>149</c:v>
                </c:pt>
                <c:pt idx="50">
                  <c:v>150</c:v>
                </c:pt>
                <c:pt idx="51">
                  <c:v>151</c:v>
                </c:pt>
                <c:pt idx="52">
                  <c:v>152</c:v>
                </c:pt>
                <c:pt idx="53">
                  <c:v>153</c:v>
                </c:pt>
                <c:pt idx="54">
                  <c:v>154</c:v>
                </c:pt>
                <c:pt idx="55">
                  <c:v>155</c:v>
                </c:pt>
                <c:pt idx="56">
                  <c:v>156</c:v>
                </c:pt>
                <c:pt idx="57">
                  <c:v>157</c:v>
                </c:pt>
                <c:pt idx="58">
                  <c:v>158</c:v>
                </c:pt>
                <c:pt idx="59">
                  <c:v>159</c:v>
                </c:pt>
                <c:pt idx="60">
                  <c:v>160</c:v>
                </c:pt>
                <c:pt idx="61">
                  <c:v>161</c:v>
                </c:pt>
                <c:pt idx="62">
                  <c:v>162</c:v>
                </c:pt>
                <c:pt idx="63">
                  <c:v>163</c:v>
                </c:pt>
                <c:pt idx="64">
                  <c:v>164</c:v>
                </c:pt>
                <c:pt idx="65">
                  <c:v>165</c:v>
                </c:pt>
                <c:pt idx="66">
                  <c:v>166</c:v>
                </c:pt>
                <c:pt idx="67">
                  <c:v>167</c:v>
                </c:pt>
                <c:pt idx="68">
                  <c:v>168</c:v>
                </c:pt>
                <c:pt idx="69">
                  <c:v>169</c:v>
                </c:pt>
                <c:pt idx="70">
                  <c:v>170</c:v>
                </c:pt>
                <c:pt idx="71">
                  <c:v>171</c:v>
                </c:pt>
                <c:pt idx="72">
                  <c:v>172</c:v>
                </c:pt>
                <c:pt idx="73">
                  <c:v>173</c:v>
                </c:pt>
                <c:pt idx="74">
                  <c:v>174</c:v>
                </c:pt>
                <c:pt idx="75">
                  <c:v>175</c:v>
                </c:pt>
                <c:pt idx="76">
                  <c:v>176</c:v>
                </c:pt>
                <c:pt idx="77">
                  <c:v>177</c:v>
                </c:pt>
                <c:pt idx="78">
                  <c:v>178</c:v>
                </c:pt>
                <c:pt idx="79">
                  <c:v>179</c:v>
                </c:pt>
                <c:pt idx="80">
                  <c:v>180</c:v>
                </c:pt>
                <c:pt idx="81">
                  <c:v>181</c:v>
                </c:pt>
                <c:pt idx="82">
                  <c:v>182</c:v>
                </c:pt>
                <c:pt idx="83">
                  <c:v>183</c:v>
                </c:pt>
                <c:pt idx="84">
                  <c:v>184</c:v>
                </c:pt>
                <c:pt idx="85">
                  <c:v>185</c:v>
                </c:pt>
                <c:pt idx="86">
                  <c:v>186</c:v>
                </c:pt>
                <c:pt idx="87">
                  <c:v>187</c:v>
                </c:pt>
                <c:pt idx="88">
                  <c:v>188</c:v>
                </c:pt>
                <c:pt idx="89">
                  <c:v>189</c:v>
                </c:pt>
                <c:pt idx="90">
                  <c:v>190</c:v>
                </c:pt>
                <c:pt idx="91">
                  <c:v>191</c:v>
                </c:pt>
                <c:pt idx="92">
                  <c:v>192</c:v>
                </c:pt>
                <c:pt idx="93">
                  <c:v>193</c:v>
                </c:pt>
                <c:pt idx="94">
                  <c:v>194</c:v>
                </c:pt>
                <c:pt idx="95">
                  <c:v>195</c:v>
                </c:pt>
                <c:pt idx="96">
                  <c:v>196</c:v>
                </c:pt>
                <c:pt idx="97">
                  <c:v>197</c:v>
                </c:pt>
                <c:pt idx="98">
                  <c:v>198</c:v>
                </c:pt>
                <c:pt idx="99">
                  <c:v>199</c:v>
                </c:pt>
                <c:pt idx="100">
                  <c:v>200</c:v>
                </c:pt>
                <c:pt idx="101">
                  <c:v>201</c:v>
                </c:pt>
                <c:pt idx="102">
                  <c:v>202</c:v>
                </c:pt>
                <c:pt idx="103">
                  <c:v>203</c:v>
                </c:pt>
                <c:pt idx="104">
                  <c:v>204</c:v>
                </c:pt>
                <c:pt idx="105">
                  <c:v>205</c:v>
                </c:pt>
                <c:pt idx="106">
                  <c:v>206</c:v>
                </c:pt>
                <c:pt idx="107">
                  <c:v>207</c:v>
                </c:pt>
                <c:pt idx="108">
                  <c:v>208</c:v>
                </c:pt>
                <c:pt idx="109">
                  <c:v>209</c:v>
                </c:pt>
                <c:pt idx="110">
                  <c:v>210</c:v>
                </c:pt>
                <c:pt idx="111">
                  <c:v>211</c:v>
                </c:pt>
                <c:pt idx="112">
                  <c:v>212</c:v>
                </c:pt>
                <c:pt idx="113">
                  <c:v>213</c:v>
                </c:pt>
                <c:pt idx="114">
                  <c:v>214</c:v>
                </c:pt>
                <c:pt idx="115">
                  <c:v>215</c:v>
                </c:pt>
                <c:pt idx="116">
                  <c:v>216</c:v>
                </c:pt>
                <c:pt idx="117">
                  <c:v>217</c:v>
                </c:pt>
                <c:pt idx="118">
                  <c:v>218</c:v>
                </c:pt>
                <c:pt idx="119">
                  <c:v>219</c:v>
                </c:pt>
                <c:pt idx="120">
                  <c:v>220</c:v>
                </c:pt>
                <c:pt idx="121">
                  <c:v>221</c:v>
                </c:pt>
                <c:pt idx="122">
                  <c:v>222</c:v>
                </c:pt>
                <c:pt idx="123">
                  <c:v>223</c:v>
                </c:pt>
                <c:pt idx="124">
                  <c:v>224</c:v>
                </c:pt>
                <c:pt idx="125">
                  <c:v>225</c:v>
                </c:pt>
                <c:pt idx="126">
                  <c:v>226</c:v>
                </c:pt>
                <c:pt idx="127">
                  <c:v>227</c:v>
                </c:pt>
                <c:pt idx="128">
                  <c:v>228</c:v>
                </c:pt>
                <c:pt idx="129">
                  <c:v>229</c:v>
                </c:pt>
                <c:pt idx="130">
                  <c:v>230</c:v>
                </c:pt>
                <c:pt idx="131">
                  <c:v>231</c:v>
                </c:pt>
                <c:pt idx="132">
                  <c:v>232</c:v>
                </c:pt>
                <c:pt idx="133">
                  <c:v>233</c:v>
                </c:pt>
                <c:pt idx="134">
                  <c:v>234</c:v>
                </c:pt>
                <c:pt idx="135">
                  <c:v>235</c:v>
                </c:pt>
                <c:pt idx="136">
                  <c:v>236</c:v>
                </c:pt>
                <c:pt idx="137">
                  <c:v>237</c:v>
                </c:pt>
                <c:pt idx="138">
                  <c:v>238</c:v>
                </c:pt>
                <c:pt idx="139">
                  <c:v>239</c:v>
                </c:pt>
                <c:pt idx="140">
                  <c:v>240</c:v>
                </c:pt>
                <c:pt idx="141">
                  <c:v>241</c:v>
                </c:pt>
                <c:pt idx="142">
                  <c:v>242</c:v>
                </c:pt>
                <c:pt idx="143">
                  <c:v>243</c:v>
                </c:pt>
                <c:pt idx="144">
                  <c:v>244</c:v>
                </c:pt>
                <c:pt idx="145">
                  <c:v>245</c:v>
                </c:pt>
                <c:pt idx="146">
                  <c:v>246</c:v>
                </c:pt>
                <c:pt idx="147">
                  <c:v>247</c:v>
                </c:pt>
                <c:pt idx="148">
                  <c:v>248</c:v>
                </c:pt>
                <c:pt idx="149">
                  <c:v>249</c:v>
                </c:pt>
                <c:pt idx="150">
                  <c:v>250</c:v>
                </c:pt>
                <c:pt idx="151">
                  <c:v>251</c:v>
                </c:pt>
                <c:pt idx="152">
                  <c:v>252</c:v>
                </c:pt>
                <c:pt idx="153">
                  <c:v>253</c:v>
                </c:pt>
                <c:pt idx="154">
                  <c:v>254</c:v>
                </c:pt>
                <c:pt idx="155">
                  <c:v>255</c:v>
                </c:pt>
                <c:pt idx="156">
                  <c:v>256</c:v>
                </c:pt>
                <c:pt idx="157">
                  <c:v>257</c:v>
                </c:pt>
                <c:pt idx="158">
                  <c:v>258</c:v>
                </c:pt>
                <c:pt idx="159">
                  <c:v>259</c:v>
                </c:pt>
                <c:pt idx="160">
                  <c:v>260</c:v>
                </c:pt>
                <c:pt idx="161">
                  <c:v>261</c:v>
                </c:pt>
                <c:pt idx="162">
                  <c:v>262</c:v>
                </c:pt>
                <c:pt idx="163">
                  <c:v>263</c:v>
                </c:pt>
                <c:pt idx="164">
                  <c:v>264</c:v>
                </c:pt>
                <c:pt idx="165">
                  <c:v>265</c:v>
                </c:pt>
                <c:pt idx="166">
                  <c:v>266</c:v>
                </c:pt>
                <c:pt idx="167">
                  <c:v>267</c:v>
                </c:pt>
                <c:pt idx="168">
                  <c:v>268</c:v>
                </c:pt>
                <c:pt idx="169">
                  <c:v>269</c:v>
                </c:pt>
                <c:pt idx="170">
                  <c:v>270</c:v>
                </c:pt>
                <c:pt idx="171">
                  <c:v>271</c:v>
                </c:pt>
                <c:pt idx="172">
                  <c:v>272</c:v>
                </c:pt>
                <c:pt idx="173">
                  <c:v>273</c:v>
                </c:pt>
                <c:pt idx="174">
                  <c:v>274</c:v>
                </c:pt>
                <c:pt idx="175">
                  <c:v>275</c:v>
                </c:pt>
                <c:pt idx="176">
                  <c:v>276</c:v>
                </c:pt>
                <c:pt idx="177">
                  <c:v>277</c:v>
                </c:pt>
                <c:pt idx="178">
                  <c:v>278</c:v>
                </c:pt>
                <c:pt idx="179">
                  <c:v>279</c:v>
                </c:pt>
                <c:pt idx="180">
                  <c:v>280</c:v>
                </c:pt>
                <c:pt idx="181">
                  <c:v>281</c:v>
                </c:pt>
                <c:pt idx="182">
                  <c:v>282</c:v>
                </c:pt>
                <c:pt idx="183">
                  <c:v>283</c:v>
                </c:pt>
                <c:pt idx="184">
                  <c:v>284</c:v>
                </c:pt>
                <c:pt idx="185">
                  <c:v>285</c:v>
                </c:pt>
                <c:pt idx="186">
                  <c:v>286</c:v>
                </c:pt>
                <c:pt idx="187">
                  <c:v>287</c:v>
                </c:pt>
                <c:pt idx="188">
                  <c:v>288</c:v>
                </c:pt>
                <c:pt idx="189">
                  <c:v>289</c:v>
                </c:pt>
                <c:pt idx="190">
                  <c:v>290</c:v>
                </c:pt>
                <c:pt idx="191">
                  <c:v>291</c:v>
                </c:pt>
                <c:pt idx="192">
                  <c:v>292</c:v>
                </c:pt>
                <c:pt idx="193">
                  <c:v>293</c:v>
                </c:pt>
                <c:pt idx="194">
                  <c:v>294</c:v>
                </c:pt>
                <c:pt idx="195">
                  <c:v>295</c:v>
                </c:pt>
                <c:pt idx="196">
                  <c:v>296</c:v>
                </c:pt>
                <c:pt idx="197">
                  <c:v>297</c:v>
                </c:pt>
                <c:pt idx="198">
                  <c:v>298</c:v>
                </c:pt>
                <c:pt idx="199">
                  <c:v>299</c:v>
                </c:pt>
                <c:pt idx="200">
                  <c:v>300</c:v>
                </c:pt>
                <c:pt idx="201">
                  <c:v>301</c:v>
                </c:pt>
                <c:pt idx="202">
                  <c:v>302</c:v>
                </c:pt>
                <c:pt idx="203">
                  <c:v>303</c:v>
                </c:pt>
                <c:pt idx="204">
                  <c:v>304</c:v>
                </c:pt>
                <c:pt idx="205">
                  <c:v>305</c:v>
                </c:pt>
                <c:pt idx="206">
                  <c:v>306</c:v>
                </c:pt>
                <c:pt idx="207">
                  <c:v>307</c:v>
                </c:pt>
                <c:pt idx="208">
                  <c:v>308</c:v>
                </c:pt>
                <c:pt idx="209">
                  <c:v>309</c:v>
                </c:pt>
                <c:pt idx="210">
                  <c:v>310</c:v>
                </c:pt>
                <c:pt idx="211">
                  <c:v>311</c:v>
                </c:pt>
                <c:pt idx="212">
                  <c:v>312</c:v>
                </c:pt>
                <c:pt idx="213">
                  <c:v>313</c:v>
                </c:pt>
                <c:pt idx="214">
                  <c:v>314</c:v>
                </c:pt>
                <c:pt idx="215">
                  <c:v>315</c:v>
                </c:pt>
                <c:pt idx="216">
                  <c:v>316</c:v>
                </c:pt>
                <c:pt idx="217">
                  <c:v>317</c:v>
                </c:pt>
                <c:pt idx="218">
                  <c:v>318</c:v>
                </c:pt>
                <c:pt idx="219">
                  <c:v>319</c:v>
                </c:pt>
                <c:pt idx="220">
                  <c:v>320</c:v>
                </c:pt>
                <c:pt idx="221">
                  <c:v>321</c:v>
                </c:pt>
                <c:pt idx="222">
                  <c:v>322</c:v>
                </c:pt>
                <c:pt idx="223">
                  <c:v>323</c:v>
                </c:pt>
                <c:pt idx="224">
                  <c:v>324</c:v>
                </c:pt>
                <c:pt idx="225">
                  <c:v>325</c:v>
                </c:pt>
                <c:pt idx="226">
                  <c:v>326</c:v>
                </c:pt>
                <c:pt idx="227">
                  <c:v>327</c:v>
                </c:pt>
                <c:pt idx="228">
                  <c:v>328</c:v>
                </c:pt>
                <c:pt idx="229">
                  <c:v>329</c:v>
                </c:pt>
                <c:pt idx="230">
                  <c:v>330</c:v>
                </c:pt>
                <c:pt idx="231">
                  <c:v>331</c:v>
                </c:pt>
                <c:pt idx="232">
                  <c:v>332</c:v>
                </c:pt>
                <c:pt idx="233">
                  <c:v>333</c:v>
                </c:pt>
                <c:pt idx="234">
                  <c:v>334</c:v>
                </c:pt>
                <c:pt idx="235">
                  <c:v>335</c:v>
                </c:pt>
                <c:pt idx="236">
                  <c:v>336</c:v>
                </c:pt>
                <c:pt idx="237">
                  <c:v>337</c:v>
                </c:pt>
                <c:pt idx="238">
                  <c:v>338</c:v>
                </c:pt>
                <c:pt idx="239">
                  <c:v>339</c:v>
                </c:pt>
                <c:pt idx="240">
                  <c:v>340</c:v>
                </c:pt>
                <c:pt idx="241">
                  <c:v>341</c:v>
                </c:pt>
                <c:pt idx="242">
                  <c:v>342</c:v>
                </c:pt>
                <c:pt idx="243">
                  <c:v>343</c:v>
                </c:pt>
                <c:pt idx="244">
                  <c:v>344</c:v>
                </c:pt>
                <c:pt idx="245">
                  <c:v>345</c:v>
                </c:pt>
                <c:pt idx="246">
                  <c:v>346</c:v>
                </c:pt>
                <c:pt idx="247">
                  <c:v>347</c:v>
                </c:pt>
                <c:pt idx="248">
                  <c:v>348</c:v>
                </c:pt>
                <c:pt idx="249">
                  <c:v>349</c:v>
                </c:pt>
                <c:pt idx="250">
                  <c:v>350</c:v>
                </c:pt>
                <c:pt idx="251">
                  <c:v>351</c:v>
                </c:pt>
                <c:pt idx="252">
                  <c:v>352</c:v>
                </c:pt>
                <c:pt idx="253">
                  <c:v>353</c:v>
                </c:pt>
                <c:pt idx="254">
                  <c:v>354</c:v>
                </c:pt>
                <c:pt idx="255">
                  <c:v>355</c:v>
                </c:pt>
                <c:pt idx="256">
                  <c:v>356</c:v>
                </c:pt>
                <c:pt idx="257">
                  <c:v>357</c:v>
                </c:pt>
                <c:pt idx="258">
                  <c:v>358</c:v>
                </c:pt>
                <c:pt idx="259">
                  <c:v>359</c:v>
                </c:pt>
                <c:pt idx="260">
                  <c:v>360</c:v>
                </c:pt>
                <c:pt idx="261">
                  <c:v>361</c:v>
                </c:pt>
                <c:pt idx="262">
                  <c:v>362</c:v>
                </c:pt>
                <c:pt idx="263">
                  <c:v>363</c:v>
                </c:pt>
                <c:pt idx="264">
                  <c:v>364</c:v>
                </c:pt>
                <c:pt idx="265">
                  <c:v>365</c:v>
                </c:pt>
                <c:pt idx="266">
                  <c:v>366</c:v>
                </c:pt>
                <c:pt idx="267">
                  <c:v>367</c:v>
                </c:pt>
                <c:pt idx="268">
                  <c:v>368</c:v>
                </c:pt>
                <c:pt idx="269">
                  <c:v>369</c:v>
                </c:pt>
                <c:pt idx="270">
                  <c:v>370</c:v>
                </c:pt>
                <c:pt idx="271">
                  <c:v>371</c:v>
                </c:pt>
                <c:pt idx="272">
                  <c:v>372</c:v>
                </c:pt>
                <c:pt idx="273">
                  <c:v>373</c:v>
                </c:pt>
                <c:pt idx="274">
                  <c:v>374</c:v>
                </c:pt>
                <c:pt idx="275">
                  <c:v>375</c:v>
                </c:pt>
                <c:pt idx="276">
                  <c:v>376</c:v>
                </c:pt>
                <c:pt idx="277">
                  <c:v>377</c:v>
                </c:pt>
                <c:pt idx="278">
                  <c:v>378</c:v>
                </c:pt>
                <c:pt idx="279">
                  <c:v>379</c:v>
                </c:pt>
                <c:pt idx="280">
                  <c:v>380</c:v>
                </c:pt>
                <c:pt idx="281">
                  <c:v>381</c:v>
                </c:pt>
                <c:pt idx="282">
                  <c:v>382</c:v>
                </c:pt>
                <c:pt idx="283">
                  <c:v>383</c:v>
                </c:pt>
                <c:pt idx="284">
                  <c:v>384</c:v>
                </c:pt>
                <c:pt idx="285">
                  <c:v>385</c:v>
                </c:pt>
                <c:pt idx="286">
                  <c:v>386</c:v>
                </c:pt>
                <c:pt idx="287">
                  <c:v>387</c:v>
                </c:pt>
                <c:pt idx="288">
                  <c:v>388</c:v>
                </c:pt>
                <c:pt idx="289">
                  <c:v>389</c:v>
                </c:pt>
                <c:pt idx="290">
                  <c:v>390</c:v>
                </c:pt>
                <c:pt idx="291">
                  <c:v>391</c:v>
                </c:pt>
                <c:pt idx="292">
                  <c:v>392</c:v>
                </c:pt>
                <c:pt idx="293">
                  <c:v>393</c:v>
                </c:pt>
                <c:pt idx="294">
                  <c:v>394</c:v>
                </c:pt>
                <c:pt idx="295">
                  <c:v>395</c:v>
                </c:pt>
                <c:pt idx="296">
                  <c:v>396</c:v>
                </c:pt>
                <c:pt idx="297">
                  <c:v>397</c:v>
                </c:pt>
                <c:pt idx="298">
                  <c:v>398</c:v>
                </c:pt>
                <c:pt idx="299">
                  <c:v>399</c:v>
                </c:pt>
                <c:pt idx="300">
                  <c:v>400</c:v>
                </c:pt>
                <c:pt idx="301">
                  <c:v>401</c:v>
                </c:pt>
                <c:pt idx="302">
                  <c:v>402</c:v>
                </c:pt>
                <c:pt idx="303">
                  <c:v>403</c:v>
                </c:pt>
                <c:pt idx="304">
                  <c:v>404</c:v>
                </c:pt>
                <c:pt idx="305">
                  <c:v>405</c:v>
                </c:pt>
                <c:pt idx="306">
                  <c:v>406</c:v>
                </c:pt>
                <c:pt idx="307">
                  <c:v>407</c:v>
                </c:pt>
                <c:pt idx="308">
                  <c:v>408</c:v>
                </c:pt>
                <c:pt idx="309">
                  <c:v>409</c:v>
                </c:pt>
                <c:pt idx="310">
                  <c:v>410</c:v>
                </c:pt>
                <c:pt idx="311">
                  <c:v>411</c:v>
                </c:pt>
                <c:pt idx="312">
                  <c:v>412</c:v>
                </c:pt>
                <c:pt idx="313">
                  <c:v>413</c:v>
                </c:pt>
                <c:pt idx="314">
                  <c:v>414</c:v>
                </c:pt>
                <c:pt idx="315">
                  <c:v>415</c:v>
                </c:pt>
                <c:pt idx="316">
                  <c:v>416</c:v>
                </c:pt>
                <c:pt idx="317">
                  <c:v>417</c:v>
                </c:pt>
                <c:pt idx="318">
                  <c:v>418</c:v>
                </c:pt>
                <c:pt idx="319">
                  <c:v>419</c:v>
                </c:pt>
                <c:pt idx="320">
                  <c:v>420</c:v>
                </c:pt>
                <c:pt idx="321">
                  <c:v>421</c:v>
                </c:pt>
                <c:pt idx="322">
                  <c:v>422</c:v>
                </c:pt>
                <c:pt idx="323">
                  <c:v>423</c:v>
                </c:pt>
                <c:pt idx="324">
                  <c:v>424</c:v>
                </c:pt>
                <c:pt idx="325">
                  <c:v>425</c:v>
                </c:pt>
                <c:pt idx="326">
                  <c:v>426</c:v>
                </c:pt>
                <c:pt idx="327">
                  <c:v>427</c:v>
                </c:pt>
                <c:pt idx="328">
                  <c:v>428</c:v>
                </c:pt>
                <c:pt idx="329">
                  <c:v>429</c:v>
                </c:pt>
                <c:pt idx="330">
                  <c:v>430</c:v>
                </c:pt>
                <c:pt idx="331">
                  <c:v>431</c:v>
                </c:pt>
                <c:pt idx="332">
                  <c:v>432</c:v>
                </c:pt>
                <c:pt idx="333">
                  <c:v>433</c:v>
                </c:pt>
                <c:pt idx="334">
                  <c:v>434</c:v>
                </c:pt>
                <c:pt idx="335">
                  <c:v>435</c:v>
                </c:pt>
                <c:pt idx="336">
                  <c:v>436</c:v>
                </c:pt>
                <c:pt idx="337">
                  <c:v>437</c:v>
                </c:pt>
                <c:pt idx="338">
                  <c:v>438</c:v>
                </c:pt>
                <c:pt idx="339">
                  <c:v>439</c:v>
                </c:pt>
                <c:pt idx="340">
                  <c:v>440</c:v>
                </c:pt>
                <c:pt idx="341">
                  <c:v>441</c:v>
                </c:pt>
                <c:pt idx="342">
                  <c:v>442</c:v>
                </c:pt>
                <c:pt idx="343">
                  <c:v>443</c:v>
                </c:pt>
                <c:pt idx="344">
                  <c:v>444</c:v>
                </c:pt>
                <c:pt idx="345">
                  <c:v>445</c:v>
                </c:pt>
                <c:pt idx="346">
                  <c:v>446</c:v>
                </c:pt>
                <c:pt idx="347">
                  <c:v>447</c:v>
                </c:pt>
                <c:pt idx="348">
                  <c:v>448</c:v>
                </c:pt>
                <c:pt idx="349">
                  <c:v>449</c:v>
                </c:pt>
                <c:pt idx="350">
                  <c:v>450</c:v>
                </c:pt>
                <c:pt idx="351">
                  <c:v>451</c:v>
                </c:pt>
                <c:pt idx="352">
                  <c:v>452</c:v>
                </c:pt>
                <c:pt idx="353">
                  <c:v>453</c:v>
                </c:pt>
                <c:pt idx="354">
                  <c:v>454</c:v>
                </c:pt>
                <c:pt idx="355">
                  <c:v>455</c:v>
                </c:pt>
                <c:pt idx="356">
                  <c:v>456</c:v>
                </c:pt>
                <c:pt idx="357">
                  <c:v>457</c:v>
                </c:pt>
                <c:pt idx="358">
                  <c:v>458</c:v>
                </c:pt>
                <c:pt idx="359">
                  <c:v>459</c:v>
                </c:pt>
                <c:pt idx="360">
                  <c:v>460</c:v>
                </c:pt>
                <c:pt idx="361">
                  <c:v>461</c:v>
                </c:pt>
                <c:pt idx="362">
                  <c:v>462</c:v>
                </c:pt>
                <c:pt idx="363">
                  <c:v>463</c:v>
                </c:pt>
                <c:pt idx="364">
                  <c:v>464</c:v>
                </c:pt>
                <c:pt idx="365">
                  <c:v>465</c:v>
                </c:pt>
                <c:pt idx="366">
                  <c:v>466</c:v>
                </c:pt>
                <c:pt idx="367">
                  <c:v>467</c:v>
                </c:pt>
                <c:pt idx="368">
                  <c:v>468</c:v>
                </c:pt>
                <c:pt idx="369">
                  <c:v>469</c:v>
                </c:pt>
                <c:pt idx="370">
                  <c:v>470</c:v>
                </c:pt>
                <c:pt idx="371">
                  <c:v>471</c:v>
                </c:pt>
                <c:pt idx="372">
                  <c:v>472</c:v>
                </c:pt>
                <c:pt idx="373">
                  <c:v>473</c:v>
                </c:pt>
                <c:pt idx="374">
                  <c:v>474</c:v>
                </c:pt>
                <c:pt idx="375">
                  <c:v>475</c:v>
                </c:pt>
                <c:pt idx="376">
                  <c:v>476</c:v>
                </c:pt>
                <c:pt idx="377">
                  <c:v>477</c:v>
                </c:pt>
                <c:pt idx="378">
                  <c:v>478</c:v>
                </c:pt>
                <c:pt idx="379">
                  <c:v>479</c:v>
                </c:pt>
                <c:pt idx="380">
                  <c:v>480</c:v>
                </c:pt>
                <c:pt idx="381">
                  <c:v>481</c:v>
                </c:pt>
                <c:pt idx="382">
                  <c:v>482</c:v>
                </c:pt>
                <c:pt idx="383">
                  <c:v>483</c:v>
                </c:pt>
                <c:pt idx="384">
                  <c:v>484</c:v>
                </c:pt>
                <c:pt idx="385">
                  <c:v>485</c:v>
                </c:pt>
                <c:pt idx="386">
                  <c:v>486</c:v>
                </c:pt>
                <c:pt idx="387">
                  <c:v>487</c:v>
                </c:pt>
                <c:pt idx="388">
                  <c:v>488</c:v>
                </c:pt>
                <c:pt idx="389">
                  <c:v>489</c:v>
                </c:pt>
                <c:pt idx="390">
                  <c:v>490</c:v>
                </c:pt>
                <c:pt idx="391">
                  <c:v>491</c:v>
                </c:pt>
                <c:pt idx="392">
                  <c:v>492</c:v>
                </c:pt>
                <c:pt idx="393">
                  <c:v>493</c:v>
                </c:pt>
                <c:pt idx="394">
                  <c:v>494</c:v>
                </c:pt>
                <c:pt idx="395">
                  <c:v>495</c:v>
                </c:pt>
                <c:pt idx="396">
                  <c:v>496</c:v>
                </c:pt>
                <c:pt idx="397">
                  <c:v>497</c:v>
                </c:pt>
                <c:pt idx="398">
                  <c:v>498</c:v>
                </c:pt>
                <c:pt idx="399">
                  <c:v>499</c:v>
                </c:pt>
                <c:pt idx="400">
                  <c:v>500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2635904"/>
        <c:axId val="262637440"/>
      </c:lineChart>
      <c:catAx>
        <c:axId val="262635904"/>
        <c:scaling>
          <c:orientation val="minMax"/>
        </c:scaling>
        <c:delete val="0"/>
        <c:axPos val="b"/>
        <c:majorTickMark val="out"/>
        <c:minorTickMark val="none"/>
        <c:tickLblPos val="nextTo"/>
        <c:crossAx val="262637440"/>
        <c:crosses val="autoZero"/>
        <c:auto val="1"/>
        <c:lblAlgn val="ctr"/>
        <c:lblOffset val="100"/>
        <c:noMultiLvlLbl val="0"/>
      </c:catAx>
      <c:valAx>
        <c:axId val="262637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2635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762000</xdr:colOff>
      <xdr:row>104</xdr:row>
      <xdr:rowOff>7620</xdr:rowOff>
    </xdr:from>
    <xdr:to>
      <xdr:col>5</xdr:col>
      <xdr:colOff>1059180</xdr:colOff>
      <xdr:row>119</xdr:row>
      <xdr:rowOff>7620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1104900</xdr:colOff>
      <xdr:row>79</xdr:row>
      <xdr:rowOff>114300</xdr:rowOff>
    </xdr:from>
    <xdr:to>
      <xdr:col>7</xdr:col>
      <xdr:colOff>1203960</xdr:colOff>
      <xdr:row>94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266700</xdr:colOff>
      <xdr:row>398</xdr:row>
      <xdr:rowOff>60960</xdr:rowOff>
    </xdr:from>
    <xdr:to>
      <xdr:col>15</xdr:col>
      <xdr:colOff>571500</xdr:colOff>
      <xdr:row>413</xdr:row>
      <xdr:rowOff>60960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4"/>
  <sheetViews>
    <sheetView workbookViewId="0">
      <selection activeCell="H4" sqref="H4"/>
    </sheetView>
  </sheetViews>
  <sheetFormatPr defaultRowHeight="14.4" x14ac:dyDescent="0.3"/>
  <cols>
    <col min="4" max="4" width="16.88671875" bestFit="1" customWidth="1"/>
    <col min="5" max="5" width="23" bestFit="1" customWidth="1"/>
    <col min="6" max="8" width="22.44140625" customWidth="1"/>
    <col min="9" max="9" width="22.44140625" style="9" customWidth="1"/>
    <col min="10" max="10" width="22.44140625" customWidth="1"/>
    <col min="11" max="11" width="17.33203125" bestFit="1" customWidth="1"/>
    <col min="12" max="12" width="22.33203125" bestFit="1" customWidth="1"/>
  </cols>
  <sheetData>
    <row r="1" spans="1:12" x14ac:dyDescent="0.3">
      <c r="C1" t="s">
        <v>0</v>
      </c>
      <c r="D1" t="s">
        <v>1</v>
      </c>
      <c r="E1" t="s">
        <v>2</v>
      </c>
      <c r="G1" t="s">
        <v>112</v>
      </c>
      <c r="H1" t="s">
        <v>113</v>
      </c>
      <c r="I1" s="9" t="s">
        <v>114</v>
      </c>
      <c r="K1" t="s">
        <v>3</v>
      </c>
      <c r="L1" t="s">
        <v>4</v>
      </c>
    </row>
    <row r="2" spans="1:12" x14ac:dyDescent="0.3">
      <c r="A2" t="s">
        <v>115</v>
      </c>
      <c r="C2">
        <v>0</v>
      </c>
      <c r="D2">
        <f>FLOOR($A$3*C2^$A$6,1)</f>
        <v>0</v>
      </c>
      <c r="E2">
        <v>0</v>
      </c>
      <c r="G2">
        <f t="shared" ref="G2:G33" si="0">500*(C2^2)-(500*C2)</f>
        <v>0</v>
      </c>
      <c r="H2">
        <f>ROUND((4*(C2^3))/5,0)</f>
        <v>0</v>
      </c>
      <c r="I2" s="9">
        <f>FLOOR(1000*C2^2,1)</f>
        <v>0</v>
      </c>
      <c r="K2">
        <f>FLOOR($A$9*C2^$A$12,1)</f>
        <v>0</v>
      </c>
      <c r="L2">
        <v>1000</v>
      </c>
    </row>
    <row r="3" spans="1:12" x14ac:dyDescent="0.3">
      <c r="A3" s="3">
        <v>1000</v>
      </c>
      <c r="C3">
        <v>1</v>
      </c>
      <c r="D3">
        <f t="shared" ref="D3:D66" si="1">FLOOR($A$3*C3^$A$6,1)</f>
        <v>1000</v>
      </c>
      <c r="E3" s="1">
        <f>D3-E2</f>
        <v>1000</v>
      </c>
      <c r="G3">
        <f t="shared" si="0"/>
        <v>0</v>
      </c>
      <c r="H3">
        <f t="shared" ref="H3:H66" si="2">ROUND((4*(C3^3))/5,0)</f>
        <v>1</v>
      </c>
      <c r="I3" s="9">
        <f>FLOOR(1000*C3^2,1)</f>
        <v>1000</v>
      </c>
      <c r="K3">
        <f t="shared" ref="K3:K66" si="3">FLOOR($A$9*C3^$A$12,1)</f>
        <v>20</v>
      </c>
      <c r="L3" s="2">
        <f t="shared" ref="L3:L34" si="4">E3/K3</f>
        <v>50</v>
      </c>
    </row>
    <row r="4" spans="1:12" x14ac:dyDescent="0.3">
      <c r="C4">
        <v>2</v>
      </c>
      <c r="D4">
        <f t="shared" si="1"/>
        <v>4000</v>
      </c>
      <c r="E4" s="1">
        <f t="shared" ref="E4:E67" si="5">D4-E3</f>
        <v>3000</v>
      </c>
      <c r="G4">
        <f t="shared" si="0"/>
        <v>1000</v>
      </c>
      <c r="H4">
        <f t="shared" si="2"/>
        <v>6</v>
      </c>
      <c r="I4" s="9">
        <f t="shared" ref="I4:I67" si="6">FLOOR(1000*C4^2,1)</f>
        <v>4000</v>
      </c>
      <c r="K4">
        <f t="shared" si="3"/>
        <v>40</v>
      </c>
      <c r="L4" s="2">
        <f t="shared" si="4"/>
        <v>75</v>
      </c>
    </row>
    <row r="5" spans="1:12" x14ac:dyDescent="0.3">
      <c r="A5" t="s">
        <v>116</v>
      </c>
      <c r="C5">
        <v>3</v>
      </c>
      <c r="D5">
        <f t="shared" si="1"/>
        <v>9000</v>
      </c>
      <c r="E5" s="1">
        <f t="shared" si="5"/>
        <v>6000</v>
      </c>
      <c r="G5">
        <f t="shared" si="0"/>
        <v>3000</v>
      </c>
      <c r="H5">
        <f t="shared" si="2"/>
        <v>22</v>
      </c>
      <c r="I5" s="9">
        <f t="shared" si="6"/>
        <v>9000</v>
      </c>
      <c r="K5">
        <f t="shared" si="3"/>
        <v>60</v>
      </c>
      <c r="L5" s="2">
        <f t="shared" si="4"/>
        <v>100</v>
      </c>
    </row>
    <row r="6" spans="1:12" x14ac:dyDescent="0.3">
      <c r="A6" s="3">
        <v>2</v>
      </c>
      <c r="C6">
        <v>4</v>
      </c>
      <c r="D6">
        <f t="shared" si="1"/>
        <v>16000</v>
      </c>
      <c r="E6" s="1">
        <f t="shared" si="5"/>
        <v>10000</v>
      </c>
      <c r="G6">
        <f t="shared" si="0"/>
        <v>6000</v>
      </c>
      <c r="H6">
        <f t="shared" si="2"/>
        <v>51</v>
      </c>
      <c r="I6" s="9">
        <f t="shared" si="6"/>
        <v>16000</v>
      </c>
      <c r="K6">
        <f t="shared" si="3"/>
        <v>80</v>
      </c>
      <c r="L6" s="2">
        <f t="shared" si="4"/>
        <v>125</v>
      </c>
    </row>
    <row r="7" spans="1:12" x14ac:dyDescent="0.3">
      <c r="C7">
        <v>5</v>
      </c>
      <c r="D7">
        <f t="shared" si="1"/>
        <v>25000</v>
      </c>
      <c r="E7" s="1">
        <f t="shared" si="5"/>
        <v>15000</v>
      </c>
      <c r="G7">
        <f t="shared" si="0"/>
        <v>10000</v>
      </c>
      <c r="H7">
        <f t="shared" si="2"/>
        <v>100</v>
      </c>
      <c r="I7" s="9">
        <f t="shared" si="6"/>
        <v>25000</v>
      </c>
      <c r="K7">
        <f t="shared" si="3"/>
        <v>100</v>
      </c>
      <c r="L7" s="2">
        <f t="shared" si="4"/>
        <v>150</v>
      </c>
    </row>
    <row r="8" spans="1:12" x14ac:dyDescent="0.3">
      <c r="A8" t="s">
        <v>117</v>
      </c>
      <c r="C8">
        <v>6</v>
      </c>
      <c r="D8">
        <f t="shared" si="1"/>
        <v>36000</v>
      </c>
      <c r="E8" s="1">
        <f t="shared" si="5"/>
        <v>21000</v>
      </c>
      <c r="G8">
        <f t="shared" si="0"/>
        <v>15000</v>
      </c>
      <c r="H8">
        <f t="shared" si="2"/>
        <v>173</v>
      </c>
      <c r="I8" s="9">
        <f t="shared" si="6"/>
        <v>36000</v>
      </c>
      <c r="K8">
        <f t="shared" si="3"/>
        <v>120</v>
      </c>
      <c r="L8" s="2">
        <f t="shared" si="4"/>
        <v>175</v>
      </c>
    </row>
    <row r="9" spans="1:12" x14ac:dyDescent="0.3">
      <c r="A9" s="3">
        <v>20</v>
      </c>
      <c r="C9">
        <v>7</v>
      </c>
      <c r="D9">
        <f t="shared" si="1"/>
        <v>49000</v>
      </c>
      <c r="E9" s="1">
        <f t="shared" si="5"/>
        <v>28000</v>
      </c>
      <c r="G9">
        <f t="shared" si="0"/>
        <v>21000</v>
      </c>
      <c r="H9">
        <f t="shared" si="2"/>
        <v>274</v>
      </c>
      <c r="I9" s="9">
        <f t="shared" si="6"/>
        <v>49000</v>
      </c>
      <c r="K9">
        <f t="shared" si="3"/>
        <v>140</v>
      </c>
      <c r="L9" s="2">
        <f t="shared" si="4"/>
        <v>200</v>
      </c>
    </row>
    <row r="10" spans="1:12" x14ac:dyDescent="0.3">
      <c r="C10">
        <v>8</v>
      </c>
      <c r="D10">
        <f t="shared" si="1"/>
        <v>64000</v>
      </c>
      <c r="E10" s="1">
        <f t="shared" si="5"/>
        <v>36000</v>
      </c>
      <c r="G10">
        <f t="shared" si="0"/>
        <v>28000</v>
      </c>
      <c r="H10">
        <f t="shared" si="2"/>
        <v>410</v>
      </c>
      <c r="I10" s="9">
        <f t="shared" si="6"/>
        <v>64000</v>
      </c>
      <c r="K10">
        <f t="shared" si="3"/>
        <v>160</v>
      </c>
      <c r="L10" s="2">
        <f t="shared" si="4"/>
        <v>225</v>
      </c>
    </row>
    <row r="11" spans="1:12" x14ac:dyDescent="0.3">
      <c r="A11" t="s">
        <v>118</v>
      </c>
      <c r="C11">
        <v>9</v>
      </c>
      <c r="D11">
        <f t="shared" si="1"/>
        <v>81000</v>
      </c>
      <c r="E11" s="1">
        <f t="shared" si="5"/>
        <v>45000</v>
      </c>
      <c r="G11">
        <f t="shared" si="0"/>
        <v>36000</v>
      </c>
      <c r="H11">
        <f t="shared" si="2"/>
        <v>583</v>
      </c>
      <c r="I11" s="9">
        <f t="shared" si="6"/>
        <v>81000</v>
      </c>
      <c r="K11">
        <f t="shared" si="3"/>
        <v>180</v>
      </c>
      <c r="L11" s="2">
        <f t="shared" si="4"/>
        <v>250</v>
      </c>
    </row>
    <row r="12" spans="1:12" x14ac:dyDescent="0.3">
      <c r="A12" s="3">
        <v>1</v>
      </c>
      <c r="C12">
        <v>10</v>
      </c>
      <c r="D12">
        <f t="shared" si="1"/>
        <v>100000</v>
      </c>
      <c r="E12" s="1">
        <f t="shared" si="5"/>
        <v>55000</v>
      </c>
      <c r="G12">
        <f t="shared" si="0"/>
        <v>45000</v>
      </c>
      <c r="H12">
        <f t="shared" si="2"/>
        <v>800</v>
      </c>
      <c r="I12" s="9">
        <f t="shared" si="6"/>
        <v>100000</v>
      </c>
      <c r="K12">
        <f t="shared" si="3"/>
        <v>200</v>
      </c>
      <c r="L12" s="2">
        <f t="shared" si="4"/>
        <v>275</v>
      </c>
    </row>
    <row r="13" spans="1:12" x14ac:dyDescent="0.3">
      <c r="C13">
        <v>11</v>
      </c>
      <c r="D13">
        <f t="shared" si="1"/>
        <v>121000</v>
      </c>
      <c r="E13" s="1">
        <f t="shared" si="5"/>
        <v>66000</v>
      </c>
      <c r="G13">
        <f t="shared" si="0"/>
        <v>55000</v>
      </c>
      <c r="H13">
        <f t="shared" si="2"/>
        <v>1065</v>
      </c>
      <c r="I13" s="9">
        <f t="shared" si="6"/>
        <v>121000</v>
      </c>
      <c r="K13">
        <f t="shared" si="3"/>
        <v>220</v>
      </c>
      <c r="L13" s="2">
        <f t="shared" si="4"/>
        <v>300</v>
      </c>
    </row>
    <row r="14" spans="1:12" x14ac:dyDescent="0.3">
      <c r="C14">
        <v>12</v>
      </c>
      <c r="D14">
        <f t="shared" si="1"/>
        <v>144000</v>
      </c>
      <c r="E14" s="1">
        <f t="shared" si="5"/>
        <v>78000</v>
      </c>
      <c r="G14">
        <f t="shared" si="0"/>
        <v>66000</v>
      </c>
      <c r="H14">
        <f t="shared" si="2"/>
        <v>1382</v>
      </c>
      <c r="I14" s="9">
        <f t="shared" si="6"/>
        <v>144000</v>
      </c>
      <c r="K14">
        <f t="shared" si="3"/>
        <v>240</v>
      </c>
      <c r="L14" s="2">
        <f t="shared" si="4"/>
        <v>325</v>
      </c>
    </row>
    <row r="15" spans="1:12" x14ac:dyDescent="0.3">
      <c r="C15">
        <v>13</v>
      </c>
      <c r="D15">
        <f t="shared" si="1"/>
        <v>169000</v>
      </c>
      <c r="E15" s="1">
        <f t="shared" si="5"/>
        <v>91000</v>
      </c>
      <c r="G15">
        <f t="shared" si="0"/>
        <v>78000</v>
      </c>
      <c r="H15">
        <f t="shared" si="2"/>
        <v>1758</v>
      </c>
      <c r="I15" s="9">
        <f t="shared" si="6"/>
        <v>169000</v>
      </c>
      <c r="K15">
        <f>FLOOR($A$9*C15^$A$12,1)</f>
        <v>260</v>
      </c>
      <c r="L15" s="2">
        <f t="shared" si="4"/>
        <v>350</v>
      </c>
    </row>
    <row r="16" spans="1:12" x14ac:dyDescent="0.3">
      <c r="C16">
        <v>14</v>
      </c>
      <c r="D16">
        <f t="shared" si="1"/>
        <v>196000</v>
      </c>
      <c r="E16" s="1">
        <f t="shared" si="5"/>
        <v>105000</v>
      </c>
      <c r="G16">
        <f t="shared" si="0"/>
        <v>91000</v>
      </c>
      <c r="H16">
        <f t="shared" si="2"/>
        <v>2195</v>
      </c>
      <c r="I16" s="9">
        <f t="shared" si="6"/>
        <v>196000</v>
      </c>
      <c r="K16">
        <f t="shared" si="3"/>
        <v>280</v>
      </c>
      <c r="L16" s="2">
        <f t="shared" si="4"/>
        <v>375</v>
      </c>
    </row>
    <row r="17" spans="3:12" x14ac:dyDescent="0.3">
      <c r="C17">
        <v>15</v>
      </c>
      <c r="D17">
        <f t="shared" si="1"/>
        <v>225000</v>
      </c>
      <c r="E17" s="1">
        <f t="shared" si="5"/>
        <v>120000</v>
      </c>
      <c r="G17">
        <f t="shared" si="0"/>
        <v>105000</v>
      </c>
      <c r="H17">
        <f t="shared" si="2"/>
        <v>2700</v>
      </c>
      <c r="I17" s="9">
        <f t="shared" si="6"/>
        <v>225000</v>
      </c>
      <c r="K17">
        <f t="shared" si="3"/>
        <v>300</v>
      </c>
      <c r="L17" s="2">
        <f t="shared" si="4"/>
        <v>400</v>
      </c>
    </row>
    <row r="18" spans="3:12" x14ac:dyDescent="0.3">
      <c r="C18">
        <v>16</v>
      </c>
      <c r="D18">
        <f t="shared" si="1"/>
        <v>256000</v>
      </c>
      <c r="E18" s="1">
        <f t="shared" si="5"/>
        <v>136000</v>
      </c>
      <c r="G18">
        <f t="shared" si="0"/>
        <v>120000</v>
      </c>
      <c r="H18">
        <f t="shared" si="2"/>
        <v>3277</v>
      </c>
      <c r="I18" s="9">
        <f t="shared" si="6"/>
        <v>256000</v>
      </c>
      <c r="K18">
        <f t="shared" si="3"/>
        <v>320</v>
      </c>
      <c r="L18" s="2">
        <f t="shared" si="4"/>
        <v>425</v>
      </c>
    </row>
    <row r="19" spans="3:12" x14ac:dyDescent="0.3">
      <c r="C19">
        <v>17</v>
      </c>
      <c r="D19">
        <f t="shared" si="1"/>
        <v>289000</v>
      </c>
      <c r="E19" s="1">
        <f t="shared" si="5"/>
        <v>153000</v>
      </c>
      <c r="G19">
        <f t="shared" si="0"/>
        <v>136000</v>
      </c>
      <c r="H19">
        <f t="shared" si="2"/>
        <v>3930</v>
      </c>
      <c r="I19" s="9">
        <f t="shared" si="6"/>
        <v>289000</v>
      </c>
      <c r="K19">
        <f t="shared" si="3"/>
        <v>340</v>
      </c>
      <c r="L19" s="2">
        <f t="shared" si="4"/>
        <v>450</v>
      </c>
    </row>
    <row r="20" spans="3:12" x14ac:dyDescent="0.3">
      <c r="C20">
        <v>18</v>
      </c>
      <c r="D20">
        <f t="shared" si="1"/>
        <v>324000</v>
      </c>
      <c r="E20" s="1">
        <f t="shared" si="5"/>
        <v>171000</v>
      </c>
      <c r="G20">
        <f t="shared" si="0"/>
        <v>153000</v>
      </c>
      <c r="H20">
        <f t="shared" si="2"/>
        <v>4666</v>
      </c>
      <c r="I20" s="9">
        <f t="shared" si="6"/>
        <v>324000</v>
      </c>
      <c r="K20">
        <f t="shared" si="3"/>
        <v>360</v>
      </c>
      <c r="L20" s="2">
        <f t="shared" si="4"/>
        <v>475</v>
      </c>
    </row>
    <row r="21" spans="3:12" x14ac:dyDescent="0.3">
      <c r="C21">
        <v>19</v>
      </c>
      <c r="D21">
        <f t="shared" si="1"/>
        <v>361000</v>
      </c>
      <c r="E21" s="1">
        <f t="shared" si="5"/>
        <v>190000</v>
      </c>
      <c r="G21">
        <f t="shared" si="0"/>
        <v>171000</v>
      </c>
      <c r="H21">
        <f t="shared" si="2"/>
        <v>5487</v>
      </c>
      <c r="I21" s="9">
        <f t="shared" si="6"/>
        <v>361000</v>
      </c>
      <c r="K21">
        <f t="shared" si="3"/>
        <v>380</v>
      </c>
      <c r="L21" s="2">
        <f t="shared" si="4"/>
        <v>500</v>
      </c>
    </row>
    <row r="22" spans="3:12" x14ac:dyDescent="0.3">
      <c r="C22">
        <v>20</v>
      </c>
      <c r="D22">
        <f t="shared" si="1"/>
        <v>400000</v>
      </c>
      <c r="E22" s="1">
        <f t="shared" si="5"/>
        <v>210000</v>
      </c>
      <c r="G22">
        <f t="shared" si="0"/>
        <v>190000</v>
      </c>
      <c r="H22">
        <f t="shared" si="2"/>
        <v>6400</v>
      </c>
      <c r="I22" s="9">
        <f t="shared" si="6"/>
        <v>400000</v>
      </c>
      <c r="K22">
        <f t="shared" si="3"/>
        <v>400</v>
      </c>
      <c r="L22" s="2">
        <f t="shared" si="4"/>
        <v>525</v>
      </c>
    </row>
    <row r="23" spans="3:12" x14ac:dyDescent="0.3">
      <c r="C23">
        <v>21</v>
      </c>
      <c r="D23">
        <f t="shared" si="1"/>
        <v>441000</v>
      </c>
      <c r="E23" s="1">
        <f t="shared" si="5"/>
        <v>231000</v>
      </c>
      <c r="G23">
        <f t="shared" si="0"/>
        <v>210000</v>
      </c>
      <c r="H23">
        <f t="shared" si="2"/>
        <v>7409</v>
      </c>
      <c r="I23" s="9">
        <f t="shared" si="6"/>
        <v>441000</v>
      </c>
      <c r="K23">
        <f t="shared" si="3"/>
        <v>420</v>
      </c>
      <c r="L23" s="2">
        <f t="shared" si="4"/>
        <v>550</v>
      </c>
    </row>
    <row r="24" spans="3:12" x14ac:dyDescent="0.3">
      <c r="C24">
        <v>22</v>
      </c>
      <c r="D24">
        <f t="shared" si="1"/>
        <v>484000</v>
      </c>
      <c r="E24" s="1">
        <f t="shared" si="5"/>
        <v>253000</v>
      </c>
      <c r="G24">
        <f t="shared" si="0"/>
        <v>231000</v>
      </c>
      <c r="H24">
        <f t="shared" si="2"/>
        <v>8518</v>
      </c>
      <c r="I24" s="9">
        <f t="shared" si="6"/>
        <v>484000</v>
      </c>
      <c r="K24">
        <f t="shared" si="3"/>
        <v>440</v>
      </c>
      <c r="L24" s="2">
        <f t="shared" si="4"/>
        <v>575</v>
      </c>
    </row>
    <row r="25" spans="3:12" x14ac:dyDescent="0.3">
      <c r="C25">
        <v>23</v>
      </c>
      <c r="D25">
        <f t="shared" si="1"/>
        <v>529000</v>
      </c>
      <c r="E25" s="1">
        <f t="shared" si="5"/>
        <v>276000</v>
      </c>
      <c r="G25">
        <f t="shared" si="0"/>
        <v>253000</v>
      </c>
      <c r="H25">
        <f t="shared" si="2"/>
        <v>9734</v>
      </c>
      <c r="I25" s="9">
        <f t="shared" si="6"/>
        <v>529000</v>
      </c>
      <c r="K25">
        <f t="shared" si="3"/>
        <v>460</v>
      </c>
      <c r="L25" s="2">
        <f t="shared" si="4"/>
        <v>600</v>
      </c>
    </row>
    <row r="26" spans="3:12" x14ac:dyDescent="0.3">
      <c r="C26">
        <v>24</v>
      </c>
      <c r="D26">
        <f t="shared" si="1"/>
        <v>576000</v>
      </c>
      <c r="E26" s="1">
        <f t="shared" si="5"/>
        <v>300000</v>
      </c>
      <c r="G26">
        <f t="shared" si="0"/>
        <v>276000</v>
      </c>
      <c r="H26">
        <f t="shared" si="2"/>
        <v>11059</v>
      </c>
      <c r="I26" s="9">
        <f t="shared" si="6"/>
        <v>576000</v>
      </c>
      <c r="K26">
        <f t="shared" si="3"/>
        <v>480</v>
      </c>
      <c r="L26" s="2">
        <f t="shared" si="4"/>
        <v>625</v>
      </c>
    </row>
    <row r="27" spans="3:12" x14ac:dyDescent="0.3">
      <c r="C27">
        <v>25</v>
      </c>
      <c r="D27">
        <f t="shared" si="1"/>
        <v>625000</v>
      </c>
      <c r="E27" s="1">
        <f t="shared" si="5"/>
        <v>325000</v>
      </c>
      <c r="G27">
        <f t="shared" si="0"/>
        <v>300000</v>
      </c>
      <c r="H27">
        <f t="shared" si="2"/>
        <v>12500</v>
      </c>
      <c r="I27" s="9">
        <f t="shared" si="6"/>
        <v>625000</v>
      </c>
      <c r="K27">
        <f t="shared" si="3"/>
        <v>500</v>
      </c>
      <c r="L27" s="2">
        <f t="shared" si="4"/>
        <v>650</v>
      </c>
    </row>
    <row r="28" spans="3:12" ht="15" x14ac:dyDescent="0.25">
      <c r="C28">
        <v>26</v>
      </c>
      <c r="D28">
        <f t="shared" si="1"/>
        <v>676000</v>
      </c>
      <c r="E28" s="1">
        <f t="shared" si="5"/>
        <v>351000</v>
      </c>
      <c r="G28">
        <f t="shared" si="0"/>
        <v>325000</v>
      </c>
      <c r="H28">
        <f t="shared" si="2"/>
        <v>14061</v>
      </c>
      <c r="I28" s="9">
        <f t="shared" si="6"/>
        <v>676000</v>
      </c>
      <c r="K28">
        <f t="shared" si="3"/>
        <v>520</v>
      </c>
      <c r="L28" s="2">
        <f t="shared" si="4"/>
        <v>675</v>
      </c>
    </row>
    <row r="29" spans="3:12" x14ac:dyDescent="0.3">
      <c r="C29">
        <v>27</v>
      </c>
      <c r="D29">
        <f t="shared" si="1"/>
        <v>729000</v>
      </c>
      <c r="E29" s="1">
        <f t="shared" si="5"/>
        <v>378000</v>
      </c>
      <c r="G29">
        <f t="shared" si="0"/>
        <v>351000</v>
      </c>
      <c r="H29">
        <f t="shared" si="2"/>
        <v>15746</v>
      </c>
      <c r="I29" s="9">
        <f t="shared" si="6"/>
        <v>729000</v>
      </c>
      <c r="K29">
        <f t="shared" si="3"/>
        <v>540</v>
      </c>
      <c r="L29" s="2">
        <f t="shared" si="4"/>
        <v>700</v>
      </c>
    </row>
    <row r="30" spans="3:12" x14ac:dyDescent="0.3">
      <c r="C30">
        <v>28</v>
      </c>
      <c r="D30">
        <f t="shared" si="1"/>
        <v>784000</v>
      </c>
      <c r="E30" s="1">
        <f t="shared" si="5"/>
        <v>406000</v>
      </c>
      <c r="G30">
        <f t="shared" si="0"/>
        <v>378000</v>
      </c>
      <c r="H30">
        <f t="shared" si="2"/>
        <v>17562</v>
      </c>
      <c r="I30" s="9">
        <f t="shared" si="6"/>
        <v>784000</v>
      </c>
      <c r="K30">
        <f t="shared" si="3"/>
        <v>560</v>
      </c>
      <c r="L30" s="2">
        <f t="shared" si="4"/>
        <v>725</v>
      </c>
    </row>
    <row r="31" spans="3:12" x14ac:dyDescent="0.3">
      <c r="C31">
        <v>29</v>
      </c>
      <c r="D31">
        <f t="shared" si="1"/>
        <v>841000</v>
      </c>
      <c r="E31" s="1">
        <f t="shared" si="5"/>
        <v>435000</v>
      </c>
      <c r="G31">
        <f t="shared" si="0"/>
        <v>406000</v>
      </c>
      <c r="H31">
        <f t="shared" si="2"/>
        <v>19511</v>
      </c>
      <c r="I31" s="9">
        <f t="shared" si="6"/>
        <v>841000</v>
      </c>
      <c r="K31">
        <f t="shared" si="3"/>
        <v>580</v>
      </c>
      <c r="L31" s="2">
        <f t="shared" si="4"/>
        <v>750</v>
      </c>
    </row>
    <row r="32" spans="3:12" x14ac:dyDescent="0.3">
      <c r="C32">
        <v>30</v>
      </c>
      <c r="D32">
        <f t="shared" si="1"/>
        <v>900000</v>
      </c>
      <c r="E32" s="1">
        <f t="shared" si="5"/>
        <v>465000</v>
      </c>
      <c r="G32">
        <f t="shared" si="0"/>
        <v>435000</v>
      </c>
      <c r="H32">
        <f t="shared" si="2"/>
        <v>21600</v>
      </c>
      <c r="I32" s="9">
        <f t="shared" si="6"/>
        <v>900000</v>
      </c>
      <c r="K32">
        <f t="shared" si="3"/>
        <v>600</v>
      </c>
      <c r="L32" s="2">
        <f t="shared" si="4"/>
        <v>775</v>
      </c>
    </row>
    <row r="33" spans="3:12" x14ac:dyDescent="0.3">
      <c r="C33">
        <v>31</v>
      </c>
      <c r="D33">
        <f t="shared" si="1"/>
        <v>961000</v>
      </c>
      <c r="E33" s="1">
        <f t="shared" si="5"/>
        <v>496000</v>
      </c>
      <c r="G33">
        <f t="shared" si="0"/>
        <v>465000</v>
      </c>
      <c r="H33">
        <f t="shared" si="2"/>
        <v>23833</v>
      </c>
      <c r="I33" s="9">
        <f t="shared" si="6"/>
        <v>961000</v>
      </c>
      <c r="K33">
        <f t="shared" si="3"/>
        <v>620</v>
      </c>
      <c r="L33" s="2">
        <f t="shared" si="4"/>
        <v>800</v>
      </c>
    </row>
    <row r="34" spans="3:12" x14ac:dyDescent="0.3">
      <c r="C34">
        <v>32</v>
      </c>
      <c r="D34">
        <f t="shared" si="1"/>
        <v>1024000</v>
      </c>
      <c r="E34" s="1">
        <f t="shared" si="5"/>
        <v>528000</v>
      </c>
      <c r="G34">
        <f t="shared" ref="G34:G66" si="7">500*(C34^2)-(500*C34)</f>
        <v>496000</v>
      </c>
      <c r="H34">
        <f t="shared" si="2"/>
        <v>26214</v>
      </c>
      <c r="I34" s="9">
        <f t="shared" si="6"/>
        <v>1024000</v>
      </c>
      <c r="K34">
        <f t="shared" si="3"/>
        <v>640</v>
      </c>
      <c r="L34" s="2">
        <f t="shared" si="4"/>
        <v>825</v>
      </c>
    </row>
    <row r="35" spans="3:12" x14ac:dyDescent="0.3">
      <c r="C35">
        <v>33</v>
      </c>
      <c r="D35">
        <f t="shared" si="1"/>
        <v>1089000</v>
      </c>
      <c r="E35" s="1">
        <f t="shared" si="5"/>
        <v>561000</v>
      </c>
      <c r="G35">
        <f t="shared" si="7"/>
        <v>528000</v>
      </c>
      <c r="H35">
        <f t="shared" si="2"/>
        <v>28750</v>
      </c>
      <c r="I35" s="9">
        <f t="shared" si="6"/>
        <v>1089000</v>
      </c>
      <c r="K35">
        <f t="shared" si="3"/>
        <v>660</v>
      </c>
      <c r="L35" s="2">
        <f t="shared" ref="L35:L66" si="8">E35/K35</f>
        <v>850</v>
      </c>
    </row>
    <row r="36" spans="3:12" x14ac:dyDescent="0.3">
      <c r="C36">
        <v>34</v>
      </c>
      <c r="D36">
        <f t="shared" si="1"/>
        <v>1156000</v>
      </c>
      <c r="E36" s="1">
        <f t="shared" si="5"/>
        <v>595000</v>
      </c>
      <c r="G36">
        <f t="shared" si="7"/>
        <v>561000</v>
      </c>
      <c r="H36">
        <f t="shared" si="2"/>
        <v>31443</v>
      </c>
      <c r="I36" s="9">
        <f t="shared" si="6"/>
        <v>1156000</v>
      </c>
      <c r="K36">
        <f t="shared" si="3"/>
        <v>680</v>
      </c>
      <c r="L36" s="2">
        <f t="shared" si="8"/>
        <v>875</v>
      </c>
    </row>
    <row r="37" spans="3:12" x14ac:dyDescent="0.3">
      <c r="C37">
        <v>35</v>
      </c>
      <c r="D37">
        <f t="shared" si="1"/>
        <v>1225000</v>
      </c>
      <c r="E37" s="1">
        <f t="shared" si="5"/>
        <v>630000</v>
      </c>
      <c r="G37">
        <f t="shared" si="7"/>
        <v>595000</v>
      </c>
      <c r="H37">
        <f t="shared" si="2"/>
        <v>34300</v>
      </c>
      <c r="I37" s="9">
        <f t="shared" si="6"/>
        <v>1225000</v>
      </c>
      <c r="K37">
        <f t="shared" si="3"/>
        <v>700</v>
      </c>
      <c r="L37" s="2">
        <f t="shared" si="8"/>
        <v>900</v>
      </c>
    </row>
    <row r="38" spans="3:12" x14ac:dyDescent="0.3">
      <c r="C38">
        <v>36</v>
      </c>
      <c r="D38">
        <f t="shared" si="1"/>
        <v>1296000</v>
      </c>
      <c r="E38" s="1">
        <f t="shared" si="5"/>
        <v>666000</v>
      </c>
      <c r="G38">
        <f t="shared" si="7"/>
        <v>630000</v>
      </c>
      <c r="H38">
        <f t="shared" si="2"/>
        <v>37325</v>
      </c>
      <c r="I38" s="9">
        <f t="shared" si="6"/>
        <v>1296000</v>
      </c>
      <c r="K38">
        <f t="shared" si="3"/>
        <v>720</v>
      </c>
      <c r="L38" s="2">
        <f t="shared" si="8"/>
        <v>925</v>
      </c>
    </row>
    <row r="39" spans="3:12" x14ac:dyDescent="0.3">
      <c r="C39">
        <v>37</v>
      </c>
      <c r="D39">
        <f t="shared" si="1"/>
        <v>1369000</v>
      </c>
      <c r="E39" s="1">
        <f t="shared" si="5"/>
        <v>703000</v>
      </c>
      <c r="G39">
        <f t="shared" si="7"/>
        <v>666000</v>
      </c>
      <c r="H39">
        <f t="shared" si="2"/>
        <v>40522</v>
      </c>
      <c r="I39" s="9">
        <f t="shared" si="6"/>
        <v>1369000</v>
      </c>
      <c r="K39">
        <f t="shared" si="3"/>
        <v>740</v>
      </c>
      <c r="L39" s="2">
        <f t="shared" si="8"/>
        <v>950</v>
      </c>
    </row>
    <row r="40" spans="3:12" x14ac:dyDescent="0.3">
      <c r="C40">
        <v>38</v>
      </c>
      <c r="D40">
        <f t="shared" si="1"/>
        <v>1444000</v>
      </c>
      <c r="E40" s="1">
        <f t="shared" si="5"/>
        <v>741000</v>
      </c>
      <c r="G40">
        <f t="shared" si="7"/>
        <v>703000</v>
      </c>
      <c r="H40">
        <f t="shared" si="2"/>
        <v>43898</v>
      </c>
      <c r="I40" s="9">
        <f t="shared" si="6"/>
        <v>1444000</v>
      </c>
      <c r="K40">
        <f t="shared" si="3"/>
        <v>760</v>
      </c>
      <c r="L40" s="2">
        <f t="shared" si="8"/>
        <v>975</v>
      </c>
    </row>
    <row r="41" spans="3:12" x14ac:dyDescent="0.3">
      <c r="C41">
        <v>39</v>
      </c>
      <c r="D41">
        <f t="shared" si="1"/>
        <v>1521000</v>
      </c>
      <c r="E41" s="1">
        <f t="shared" si="5"/>
        <v>780000</v>
      </c>
      <c r="G41">
        <f t="shared" si="7"/>
        <v>741000</v>
      </c>
      <c r="H41">
        <f t="shared" si="2"/>
        <v>47455</v>
      </c>
      <c r="I41" s="9">
        <f t="shared" si="6"/>
        <v>1521000</v>
      </c>
      <c r="K41">
        <f t="shared" si="3"/>
        <v>780</v>
      </c>
      <c r="L41" s="2">
        <f t="shared" si="8"/>
        <v>1000</v>
      </c>
    </row>
    <row r="42" spans="3:12" x14ac:dyDescent="0.3">
      <c r="C42">
        <v>40</v>
      </c>
      <c r="D42">
        <f t="shared" si="1"/>
        <v>1600000</v>
      </c>
      <c r="E42" s="1">
        <f t="shared" si="5"/>
        <v>820000</v>
      </c>
      <c r="G42">
        <f t="shared" si="7"/>
        <v>780000</v>
      </c>
      <c r="H42">
        <f t="shared" si="2"/>
        <v>51200</v>
      </c>
      <c r="I42" s="9">
        <f t="shared" si="6"/>
        <v>1600000</v>
      </c>
      <c r="K42">
        <f t="shared" si="3"/>
        <v>800</v>
      </c>
      <c r="L42" s="2">
        <f t="shared" si="8"/>
        <v>1025</v>
      </c>
    </row>
    <row r="43" spans="3:12" x14ac:dyDescent="0.3">
      <c r="C43">
        <v>41</v>
      </c>
      <c r="D43">
        <f t="shared" si="1"/>
        <v>1681000</v>
      </c>
      <c r="E43" s="1">
        <f t="shared" si="5"/>
        <v>861000</v>
      </c>
      <c r="G43">
        <f t="shared" si="7"/>
        <v>820000</v>
      </c>
      <c r="H43">
        <f t="shared" si="2"/>
        <v>55137</v>
      </c>
      <c r="I43" s="9">
        <f t="shared" si="6"/>
        <v>1681000</v>
      </c>
      <c r="K43">
        <f t="shared" si="3"/>
        <v>820</v>
      </c>
      <c r="L43" s="2">
        <f t="shared" si="8"/>
        <v>1050</v>
      </c>
    </row>
    <row r="44" spans="3:12" x14ac:dyDescent="0.3">
      <c r="C44">
        <v>42</v>
      </c>
      <c r="D44">
        <f t="shared" si="1"/>
        <v>1764000</v>
      </c>
      <c r="E44" s="1">
        <f t="shared" si="5"/>
        <v>903000</v>
      </c>
      <c r="G44">
        <f t="shared" si="7"/>
        <v>861000</v>
      </c>
      <c r="H44">
        <f t="shared" si="2"/>
        <v>59270</v>
      </c>
      <c r="I44" s="9">
        <f t="shared" si="6"/>
        <v>1764000</v>
      </c>
      <c r="K44">
        <f t="shared" si="3"/>
        <v>840</v>
      </c>
      <c r="L44" s="2">
        <f t="shared" si="8"/>
        <v>1075</v>
      </c>
    </row>
    <row r="45" spans="3:12" x14ac:dyDescent="0.3">
      <c r="C45">
        <v>43</v>
      </c>
      <c r="D45">
        <f t="shared" si="1"/>
        <v>1849000</v>
      </c>
      <c r="E45" s="1">
        <f t="shared" si="5"/>
        <v>946000</v>
      </c>
      <c r="G45">
        <f t="shared" si="7"/>
        <v>903000</v>
      </c>
      <c r="H45">
        <f t="shared" si="2"/>
        <v>63606</v>
      </c>
      <c r="I45" s="9">
        <f t="shared" si="6"/>
        <v>1849000</v>
      </c>
      <c r="K45">
        <f t="shared" si="3"/>
        <v>860</v>
      </c>
      <c r="L45" s="2">
        <f t="shared" si="8"/>
        <v>1100</v>
      </c>
    </row>
    <row r="46" spans="3:12" x14ac:dyDescent="0.3">
      <c r="C46">
        <v>44</v>
      </c>
      <c r="D46">
        <f t="shared" si="1"/>
        <v>1936000</v>
      </c>
      <c r="E46" s="1">
        <f t="shared" si="5"/>
        <v>990000</v>
      </c>
      <c r="G46">
        <f t="shared" si="7"/>
        <v>946000</v>
      </c>
      <c r="H46">
        <f t="shared" si="2"/>
        <v>68147</v>
      </c>
      <c r="I46" s="9">
        <f t="shared" si="6"/>
        <v>1936000</v>
      </c>
      <c r="K46">
        <f t="shared" si="3"/>
        <v>880</v>
      </c>
      <c r="L46" s="2">
        <f t="shared" si="8"/>
        <v>1125</v>
      </c>
    </row>
    <row r="47" spans="3:12" x14ac:dyDescent="0.3">
      <c r="C47">
        <v>45</v>
      </c>
      <c r="D47">
        <f t="shared" si="1"/>
        <v>2025000</v>
      </c>
      <c r="E47" s="1">
        <f t="shared" si="5"/>
        <v>1035000</v>
      </c>
      <c r="G47">
        <f t="shared" si="7"/>
        <v>990000</v>
      </c>
      <c r="H47">
        <f t="shared" si="2"/>
        <v>72900</v>
      </c>
      <c r="I47" s="9">
        <f t="shared" si="6"/>
        <v>2025000</v>
      </c>
      <c r="K47">
        <f t="shared" si="3"/>
        <v>900</v>
      </c>
      <c r="L47" s="2">
        <f t="shared" si="8"/>
        <v>1150</v>
      </c>
    </row>
    <row r="48" spans="3:12" x14ac:dyDescent="0.3">
      <c r="C48">
        <v>46</v>
      </c>
      <c r="D48">
        <f t="shared" si="1"/>
        <v>2116000</v>
      </c>
      <c r="E48" s="1">
        <f t="shared" si="5"/>
        <v>1081000</v>
      </c>
      <c r="G48">
        <f t="shared" si="7"/>
        <v>1035000</v>
      </c>
      <c r="H48">
        <f t="shared" si="2"/>
        <v>77869</v>
      </c>
      <c r="I48" s="9">
        <f t="shared" si="6"/>
        <v>2116000</v>
      </c>
      <c r="K48">
        <f t="shared" si="3"/>
        <v>920</v>
      </c>
      <c r="L48" s="2">
        <f t="shared" si="8"/>
        <v>1175</v>
      </c>
    </row>
    <row r="49" spans="3:12" x14ac:dyDescent="0.3">
      <c r="C49">
        <v>47</v>
      </c>
      <c r="D49">
        <f t="shared" si="1"/>
        <v>2209000</v>
      </c>
      <c r="E49" s="1">
        <f t="shared" si="5"/>
        <v>1128000</v>
      </c>
      <c r="G49">
        <f t="shared" si="7"/>
        <v>1081000</v>
      </c>
      <c r="H49">
        <f t="shared" si="2"/>
        <v>83058</v>
      </c>
      <c r="I49" s="9">
        <f t="shared" si="6"/>
        <v>2209000</v>
      </c>
      <c r="K49">
        <f t="shared" si="3"/>
        <v>940</v>
      </c>
      <c r="L49" s="2">
        <f t="shared" si="8"/>
        <v>1200</v>
      </c>
    </row>
    <row r="50" spans="3:12" x14ac:dyDescent="0.3">
      <c r="C50">
        <v>48</v>
      </c>
      <c r="D50">
        <f t="shared" si="1"/>
        <v>2304000</v>
      </c>
      <c r="E50" s="1">
        <f t="shared" si="5"/>
        <v>1176000</v>
      </c>
      <c r="G50">
        <f t="shared" si="7"/>
        <v>1128000</v>
      </c>
      <c r="H50">
        <f t="shared" si="2"/>
        <v>88474</v>
      </c>
      <c r="I50" s="9">
        <f t="shared" si="6"/>
        <v>2304000</v>
      </c>
      <c r="K50">
        <f t="shared" si="3"/>
        <v>960</v>
      </c>
      <c r="L50" s="2">
        <f t="shared" si="8"/>
        <v>1225</v>
      </c>
    </row>
    <row r="51" spans="3:12" x14ac:dyDescent="0.3">
      <c r="C51">
        <v>49</v>
      </c>
      <c r="D51">
        <f t="shared" si="1"/>
        <v>2401000</v>
      </c>
      <c r="E51" s="1">
        <f t="shared" si="5"/>
        <v>1225000</v>
      </c>
      <c r="G51">
        <f t="shared" si="7"/>
        <v>1176000</v>
      </c>
      <c r="H51">
        <f t="shared" si="2"/>
        <v>94119</v>
      </c>
      <c r="I51" s="9">
        <f t="shared" si="6"/>
        <v>2401000</v>
      </c>
      <c r="K51">
        <f t="shared" si="3"/>
        <v>980</v>
      </c>
      <c r="L51" s="2">
        <f t="shared" si="8"/>
        <v>1250</v>
      </c>
    </row>
    <row r="52" spans="3:12" x14ac:dyDescent="0.3">
      <c r="C52">
        <v>50</v>
      </c>
      <c r="D52">
        <f t="shared" si="1"/>
        <v>2500000</v>
      </c>
      <c r="E52" s="1">
        <f t="shared" si="5"/>
        <v>1275000</v>
      </c>
      <c r="G52">
        <f t="shared" si="7"/>
        <v>1225000</v>
      </c>
      <c r="H52">
        <f t="shared" si="2"/>
        <v>100000</v>
      </c>
      <c r="I52" s="9">
        <f t="shared" si="6"/>
        <v>2500000</v>
      </c>
      <c r="K52">
        <f t="shared" si="3"/>
        <v>1000</v>
      </c>
      <c r="L52" s="2">
        <f t="shared" si="8"/>
        <v>1275</v>
      </c>
    </row>
    <row r="53" spans="3:12" x14ac:dyDescent="0.3">
      <c r="C53">
        <v>51</v>
      </c>
      <c r="D53">
        <f t="shared" si="1"/>
        <v>2601000</v>
      </c>
      <c r="E53" s="1">
        <f t="shared" si="5"/>
        <v>1326000</v>
      </c>
      <c r="G53">
        <f t="shared" si="7"/>
        <v>1275000</v>
      </c>
      <c r="H53">
        <f t="shared" si="2"/>
        <v>106121</v>
      </c>
      <c r="I53" s="9">
        <f t="shared" si="6"/>
        <v>2601000</v>
      </c>
      <c r="K53">
        <f t="shared" si="3"/>
        <v>1020</v>
      </c>
      <c r="L53" s="2">
        <f t="shared" si="8"/>
        <v>1300</v>
      </c>
    </row>
    <row r="54" spans="3:12" x14ac:dyDescent="0.3">
      <c r="C54">
        <v>52</v>
      </c>
      <c r="D54">
        <f t="shared" si="1"/>
        <v>2704000</v>
      </c>
      <c r="E54" s="1">
        <f t="shared" si="5"/>
        <v>1378000</v>
      </c>
      <c r="G54">
        <f t="shared" si="7"/>
        <v>1326000</v>
      </c>
      <c r="H54">
        <f t="shared" si="2"/>
        <v>112486</v>
      </c>
      <c r="I54" s="9">
        <f t="shared" si="6"/>
        <v>2704000</v>
      </c>
      <c r="K54">
        <f t="shared" si="3"/>
        <v>1040</v>
      </c>
      <c r="L54" s="2">
        <f t="shared" si="8"/>
        <v>1325</v>
      </c>
    </row>
    <row r="55" spans="3:12" x14ac:dyDescent="0.3">
      <c r="C55">
        <v>53</v>
      </c>
      <c r="D55">
        <f t="shared" si="1"/>
        <v>2809000</v>
      </c>
      <c r="E55" s="1">
        <f t="shared" si="5"/>
        <v>1431000</v>
      </c>
      <c r="G55">
        <f t="shared" si="7"/>
        <v>1378000</v>
      </c>
      <c r="H55">
        <f t="shared" si="2"/>
        <v>119102</v>
      </c>
      <c r="I55" s="9">
        <f t="shared" si="6"/>
        <v>2809000</v>
      </c>
      <c r="K55">
        <f t="shared" si="3"/>
        <v>1060</v>
      </c>
      <c r="L55" s="2">
        <f t="shared" si="8"/>
        <v>1350</v>
      </c>
    </row>
    <row r="56" spans="3:12" x14ac:dyDescent="0.3">
      <c r="C56">
        <v>54</v>
      </c>
      <c r="D56">
        <f t="shared" si="1"/>
        <v>2916000</v>
      </c>
      <c r="E56" s="1">
        <f t="shared" si="5"/>
        <v>1485000</v>
      </c>
      <c r="G56">
        <f t="shared" si="7"/>
        <v>1431000</v>
      </c>
      <c r="H56">
        <f t="shared" si="2"/>
        <v>125971</v>
      </c>
      <c r="I56" s="9">
        <f t="shared" si="6"/>
        <v>2916000</v>
      </c>
      <c r="K56">
        <f t="shared" si="3"/>
        <v>1080</v>
      </c>
      <c r="L56" s="2">
        <f t="shared" si="8"/>
        <v>1375</v>
      </c>
    </row>
    <row r="57" spans="3:12" x14ac:dyDescent="0.3">
      <c r="C57">
        <v>55</v>
      </c>
      <c r="D57">
        <f t="shared" si="1"/>
        <v>3025000</v>
      </c>
      <c r="E57" s="1">
        <f t="shared" si="5"/>
        <v>1540000</v>
      </c>
      <c r="G57">
        <f t="shared" si="7"/>
        <v>1485000</v>
      </c>
      <c r="H57">
        <f t="shared" si="2"/>
        <v>133100</v>
      </c>
      <c r="I57" s="9">
        <f t="shared" si="6"/>
        <v>3025000</v>
      </c>
      <c r="K57">
        <f t="shared" si="3"/>
        <v>1100</v>
      </c>
      <c r="L57" s="2">
        <f t="shared" si="8"/>
        <v>1400</v>
      </c>
    </row>
    <row r="58" spans="3:12" x14ac:dyDescent="0.3">
      <c r="C58">
        <v>56</v>
      </c>
      <c r="D58">
        <f t="shared" si="1"/>
        <v>3136000</v>
      </c>
      <c r="E58" s="1">
        <f t="shared" si="5"/>
        <v>1596000</v>
      </c>
      <c r="G58">
        <f t="shared" si="7"/>
        <v>1540000</v>
      </c>
      <c r="H58">
        <f t="shared" si="2"/>
        <v>140493</v>
      </c>
      <c r="I58" s="9">
        <f t="shared" si="6"/>
        <v>3136000</v>
      </c>
      <c r="K58">
        <f t="shared" si="3"/>
        <v>1120</v>
      </c>
      <c r="L58" s="2">
        <f t="shared" si="8"/>
        <v>1425</v>
      </c>
    </row>
    <row r="59" spans="3:12" x14ac:dyDescent="0.3">
      <c r="C59">
        <v>57</v>
      </c>
      <c r="D59">
        <f t="shared" si="1"/>
        <v>3249000</v>
      </c>
      <c r="E59" s="1">
        <f t="shared" si="5"/>
        <v>1653000</v>
      </c>
      <c r="G59">
        <f t="shared" si="7"/>
        <v>1596000</v>
      </c>
      <c r="H59">
        <f t="shared" si="2"/>
        <v>148154</v>
      </c>
      <c r="I59" s="9">
        <f t="shared" si="6"/>
        <v>3249000</v>
      </c>
      <c r="K59">
        <f t="shared" si="3"/>
        <v>1140</v>
      </c>
      <c r="L59" s="2">
        <f t="shared" si="8"/>
        <v>1450</v>
      </c>
    </row>
    <row r="60" spans="3:12" x14ac:dyDescent="0.3">
      <c r="C60">
        <v>58</v>
      </c>
      <c r="D60">
        <f t="shared" si="1"/>
        <v>3364000</v>
      </c>
      <c r="E60" s="1">
        <f t="shared" si="5"/>
        <v>1711000</v>
      </c>
      <c r="G60">
        <f t="shared" si="7"/>
        <v>1653000</v>
      </c>
      <c r="H60">
        <f t="shared" si="2"/>
        <v>156090</v>
      </c>
      <c r="I60" s="9">
        <f t="shared" si="6"/>
        <v>3364000</v>
      </c>
      <c r="K60">
        <f t="shared" si="3"/>
        <v>1160</v>
      </c>
      <c r="L60" s="2">
        <f t="shared" si="8"/>
        <v>1475</v>
      </c>
    </row>
    <row r="61" spans="3:12" x14ac:dyDescent="0.3">
      <c r="C61">
        <v>59</v>
      </c>
      <c r="D61">
        <f t="shared" si="1"/>
        <v>3481000</v>
      </c>
      <c r="E61" s="1">
        <f t="shared" si="5"/>
        <v>1770000</v>
      </c>
      <c r="G61">
        <f t="shared" si="7"/>
        <v>1711000</v>
      </c>
      <c r="H61">
        <f t="shared" si="2"/>
        <v>164303</v>
      </c>
      <c r="I61" s="9">
        <f t="shared" si="6"/>
        <v>3481000</v>
      </c>
      <c r="K61">
        <f t="shared" si="3"/>
        <v>1180</v>
      </c>
      <c r="L61" s="2">
        <f t="shared" si="8"/>
        <v>1500</v>
      </c>
    </row>
    <row r="62" spans="3:12" x14ac:dyDescent="0.3">
      <c r="C62">
        <v>60</v>
      </c>
      <c r="D62">
        <f t="shared" si="1"/>
        <v>3600000</v>
      </c>
      <c r="E62" s="1">
        <f t="shared" si="5"/>
        <v>1830000</v>
      </c>
      <c r="G62">
        <f t="shared" si="7"/>
        <v>1770000</v>
      </c>
      <c r="H62">
        <f t="shared" si="2"/>
        <v>172800</v>
      </c>
      <c r="I62" s="9">
        <f t="shared" si="6"/>
        <v>3600000</v>
      </c>
      <c r="K62">
        <f t="shared" si="3"/>
        <v>1200</v>
      </c>
      <c r="L62" s="2">
        <f t="shared" si="8"/>
        <v>1525</v>
      </c>
    </row>
    <row r="63" spans="3:12" x14ac:dyDescent="0.3">
      <c r="C63">
        <v>61</v>
      </c>
      <c r="D63">
        <f t="shared" si="1"/>
        <v>3721000</v>
      </c>
      <c r="E63" s="1">
        <f t="shared" si="5"/>
        <v>1891000</v>
      </c>
      <c r="G63">
        <f t="shared" si="7"/>
        <v>1830000</v>
      </c>
      <c r="H63">
        <f t="shared" si="2"/>
        <v>181585</v>
      </c>
      <c r="I63" s="9">
        <f t="shared" si="6"/>
        <v>3721000</v>
      </c>
      <c r="K63">
        <f t="shared" si="3"/>
        <v>1220</v>
      </c>
      <c r="L63" s="2">
        <f t="shared" si="8"/>
        <v>1550</v>
      </c>
    </row>
    <row r="64" spans="3:12" x14ac:dyDescent="0.3">
      <c r="C64">
        <v>62</v>
      </c>
      <c r="D64">
        <f t="shared" si="1"/>
        <v>3844000</v>
      </c>
      <c r="E64" s="1">
        <f t="shared" si="5"/>
        <v>1953000</v>
      </c>
      <c r="G64">
        <f t="shared" si="7"/>
        <v>1891000</v>
      </c>
      <c r="H64">
        <f t="shared" si="2"/>
        <v>190662</v>
      </c>
      <c r="I64" s="9">
        <f t="shared" si="6"/>
        <v>3844000</v>
      </c>
      <c r="K64">
        <f t="shared" si="3"/>
        <v>1240</v>
      </c>
      <c r="L64" s="2">
        <f t="shared" si="8"/>
        <v>1575</v>
      </c>
    </row>
    <row r="65" spans="3:12" x14ac:dyDescent="0.3">
      <c r="C65">
        <v>63</v>
      </c>
      <c r="D65">
        <f t="shared" si="1"/>
        <v>3969000</v>
      </c>
      <c r="E65" s="1">
        <f t="shared" si="5"/>
        <v>2016000</v>
      </c>
      <c r="G65">
        <f t="shared" si="7"/>
        <v>1953000</v>
      </c>
      <c r="H65">
        <f t="shared" si="2"/>
        <v>200038</v>
      </c>
      <c r="I65" s="9">
        <f t="shared" si="6"/>
        <v>3969000</v>
      </c>
      <c r="K65">
        <f t="shared" si="3"/>
        <v>1260</v>
      </c>
      <c r="L65" s="2">
        <f t="shared" si="8"/>
        <v>1600</v>
      </c>
    </row>
    <row r="66" spans="3:12" x14ac:dyDescent="0.3">
      <c r="C66">
        <v>64</v>
      </c>
      <c r="D66">
        <f t="shared" si="1"/>
        <v>4096000</v>
      </c>
      <c r="E66" s="1">
        <f t="shared" si="5"/>
        <v>2080000</v>
      </c>
      <c r="G66">
        <f t="shared" si="7"/>
        <v>2016000</v>
      </c>
      <c r="H66">
        <f t="shared" si="2"/>
        <v>209715</v>
      </c>
      <c r="I66" s="9">
        <f t="shared" si="6"/>
        <v>4096000</v>
      </c>
      <c r="K66">
        <f t="shared" si="3"/>
        <v>1280</v>
      </c>
      <c r="L66" s="2">
        <f t="shared" si="8"/>
        <v>1625</v>
      </c>
    </row>
    <row r="67" spans="3:12" x14ac:dyDescent="0.3">
      <c r="C67">
        <v>65</v>
      </c>
      <c r="D67">
        <f t="shared" ref="D67:D102" si="9">FLOOR($A$3*C67^$A$6,1)</f>
        <v>4225000</v>
      </c>
      <c r="E67" s="1">
        <f t="shared" si="5"/>
        <v>2145000</v>
      </c>
      <c r="G67">
        <f t="shared" ref="G67:G102" si="10">500*(C67^2)-(500*C67)</f>
        <v>2080000</v>
      </c>
      <c r="H67">
        <f t="shared" ref="H67:H102" si="11">ROUND((4*(C67^3))/5,0)</f>
        <v>219700</v>
      </c>
      <c r="I67" s="9">
        <f t="shared" si="6"/>
        <v>4225000</v>
      </c>
      <c r="K67">
        <f t="shared" ref="K67:K102" si="12">FLOOR($A$9*C67^$A$12,1)</f>
        <v>1300</v>
      </c>
      <c r="L67" s="2">
        <f t="shared" ref="L67:L98" si="13">E67/K67</f>
        <v>1650</v>
      </c>
    </row>
    <row r="68" spans="3:12" x14ac:dyDescent="0.3">
      <c r="C68">
        <v>66</v>
      </c>
      <c r="D68">
        <f t="shared" si="9"/>
        <v>4356000</v>
      </c>
      <c r="E68" s="1">
        <f t="shared" ref="E68:E102" si="14">D68-E67</f>
        <v>2211000</v>
      </c>
      <c r="G68">
        <f t="shared" si="10"/>
        <v>2145000</v>
      </c>
      <c r="H68">
        <f t="shared" si="11"/>
        <v>229997</v>
      </c>
      <c r="I68" s="9">
        <f t="shared" ref="I68:I102" si="15">FLOOR(1000*C68^2,1)</f>
        <v>4356000</v>
      </c>
      <c r="K68">
        <f t="shared" si="12"/>
        <v>1320</v>
      </c>
      <c r="L68" s="2">
        <f t="shared" si="13"/>
        <v>1675</v>
      </c>
    </row>
    <row r="69" spans="3:12" x14ac:dyDescent="0.3">
      <c r="C69">
        <v>67</v>
      </c>
      <c r="D69">
        <f t="shared" si="9"/>
        <v>4489000</v>
      </c>
      <c r="E69" s="1">
        <f t="shared" si="14"/>
        <v>2278000</v>
      </c>
      <c r="G69">
        <f t="shared" si="10"/>
        <v>2211000</v>
      </c>
      <c r="H69">
        <f t="shared" si="11"/>
        <v>240610</v>
      </c>
      <c r="I69" s="9">
        <f t="shared" si="15"/>
        <v>4489000</v>
      </c>
      <c r="K69">
        <f t="shared" si="12"/>
        <v>1340</v>
      </c>
      <c r="L69" s="2">
        <f t="shared" si="13"/>
        <v>1700</v>
      </c>
    </row>
    <row r="70" spans="3:12" x14ac:dyDescent="0.3">
      <c r="C70">
        <v>68</v>
      </c>
      <c r="D70">
        <f t="shared" si="9"/>
        <v>4624000</v>
      </c>
      <c r="E70" s="1">
        <f t="shared" si="14"/>
        <v>2346000</v>
      </c>
      <c r="G70">
        <f t="shared" si="10"/>
        <v>2278000</v>
      </c>
      <c r="H70">
        <f t="shared" si="11"/>
        <v>251546</v>
      </c>
      <c r="I70" s="9">
        <f t="shared" si="15"/>
        <v>4624000</v>
      </c>
      <c r="K70">
        <f t="shared" si="12"/>
        <v>1360</v>
      </c>
      <c r="L70" s="2">
        <f t="shared" si="13"/>
        <v>1725</v>
      </c>
    </row>
    <row r="71" spans="3:12" x14ac:dyDescent="0.3">
      <c r="C71">
        <v>69</v>
      </c>
      <c r="D71">
        <f t="shared" si="9"/>
        <v>4761000</v>
      </c>
      <c r="E71" s="1">
        <f t="shared" si="14"/>
        <v>2415000</v>
      </c>
      <c r="G71">
        <f t="shared" si="10"/>
        <v>2346000</v>
      </c>
      <c r="H71">
        <f t="shared" si="11"/>
        <v>262807</v>
      </c>
      <c r="I71" s="9">
        <f t="shared" si="15"/>
        <v>4761000</v>
      </c>
      <c r="K71">
        <f t="shared" si="12"/>
        <v>1380</v>
      </c>
      <c r="L71" s="2">
        <f t="shared" si="13"/>
        <v>1750</v>
      </c>
    </row>
    <row r="72" spans="3:12" x14ac:dyDescent="0.3">
      <c r="C72">
        <v>70</v>
      </c>
      <c r="D72">
        <f t="shared" si="9"/>
        <v>4900000</v>
      </c>
      <c r="E72" s="1">
        <f t="shared" si="14"/>
        <v>2485000</v>
      </c>
      <c r="G72">
        <f t="shared" si="10"/>
        <v>2415000</v>
      </c>
      <c r="H72">
        <f t="shared" si="11"/>
        <v>274400</v>
      </c>
      <c r="I72" s="9">
        <f t="shared" si="15"/>
        <v>4900000</v>
      </c>
      <c r="K72">
        <f t="shared" si="12"/>
        <v>1400</v>
      </c>
      <c r="L72" s="2">
        <f t="shared" si="13"/>
        <v>1775</v>
      </c>
    </row>
    <row r="73" spans="3:12" x14ac:dyDescent="0.3">
      <c r="C73">
        <v>71</v>
      </c>
      <c r="D73">
        <f t="shared" si="9"/>
        <v>5041000</v>
      </c>
      <c r="E73" s="1">
        <f t="shared" si="14"/>
        <v>2556000</v>
      </c>
      <c r="G73">
        <f t="shared" si="10"/>
        <v>2485000</v>
      </c>
      <c r="H73">
        <f t="shared" si="11"/>
        <v>286329</v>
      </c>
      <c r="I73" s="9">
        <f t="shared" si="15"/>
        <v>5041000</v>
      </c>
      <c r="K73">
        <f t="shared" si="12"/>
        <v>1420</v>
      </c>
      <c r="L73" s="2">
        <f t="shared" si="13"/>
        <v>1800</v>
      </c>
    </row>
    <row r="74" spans="3:12" x14ac:dyDescent="0.3">
      <c r="C74">
        <v>72</v>
      </c>
      <c r="D74">
        <f t="shared" si="9"/>
        <v>5184000</v>
      </c>
      <c r="E74" s="1">
        <f t="shared" si="14"/>
        <v>2628000</v>
      </c>
      <c r="G74">
        <f t="shared" si="10"/>
        <v>2556000</v>
      </c>
      <c r="H74">
        <f t="shared" si="11"/>
        <v>298598</v>
      </c>
      <c r="I74" s="9">
        <f t="shared" si="15"/>
        <v>5184000</v>
      </c>
      <c r="K74">
        <f t="shared" si="12"/>
        <v>1440</v>
      </c>
      <c r="L74" s="2">
        <f t="shared" si="13"/>
        <v>1825</v>
      </c>
    </row>
    <row r="75" spans="3:12" x14ac:dyDescent="0.3">
      <c r="C75">
        <v>73</v>
      </c>
      <c r="D75">
        <f t="shared" si="9"/>
        <v>5329000</v>
      </c>
      <c r="E75" s="1">
        <f t="shared" si="14"/>
        <v>2701000</v>
      </c>
      <c r="G75">
        <f t="shared" si="10"/>
        <v>2628000</v>
      </c>
      <c r="H75">
        <f t="shared" si="11"/>
        <v>311214</v>
      </c>
      <c r="I75" s="9">
        <f t="shared" si="15"/>
        <v>5329000</v>
      </c>
      <c r="K75">
        <f t="shared" si="12"/>
        <v>1460</v>
      </c>
      <c r="L75" s="2">
        <f t="shared" si="13"/>
        <v>1850</v>
      </c>
    </row>
    <row r="76" spans="3:12" x14ac:dyDescent="0.3">
      <c r="C76">
        <v>74</v>
      </c>
      <c r="D76">
        <f t="shared" si="9"/>
        <v>5476000</v>
      </c>
      <c r="E76" s="1">
        <f t="shared" si="14"/>
        <v>2775000</v>
      </c>
      <c r="G76">
        <f t="shared" si="10"/>
        <v>2701000</v>
      </c>
      <c r="H76">
        <f t="shared" si="11"/>
        <v>324179</v>
      </c>
      <c r="I76" s="9">
        <f t="shared" si="15"/>
        <v>5476000</v>
      </c>
      <c r="K76">
        <f t="shared" si="12"/>
        <v>1480</v>
      </c>
      <c r="L76" s="2">
        <f t="shared" si="13"/>
        <v>1875</v>
      </c>
    </row>
    <row r="77" spans="3:12" x14ac:dyDescent="0.3">
      <c r="C77">
        <v>75</v>
      </c>
      <c r="D77">
        <f t="shared" si="9"/>
        <v>5625000</v>
      </c>
      <c r="E77" s="1">
        <f t="shared" si="14"/>
        <v>2850000</v>
      </c>
      <c r="G77">
        <f t="shared" si="10"/>
        <v>2775000</v>
      </c>
      <c r="H77">
        <f t="shared" si="11"/>
        <v>337500</v>
      </c>
      <c r="I77" s="9">
        <f t="shared" si="15"/>
        <v>5625000</v>
      </c>
      <c r="K77">
        <f t="shared" si="12"/>
        <v>1500</v>
      </c>
      <c r="L77" s="2">
        <f t="shared" si="13"/>
        <v>1900</v>
      </c>
    </row>
    <row r="78" spans="3:12" x14ac:dyDescent="0.3">
      <c r="C78">
        <v>76</v>
      </c>
      <c r="D78">
        <f t="shared" si="9"/>
        <v>5776000</v>
      </c>
      <c r="E78" s="1">
        <f t="shared" si="14"/>
        <v>2926000</v>
      </c>
      <c r="G78">
        <f t="shared" si="10"/>
        <v>2850000</v>
      </c>
      <c r="H78">
        <f t="shared" si="11"/>
        <v>351181</v>
      </c>
      <c r="I78" s="9">
        <f t="shared" si="15"/>
        <v>5776000</v>
      </c>
      <c r="K78">
        <f t="shared" si="12"/>
        <v>1520</v>
      </c>
      <c r="L78" s="2">
        <f t="shared" si="13"/>
        <v>1925</v>
      </c>
    </row>
    <row r="79" spans="3:12" x14ac:dyDescent="0.3">
      <c r="C79">
        <v>77</v>
      </c>
      <c r="D79">
        <f t="shared" si="9"/>
        <v>5929000</v>
      </c>
      <c r="E79" s="1">
        <f t="shared" si="14"/>
        <v>3003000</v>
      </c>
      <c r="G79">
        <f t="shared" si="10"/>
        <v>2926000</v>
      </c>
      <c r="H79">
        <f t="shared" si="11"/>
        <v>365226</v>
      </c>
      <c r="I79" s="9">
        <f t="shared" si="15"/>
        <v>5929000</v>
      </c>
      <c r="K79">
        <f t="shared" si="12"/>
        <v>1540</v>
      </c>
      <c r="L79" s="2">
        <f t="shared" si="13"/>
        <v>1950</v>
      </c>
    </row>
    <row r="80" spans="3:12" x14ac:dyDescent="0.3">
      <c r="C80">
        <v>78</v>
      </c>
      <c r="D80">
        <f t="shared" si="9"/>
        <v>6084000</v>
      </c>
      <c r="E80" s="1">
        <f t="shared" si="14"/>
        <v>3081000</v>
      </c>
      <c r="G80">
        <f t="shared" si="10"/>
        <v>3003000</v>
      </c>
      <c r="H80">
        <f t="shared" si="11"/>
        <v>379642</v>
      </c>
      <c r="I80" s="9">
        <f t="shared" si="15"/>
        <v>6084000</v>
      </c>
      <c r="K80">
        <f t="shared" si="12"/>
        <v>1560</v>
      </c>
      <c r="L80" s="2">
        <f t="shared" si="13"/>
        <v>1975</v>
      </c>
    </row>
    <row r="81" spans="3:12" x14ac:dyDescent="0.3">
      <c r="C81">
        <v>79</v>
      </c>
      <c r="D81">
        <f t="shared" si="9"/>
        <v>6241000</v>
      </c>
      <c r="E81" s="1">
        <f t="shared" si="14"/>
        <v>3160000</v>
      </c>
      <c r="G81">
        <f t="shared" si="10"/>
        <v>3081000</v>
      </c>
      <c r="H81">
        <f t="shared" si="11"/>
        <v>394431</v>
      </c>
      <c r="I81" s="9">
        <f t="shared" si="15"/>
        <v>6241000</v>
      </c>
      <c r="K81">
        <f t="shared" si="12"/>
        <v>1580</v>
      </c>
      <c r="L81" s="2">
        <f t="shared" si="13"/>
        <v>2000</v>
      </c>
    </row>
    <row r="82" spans="3:12" x14ac:dyDescent="0.3">
      <c r="C82">
        <v>80</v>
      </c>
      <c r="D82">
        <f t="shared" si="9"/>
        <v>6400000</v>
      </c>
      <c r="E82" s="1">
        <f t="shared" si="14"/>
        <v>3240000</v>
      </c>
      <c r="G82">
        <f t="shared" si="10"/>
        <v>3160000</v>
      </c>
      <c r="H82">
        <f t="shared" si="11"/>
        <v>409600</v>
      </c>
      <c r="I82" s="9">
        <f t="shared" si="15"/>
        <v>6400000</v>
      </c>
      <c r="K82">
        <f t="shared" si="12"/>
        <v>1600</v>
      </c>
      <c r="L82" s="2">
        <f t="shared" si="13"/>
        <v>2025</v>
      </c>
    </row>
    <row r="83" spans="3:12" x14ac:dyDescent="0.3">
      <c r="C83">
        <v>81</v>
      </c>
      <c r="D83">
        <f t="shared" si="9"/>
        <v>6561000</v>
      </c>
      <c r="E83" s="1">
        <f t="shared" si="14"/>
        <v>3321000</v>
      </c>
      <c r="G83">
        <f t="shared" si="10"/>
        <v>3240000</v>
      </c>
      <c r="H83">
        <f t="shared" si="11"/>
        <v>425153</v>
      </c>
      <c r="I83" s="9">
        <f t="shared" si="15"/>
        <v>6561000</v>
      </c>
      <c r="K83">
        <f t="shared" si="12"/>
        <v>1620</v>
      </c>
      <c r="L83" s="2">
        <f t="shared" si="13"/>
        <v>2050</v>
      </c>
    </row>
    <row r="84" spans="3:12" x14ac:dyDescent="0.3">
      <c r="C84">
        <v>82</v>
      </c>
      <c r="D84">
        <f t="shared" si="9"/>
        <v>6724000</v>
      </c>
      <c r="E84" s="1">
        <f t="shared" si="14"/>
        <v>3403000</v>
      </c>
      <c r="G84">
        <f t="shared" si="10"/>
        <v>3321000</v>
      </c>
      <c r="H84">
        <f t="shared" si="11"/>
        <v>441094</v>
      </c>
      <c r="I84" s="9">
        <f t="shared" si="15"/>
        <v>6724000</v>
      </c>
      <c r="K84">
        <f t="shared" si="12"/>
        <v>1640</v>
      </c>
      <c r="L84" s="2">
        <f t="shared" si="13"/>
        <v>2075</v>
      </c>
    </row>
    <row r="85" spans="3:12" x14ac:dyDescent="0.3">
      <c r="C85">
        <v>83</v>
      </c>
      <c r="D85">
        <f t="shared" si="9"/>
        <v>6889000</v>
      </c>
      <c r="E85" s="1">
        <f t="shared" si="14"/>
        <v>3486000</v>
      </c>
      <c r="G85">
        <f t="shared" si="10"/>
        <v>3403000</v>
      </c>
      <c r="H85">
        <f t="shared" si="11"/>
        <v>457430</v>
      </c>
      <c r="I85" s="9">
        <f t="shared" si="15"/>
        <v>6889000</v>
      </c>
      <c r="K85">
        <f t="shared" si="12"/>
        <v>1660</v>
      </c>
      <c r="L85" s="2">
        <f t="shared" si="13"/>
        <v>2100</v>
      </c>
    </row>
    <row r="86" spans="3:12" x14ac:dyDescent="0.3">
      <c r="C86">
        <v>84</v>
      </c>
      <c r="D86">
        <f t="shared" si="9"/>
        <v>7056000</v>
      </c>
      <c r="E86" s="1">
        <f t="shared" si="14"/>
        <v>3570000</v>
      </c>
      <c r="G86">
        <f t="shared" si="10"/>
        <v>3486000</v>
      </c>
      <c r="H86">
        <f t="shared" si="11"/>
        <v>474163</v>
      </c>
      <c r="I86" s="9">
        <f t="shared" si="15"/>
        <v>7056000</v>
      </c>
      <c r="K86">
        <f t="shared" si="12"/>
        <v>1680</v>
      </c>
      <c r="L86" s="2">
        <f t="shared" si="13"/>
        <v>2125</v>
      </c>
    </row>
    <row r="87" spans="3:12" x14ac:dyDescent="0.3">
      <c r="C87">
        <v>85</v>
      </c>
      <c r="D87">
        <f t="shared" si="9"/>
        <v>7225000</v>
      </c>
      <c r="E87" s="1">
        <f t="shared" si="14"/>
        <v>3655000</v>
      </c>
      <c r="G87">
        <f t="shared" si="10"/>
        <v>3570000</v>
      </c>
      <c r="H87">
        <f t="shared" si="11"/>
        <v>491300</v>
      </c>
      <c r="I87" s="9">
        <f t="shared" si="15"/>
        <v>7225000</v>
      </c>
      <c r="K87">
        <f t="shared" si="12"/>
        <v>1700</v>
      </c>
      <c r="L87" s="2">
        <f t="shared" si="13"/>
        <v>2150</v>
      </c>
    </row>
    <row r="88" spans="3:12" x14ac:dyDescent="0.3">
      <c r="C88">
        <v>86</v>
      </c>
      <c r="D88">
        <f t="shared" si="9"/>
        <v>7396000</v>
      </c>
      <c r="E88" s="1">
        <f t="shared" si="14"/>
        <v>3741000</v>
      </c>
      <c r="G88">
        <f t="shared" si="10"/>
        <v>3655000</v>
      </c>
      <c r="H88">
        <f t="shared" si="11"/>
        <v>508845</v>
      </c>
      <c r="I88" s="9">
        <f t="shared" si="15"/>
        <v>7396000</v>
      </c>
      <c r="K88">
        <f t="shared" si="12"/>
        <v>1720</v>
      </c>
      <c r="L88" s="2">
        <f t="shared" si="13"/>
        <v>2175</v>
      </c>
    </row>
    <row r="89" spans="3:12" x14ac:dyDescent="0.3">
      <c r="C89">
        <v>87</v>
      </c>
      <c r="D89">
        <f t="shared" si="9"/>
        <v>7569000</v>
      </c>
      <c r="E89" s="1">
        <f t="shared" si="14"/>
        <v>3828000</v>
      </c>
      <c r="G89">
        <f t="shared" si="10"/>
        <v>3741000</v>
      </c>
      <c r="H89">
        <f t="shared" si="11"/>
        <v>526802</v>
      </c>
      <c r="I89" s="9">
        <f t="shared" si="15"/>
        <v>7569000</v>
      </c>
      <c r="K89">
        <f t="shared" si="12"/>
        <v>1740</v>
      </c>
      <c r="L89" s="2">
        <f t="shared" si="13"/>
        <v>2200</v>
      </c>
    </row>
    <row r="90" spans="3:12" x14ac:dyDescent="0.3">
      <c r="C90">
        <v>88</v>
      </c>
      <c r="D90">
        <f t="shared" si="9"/>
        <v>7744000</v>
      </c>
      <c r="E90" s="1">
        <f t="shared" si="14"/>
        <v>3916000</v>
      </c>
      <c r="G90">
        <f t="shared" si="10"/>
        <v>3828000</v>
      </c>
      <c r="H90">
        <f t="shared" si="11"/>
        <v>545178</v>
      </c>
      <c r="I90" s="9">
        <f t="shared" si="15"/>
        <v>7744000</v>
      </c>
      <c r="K90">
        <f t="shared" si="12"/>
        <v>1760</v>
      </c>
      <c r="L90" s="2">
        <f t="shared" si="13"/>
        <v>2225</v>
      </c>
    </row>
    <row r="91" spans="3:12" x14ac:dyDescent="0.3">
      <c r="C91">
        <v>89</v>
      </c>
      <c r="D91">
        <f t="shared" si="9"/>
        <v>7921000</v>
      </c>
      <c r="E91" s="1">
        <f t="shared" si="14"/>
        <v>4005000</v>
      </c>
      <c r="G91">
        <f t="shared" si="10"/>
        <v>3916000</v>
      </c>
      <c r="H91">
        <f t="shared" si="11"/>
        <v>563975</v>
      </c>
      <c r="I91" s="9">
        <f t="shared" si="15"/>
        <v>7921000</v>
      </c>
      <c r="K91">
        <f t="shared" si="12"/>
        <v>1780</v>
      </c>
      <c r="L91" s="2">
        <f t="shared" si="13"/>
        <v>2250</v>
      </c>
    </row>
    <row r="92" spans="3:12" x14ac:dyDescent="0.3">
      <c r="C92">
        <v>90</v>
      </c>
      <c r="D92">
        <f t="shared" si="9"/>
        <v>8100000</v>
      </c>
      <c r="E92" s="1">
        <f t="shared" si="14"/>
        <v>4095000</v>
      </c>
      <c r="G92">
        <f t="shared" si="10"/>
        <v>4005000</v>
      </c>
      <c r="H92">
        <f t="shared" si="11"/>
        <v>583200</v>
      </c>
      <c r="I92" s="9">
        <f t="shared" si="15"/>
        <v>8100000</v>
      </c>
      <c r="K92">
        <f t="shared" si="12"/>
        <v>1800</v>
      </c>
      <c r="L92" s="2">
        <f t="shared" si="13"/>
        <v>2275</v>
      </c>
    </row>
    <row r="93" spans="3:12" x14ac:dyDescent="0.3">
      <c r="C93">
        <v>91</v>
      </c>
      <c r="D93">
        <f t="shared" si="9"/>
        <v>8281000</v>
      </c>
      <c r="E93" s="1">
        <f t="shared" si="14"/>
        <v>4186000</v>
      </c>
      <c r="G93">
        <f t="shared" si="10"/>
        <v>4095000</v>
      </c>
      <c r="H93">
        <f t="shared" si="11"/>
        <v>602857</v>
      </c>
      <c r="I93" s="9">
        <f t="shared" si="15"/>
        <v>8281000</v>
      </c>
      <c r="K93">
        <f t="shared" si="12"/>
        <v>1820</v>
      </c>
      <c r="L93" s="2">
        <f t="shared" si="13"/>
        <v>2300</v>
      </c>
    </row>
    <row r="94" spans="3:12" x14ac:dyDescent="0.3">
      <c r="C94">
        <v>92</v>
      </c>
      <c r="D94">
        <f t="shared" si="9"/>
        <v>8464000</v>
      </c>
      <c r="E94" s="1">
        <f t="shared" si="14"/>
        <v>4278000</v>
      </c>
      <c r="G94">
        <f t="shared" si="10"/>
        <v>4186000</v>
      </c>
      <c r="H94">
        <f t="shared" si="11"/>
        <v>622950</v>
      </c>
      <c r="I94" s="9">
        <f t="shared" si="15"/>
        <v>8464000</v>
      </c>
      <c r="K94">
        <f t="shared" si="12"/>
        <v>1840</v>
      </c>
      <c r="L94" s="2">
        <f t="shared" si="13"/>
        <v>2325</v>
      </c>
    </row>
    <row r="95" spans="3:12" x14ac:dyDescent="0.3">
      <c r="C95">
        <v>93</v>
      </c>
      <c r="D95">
        <f t="shared" si="9"/>
        <v>8649000</v>
      </c>
      <c r="E95" s="1">
        <f t="shared" si="14"/>
        <v>4371000</v>
      </c>
      <c r="G95">
        <f t="shared" si="10"/>
        <v>4278000</v>
      </c>
      <c r="H95">
        <f t="shared" si="11"/>
        <v>643486</v>
      </c>
      <c r="I95" s="9">
        <f t="shared" si="15"/>
        <v>8649000</v>
      </c>
      <c r="K95">
        <f t="shared" si="12"/>
        <v>1860</v>
      </c>
      <c r="L95" s="2">
        <f t="shared" si="13"/>
        <v>2350</v>
      </c>
    </row>
    <row r="96" spans="3:12" x14ac:dyDescent="0.3">
      <c r="C96">
        <v>94</v>
      </c>
      <c r="D96">
        <f t="shared" si="9"/>
        <v>8836000</v>
      </c>
      <c r="E96" s="1">
        <f t="shared" si="14"/>
        <v>4465000</v>
      </c>
      <c r="G96">
        <f t="shared" si="10"/>
        <v>4371000</v>
      </c>
      <c r="H96">
        <f t="shared" si="11"/>
        <v>664467</v>
      </c>
      <c r="I96" s="9">
        <f t="shared" si="15"/>
        <v>8836000</v>
      </c>
      <c r="K96">
        <f t="shared" si="12"/>
        <v>1880</v>
      </c>
      <c r="L96" s="2">
        <f t="shared" si="13"/>
        <v>2375</v>
      </c>
    </row>
    <row r="97" spans="3:12" x14ac:dyDescent="0.3">
      <c r="C97">
        <v>95</v>
      </c>
      <c r="D97">
        <f t="shared" si="9"/>
        <v>9025000</v>
      </c>
      <c r="E97" s="1">
        <f t="shared" si="14"/>
        <v>4560000</v>
      </c>
      <c r="G97">
        <f t="shared" si="10"/>
        <v>4465000</v>
      </c>
      <c r="H97">
        <f t="shared" si="11"/>
        <v>685900</v>
      </c>
      <c r="I97" s="9">
        <f t="shared" si="15"/>
        <v>9025000</v>
      </c>
      <c r="K97">
        <f t="shared" si="12"/>
        <v>1900</v>
      </c>
      <c r="L97" s="2">
        <f t="shared" si="13"/>
        <v>2400</v>
      </c>
    </row>
    <row r="98" spans="3:12" x14ac:dyDescent="0.3">
      <c r="C98">
        <v>96</v>
      </c>
      <c r="D98">
        <f t="shared" si="9"/>
        <v>9216000</v>
      </c>
      <c r="E98" s="1">
        <f t="shared" si="14"/>
        <v>4656000</v>
      </c>
      <c r="G98">
        <f t="shared" si="10"/>
        <v>4560000</v>
      </c>
      <c r="H98">
        <f t="shared" si="11"/>
        <v>707789</v>
      </c>
      <c r="I98" s="9">
        <f t="shared" si="15"/>
        <v>9216000</v>
      </c>
      <c r="K98">
        <f t="shared" si="12"/>
        <v>1920</v>
      </c>
      <c r="L98" s="2">
        <f t="shared" si="13"/>
        <v>2425</v>
      </c>
    </row>
    <row r="99" spans="3:12" x14ac:dyDescent="0.3">
      <c r="C99">
        <v>97</v>
      </c>
      <c r="D99">
        <f t="shared" si="9"/>
        <v>9409000</v>
      </c>
      <c r="E99" s="1">
        <f t="shared" si="14"/>
        <v>4753000</v>
      </c>
      <c r="G99">
        <f t="shared" si="10"/>
        <v>4656000</v>
      </c>
      <c r="H99">
        <f t="shared" si="11"/>
        <v>730138</v>
      </c>
      <c r="I99" s="9">
        <f t="shared" si="15"/>
        <v>9409000</v>
      </c>
      <c r="K99">
        <f t="shared" si="12"/>
        <v>1940</v>
      </c>
      <c r="L99" s="2">
        <f>E99/K99</f>
        <v>2450</v>
      </c>
    </row>
    <row r="100" spans="3:12" x14ac:dyDescent="0.3">
      <c r="C100">
        <v>98</v>
      </c>
      <c r="D100">
        <f t="shared" si="9"/>
        <v>9604000</v>
      </c>
      <c r="E100" s="1">
        <f t="shared" si="14"/>
        <v>4851000</v>
      </c>
      <c r="G100">
        <f t="shared" si="10"/>
        <v>4753000</v>
      </c>
      <c r="H100">
        <f t="shared" si="11"/>
        <v>752954</v>
      </c>
      <c r="I100" s="9">
        <f t="shared" si="15"/>
        <v>9604000</v>
      </c>
      <c r="K100">
        <f t="shared" si="12"/>
        <v>1960</v>
      </c>
      <c r="L100" s="2">
        <f>E100/K100</f>
        <v>2475</v>
      </c>
    </row>
    <row r="101" spans="3:12" x14ac:dyDescent="0.3">
      <c r="C101">
        <v>99</v>
      </c>
      <c r="D101">
        <f t="shared" si="9"/>
        <v>9801000</v>
      </c>
      <c r="E101" s="1">
        <f t="shared" si="14"/>
        <v>4950000</v>
      </c>
      <c r="G101">
        <f t="shared" si="10"/>
        <v>4851000</v>
      </c>
      <c r="H101">
        <f t="shared" si="11"/>
        <v>776239</v>
      </c>
      <c r="I101" s="9">
        <f t="shared" si="15"/>
        <v>9801000</v>
      </c>
      <c r="K101">
        <f t="shared" si="12"/>
        <v>1980</v>
      </c>
      <c r="L101" s="2">
        <f>E101/K101</f>
        <v>2500</v>
      </c>
    </row>
    <row r="102" spans="3:12" x14ac:dyDescent="0.3">
      <c r="C102">
        <v>100</v>
      </c>
      <c r="D102">
        <f t="shared" si="9"/>
        <v>10000000</v>
      </c>
      <c r="E102" s="1">
        <f t="shared" si="14"/>
        <v>5050000</v>
      </c>
      <c r="G102">
        <f t="shared" si="10"/>
        <v>4950000</v>
      </c>
      <c r="H102">
        <f t="shared" si="11"/>
        <v>800000</v>
      </c>
      <c r="I102" s="9">
        <f t="shared" si="15"/>
        <v>10000000</v>
      </c>
      <c r="K102">
        <f t="shared" si="12"/>
        <v>2000</v>
      </c>
      <c r="L102" s="2">
        <f>E102/K102</f>
        <v>2525</v>
      </c>
    </row>
    <row r="104" spans="3:12" x14ac:dyDescent="0.3">
      <c r="L104" s="2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104"/>
  <sheetViews>
    <sheetView zoomScaleNormal="100" workbookViewId="0">
      <pane xSplit="3" ySplit="2" topLeftCell="AK3" activePane="bottomRight" state="frozen"/>
      <selection pane="topRight" activeCell="D1" sqref="D1"/>
      <selection pane="bottomLeft" activeCell="A3" sqref="A3"/>
      <selection pane="bottomRight" activeCell="AT4" sqref="AT4"/>
    </sheetView>
  </sheetViews>
  <sheetFormatPr defaultRowHeight="14.4" x14ac:dyDescent="0.3"/>
  <cols>
    <col min="2" max="2" width="1.6640625" customWidth="1"/>
    <col min="14" max="14" width="14.109375" bestFit="1" customWidth="1"/>
    <col min="15" max="15" width="11.44140625" bestFit="1" customWidth="1"/>
    <col min="18" max="18" width="15.109375" bestFit="1" customWidth="1"/>
    <col min="19" max="19" width="18.6640625" bestFit="1" customWidth="1"/>
    <col min="20" max="20" width="15.88671875" bestFit="1" customWidth="1"/>
    <col min="21" max="21" width="13.33203125" bestFit="1" customWidth="1"/>
    <col min="22" max="22" width="18.33203125" bestFit="1" customWidth="1"/>
    <col min="23" max="23" width="14.88671875" bestFit="1" customWidth="1"/>
    <col min="24" max="24" width="15.6640625" bestFit="1" customWidth="1"/>
    <col min="25" max="25" width="12.109375" bestFit="1" customWidth="1"/>
    <col min="27" max="27" width="22.6640625" bestFit="1" customWidth="1"/>
    <col min="28" max="28" width="26.33203125" bestFit="1" customWidth="1"/>
    <col min="29" max="29" width="23.44140625" bestFit="1" customWidth="1"/>
    <col min="30" max="30" width="20.6640625" bestFit="1" customWidth="1"/>
    <col min="31" max="31" width="25.88671875" bestFit="1" customWidth="1"/>
    <col min="32" max="32" width="22.44140625" bestFit="1" customWidth="1"/>
    <col min="33" max="33" width="23.33203125" bestFit="1" customWidth="1"/>
    <col min="34" max="34" width="19.6640625" bestFit="1" customWidth="1"/>
    <col min="46" max="46" width="18.5546875" bestFit="1" customWidth="1"/>
    <col min="47" max="47" width="17.6640625" bestFit="1" customWidth="1"/>
  </cols>
  <sheetData>
    <row r="1" spans="1:50" x14ac:dyDescent="0.3">
      <c r="A1" t="s">
        <v>43</v>
      </c>
      <c r="C1" t="s">
        <v>0</v>
      </c>
      <c r="E1" t="s">
        <v>5</v>
      </c>
      <c r="F1" t="s">
        <v>6</v>
      </c>
      <c r="G1" t="s">
        <v>7</v>
      </c>
      <c r="H1" t="s">
        <v>12</v>
      </c>
      <c r="I1" t="s">
        <v>132</v>
      </c>
      <c r="J1" t="s">
        <v>13</v>
      </c>
      <c r="K1" t="s">
        <v>78</v>
      </c>
      <c r="L1" t="s">
        <v>14</v>
      </c>
      <c r="N1" t="s">
        <v>18</v>
      </c>
      <c r="O1" t="s">
        <v>19</v>
      </c>
      <c r="P1" t="s">
        <v>20</v>
      </c>
      <c r="R1" t="s">
        <v>23</v>
      </c>
      <c r="S1" t="s">
        <v>24</v>
      </c>
      <c r="T1" t="s">
        <v>25</v>
      </c>
      <c r="U1" t="s">
        <v>26</v>
      </c>
      <c r="V1" t="s">
        <v>133</v>
      </c>
      <c r="W1" t="s">
        <v>27</v>
      </c>
      <c r="X1" t="s">
        <v>65</v>
      </c>
      <c r="Y1" t="s">
        <v>28</v>
      </c>
      <c r="AA1" t="s">
        <v>29</v>
      </c>
      <c r="AB1" t="s">
        <v>30</v>
      </c>
      <c r="AC1" t="s">
        <v>31</v>
      </c>
      <c r="AD1" t="s">
        <v>32</v>
      </c>
      <c r="AE1" t="s">
        <v>131</v>
      </c>
      <c r="AF1" t="s">
        <v>33</v>
      </c>
      <c r="AG1" t="s">
        <v>67</v>
      </c>
      <c r="AH1" t="s">
        <v>34</v>
      </c>
      <c r="AK1" t="s">
        <v>72</v>
      </c>
      <c r="AL1" t="s">
        <v>73</v>
      </c>
      <c r="AM1" t="s">
        <v>74</v>
      </c>
      <c r="AN1" t="s">
        <v>75</v>
      </c>
      <c r="AO1" t="s">
        <v>134</v>
      </c>
      <c r="AP1" t="s">
        <v>76</v>
      </c>
      <c r="AQ1" t="s">
        <v>79</v>
      </c>
      <c r="AR1" t="s">
        <v>77</v>
      </c>
      <c r="AT1" t="s">
        <v>46</v>
      </c>
      <c r="AU1" t="s">
        <v>47</v>
      </c>
      <c r="AW1" t="s">
        <v>70</v>
      </c>
      <c r="AX1" t="s">
        <v>71</v>
      </c>
    </row>
    <row r="2" spans="1:50" x14ac:dyDescent="0.3">
      <c r="A2" s="3" t="s">
        <v>21</v>
      </c>
      <c r="E2" t="s">
        <v>8</v>
      </c>
      <c r="F2" t="s">
        <v>9</v>
      </c>
      <c r="G2" t="s">
        <v>10</v>
      </c>
      <c r="H2" t="s">
        <v>11</v>
      </c>
      <c r="I2" t="s">
        <v>15</v>
      </c>
      <c r="J2" t="s">
        <v>16</v>
      </c>
      <c r="K2" t="s">
        <v>66</v>
      </c>
      <c r="L2" t="s">
        <v>17</v>
      </c>
      <c r="R2" t="s">
        <v>8</v>
      </c>
      <c r="S2" t="s">
        <v>9</v>
      </c>
      <c r="T2" t="s">
        <v>10</v>
      </c>
      <c r="U2" t="s">
        <v>11</v>
      </c>
      <c r="V2" t="s">
        <v>15</v>
      </c>
      <c r="W2" t="s">
        <v>16</v>
      </c>
      <c r="X2" t="s">
        <v>66</v>
      </c>
      <c r="Y2" t="s">
        <v>17</v>
      </c>
      <c r="AA2" t="s">
        <v>8</v>
      </c>
      <c r="AB2" t="s">
        <v>9</v>
      </c>
      <c r="AC2" t="s">
        <v>10</v>
      </c>
      <c r="AD2" t="s">
        <v>11</v>
      </c>
      <c r="AE2" t="s">
        <v>15</v>
      </c>
      <c r="AF2" t="s">
        <v>16</v>
      </c>
      <c r="AG2" t="s">
        <v>66</v>
      </c>
      <c r="AH2" t="s">
        <v>17</v>
      </c>
      <c r="AK2" t="s">
        <v>8</v>
      </c>
      <c r="AL2" t="s">
        <v>9</v>
      </c>
      <c r="AM2" t="s">
        <v>10</v>
      </c>
      <c r="AN2" t="s">
        <v>11</v>
      </c>
      <c r="AO2" t="s">
        <v>15</v>
      </c>
      <c r="AP2" t="s">
        <v>16</v>
      </c>
      <c r="AQ2" t="s">
        <v>66</v>
      </c>
      <c r="AR2" t="s">
        <v>17</v>
      </c>
    </row>
    <row r="3" spans="1:50" x14ac:dyDescent="0.3">
      <c r="C3" t="s">
        <v>35</v>
      </c>
      <c r="E3">
        <f t="shared" ref="E3:L3" si="0">$N$4/8</f>
        <v>66</v>
      </c>
      <c r="F3">
        <f t="shared" si="0"/>
        <v>66</v>
      </c>
      <c r="G3">
        <f t="shared" si="0"/>
        <v>66</v>
      </c>
      <c r="H3">
        <f t="shared" si="0"/>
        <v>66</v>
      </c>
      <c r="I3">
        <f t="shared" si="0"/>
        <v>66</v>
      </c>
      <c r="J3">
        <f t="shared" si="0"/>
        <v>66</v>
      </c>
      <c r="K3">
        <f t="shared" si="0"/>
        <v>66</v>
      </c>
      <c r="L3">
        <f t="shared" si="0"/>
        <v>66</v>
      </c>
      <c r="AT3">
        <v>25</v>
      </c>
      <c r="AU3">
        <v>25</v>
      </c>
      <c r="AW3">
        <f t="shared" ref="AW3:AW34" si="1">ROUND(AT3,0)</f>
        <v>25</v>
      </c>
      <c r="AX3">
        <f t="shared" ref="AX3:AX34" si="2">ROUND(AU3,0)</f>
        <v>25</v>
      </c>
    </row>
    <row r="4" spans="1:50" x14ac:dyDescent="0.3">
      <c r="A4" t="s">
        <v>64</v>
      </c>
      <c r="C4">
        <f>Experience!C2</f>
        <v>0</v>
      </c>
      <c r="E4" s="3">
        <v>66</v>
      </c>
      <c r="F4" s="3">
        <v>66</v>
      </c>
      <c r="G4" s="3">
        <v>66</v>
      </c>
      <c r="H4" s="3">
        <v>66</v>
      </c>
      <c r="I4" s="3">
        <v>66</v>
      </c>
      <c r="J4" s="3">
        <v>66</v>
      </c>
      <c r="K4" s="3">
        <v>66</v>
      </c>
      <c r="L4" s="3">
        <v>66</v>
      </c>
      <c r="N4">
        <v>528</v>
      </c>
      <c r="O4">
        <f>SUM(E4:L4)</f>
        <v>528</v>
      </c>
      <c r="P4">
        <f>O4-N4</f>
        <v>0</v>
      </c>
      <c r="R4">
        <f>ROUND((E4-$E$3)/2+INDEX(Races!$C$3:$J$14,MATCH('Stat Growth'!$A$2,Races!$A$3:$A$14,0),MATCH('Stat Growth'!R$2,Races!$C$2:$J$2,0)),0)</f>
        <v>5</v>
      </c>
      <c r="S4">
        <f>ROUND((F4-$E$3)/2+INDEX(Races!$C$3:$J$14,MATCH('Stat Growth'!$A$2,Races!$A$3:$A$14,0),MATCH('Stat Growth'!S$2,Races!$C$2:$J$2,0)),0)</f>
        <v>5</v>
      </c>
      <c r="T4">
        <f>ROUND((G4-$E$3)/2+INDEX(Races!$C$3:$J$14,MATCH('Stat Growth'!$A$2,Races!$A$3:$A$14,0),MATCH('Stat Growth'!T$2,Races!$C$2:$J$2,0)),0)</f>
        <v>0</v>
      </c>
      <c r="U4">
        <f>ROUND((H4-$E$3)/2+INDEX(Races!$C$3:$J$14,MATCH('Stat Growth'!$A$2,Races!$A$3:$A$14,0),MATCH('Stat Growth'!U$2,Races!$C$2:$J$2,0)),0)</f>
        <v>0</v>
      </c>
      <c r="V4">
        <f>ROUND((I4-$E$3)/2+INDEX(Races!$C$3:$J$14,MATCH('Stat Growth'!$A$2,Races!$A$3:$A$14,0),MATCH('Stat Growth'!V$2,Races!$C$2:$J$2,0)),0)</f>
        <v>0</v>
      </c>
      <c r="W4">
        <f>ROUND((J4-$E$3)/2+INDEX(Races!$C$3:$J$14,MATCH('Stat Growth'!$A$2,Races!$A$3:$A$14,0),MATCH('Stat Growth'!W$2,Races!$C$2:$J$2,0)),0)</f>
        <v>0</v>
      </c>
      <c r="X4">
        <f>ROUND((K4-$E$3)/2+INDEX(Races!$C$3:$J$14,MATCH('Stat Growth'!$A$2,Races!$A$3:$A$14,0),MATCH('Stat Growth'!X$2,Races!$C$2:$J$2,0)),0)</f>
        <v>5</v>
      </c>
      <c r="Y4">
        <f>ROUND((L4-$E$3)/2+INDEX(Races!$C$3:$J$14,MATCH('Stat Growth'!$A$2,Races!$A$3:$A$14,0),MATCH('Stat Growth'!Y$2,Races!$C$2:$J$2,0)),0)</f>
        <v>0</v>
      </c>
      <c r="AA4">
        <f t="shared" ref="AA4:AH4" si="3">E4</f>
        <v>66</v>
      </c>
      <c r="AB4">
        <f t="shared" si="3"/>
        <v>66</v>
      </c>
      <c r="AC4">
        <f t="shared" si="3"/>
        <v>66</v>
      </c>
      <c r="AD4">
        <f t="shared" si="3"/>
        <v>66</v>
      </c>
      <c r="AE4">
        <f t="shared" si="3"/>
        <v>66</v>
      </c>
      <c r="AF4">
        <f t="shared" si="3"/>
        <v>66</v>
      </c>
      <c r="AG4">
        <f t="shared" si="3"/>
        <v>66</v>
      </c>
      <c r="AH4">
        <f t="shared" si="3"/>
        <v>66</v>
      </c>
      <c r="AK4">
        <f>E4*INDEX(Professions!$J$3:$Q$10,MATCH('Stat Growth'!$A$5,Professions!$A$3:$A$10,0),MATCH(AK$2,Professions!$J$2:$Q$2,0))</f>
        <v>132</v>
      </c>
      <c r="AL4">
        <f>F4*INDEX(Professions!$J$3:$Q$10,MATCH('Stat Growth'!$A$5,Professions!$A$3:$A$10,0),MATCH(AL$2,Professions!$J$2:$Q$2,0))</f>
        <v>132</v>
      </c>
      <c r="AM4">
        <f>G4*INDEX(Professions!$J$3:$Q$10,MATCH('Stat Growth'!$A$5,Professions!$A$3:$A$10,0),MATCH(AM$2,Professions!$J$2:$Q$2,0))</f>
        <v>66</v>
      </c>
      <c r="AN4">
        <f>H4*INDEX(Professions!$J$3:$Q$10,MATCH('Stat Growth'!$A$5,Professions!$A$3:$A$10,0),MATCH(AN$2,Professions!$J$2:$Q$2,0))</f>
        <v>66</v>
      </c>
      <c r="AO4">
        <f>I4*INDEX(Professions!$J$3:$Q$10,MATCH('Stat Growth'!$A$5,Professions!$A$3:$A$10,0),MATCH(AO$2,Professions!$J$2:$Q$2,0))</f>
        <v>66</v>
      </c>
      <c r="AP4">
        <f>J4*INDEX(Professions!$J$3:$Q$10,MATCH('Stat Growth'!$A$5,Professions!$A$3:$A$10,0),MATCH(AP$2,Professions!$J$2:$Q$2,0))</f>
        <v>66</v>
      </c>
      <c r="AQ4">
        <f>K4*INDEX(Professions!$J$3:$Q$10,MATCH('Stat Growth'!$A$5,Professions!$A$3:$A$10,0),MATCH(AQ$2,Professions!$J$2:$Q$2,0))</f>
        <v>66</v>
      </c>
      <c r="AR4">
        <f>L4*INDEX(Professions!$J$3:$Q$10,MATCH('Stat Growth'!$A$5,Professions!$A$3:$A$10,0),MATCH(AR$2,Professions!$J$2:$Q$2,0))</f>
        <v>66</v>
      </c>
      <c r="AT4">
        <f>$AT$3+SUM(AK4:AN4)/20</f>
        <v>44.8</v>
      </c>
      <c r="AU4">
        <f t="shared" ref="AU4:AU35" si="4">$AU$3+SUM(AO4:AR4)/20</f>
        <v>38.200000000000003</v>
      </c>
      <c r="AW4">
        <f>ROUND(AT4,0)</f>
        <v>45</v>
      </c>
      <c r="AX4">
        <f t="shared" si="2"/>
        <v>38</v>
      </c>
    </row>
    <row r="5" spans="1:50" x14ac:dyDescent="0.3">
      <c r="A5" s="3" t="s">
        <v>48</v>
      </c>
      <c r="C5">
        <f>Experience!C3</f>
        <v>1</v>
      </c>
      <c r="E5">
        <f t="shared" ref="E5:L5" si="5">ROUND(AA5,0)</f>
        <v>66</v>
      </c>
      <c r="F5">
        <f t="shared" si="5"/>
        <v>66</v>
      </c>
      <c r="G5">
        <f t="shared" si="5"/>
        <v>66</v>
      </c>
      <c r="H5">
        <f t="shared" si="5"/>
        <v>66</v>
      </c>
      <c r="I5">
        <f t="shared" si="5"/>
        <v>66</v>
      </c>
      <c r="J5">
        <f t="shared" si="5"/>
        <v>66</v>
      </c>
      <c r="K5">
        <f t="shared" si="5"/>
        <v>66</v>
      </c>
      <c r="L5">
        <f t="shared" si="5"/>
        <v>66</v>
      </c>
      <c r="R5">
        <f>ROUND((E5-$E$3)/2+INDEX(Races!$C$3:$J$14,MATCH('Stat Growth'!$A$2,Races!$A$3:$A$14,0),MATCH('Stat Growth'!R$2,Races!$C$2:$J$2,0)),0)</f>
        <v>5</v>
      </c>
      <c r="S5">
        <f>ROUND((F5-$E$3)/2+INDEX(Races!$C$3:$J$14,MATCH('Stat Growth'!$A$2,Races!$A$3:$A$14,0),MATCH('Stat Growth'!S$2,Races!$C$2:$J$2,0)),0)</f>
        <v>5</v>
      </c>
      <c r="T5">
        <f>ROUND((G5-$E$3)/2+INDEX(Races!$C$3:$J$14,MATCH('Stat Growth'!$A$2,Races!$A$3:$A$14,0),MATCH('Stat Growth'!T$2,Races!$C$2:$J$2,0)),0)</f>
        <v>0</v>
      </c>
      <c r="U5">
        <f>ROUND((H5-$E$3)/2+INDEX(Races!$C$3:$J$14,MATCH('Stat Growth'!$A$2,Races!$A$3:$A$14,0),MATCH('Stat Growth'!U$2,Races!$C$2:$J$2,0)),0)</f>
        <v>0</v>
      </c>
      <c r="V5">
        <f>ROUND((I5-$E$3)/2+INDEX(Races!$C$3:$J$14,MATCH('Stat Growth'!$A$2,Races!$A$3:$A$14,0),MATCH('Stat Growth'!V$2,Races!$C$2:$J$2,0)),0)</f>
        <v>0</v>
      </c>
      <c r="W5">
        <f>ROUND((J5-$E$3)/2+INDEX(Races!$C$3:$J$14,MATCH('Stat Growth'!$A$2,Races!$A$3:$A$14,0),MATCH('Stat Growth'!W$2,Races!$C$2:$J$2,0)),0)</f>
        <v>0</v>
      </c>
      <c r="X5">
        <f>ROUND((K5-$E$3)/2+INDEX(Races!$C$3:$J$14,MATCH('Stat Growth'!$A$2,Races!$A$3:$A$14,0),MATCH('Stat Growth'!X$2,Races!$C$2:$J$2,0)),0)</f>
        <v>5</v>
      </c>
      <c r="Y5">
        <f>ROUND((L5-$E$3)/2+INDEX(Races!$C$3:$J$14,MATCH('Stat Growth'!$A$2,Races!$A$3:$A$14,0),MATCH('Stat Growth'!Y$2,Races!$C$2:$J$2,0)),0)</f>
        <v>0</v>
      </c>
      <c r="AA5">
        <f>MIN(AA4+(1/(AA4/INDEX(Professions!$B$3:$I$10,MATCH('Stat Growth'!$A$5,Professions!$A$3:$A$10,0),MATCH('Stat Growth'!AA$2,Professions!$B$2:$I$2,0)))),100)</f>
        <v>66.454545454545453</v>
      </c>
      <c r="AB5">
        <f>MIN(AB4+(1/(AB4/INDEX(Professions!$B$3:$I$10,MATCH('Stat Growth'!$A$5,Professions!$A$3:$A$10,0),MATCH('Stat Growth'!AB$2,Professions!$B$2:$I$2,0)))),100)</f>
        <v>66.378787878787875</v>
      </c>
      <c r="AC5">
        <f>MIN(AC4+(1/(AC4/INDEX(Professions!$B$3:$I$10,MATCH('Stat Growth'!$A$5,Professions!$A$3:$A$10,0),MATCH('Stat Growth'!AC$2,Professions!$B$2:$I$2,0)))),100)</f>
        <v>66.378787878787875</v>
      </c>
      <c r="AD5">
        <f>MIN(AD4+(1/(AD4/INDEX(Professions!$B$3:$I$10,MATCH('Stat Growth'!$A$5,Professions!$A$3:$A$10,0),MATCH('Stat Growth'!AD$2,Professions!$B$2:$I$2,0)))),100)</f>
        <v>66.378787878787875</v>
      </c>
      <c r="AE5">
        <f>MIN(AE4+(1/(AE4/INDEX(Professions!$B$3:$I$10,MATCH('Stat Growth'!$A$5,Professions!$A$3:$A$10,0),MATCH('Stat Growth'!AE$2,Professions!$B$2:$I$2,0)))),100)</f>
        <v>66.151515151515156</v>
      </c>
      <c r="AF5">
        <f>MIN(AF4+(1/(AF4/INDEX(Professions!$B$3:$I$10,MATCH('Stat Growth'!$A$5,Professions!$A$3:$A$10,0),MATCH('Stat Growth'!AF$2,Professions!$B$2:$I$2,0)))),100)</f>
        <v>66.303030303030297</v>
      </c>
      <c r="AG5">
        <f>MIN(AG4+(1/(AG4/INDEX(Professions!$B$3:$I$10,MATCH('Stat Growth'!$A$5,Professions!$A$3:$A$10,0),MATCH('Stat Growth'!AG$2,Professions!$B$2:$I$2,0)))),100)</f>
        <v>66.303030303030297</v>
      </c>
      <c r="AH5">
        <f>MIN(AH4+(1/(AH4/INDEX(Professions!$B$3:$I$10,MATCH('Stat Growth'!$A$5,Professions!$A$3:$A$10,0),MATCH('Stat Growth'!AH$2,Professions!$B$2:$I$2,0)))),100)</f>
        <v>66.227272727272734</v>
      </c>
      <c r="AK5">
        <f>E5*INDEX(Professions!$J$3:$Q$10,MATCH('Stat Growth'!$A$5,Professions!$A$3:$A$10,0),MATCH(AK$2,Professions!$J$2:$Q$2,0))</f>
        <v>132</v>
      </c>
      <c r="AL5">
        <f>F5*INDEX(Professions!$J$3:$Q$10,MATCH('Stat Growth'!$A$5,Professions!$A$3:$A$10,0),MATCH(AL$2,Professions!$J$2:$Q$2,0))</f>
        <v>132</v>
      </c>
      <c r="AM5">
        <f>G5*INDEX(Professions!$J$3:$Q$10,MATCH('Stat Growth'!$A$5,Professions!$A$3:$A$10,0),MATCH(AM$2,Professions!$J$2:$Q$2,0))</f>
        <v>66</v>
      </c>
      <c r="AN5">
        <f>H5*INDEX(Professions!$J$3:$Q$10,MATCH('Stat Growth'!$A$5,Professions!$A$3:$A$10,0),MATCH(AN$2,Professions!$J$2:$Q$2,0))</f>
        <v>66</v>
      </c>
      <c r="AO5">
        <f>I5*INDEX(Professions!$J$3:$Q$10,MATCH('Stat Growth'!$A$5,Professions!$A$3:$A$10,0),MATCH(AO$2,Professions!$J$2:$Q$2,0))</f>
        <v>66</v>
      </c>
      <c r="AP5">
        <f>J5*INDEX(Professions!$J$3:$Q$10,MATCH('Stat Growth'!$A$5,Professions!$A$3:$A$10,0),MATCH(AP$2,Professions!$J$2:$Q$2,0))</f>
        <v>66</v>
      </c>
      <c r="AQ5">
        <f>K5*INDEX(Professions!$J$3:$Q$10,MATCH('Stat Growth'!$A$5,Professions!$A$3:$A$10,0),MATCH(AQ$2,Professions!$J$2:$Q$2,0))</f>
        <v>66</v>
      </c>
      <c r="AR5">
        <f>L5*INDEX(Professions!$J$3:$Q$10,MATCH('Stat Growth'!$A$5,Professions!$A$3:$A$10,0),MATCH(AR$2,Professions!$J$2:$Q$2,0))</f>
        <v>66</v>
      </c>
      <c r="AT5">
        <f>$AT$3+SUM(AK5:AN5)/20</f>
        <v>44.8</v>
      </c>
      <c r="AU5">
        <f t="shared" si="4"/>
        <v>38.200000000000003</v>
      </c>
      <c r="AW5">
        <f t="shared" si="1"/>
        <v>45</v>
      </c>
      <c r="AX5">
        <f t="shared" si="2"/>
        <v>38</v>
      </c>
    </row>
    <row r="6" spans="1:50" x14ac:dyDescent="0.3">
      <c r="C6">
        <f>Experience!C4</f>
        <v>2</v>
      </c>
      <c r="E6">
        <f t="shared" ref="E6:E20" si="6">ROUND(AA6,0)</f>
        <v>67</v>
      </c>
      <c r="F6">
        <f t="shared" ref="F6:F69" si="7">ROUND(AB6,0)</f>
        <v>67</v>
      </c>
      <c r="G6">
        <f t="shared" ref="G6:G69" si="8">ROUND(AC6,0)</f>
        <v>67</v>
      </c>
      <c r="H6">
        <f t="shared" ref="H6:H69" si="9">ROUND(AD6,0)</f>
        <v>67</v>
      </c>
      <c r="I6">
        <f t="shared" ref="I6:I69" si="10">ROUND(AE6,0)</f>
        <v>66</v>
      </c>
      <c r="J6">
        <f t="shared" ref="J6:J69" si="11">ROUND(AF6,0)</f>
        <v>67</v>
      </c>
      <c r="K6">
        <f t="shared" ref="K6:K69" si="12">ROUND(AG6,0)</f>
        <v>67</v>
      </c>
      <c r="L6">
        <f t="shared" ref="L6:L69" si="13">ROUND(AH6,0)</f>
        <v>66</v>
      </c>
      <c r="R6">
        <f>ROUND((E6-$E$3)/2+INDEX(Races!$C$3:$J$14,MATCH('Stat Growth'!$A$2,Races!$A$3:$A$14,0),MATCH('Stat Growth'!R$2,Races!$C$2:$J$2,0)),0)</f>
        <v>6</v>
      </c>
      <c r="S6">
        <f>ROUND((F6-$E$3)/2+INDEX(Races!$C$3:$J$14,MATCH('Stat Growth'!$A$2,Races!$A$3:$A$14,0),MATCH('Stat Growth'!S$2,Races!$C$2:$J$2,0)),0)</f>
        <v>6</v>
      </c>
      <c r="T6">
        <f>ROUND((G6-$E$3)/2+INDEX(Races!$C$3:$J$14,MATCH('Stat Growth'!$A$2,Races!$A$3:$A$14,0),MATCH('Stat Growth'!T$2,Races!$C$2:$J$2,0)),0)</f>
        <v>1</v>
      </c>
      <c r="U6">
        <f>ROUND((H6-$E$3)/2+INDEX(Races!$C$3:$J$14,MATCH('Stat Growth'!$A$2,Races!$A$3:$A$14,0),MATCH('Stat Growth'!U$2,Races!$C$2:$J$2,0)),0)</f>
        <v>1</v>
      </c>
      <c r="V6">
        <f>ROUND((I6-$E$3)/2+INDEX(Races!$C$3:$J$14,MATCH('Stat Growth'!$A$2,Races!$A$3:$A$14,0),MATCH('Stat Growth'!V$2,Races!$C$2:$J$2,0)),0)</f>
        <v>0</v>
      </c>
      <c r="W6">
        <f>ROUND((J6-$E$3)/2+INDEX(Races!$C$3:$J$14,MATCH('Stat Growth'!$A$2,Races!$A$3:$A$14,0),MATCH('Stat Growth'!W$2,Races!$C$2:$J$2,0)),0)</f>
        <v>1</v>
      </c>
      <c r="X6">
        <f>ROUND((K6-$E$3)/2+INDEX(Races!$C$3:$J$14,MATCH('Stat Growth'!$A$2,Races!$A$3:$A$14,0),MATCH('Stat Growth'!X$2,Races!$C$2:$J$2,0)),0)</f>
        <v>6</v>
      </c>
      <c r="Y6">
        <f>ROUND((L6-$E$3)/2+INDEX(Races!$C$3:$J$14,MATCH('Stat Growth'!$A$2,Races!$A$3:$A$14,0),MATCH('Stat Growth'!Y$2,Races!$C$2:$J$2,0)),0)</f>
        <v>0</v>
      </c>
      <c r="AA6">
        <f>MIN(AA5+(1/(AA5/INDEX(Professions!$B$3:$I$10,MATCH('Stat Growth'!$A$5,Professions!$A$3:$A$10,0),MATCH('Stat Growth'!AA$2,Professions!$B$2:$I$2,0)))),100)</f>
        <v>66.905981843054349</v>
      </c>
      <c r="AB6">
        <f>MIN(AB5+(1/(AB5/INDEX(Professions!$B$3:$I$10,MATCH('Stat Growth'!$A$5,Professions!$A$3:$A$10,0),MATCH('Stat Growth'!AB$2,Professions!$B$2:$I$2,0)))),100)</f>
        <v>66.755414219805914</v>
      </c>
      <c r="AC6">
        <f>MIN(AC5+(1/(AC5/INDEX(Professions!$B$3:$I$10,MATCH('Stat Growth'!$A$5,Professions!$A$3:$A$10,0),MATCH('Stat Growth'!AC$2,Professions!$B$2:$I$2,0)))),100)</f>
        <v>66.755414219805914</v>
      </c>
      <c r="AD6">
        <f>MIN(AD5+(1/(AD5/INDEX(Professions!$B$3:$I$10,MATCH('Stat Growth'!$A$5,Professions!$A$3:$A$10,0),MATCH('Stat Growth'!AD$2,Professions!$B$2:$I$2,0)))),100)</f>
        <v>66.755414219805914</v>
      </c>
      <c r="AE6">
        <f>MIN(AE5+(1/(AE5/INDEX(Professions!$B$3:$I$10,MATCH('Stat Growth'!$A$5,Professions!$A$3:$A$10,0),MATCH('Stat Growth'!AE$2,Professions!$B$2:$I$2,0)))),100)</f>
        <v>66.302683268784975</v>
      </c>
      <c r="AF6">
        <f>MIN(AF5+(1/(AF5/INDEX(Professions!$B$3:$I$10,MATCH('Stat Growth'!$A$5,Professions!$A$3:$A$10,0),MATCH('Stat Growth'!AF$2,Professions!$B$2:$I$2,0)))),100)</f>
        <v>66.604675641238714</v>
      </c>
      <c r="AG6">
        <f>MIN(AG5+(1/(AG5/INDEX(Professions!$B$3:$I$10,MATCH('Stat Growth'!$A$5,Professions!$A$3:$A$10,0),MATCH('Stat Growth'!AG$2,Professions!$B$2:$I$2,0)))),100)</f>
        <v>66.604675641238714</v>
      </c>
      <c r="AH6">
        <f>MIN(AH5+(1/(AH5/INDEX(Professions!$B$3:$I$10,MATCH('Stat Growth'!$A$5,Professions!$A$3:$A$10,0),MATCH('Stat Growth'!AH$2,Professions!$B$2:$I$2,0)))),100)</f>
        <v>66.453765520683859</v>
      </c>
      <c r="AK6">
        <f>E6*INDEX(Professions!$J$3:$Q$10,MATCH('Stat Growth'!$A$5,Professions!$A$3:$A$10,0),MATCH(AK$2,Professions!$J$2:$Q$2,0))</f>
        <v>134</v>
      </c>
      <c r="AL6">
        <f>F6*INDEX(Professions!$J$3:$Q$10,MATCH('Stat Growth'!$A$5,Professions!$A$3:$A$10,0),MATCH(AL$2,Professions!$J$2:$Q$2,0))</f>
        <v>134</v>
      </c>
      <c r="AM6">
        <f>G6*INDEX(Professions!$J$3:$Q$10,MATCH('Stat Growth'!$A$5,Professions!$A$3:$A$10,0),MATCH(AM$2,Professions!$J$2:$Q$2,0))</f>
        <v>67</v>
      </c>
      <c r="AN6">
        <f>H6*INDEX(Professions!$J$3:$Q$10,MATCH('Stat Growth'!$A$5,Professions!$A$3:$A$10,0),MATCH(AN$2,Professions!$J$2:$Q$2,0))</f>
        <v>67</v>
      </c>
      <c r="AO6">
        <f>I6*INDEX(Professions!$J$3:$Q$10,MATCH('Stat Growth'!$A$5,Professions!$A$3:$A$10,0),MATCH(AO$2,Professions!$J$2:$Q$2,0))</f>
        <v>66</v>
      </c>
      <c r="AP6">
        <f>J6*INDEX(Professions!$J$3:$Q$10,MATCH('Stat Growth'!$A$5,Professions!$A$3:$A$10,0),MATCH(AP$2,Professions!$J$2:$Q$2,0))</f>
        <v>67</v>
      </c>
      <c r="AQ6">
        <f>K6*INDEX(Professions!$J$3:$Q$10,MATCH('Stat Growth'!$A$5,Professions!$A$3:$A$10,0),MATCH(AQ$2,Professions!$J$2:$Q$2,0))</f>
        <v>67</v>
      </c>
      <c r="AR6">
        <f>L6*INDEX(Professions!$J$3:$Q$10,MATCH('Stat Growth'!$A$5,Professions!$A$3:$A$10,0),MATCH(AR$2,Professions!$J$2:$Q$2,0))</f>
        <v>66</v>
      </c>
      <c r="AT6">
        <f t="shared" ref="AT6:AT35" si="14">$AT$3+SUM(AK6:AN6)/20</f>
        <v>45.1</v>
      </c>
      <c r="AU6">
        <f t="shared" si="4"/>
        <v>38.299999999999997</v>
      </c>
      <c r="AW6">
        <f t="shared" si="1"/>
        <v>45</v>
      </c>
      <c r="AX6">
        <f t="shared" si="2"/>
        <v>38</v>
      </c>
    </row>
    <row r="7" spans="1:50" x14ac:dyDescent="0.3">
      <c r="C7">
        <f>Experience!C5</f>
        <v>3</v>
      </c>
      <c r="E7">
        <f t="shared" si="6"/>
        <v>67</v>
      </c>
      <c r="F7">
        <f t="shared" si="7"/>
        <v>67</v>
      </c>
      <c r="G7">
        <f t="shared" si="8"/>
        <v>67</v>
      </c>
      <c r="H7">
        <f t="shared" si="9"/>
        <v>67</v>
      </c>
      <c r="I7">
        <f t="shared" si="10"/>
        <v>66</v>
      </c>
      <c r="J7">
        <f t="shared" si="11"/>
        <v>67</v>
      </c>
      <c r="K7">
        <f t="shared" si="12"/>
        <v>67</v>
      </c>
      <c r="L7">
        <f t="shared" si="13"/>
        <v>67</v>
      </c>
      <c r="R7">
        <f>ROUND((E7-$E$3)/2+INDEX(Races!$C$3:$J$14,MATCH('Stat Growth'!$A$2,Races!$A$3:$A$14,0),MATCH('Stat Growth'!R$2,Races!$C$2:$J$2,0)),0)</f>
        <v>6</v>
      </c>
      <c r="S7">
        <f>ROUND((F7-$E$3)/2+INDEX(Races!$C$3:$J$14,MATCH('Stat Growth'!$A$2,Races!$A$3:$A$14,0),MATCH('Stat Growth'!S$2,Races!$C$2:$J$2,0)),0)</f>
        <v>6</v>
      </c>
      <c r="T7">
        <f>ROUND((G7-$E$3)/2+INDEX(Races!$C$3:$J$14,MATCH('Stat Growth'!$A$2,Races!$A$3:$A$14,0),MATCH('Stat Growth'!T$2,Races!$C$2:$J$2,0)),0)</f>
        <v>1</v>
      </c>
      <c r="U7">
        <f>ROUND((H7-$E$3)/2+INDEX(Races!$C$3:$J$14,MATCH('Stat Growth'!$A$2,Races!$A$3:$A$14,0),MATCH('Stat Growth'!U$2,Races!$C$2:$J$2,0)),0)</f>
        <v>1</v>
      </c>
      <c r="V7">
        <f>ROUND((I7-$E$3)/2+INDEX(Races!$C$3:$J$14,MATCH('Stat Growth'!$A$2,Races!$A$3:$A$14,0),MATCH('Stat Growth'!V$2,Races!$C$2:$J$2,0)),0)</f>
        <v>0</v>
      </c>
      <c r="W7">
        <f>ROUND((J7-$E$3)/2+INDEX(Races!$C$3:$J$14,MATCH('Stat Growth'!$A$2,Races!$A$3:$A$14,0),MATCH('Stat Growth'!W$2,Races!$C$2:$J$2,0)),0)</f>
        <v>1</v>
      </c>
      <c r="X7">
        <f>ROUND((K7-$E$3)/2+INDEX(Races!$C$3:$J$14,MATCH('Stat Growth'!$A$2,Races!$A$3:$A$14,0),MATCH('Stat Growth'!X$2,Races!$C$2:$J$2,0)),0)</f>
        <v>6</v>
      </c>
      <c r="Y7">
        <f>ROUND((L7-$E$3)/2+INDEX(Races!$C$3:$J$14,MATCH('Stat Growth'!$A$2,Races!$A$3:$A$14,0),MATCH('Stat Growth'!Y$2,Races!$C$2:$J$2,0)),0)</f>
        <v>1</v>
      </c>
      <c r="AA7">
        <f>MIN(AA6+(1/(AA6/INDEX(Professions!$B$3:$I$10,MATCH('Stat Growth'!$A$5,Professions!$A$3:$A$10,0),MATCH('Stat Growth'!AA$2,Professions!$B$2:$I$2,0)))),100)</f>
        <v>67.354372243637258</v>
      </c>
      <c r="AB7">
        <f>MIN(AB6+(1/(AB6/INDEX(Professions!$B$3:$I$10,MATCH('Stat Growth'!$A$5,Professions!$A$3:$A$10,0),MATCH('Stat Growth'!AB$2,Professions!$B$2:$I$2,0)))),100)</f>
        <v>67.129915678484338</v>
      </c>
      <c r="AC7">
        <f>MIN(AC6+(1/(AC6/INDEX(Professions!$B$3:$I$10,MATCH('Stat Growth'!$A$5,Professions!$A$3:$A$10,0),MATCH('Stat Growth'!AC$2,Professions!$B$2:$I$2,0)))),100)</f>
        <v>67.129915678484338</v>
      </c>
      <c r="AD7">
        <f>MIN(AD6+(1/(AD6/INDEX(Professions!$B$3:$I$10,MATCH('Stat Growth'!$A$5,Professions!$A$3:$A$10,0),MATCH('Stat Growth'!AD$2,Professions!$B$2:$I$2,0)))),100)</f>
        <v>67.129915678484338</v>
      </c>
      <c r="AE7">
        <f>MIN(AE6+(1/(AE6/INDEX(Professions!$B$3:$I$10,MATCH('Stat Growth'!$A$5,Professions!$A$3:$A$10,0),MATCH('Stat Growth'!AE$2,Professions!$B$2:$I$2,0)))),100)</f>
        <v>66.453506727308678</v>
      </c>
      <c r="AF7">
        <f>MIN(AF6+(1/(AF6/INDEX(Professions!$B$3:$I$10,MATCH('Stat Growth'!$A$5,Professions!$A$3:$A$10,0),MATCH('Stat Growth'!AF$2,Professions!$B$2:$I$2,0)))),100)</f>
        <v>66.904954860489454</v>
      </c>
      <c r="AG7">
        <f>MIN(AG6+(1/(AG6/INDEX(Professions!$B$3:$I$10,MATCH('Stat Growth'!$A$5,Professions!$A$3:$A$10,0),MATCH('Stat Growth'!AG$2,Professions!$B$2:$I$2,0)))),100)</f>
        <v>66.904954860489454</v>
      </c>
      <c r="AH7">
        <f>MIN(AH6+(1/(AH6/INDEX(Professions!$B$3:$I$10,MATCH('Stat Growth'!$A$5,Professions!$A$3:$A$10,0),MATCH('Stat Growth'!AH$2,Professions!$B$2:$I$2,0)))),100)</f>
        <v>66.67948636407732</v>
      </c>
      <c r="AK7">
        <f>E7*INDEX(Professions!$J$3:$Q$10,MATCH('Stat Growth'!$A$5,Professions!$A$3:$A$10,0),MATCH(AK$2,Professions!$J$2:$Q$2,0))</f>
        <v>134</v>
      </c>
      <c r="AL7">
        <f>F7*INDEX(Professions!$J$3:$Q$10,MATCH('Stat Growth'!$A$5,Professions!$A$3:$A$10,0),MATCH(AL$2,Professions!$J$2:$Q$2,0))</f>
        <v>134</v>
      </c>
      <c r="AM7">
        <f>G7*INDEX(Professions!$J$3:$Q$10,MATCH('Stat Growth'!$A$5,Professions!$A$3:$A$10,0),MATCH(AM$2,Professions!$J$2:$Q$2,0))</f>
        <v>67</v>
      </c>
      <c r="AN7">
        <f>H7*INDEX(Professions!$J$3:$Q$10,MATCH('Stat Growth'!$A$5,Professions!$A$3:$A$10,0),MATCH(AN$2,Professions!$J$2:$Q$2,0))</f>
        <v>67</v>
      </c>
      <c r="AO7">
        <f>I7*INDEX(Professions!$J$3:$Q$10,MATCH('Stat Growth'!$A$5,Professions!$A$3:$A$10,0),MATCH(AO$2,Professions!$J$2:$Q$2,0))</f>
        <v>66</v>
      </c>
      <c r="AP7">
        <f>J7*INDEX(Professions!$J$3:$Q$10,MATCH('Stat Growth'!$A$5,Professions!$A$3:$A$10,0),MATCH(AP$2,Professions!$J$2:$Q$2,0))</f>
        <v>67</v>
      </c>
      <c r="AQ7">
        <f>K7*INDEX(Professions!$J$3:$Q$10,MATCH('Stat Growth'!$A$5,Professions!$A$3:$A$10,0),MATCH(AQ$2,Professions!$J$2:$Q$2,0))</f>
        <v>67</v>
      </c>
      <c r="AR7">
        <f>L7*INDEX(Professions!$J$3:$Q$10,MATCH('Stat Growth'!$A$5,Professions!$A$3:$A$10,0),MATCH(AR$2,Professions!$J$2:$Q$2,0))</f>
        <v>67</v>
      </c>
      <c r="AT7">
        <f t="shared" si="14"/>
        <v>45.1</v>
      </c>
      <c r="AU7">
        <f t="shared" si="4"/>
        <v>38.35</v>
      </c>
      <c r="AW7">
        <f t="shared" si="1"/>
        <v>45</v>
      </c>
      <c r="AX7">
        <f t="shared" si="2"/>
        <v>38</v>
      </c>
    </row>
    <row r="8" spans="1:50" x14ac:dyDescent="0.3">
      <c r="C8">
        <f>Experience!C6</f>
        <v>4</v>
      </c>
      <c r="E8">
        <f t="shared" si="6"/>
        <v>68</v>
      </c>
      <c r="F8">
        <f t="shared" si="7"/>
        <v>68</v>
      </c>
      <c r="G8">
        <f t="shared" si="8"/>
        <v>68</v>
      </c>
      <c r="H8">
        <f t="shared" si="9"/>
        <v>68</v>
      </c>
      <c r="I8">
        <f t="shared" si="10"/>
        <v>67</v>
      </c>
      <c r="J8">
        <f t="shared" si="11"/>
        <v>67</v>
      </c>
      <c r="K8">
        <f t="shared" si="12"/>
        <v>67</v>
      </c>
      <c r="L8">
        <f t="shared" si="13"/>
        <v>67</v>
      </c>
      <c r="R8">
        <f>ROUND((E8-$E$3)/2+INDEX(Races!$C$3:$J$14,MATCH('Stat Growth'!$A$2,Races!$A$3:$A$14,0),MATCH('Stat Growth'!R$2,Races!$C$2:$J$2,0)),0)</f>
        <v>6</v>
      </c>
      <c r="S8">
        <f>ROUND((F8-$E$3)/2+INDEX(Races!$C$3:$J$14,MATCH('Stat Growth'!$A$2,Races!$A$3:$A$14,0),MATCH('Stat Growth'!S$2,Races!$C$2:$J$2,0)),0)</f>
        <v>6</v>
      </c>
      <c r="T8">
        <f>ROUND((G8-$E$3)/2+INDEX(Races!$C$3:$J$14,MATCH('Stat Growth'!$A$2,Races!$A$3:$A$14,0),MATCH('Stat Growth'!T$2,Races!$C$2:$J$2,0)),0)</f>
        <v>1</v>
      </c>
      <c r="U8">
        <f>ROUND((H8-$E$3)/2+INDEX(Races!$C$3:$J$14,MATCH('Stat Growth'!$A$2,Races!$A$3:$A$14,0),MATCH('Stat Growth'!U$2,Races!$C$2:$J$2,0)),0)</f>
        <v>1</v>
      </c>
      <c r="V8">
        <f>ROUND((I8-$E$3)/2+INDEX(Races!$C$3:$J$14,MATCH('Stat Growth'!$A$2,Races!$A$3:$A$14,0),MATCH('Stat Growth'!V$2,Races!$C$2:$J$2,0)),0)</f>
        <v>1</v>
      </c>
      <c r="W8">
        <f>ROUND((J8-$E$3)/2+INDEX(Races!$C$3:$J$14,MATCH('Stat Growth'!$A$2,Races!$A$3:$A$14,0),MATCH('Stat Growth'!W$2,Races!$C$2:$J$2,0)),0)</f>
        <v>1</v>
      </c>
      <c r="X8">
        <f>ROUND((K8-$E$3)/2+INDEX(Races!$C$3:$J$14,MATCH('Stat Growth'!$A$2,Races!$A$3:$A$14,0),MATCH('Stat Growth'!X$2,Races!$C$2:$J$2,0)),0)</f>
        <v>6</v>
      </c>
      <c r="Y8">
        <f>ROUND((L8-$E$3)/2+INDEX(Races!$C$3:$J$14,MATCH('Stat Growth'!$A$2,Races!$A$3:$A$14,0),MATCH('Stat Growth'!Y$2,Races!$C$2:$J$2,0)),0)</f>
        <v>1</v>
      </c>
      <c r="AA8">
        <f>MIN(AA7+(1/(AA7/INDEX(Professions!$B$3:$I$10,MATCH('Stat Growth'!$A$5,Professions!$A$3:$A$10,0),MATCH('Stat Growth'!AA$2,Professions!$B$2:$I$2,0)))),100)</f>
        <v>67.799777627143513</v>
      </c>
      <c r="AB8">
        <f>MIN(AB7+(1/(AB7/INDEX(Professions!$B$3:$I$10,MATCH('Stat Growth'!$A$5,Professions!$A$3:$A$10,0),MATCH('Stat Growth'!AB$2,Professions!$B$2:$I$2,0)))),100)</f>
        <v>67.50232788468665</v>
      </c>
      <c r="AC8">
        <f>MIN(AC7+(1/(AC7/INDEX(Professions!$B$3:$I$10,MATCH('Stat Growth'!$A$5,Professions!$A$3:$A$10,0),MATCH('Stat Growth'!AC$2,Professions!$B$2:$I$2,0)))),100)</f>
        <v>67.50232788468665</v>
      </c>
      <c r="AD8">
        <f>MIN(AD7+(1/(AD7/INDEX(Professions!$B$3:$I$10,MATCH('Stat Growth'!$A$5,Professions!$A$3:$A$10,0),MATCH('Stat Growth'!AD$2,Professions!$B$2:$I$2,0)))),100)</f>
        <v>67.50232788468665</v>
      </c>
      <c r="AE8">
        <f>MIN(AE7+(1/(AE7/INDEX(Professions!$B$3:$I$10,MATCH('Stat Growth'!$A$5,Professions!$A$3:$A$10,0),MATCH('Stat Growth'!AE$2,Professions!$B$2:$I$2,0)))),100)</f>
        <v>66.603987875595323</v>
      </c>
      <c r="AF8">
        <f>MIN(AF7+(1/(AF7/INDEX(Professions!$B$3:$I$10,MATCH('Stat Growth'!$A$5,Professions!$A$3:$A$10,0),MATCH('Stat Growth'!AF$2,Professions!$B$2:$I$2,0)))),100)</f>
        <v>67.203886382701882</v>
      </c>
      <c r="AG8">
        <f>MIN(AG7+(1/(AG7/INDEX(Professions!$B$3:$I$10,MATCH('Stat Growth'!$A$5,Professions!$A$3:$A$10,0),MATCH('Stat Growth'!AG$2,Professions!$B$2:$I$2,0)))),100)</f>
        <v>67.203886382701882</v>
      </c>
      <c r="AH8">
        <f>MIN(AH7+(1/(AH7/INDEX(Professions!$B$3:$I$10,MATCH('Stat Growth'!$A$5,Professions!$A$3:$A$10,0),MATCH('Stat Growth'!AH$2,Professions!$B$2:$I$2,0)))),100)</f>
        <v>66.904443105916911</v>
      </c>
      <c r="AK8">
        <f>E8*INDEX(Professions!$J$3:$Q$10,MATCH('Stat Growth'!$A$5,Professions!$A$3:$A$10,0),MATCH(AK$2,Professions!$J$2:$Q$2,0))</f>
        <v>136</v>
      </c>
      <c r="AL8">
        <f>F8*INDEX(Professions!$J$3:$Q$10,MATCH('Stat Growth'!$A$5,Professions!$A$3:$A$10,0),MATCH(AL$2,Professions!$J$2:$Q$2,0))</f>
        <v>136</v>
      </c>
      <c r="AM8">
        <f>G8*INDEX(Professions!$J$3:$Q$10,MATCH('Stat Growth'!$A$5,Professions!$A$3:$A$10,0),MATCH(AM$2,Professions!$J$2:$Q$2,0))</f>
        <v>68</v>
      </c>
      <c r="AN8">
        <f>H8*INDEX(Professions!$J$3:$Q$10,MATCH('Stat Growth'!$A$5,Professions!$A$3:$A$10,0),MATCH(AN$2,Professions!$J$2:$Q$2,0))</f>
        <v>68</v>
      </c>
      <c r="AO8">
        <f>I8*INDEX(Professions!$J$3:$Q$10,MATCH('Stat Growth'!$A$5,Professions!$A$3:$A$10,0),MATCH(AO$2,Professions!$J$2:$Q$2,0))</f>
        <v>67</v>
      </c>
      <c r="AP8">
        <f>J8*INDEX(Professions!$J$3:$Q$10,MATCH('Stat Growth'!$A$5,Professions!$A$3:$A$10,0),MATCH(AP$2,Professions!$J$2:$Q$2,0))</f>
        <v>67</v>
      </c>
      <c r="AQ8">
        <f>K8*INDEX(Professions!$J$3:$Q$10,MATCH('Stat Growth'!$A$5,Professions!$A$3:$A$10,0),MATCH(AQ$2,Professions!$J$2:$Q$2,0))</f>
        <v>67</v>
      </c>
      <c r="AR8">
        <f>L8*INDEX(Professions!$J$3:$Q$10,MATCH('Stat Growth'!$A$5,Professions!$A$3:$A$10,0),MATCH(AR$2,Professions!$J$2:$Q$2,0))</f>
        <v>67</v>
      </c>
      <c r="AT8">
        <f t="shared" si="14"/>
        <v>45.4</v>
      </c>
      <c r="AU8">
        <f t="shared" si="4"/>
        <v>38.4</v>
      </c>
      <c r="AW8">
        <f t="shared" si="1"/>
        <v>45</v>
      </c>
      <c r="AX8">
        <f t="shared" si="2"/>
        <v>38</v>
      </c>
    </row>
    <row r="9" spans="1:50" x14ac:dyDescent="0.3">
      <c r="C9">
        <f>Experience!C7</f>
        <v>5</v>
      </c>
      <c r="E9">
        <f t="shared" si="6"/>
        <v>68</v>
      </c>
      <c r="F9">
        <f t="shared" si="7"/>
        <v>68</v>
      </c>
      <c r="G9">
        <f t="shared" si="8"/>
        <v>68</v>
      </c>
      <c r="H9">
        <f t="shared" si="9"/>
        <v>68</v>
      </c>
      <c r="I9">
        <f t="shared" si="10"/>
        <v>67</v>
      </c>
      <c r="J9">
        <f t="shared" si="11"/>
        <v>68</v>
      </c>
      <c r="K9">
        <f t="shared" si="12"/>
        <v>68</v>
      </c>
      <c r="L9">
        <f t="shared" si="13"/>
        <v>67</v>
      </c>
      <c r="R9">
        <f>ROUND((E9-$E$3)/2+INDEX(Races!$C$3:$J$14,MATCH('Stat Growth'!$A$2,Races!$A$3:$A$14,0),MATCH('Stat Growth'!R$2,Races!$C$2:$J$2,0)),0)</f>
        <v>6</v>
      </c>
      <c r="S9">
        <f>ROUND((F9-$E$3)/2+INDEX(Races!$C$3:$J$14,MATCH('Stat Growth'!$A$2,Races!$A$3:$A$14,0),MATCH('Stat Growth'!S$2,Races!$C$2:$J$2,0)),0)</f>
        <v>6</v>
      </c>
      <c r="T9">
        <f>ROUND((G9-$E$3)/2+INDEX(Races!$C$3:$J$14,MATCH('Stat Growth'!$A$2,Races!$A$3:$A$14,0),MATCH('Stat Growth'!T$2,Races!$C$2:$J$2,0)),0)</f>
        <v>1</v>
      </c>
      <c r="U9">
        <f>ROUND((H9-$E$3)/2+INDEX(Races!$C$3:$J$14,MATCH('Stat Growth'!$A$2,Races!$A$3:$A$14,0),MATCH('Stat Growth'!U$2,Races!$C$2:$J$2,0)),0)</f>
        <v>1</v>
      </c>
      <c r="V9">
        <f>ROUND((I9-$E$3)/2+INDEX(Races!$C$3:$J$14,MATCH('Stat Growth'!$A$2,Races!$A$3:$A$14,0),MATCH('Stat Growth'!V$2,Races!$C$2:$J$2,0)),0)</f>
        <v>1</v>
      </c>
      <c r="W9">
        <f>ROUND((J9-$E$3)/2+INDEX(Races!$C$3:$J$14,MATCH('Stat Growth'!$A$2,Races!$A$3:$A$14,0),MATCH('Stat Growth'!W$2,Races!$C$2:$J$2,0)),0)</f>
        <v>1</v>
      </c>
      <c r="X9">
        <f>ROUND((K9-$E$3)/2+INDEX(Races!$C$3:$J$14,MATCH('Stat Growth'!$A$2,Races!$A$3:$A$14,0),MATCH('Stat Growth'!X$2,Races!$C$2:$J$2,0)),0)</f>
        <v>6</v>
      </c>
      <c r="Y9">
        <f>ROUND((L9-$E$3)/2+INDEX(Races!$C$3:$J$14,MATCH('Stat Growth'!$A$2,Races!$A$3:$A$14,0),MATCH('Stat Growth'!Y$2,Races!$C$2:$J$2,0)),0)</f>
        <v>1</v>
      </c>
      <c r="AA9">
        <f>MIN(AA8+(1/(AA8/INDEX(Professions!$B$3:$I$10,MATCH('Stat Growth'!$A$5,Professions!$A$3:$A$10,0),MATCH('Stat Growth'!AA$2,Professions!$B$2:$I$2,0)))),100)</f>
        <v>68.242256954509173</v>
      </c>
      <c r="AB9">
        <f>MIN(AB8+(1/(AB8/INDEX(Professions!$B$3:$I$10,MATCH('Stat Growth'!$A$5,Professions!$A$3:$A$10,0),MATCH('Stat Growth'!AB$2,Professions!$B$2:$I$2,0)))),100)</f>
        <v>67.872685482467674</v>
      </c>
      <c r="AC9">
        <f>MIN(AC8+(1/(AC8/INDEX(Professions!$B$3:$I$10,MATCH('Stat Growth'!$A$5,Professions!$A$3:$A$10,0),MATCH('Stat Growth'!AC$2,Professions!$B$2:$I$2,0)))),100)</f>
        <v>67.872685482467674</v>
      </c>
      <c r="AD9">
        <f>MIN(AD8+(1/(AD8/INDEX(Professions!$B$3:$I$10,MATCH('Stat Growth'!$A$5,Professions!$A$3:$A$10,0),MATCH('Stat Growth'!AD$2,Professions!$B$2:$I$2,0)))),100)</f>
        <v>67.872685482467674</v>
      </c>
      <c r="AE9">
        <f>MIN(AE8+(1/(AE8/INDEX(Professions!$B$3:$I$10,MATCH('Stat Growth'!$A$5,Professions!$A$3:$A$10,0),MATCH('Stat Growth'!AE$2,Professions!$B$2:$I$2,0)))),100)</f>
        <v>66.754129035591305</v>
      </c>
      <c r="AF9">
        <f>MIN(AF8+(1/(AF8/INDEX(Professions!$B$3:$I$10,MATCH('Stat Growth'!$A$5,Professions!$A$3:$A$10,0),MATCH('Stat Growth'!AF$2,Professions!$B$2:$I$2,0)))),100)</f>
        <v>67.501488219091328</v>
      </c>
      <c r="AG9">
        <f>MIN(AG8+(1/(AG8/INDEX(Professions!$B$3:$I$10,MATCH('Stat Growth'!$A$5,Professions!$A$3:$A$10,0),MATCH('Stat Growth'!AG$2,Professions!$B$2:$I$2,0)))),100)</f>
        <v>67.501488219091328</v>
      </c>
      <c r="AH9">
        <f>MIN(AH8+(1/(AH8/INDEX(Professions!$B$3:$I$10,MATCH('Stat Growth'!$A$5,Professions!$A$3:$A$10,0),MATCH('Stat Growth'!AH$2,Professions!$B$2:$I$2,0)))),100)</f>
        <v>67.128643462479985</v>
      </c>
      <c r="AK9">
        <f>E9*INDEX(Professions!$J$3:$Q$10,MATCH('Stat Growth'!$A$5,Professions!$A$3:$A$10,0),MATCH(AK$2,Professions!$J$2:$Q$2,0))</f>
        <v>136</v>
      </c>
      <c r="AL9">
        <f>F9*INDEX(Professions!$J$3:$Q$10,MATCH('Stat Growth'!$A$5,Professions!$A$3:$A$10,0),MATCH(AL$2,Professions!$J$2:$Q$2,0))</f>
        <v>136</v>
      </c>
      <c r="AM9">
        <f>G9*INDEX(Professions!$J$3:$Q$10,MATCH('Stat Growth'!$A$5,Professions!$A$3:$A$10,0),MATCH(AM$2,Professions!$J$2:$Q$2,0))</f>
        <v>68</v>
      </c>
      <c r="AN9">
        <f>H9*INDEX(Professions!$J$3:$Q$10,MATCH('Stat Growth'!$A$5,Professions!$A$3:$A$10,0),MATCH(AN$2,Professions!$J$2:$Q$2,0))</f>
        <v>68</v>
      </c>
      <c r="AO9">
        <f>I9*INDEX(Professions!$J$3:$Q$10,MATCH('Stat Growth'!$A$5,Professions!$A$3:$A$10,0),MATCH(AO$2,Professions!$J$2:$Q$2,0))</f>
        <v>67</v>
      </c>
      <c r="AP9">
        <f>J9*INDEX(Professions!$J$3:$Q$10,MATCH('Stat Growth'!$A$5,Professions!$A$3:$A$10,0),MATCH(AP$2,Professions!$J$2:$Q$2,0))</f>
        <v>68</v>
      </c>
      <c r="AQ9">
        <f>K9*INDEX(Professions!$J$3:$Q$10,MATCH('Stat Growth'!$A$5,Professions!$A$3:$A$10,0),MATCH(AQ$2,Professions!$J$2:$Q$2,0))</f>
        <v>68</v>
      </c>
      <c r="AR9">
        <f>L9*INDEX(Professions!$J$3:$Q$10,MATCH('Stat Growth'!$A$5,Professions!$A$3:$A$10,0),MATCH(AR$2,Professions!$J$2:$Q$2,0))</f>
        <v>67</v>
      </c>
      <c r="AT9">
        <f>$AT$3+SUM(AK9:AN9)/20</f>
        <v>45.4</v>
      </c>
      <c r="AU9">
        <f t="shared" si="4"/>
        <v>38.5</v>
      </c>
      <c r="AW9">
        <f t="shared" si="1"/>
        <v>45</v>
      </c>
      <c r="AX9">
        <f t="shared" si="2"/>
        <v>39</v>
      </c>
    </row>
    <row r="10" spans="1:50" x14ac:dyDescent="0.3">
      <c r="C10">
        <f>Experience!C8</f>
        <v>6</v>
      </c>
      <c r="E10">
        <f t="shared" si="6"/>
        <v>69</v>
      </c>
      <c r="F10">
        <f t="shared" si="7"/>
        <v>68</v>
      </c>
      <c r="G10">
        <f t="shared" si="8"/>
        <v>68</v>
      </c>
      <c r="H10">
        <f t="shared" si="9"/>
        <v>68</v>
      </c>
      <c r="I10">
        <f t="shared" si="10"/>
        <v>67</v>
      </c>
      <c r="J10">
        <f t="shared" si="11"/>
        <v>68</v>
      </c>
      <c r="K10">
        <f t="shared" si="12"/>
        <v>68</v>
      </c>
      <c r="L10">
        <f t="shared" si="13"/>
        <v>67</v>
      </c>
      <c r="R10">
        <f>ROUND((E10-$E$3)/2+INDEX(Races!$C$3:$J$14,MATCH('Stat Growth'!$A$2,Races!$A$3:$A$14,0),MATCH('Stat Growth'!R$2,Races!$C$2:$J$2,0)),0)</f>
        <v>7</v>
      </c>
      <c r="S10">
        <f>ROUND((F10-$E$3)/2+INDEX(Races!$C$3:$J$14,MATCH('Stat Growth'!$A$2,Races!$A$3:$A$14,0),MATCH('Stat Growth'!S$2,Races!$C$2:$J$2,0)),0)</f>
        <v>6</v>
      </c>
      <c r="T10">
        <f>ROUND((G10-$E$3)/2+INDEX(Races!$C$3:$J$14,MATCH('Stat Growth'!$A$2,Races!$A$3:$A$14,0),MATCH('Stat Growth'!T$2,Races!$C$2:$J$2,0)),0)</f>
        <v>1</v>
      </c>
      <c r="U10">
        <f>ROUND((H10-$E$3)/2+INDEX(Races!$C$3:$J$14,MATCH('Stat Growth'!$A$2,Races!$A$3:$A$14,0),MATCH('Stat Growth'!U$2,Races!$C$2:$J$2,0)),0)</f>
        <v>1</v>
      </c>
      <c r="V10">
        <f>ROUND((I10-$E$3)/2+INDEX(Races!$C$3:$J$14,MATCH('Stat Growth'!$A$2,Races!$A$3:$A$14,0),MATCH('Stat Growth'!V$2,Races!$C$2:$J$2,0)),0)</f>
        <v>1</v>
      </c>
      <c r="W10">
        <f>ROUND((J10-$E$3)/2+INDEX(Races!$C$3:$J$14,MATCH('Stat Growth'!$A$2,Races!$A$3:$A$14,0),MATCH('Stat Growth'!W$2,Races!$C$2:$J$2,0)),0)</f>
        <v>1</v>
      </c>
      <c r="X10">
        <f>ROUND((K10-$E$3)/2+INDEX(Races!$C$3:$J$14,MATCH('Stat Growth'!$A$2,Races!$A$3:$A$14,0),MATCH('Stat Growth'!X$2,Races!$C$2:$J$2,0)),0)</f>
        <v>6</v>
      </c>
      <c r="Y10">
        <f>ROUND((L10-$E$3)/2+INDEX(Races!$C$3:$J$14,MATCH('Stat Growth'!$A$2,Races!$A$3:$A$14,0),MATCH('Stat Growth'!Y$2,Races!$C$2:$J$2,0)),0)</f>
        <v>1</v>
      </c>
      <c r="AA10">
        <f>MIN(AA9+(1/(AA9/INDEX(Professions!$B$3:$I$10,MATCH('Stat Growth'!$A$5,Professions!$A$3:$A$10,0),MATCH('Stat Growth'!AA$2,Professions!$B$2:$I$2,0)))),100)</f>
        <v>68.681867268394285</v>
      </c>
      <c r="AB10">
        <f>MIN(AB9+(1/(AB9/INDEX(Professions!$B$3:$I$10,MATCH('Stat Growth'!$A$5,Professions!$A$3:$A$10,0),MATCH('Stat Growth'!AB$2,Professions!$B$2:$I$2,0)))),100)</f>
        <v>68.241022167870483</v>
      </c>
      <c r="AC10">
        <f>MIN(AC9+(1/(AC9/INDEX(Professions!$B$3:$I$10,MATCH('Stat Growth'!$A$5,Professions!$A$3:$A$10,0),MATCH('Stat Growth'!AC$2,Professions!$B$2:$I$2,0)))),100)</f>
        <v>68.241022167870483</v>
      </c>
      <c r="AD10">
        <f>MIN(AD9+(1/(AD9/INDEX(Professions!$B$3:$I$10,MATCH('Stat Growth'!$A$5,Professions!$A$3:$A$10,0),MATCH('Stat Growth'!AD$2,Professions!$B$2:$I$2,0)))),100)</f>
        <v>68.241022167870483</v>
      </c>
      <c r="AE10">
        <f>MIN(AE9+(1/(AE9/INDEX(Professions!$B$3:$I$10,MATCH('Stat Growth'!$A$5,Professions!$A$3:$A$10,0),MATCH('Stat Growth'!AE$2,Professions!$B$2:$I$2,0)))),100)</f>
        <v>66.903932503099185</v>
      </c>
      <c r="AF10">
        <f>MIN(AF9+(1/(AF9/INDEX(Professions!$B$3:$I$10,MATCH('Stat Growth'!$A$5,Professions!$A$3:$A$10,0),MATCH('Stat Growth'!AF$2,Professions!$B$2:$I$2,0)))),100)</f>
        <v>67.797777982882693</v>
      </c>
      <c r="AG10">
        <f>MIN(AG9+(1/(AG9/INDEX(Professions!$B$3:$I$10,MATCH('Stat Growth'!$A$5,Professions!$A$3:$A$10,0),MATCH('Stat Growth'!AG$2,Professions!$B$2:$I$2,0)))),100)</f>
        <v>67.797777982882693</v>
      </c>
      <c r="AH10">
        <f>MIN(AH9+(1/(AH9/INDEX(Professions!$B$3:$I$10,MATCH('Stat Growth'!$A$5,Professions!$A$3:$A$10,0),MATCH('Stat Growth'!AH$2,Professions!$B$2:$I$2,0)))),100)</f>
        <v>67.352095020954934</v>
      </c>
      <c r="AK10">
        <f>E10*INDEX(Professions!$J$3:$Q$10,MATCH('Stat Growth'!$A$5,Professions!$A$3:$A$10,0),MATCH(AK$2,Professions!$J$2:$Q$2,0))</f>
        <v>138</v>
      </c>
      <c r="AL10">
        <f>F10*INDEX(Professions!$J$3:$Q$10,MATCH('Stat Growth'!$A$5,Professions!$A$3:$A$10,0),MATCH(AL$2,Professions!$J$2:$Q$2,0))</f>
        <v>136</v>
      </c>
      <c r="AM10">
        <f>G10*INDEX(Professions!$J$3:$Q$10,MATCH('Stat Growth'!$A$5,Professions!$A$3:$A$10,0),MATCH(AM$2,Professions!$J$2:$Q$2,0))</f>
        <v>68</v>
      </c>
      <c r="AN10">
        <f>H10*INDEX(Professions!$J$3:$Q$10,MATCH('Stat Growth'!$A$5,Professions!$A$3:$A$10,0),MATCH(AN$2,Professions!$J$2:$Q$2,0))</f>
        <v>68</v>
      </c>
      <c r="AO10">
        <f>I10*INDEX(Professions!$J$3:$Q$10,MATCH('Stat Growth'!$A$5,Professions!$A$3:$A$10,0),MATCH(AO$2,Professions!$J$2:$Q$2,0))</f>
        <v>67</v>
      </c>
      <c r="AP10">
        <f>J10*INDEX(Professions!$J$3:$Q$10,MATCH('Stat Growth'!$A$5,Professions!$A$3:$A$10,0),MATCH(AP$2,Professions!$J$2:$Q$2,0))</f>
        <v>68</v>
      </c>
      <c r="AQ10">
        <f>K10*INDEX(Professions!$J$3:$Q$10,MATCH('Stat Growth'!$A$5,Professions!$A$3:$A$10,0),MATCH(AQ$2,Professions!$J$2:$Q$2,0))</f>
        <v>68</v>
      </c>
      <c r="AR10">
        <f>L10*INDEX(Professions!$J$3:$Q$10,MATCH('Stat Growth'!$A$5,Professions!$A$3:$A$10,0),MATCH(AR$2,Professions!$J$2:$Q$2,0))</f>
        <v>67</v>
      </c>
      <c r="AT10">
        <f t="shared" si="14"/>
        <v>45.5</v>
      </c>
      <c r="AU10">
        <f t="shared" si="4"/>
        <v>38.5</v>
      </c>
      <c r="AW10">
        <f t="shared" si="1"/>
        <v>46</v>
      </c>
      <c r="AX10">
        <f t="shared" si="2"/>
        <v>39</v>
      </c>
    </row>
    <row r="11" spans="1:50" x14ac:dyDescent="0.3">
      <c r="C11">
        <f>Experience!C9</f>
        <v>7</v>
      </c>
      <c r="E11">
        <f t="shared" si="6"/>
        <v>69</v>
      </c>
      <c r="F11">
        <f t="shared" si="7"/>
        <v>69</v>
      </c>
      <c r="G11">
        <f t="shared" si="8"/>
        <v>69</v>
      </c>
      <c r="H11">
        <f t="shared" si="9"/>
        <v>69</v>
      </c>
      <c r="I11">
        <f t="shared" si="10"/>
        <v>67</v>
      </c>
      <c r="J11">
        <f t="shared" si="11"/>
        <v>68</v>
      </c>
      <c r="K11">
        <f t="shared" si="12"/>
        <v>68</v>
      </c>
      <c r="L11">
        <f t="shared" si="13"/>
        <v>68</v>
      </c>
      <c r="R11">
        <f>ROUND((E11-$E$3)/2+INDEX(Races!$C$3:$J$14,MATCH('Stat Growth'!$A$2,Races!$A$3:$A$14,0),MATCH('Stat Growth'!R$2,Races!$C$2:$J$2,0)),0)</f>
        <v>7</v>
      </c>
      <c r="S11">
        <f>ROUND((F11-$E$3)/2+INDEX(Races!$C$3:$J$14,MATCH('Stat Growth'!$A$2,Races!$A$3:$A$14,0),MATCH('Stat Growth'!S$2,Races!$C$2:$J$2,0)),0)</f>
        <v>7</v>
      </c>
      <c r="T11">
        <f>ROUND((G11-$E$3)/2+INDEX(Races!$C$3:$J$14,MATCH('Stat Growth'!$A$2,Races!$A$3:$A$14,0),MATCH('Stat Growth'!T$2,Races!$C$2:$J$2,0)),0)</f>
        <v>2</v>
      </c>
      <c r="U11">
        <f>ROUND((H11-$E$3)/2+INDEX(Races!$C$3:$J$14,MATCH('Stat Growth'!$A$2,Races!$A$3:$A$14,0),MATCH('Stat Growth'!U$2,Races!$C$2:$J$2,0)),0)</f>
        <v>2</v>
      </c>
      <c r="V11">
        <f>ROUND((I11-$E$3)/2+INDEX(Races!$C$3:$J$14,MATCH('Stat Growth'!$A$2,Races!$A$3:$A$14,0),MATCH('Stat Growth'!V$2,Races!$C$2:$J$2,0)),0)</f>
        <v>1</v>
      </c>
      <c r="W11">
        <f>ROUND((J11-$E$3)/2+INDEX(Races!$C$3:$J$14,MATCH('Stat Growth'!$A$2,Races!$A$3:$A$14,0),MATCH('Stat Growth'!W$2,Races!$C$2:$J$2,0)),0)</f>
        <v>1</v>
      </c>
      <c r="X11">
        <f>ROUND((K11-$E$3)/2+INDEX(Races!$C$3:$J$14,MATCH('Stat Growth'!$A$2,Races!$A$3:$A$14,0),MATCH('Stat Growth'!X$2,Races!$C$2:$J$2,0)),0)</f>
        <v>6</v>
      </c>
      <c r="Y11">
        <f>ROUND((L11-$E$3)/2+INDEX(Races!$C$3:$J$14,MATCH('Stat Growth'!$A$2,Races!$A$3:$A$14,0),MATCH('Stat Growth'!Y$2,Races!$C$2:$J$2,0)),0)</f>
        <v>1</v>
      </c>
      <c r="AA11">
        <f>MIN(AA10+(1/(AA10/INDEX(Professions!$B$3:$I$10,MATCH('Stat Growth'!$A$5,Professions!$A$3:$A$10,0),MATCH('Stat Growth'!AA$2,Professions!$B$2:$I$2,0)))),100)</f>
        <v>69.118663779513682</v>
      </c>
      <c r="AB11">
        <f>MIN(AB10+(1/(AB10/INDEX(Professions!$B$3:$I$10,MATCH('Stat Growth'!$A$5,Professions!$A$3:$A$10,0),MATCH('Stat Growth'!AB$2,Professions!$B$2:$I$2,0)))),100)</f>
        <v>68.607370724879218</v>
      </c>
      <c r="AC11">
        <f>MIN(AC10+(1/(AC10/INDEX(Professions!$B$3:$I$10,MATCH('Stat Growth'!$A$5,Professions!$A$3:$A$10,0),MATCH('Stat Growth'!AC$2,Professions!$B$2:$I$2,0)))),100)</f>
        <v>68.607370724879218</v>
      </c>
      <c r="AD11">
        <f>MIN(AD10+(1/(AD10/INDEX(Professions!$B$3:$I$10,MATCH('Stat Growth'!$A$5,Professions!$A$3:$A$10,0),MATCH('Stat Growth'!AD$2,Professions!$B$2:$I$2,0)))),100)</f>
        <v>68.607370724879218</v>
      </c>
      <c r="AE11">
        <f>MIN(AE10+(1/(AE10/INDEX(Professions!$B$3:$I$10,MATCH('Stat Growth'!$A$5,Professions!$A$3:$A$10,0),MATCH('Stat Growth'!AE$2,Professions!$B$2:$I$2,0)))),100)</f>
        <v>67.053400548188122</v>
      </c>
      <c r="AF11">
        <f>MIN(AF10+(1/(AF10/INDEX(Professions!$B$3:$I$10,MATCH('Stat Growth'!$A$5,Professions!$A$3:$A$10,0),MATCH('Stat Growth'!AF$2,Professions!$B$2:$I$2,0)))),100)</f>
        <v>68.092772901522196</v>
      </c>
      <c r="AG11">
        <f>MIN(AG10+(1/(AG10/INDEX(Professions!$B$3:$I$10,MATCH('Stat Growth'!$A$5,Professions!$A$3:$A$10,0),MATCH('Stat Growth'!AG$2,Professions!$B$2:$I$2,0)))),100)</f>
        <v>68.092772901522196</v>
      </c>
      <c r="AH11">
        <f>MIN(AH10+(1/(AH10/INDEX(Professions!$B$3:$I$10,MATCH('Stat Growth'!$A$5,Professions!$A$3:$A$10,0),MATCH('Stat Growth'!AH$2,Professions!$B$2:$I$2,0)))),100)</f>
        <v>67.574805242445933</v>
      </c>
      <c r="AK11">
        <f>E11*INDEX(Professions!$J$3:$Q$10,MATCH('Stat Growth'!$A$5,Professions!$A$3:$A$10,0),MATCH(AK$2,Professions!$J$2:$Q$2,0))</f>
        <v>138</v>
      </c>
      <c r="AL11">
        <f>F11*INDEX(Professions!$J$3:$Q$10,MATCH('Stat Growth'!$A$5,Professions!$A$3:$A$10,0),MATCH(AL$2,Professions!$J$2:$Q$2,0))</f>
        <v>138</v>
      </c>
      <c r="AM11">
        <f>G11*INDEX(Professions!$J$3:$Q$10,MATCH('Stat Growth'!$A$5,Professions!$A$3:$A$10,0),MATCH(AM$2,Professions!$J$2:$Q$2,0))</f>
        <v>69</v>
      </c>
      <c r="AN11">
        <f>H11*INDEX(Professions!$J$3:$Q$10,MATCH('Stat Growth'!$A$5,Professions!$A$3:$A$10,0),MATCH(AN$2,Professions!$J$2:$Q$2,0))</f>
        <v>69</v>
      </c>
      <c r="AO11">
        <f>I11*INDEX(Professions!$J$3:$Q$10,MATCH('Stat Growth'!$A$5,Professions!$A$3:$A$10,0),MATCH(AO$2,Professions!$J$2:$Q$2,0))</f>
        <v>67</v>
      </c>
      <c r="AP11">
        <f>J11*INDEX(Professions!$J$3:$Q$10,MATCH('Stat Growth'!$A$5,Professions!$A$3:$A$10,0),MATCH(AP$2,Professions!$J$2:$Q$2,0))</f>
        <v>68</v>
      </c>
      <c r="AQ11">
        <f>K11*INDEX(Professions!$J$3:$Q$10,MATCH('Stat Growth'!$A$5,Professions!$A$3:$A$10,0),MATCH(AQ$2,Professions!$J$2:$Q$2,0))</f>
        <v>68</v>
      </c>
      <c r="AR11">
        <f>L11*INDEX(Professions!$J$3:$Q$10,MATCH('Stat Growth'!$A$5,Professions!$A$3:$A$10,0),MATCH(AR$2,Professions!$J$2:$Q$2,0))</f>
        <v>68</v>
      </c>
      <c r="AT11">
        <f t="shared" si="14"/>
        <v>45.7</v>
      </c>
      <c r="AU11">
        <f t="shared" si="4"/>
        <v>38.549999999999997</v>
      </c>
      <c r="AW11">
        <f t="shared" si="1"/>
        <v>46</v>
      </c>
      <c r="AX11">
        <f t="shared" si="2"/>
        <v>39</v>
      </c>
    </row>
    <row r="12" spans="1:50" x14ac:dyDescent="0.3">
      <c r="C12">
        <f>Experience!C10</f>
        <v>8</v>
      </c>
      <c r="E12">
        <f t="shared" si="6"/>
        <v>70</v>
      </c>
      <c r="F12">
        <f t="shared" si="7"/>
        <v>69</v>
      </c>
      <c r="G12">
        <f t="shared" si="8"/>
        <v>69</v>
      </c>
      <c r="H12">
        <f t="shared" si="9"/>
        <v>69</v>
      </c>
      <c r="I12">
        <f t="shared" si="10"/>
        <v>67</v>
      </c>
      <c r="J12">
        <f t="shared" si="11"/>
        <v>68</v>
      </c>
      <c r="K12">
        <f t="shared" si="12"/>
        <v>68</v>
      </c>
      <c r="L12">
        <f t="shared" si="13"/>
        <v>68</v>
      </c>
      <c r="R12">
        <f>ROUND((E12-$E$3)/2+INDEX(Races!$C$3:$J$14,MATCH('Stat Growth'!$A$2,Races!$A$3:$A$14,0),MATCH('Stat Growth'!R$2,Races!$C$2:$J$2,0)),0)</f>
        <v>7</v>
      </c>
      <c r="S12">
        <f>ROUND((F12-$E$3)/2+INDEX(Races!$C$3:$J$14,MATCH('Stat Growth'!$A$2,Races!$A$3:$A$14,0),MATCH('Stat Growth'!S$2,Races!$C$2:$J$2,0)),0)</f>
        <v>7</v>
      </c>
      <c r="T12">
        <f>ROUND((G12-$E$3)/2+INDEX(Races!$C$3:$J$14,MATCH('Stat Growth'!$A$2,Races!$A$3:$A$14,0),MATCH('Stat Growth'!T$2,Races!$C$2:$J$2,0)),0)</f>
        <v>2</v>
      </c>
      <c r="U12">
        <f>ROUND((H12-$E$3)/2+INDEX(Races!$C$3:$J$14,MATCH('Stat Growth'!$A$2,Races!$A$3:$A$14,0),MATCH('Stat Growth'!U$2,Races!$C$2:$J$2,0)),0)</f>
        <v>2</v>
      </c>
      <c r="V12">
        <f>ROUND((I12-$E$3)/2+INDEX(Races!$C$3:$J$14,MATCH('Stat Growth'!$A$2,Races!$A$3:$A$14,0),MATCH('Stat Growth'!V$2,Races!$C$2:$J$2,0)),0)</f>
        <v>1</v>
      </c>
      <c r="W12">
        <f>ROUND((J12-$E$3)/2+INDEX(Races!$C$3:$J$14,MATCH('Stat Growth'!$A$2,Races!$A$3:$A$14,0),MATCH('Stat Growth'!W$2,Races!$C$2:$J$2,0)),0)</f>
        <v>1</v>
      </c>
      <c r="X12">
        <f>ROUND((K12-$E$3)/2+INDEX(Races!$C$3:$J$14,MATCH('Stat Growth'!$A$2,Races!$A$3:$A$14,0),MATCH('Stat Growth'!X$2,Races!$C$2:$J$2,0)),0)</f>
        <v>6</v>
      </c>
      <c r="Y12">
        <f>ROUND((L12-$E$3)/2+INDEX(Races!$C$3:$J$14,MATCH('Stat Growth'!$A$2,Races!$A$3:$A$14,0),MATCH('Stat Growth'!Y$2,Races!$C$2:$J$2,0)),0)</f>
        <v>1</v>
      </c>
      <c r="AA12">
        <f>MIN(AA11+(1/(AA11/INDEX(Professions!$B$3:$I$10,MATCH('Stat Growth'!$A$5,Professions!$A$3:$A$10,0),MATCH('Stat Growth'!AA$2,Professions!$B$2:$I$2,0)))),100)</f>
        <v>69.552699948032497</v>
      </c>
      <c r="AB12">
        <f>MIN(AB11+(1/(AB11/INDEX(Professions!$B$3:$I$10,MATCH('Stat Growth'!$A$5,Professions!$A$3:$A$10,0),MATCH('Stat Growth'!AB$2,Professions!$B$2:$I$2,0)))),100)</f>
        <v>68.971763059636544</v>
      </c>
      <c r="AC12">
        <f>MIN(AC11+(1/(AC11/INDEX(Professions!$B$3:$I$10,MATCH('Stat Growth'!$A$5,Professions!$A$3:$A$10,0),MATCH('Stat Growth'!AC$2,Professions!$B$2:$I$2,0)))),100)</f>
        <v>68.971763059636544</v>
      </c>
      <c r="AD12">
        <f>MIN(AD11+(1/(AD11/INDEX(Professions!$B$3:$I$10,MATCH('Stat Growth'!$A$5,Professions!$A$3:$A$10,0),MATCH('Stat Growth'!AD$2,Professions!$B$2:$I$2,0)))),100)</f>
        <v>68.971763059636544</v>
      </c>
      <c r="AE12">
        <f>MIN(AE11+(1/(AE11/INDEX(Professions!$B$3:$I$10,MATCH('Stat Growth'!$A$5,Professions!$A$3:$A$10,0),MATCH('Stat Growth'!AE$2,Professions!$B$2:$I$2,0)))),100)</f>
        <v>67.202535415595975</v>
      </c>
      <c r="AF12">
        <f>MIN(AF11+(1/(AF11/INDEX(Professions!$B$3:$I$10,MATCH('Stat Growth'!$A$5,Professions!$A$3:$A$10,0),MATCH('Stat Growth'!AF$2,Professions!$B$2:$I$2,0)))),100)</f>
        <v>68.386489828411399</v>
      </c>
      <c r="AG12">
        <f>MIN(AG11+(1/(AG11/INDEX(Professions!$B$3:$I$10,MATCH('Stat Growth'!$A$5,Professions!$A$3:$A$10,0),MATCH('Stat Growth'!AG$2,Professions!$B$2:$I$2,0)))),100)</f>
        <v>68.386489828411399</v>
      </c>
      <c r="AH12">
        <f>MIN(AH11+(1/(AH11/INDEX(Professions!$B$3:$I$10,MATCH('Stat Growth'!$A$5,Professions!$A$3:$A$10,0),MATCH('Stat Growth'!AH$2,Professions!$B$2:$I$2,0)))),100)</f>
        <v>67.79678146488834</v>
      </c>
      <c r="AK12">
        <f>E12*INDEX(Professions!$J$3:$Q$10,MATCH('Stat Growth'!$A$5,Professions!$A$3:$A$10,0),MATCH(AK$2,Professions!$J$2:$Q$2,0))</f>
        <v>140</v>
      </c>
      <c r="AL12">
        <f>F12*INDEX(Professions!$J$3:$Q$10,MATCH('Stat Growth'!$A$5,Professions!$A$3:$A$10,0),MATCH(AL$2,Professions!$J$2:$Q$2,0))</f>
        <v>138</v>
      </c>
      <c r="AM12">
        <f>G12*INDEX(Professions!$J$3:$Q$10,MATCH('Stat Growth'!$A$5,Professions!$A$3:$A$10,0),MATCH(AM$2,Professions!$J$2:$Q$2,0))</f>
        <v>69</v>
      </c>
      <c r="AN12">
        <f>H12*INDEX(Professions!$J$3:$Q$10,MATCH('Stat Growth'!$A$5,Professions!$A$3:$A$10,0),MATCH(AN$2,Professions!$J$2:$Q$2,0))</f>
        <v>69</v>
      </c>
      <c r="AO12">
        <f>I12*INDEX(Professions!$J$3:$Q$10,MATCH('Stat Growth'!$A$5,Professions!$A$3:$A$10,0),MATCH(AO$2,Professions!$J$2:$Q$2,0))</f>
        <v>67</v>
      </c>
      <c r="AP12">
        <f>J12*INDEX(Professions!$J$3:$Q$10,MATCH('Stat Growth'!$A$5,Professions!$A$3:$A$10,0),MATCH(AP$2,Professions!$J$2:$Q$2,0))</f>
        <v>68</v>
      </c>
      <c r="AQ12">
        <f>K12*INDEX(Professions!$J$3:$Q$10,MATCH('Stat Growth'!$A$5,Professions!$A$3:$A$10,0),MATCH(AQ$2,Professions!$J$2:$Q$2,0))</f>
        <v>68</v>
      </c>
      <c r="AR12">
        <f>L12*INDEX(Professions!$J$3:$Q$10,MATCH('Stat Growth'!$A$5,Professions!$A$3:$A$10,0),MATCH(AR$2,Professions!$J$2:$Q$2,0))</f>
        <v>68</v>
      </c>
      <c r="AT12">
        <f t="shared" si="14"/>
        <v>45.8</v>
      </c>
      <c r="AU12">
        <f t="shared" si="4"/>
        <v>38.549999999999997</v>
      </c>
      <c r="AW12">
        <f t="shared" si="1"/>
        <v>46</v>
      </c>
      <c r="AX12">
        <f t="shared" si="2"/>
        <v>39</v>
      </c>
    </row>
    <row r="13" spans="1:50" x14ac:dyDescent="0.3">
      <c r="C13">
        <f>Experience!C11</f>
        <v>9</v>
      </c>
      <c r="E13">
        <f t="shared" si="6"/>
        <v>70</v>
      </c>
      <c r="F13">
        <f t="shared" si="7"/>
        <v>69</v>
      </c>
      <c r="G13">
        <f t="shared" si="8"/>
        <v>69</v>
      </c>
      <c r="H13">
        <f t="shared" si="9"/>
        <v>69</v>
      </c>
      <c r="I13">
        <f t="shared" si="10"/>
        <v>67</v>
      </c>
      <c r="J13">
        <f t="shared" si="11"/>
        <v>69</v>
      </c>
      <c r="K13">
        <f t="shared" si="12"/>
        <v>69</v>
      </c>
      <c r="L13">
        <f t="shared" si="13"/>
        <v>68</v>
      </c>
      <c r="R13">
        <f>ROUND((E13-$E$3)/2+INDEX(Races!$C$3:$J$14,MATCH('Stat Growth'!$A$2,Races!$A$3:$A$14,0),MATCH('Stat Growth'!R$2,Races!$C$2:$J$2,0)),0)</f>
        <v>7</v>
      </c>
      <c r="S13">
        <f>ROUND((F13-$E$3)/2+INDEX(Races!$C$3:$J$14,MATCH('Stat Growth'!$A$2,Races!$A$3:$A$14,0),MATCH('Stat Growth'!S$2,Races!$C$2:$J$2,0)),0)</f>
        <v>7</v>
      </c>
      <c r="T13">
        <f>ROUND((G13-$E$3)/2+INDEX(Races!$C$3:$J$14,MATCH('Stat Growth'!$A$2,Races!$A$3:$A$14,0),MATCH('Stat Growth'!T$2,Races!$C$2:$J$2,0)),0)</f>
        <v>2</v>
      </c>
      <c r="U13">
        <f>ROUND((H13-$E$3)/2+INDEX(Races!$C$3:$J$14,MATCH('Stat Growth'!$A$2,Races!$A$3:$A$14,0),MATCH('Stat Growth'!U$2,Races!$C$2:$J$2,0)),0)</f>
        <v>2</v>
      </c>
      <c r="V13">
        <f>ROUND((I13-$E$3)/2+INDEX(Races!$C$3:$J$14,MATCH('Stat Growth'!$A$2,Races!$A$3:$A$14,0),MATCH('Stat Growth'!V$2,Races!$C$2:$J$2,0)),0)</f>
        <v>1</v>
      </c>
      <c r="W13">
        <f>ROUND((J13-$E$3)/2+INDEX(Races!$C$3:$J$14,MATCH('Stat Growth'!$A$2,Races!$A$3:$A$14,0),MATCH('Stat Growth'!W$2,Races!$C$2:$J$2,0)),0)</f>
        <v>2</v>
      </c>
      <c r="X13">
        <f>ROUND((K13-$E$3)/2+INDEX(Races!$C$3:$J$14,MATCH('Stat Growth'!$A$2,Races!$A$3:$A$14,0),MATCH('Stat Growth'!X$2,Races!$C$2:$J$2,0)),0)</f>
        <v>7</v>
      </c>
      <c r="Y13">
        <f>ROUND((L13-$E$3)/2+INDEX(Races!$C$3:$J$14,MATCH('Stat Growth'!$A$2,Races!$A$3:$A$14,0),MATCH('Stat Growth'!Y$2,Races!$C$2:$J$2,0)),0)</f>
        <v>1</v>
      </c>
      <c r="AA13">
        <f>MIN(AA12+(1/(AA12/INDEX(Professions!$B$3:$I$10,MATCH('Stat Growth'!$A$5,Professions!$A$3:$A$10,0),MATCH('Stat Growth'!AA$2,Professions!$B$2:$I$2,0)))),100)</f>
        <v>69.984027560366954</v>
      </c>
      <c r="AB13">
        <f>MIN(AB12+(1/(AB12/INDEX(Professions!$B$3:$I$10,MATCH('Stat Growth'!$A$5,Professions!$A$3:$A$10,0),MATCH('Stat Growth'!AB$2,Professions!$B$2:$I$2,0)))),100)</f>
        <v>69.334230233027256</v>
      </c>
      <c r="AC13">
        <f>MIN(AC12+(1/(AC12/INDEX(Professions!$B$3:$I$10,MATCH('Stat Growth'!$A$5,Professions!$A$3:$A$10,0),MATCH('Stat Growth'!AC$2,Professions!$B$2:$I$2,0)))),100)</f>
        <v>69.334230233027256</v>
      </c>
      <c r="AD13">
        <f>MIN(AD12+(1/(AD12/INDEX(Professions!$B$3:$I$10,MATCH('Stat Growth'!$A$5,Professions!$A$3:$A$10,0),MATCH('Stat Growth'!AD$2,Professions!$B$2:$I$2,0)))),100)</f>
        <v>69.334230233027256</v>
      </c>
      <c r="AE13">
        <f>MIN(AE12+(1/(AE12/INDEX(Professions!$B$3:$I$10,MATCH('Stat Growth'!$A$5,Professions!$A$3:$A$10,0),MATCH('Stat Growth'!AE$2,Professions!$B$2:$I$2,0)))),100)</f>
        <v>67.351339325123462</v>
      </c>
      <c r="AF13">
        <f>MIN(AF12+(1/(AF12/INDEX(Professions!$B$3:$I$10,MATCH('Stat Growth'!$A$5,Professions!$A$3:$A$10,0),MATCH('Stat Growth'!AF$2,Professions!$B$2:$I$2,0)))),100)</f>
        <v>68.678945254186019</v>
      </c>
      <c r="AG13">
        <f>MIN(AG12+(1/(AG12/INDEX(Professions!$B$3:$I$10,MATCH('Stat Growth'!$A$5,Professions!$A$3:$A$10,0),MATCH('Stat Growth'!AG$2,Professions!$B$2:$I$2,0)))),100)</f>
        <v>68.678945254186019</v>
      </c>
      <c r="AH13">
        <f>MIN(AH12+(1/(AH12/INDEX(Professions!$B$3:$I$10,MATCH('Stat Growth'!$A$5,Professions!$A$3:$A$10,0),MATCH('Stat Growth'!AH$2,Professions!$B$2:$I$2,0)))),100)</f>
        <v>68.018030905877936</v>
      </c>
      <c r="AK13">
        <f>E13*INDEX(Professions!$J$3:$Q$10,MATCH('Stat Growth'!$A$5,Professions!$A$3:$A$10,0),MATCH(AK$2,Professions!$J$2:$Q$2,0))</f>
        <v>140</v>
      </c>
      <c r="AL13">
        <f>F13*INDEX(Professions!$J$3:$Q$10,MATCH('Stat Growth'!$A$5,Professions!$A$3:$A$10,0),MATCH(AL$2,Professions!$J$2:$Q$2,0))</f>
        <v>138</v>
      </c>
      <c r="AM13">
        <f>G13*INDEX(Professions!$J$3:$Q$10,MATCH('Stat Growth'!$A$5,Professions!$A$3:$A$10,0),MATCH(AM$2,Professions!$J$2:$Q$2,0))</f>
        <v>69</v>
      </c>
      <c r="AN13">
        <f>H13*INDEX(Professions!$J$3:$Q$10,MATCH('Stat Growth'!$A$5,Professions!$A$3:$A$10,0),MATCH(AN$2,Professions!$J$2:$Q$2,0))</f>
        <v>69</v>
      </c>
      <c r="AO13">
        <f>I13*INDEX(Professions!$J$3:$Q$10,MATCH('Stat Growth'!$A$5,Professions!$A$3:$A$10,0),MATCH(AO$2,Professions!$J$2:$Q$2,0))</f>
        <v>67</v>
      </c>
      <c r="AP13">
        <f>J13*INDEX(Professions!$J$3:$Q$10,MATCH('Stat Growth'!$A$5,Professions!$A$3:$A$10,0),MATCH(AP$2,Professions!$J$2:$Q$2,0))</f>
        <v>69</v>
      </c>
      <c r="AQ13">
        <f>K13*INDEX(Professions!$J$3:$Q$10,MATCH('Stat Growth'!$A$5,Professions!$A$3:$A$10,0),MATCH(AQ$2,Professions!$J$2:$Q$2,0))</f>
        <v>69</v>
      </c>
      <c r="AR13">
        <f>L13*INDEX(Professions!$J$3:$Q$10,MATCH('Stat Growth'!$A$5,Professions!$A$3:$A$10,0),MATCH(AR$2,Professions!$J$2:$Q$2,0))</f>
        <v>68</v>
      </c>
      <c r="AT13">
        <f t="shared" si="14"/>
        <v>45.8</v>
      </c>
      <c r="AU13">
        <f t="shared" si="4"/>
        <v>38.65</v>
      </c>
      <c r="AW13">
        <f t="shared" si="1"/>
        <v>46</v>
      </c>
      <c r="AX13">
        <f t="shared" si="2"/>
        <v>39</v>
      </c>
    </row>
    <row r="14" spans="1:50" x14ac:dyDescent="0.3">
      <c r="C14">
        <f>Experience!C12</f>
        <v>10</v>
      </c>
      <c r="E14">
        <f t="shared" si="6"/>
        <v>70</v>
      </c>
      <c r="F14">
        <f t="shared" si="7"/>
        <v>70</v>
      </c>
      <c r="G14">
        <f t="shared" si="8"/>
        <v>70</v>
      </c>
      <c r="H14">
        <f t="shared" si="9"/>
        <v>70</v>
      </c>
      <c r="I14">
        <f t="shared" si="10"/>
        <v>67</v>
      </c>
      <c r="J14">
        <f t="shared" si="11"/>
        <v>69</v>
      </c>
      <c r="K14">
        <f t="shared" si="12"/>
        <v>69</v>
      </c>
      <c r="L14">
        <f t="shared" si="13"/>
        <v>68</v>
      </c>
      <c r="R14">
        <f>ROUND((E14-$E$3)/2+INDEX(Races!$C$3:$J$14,MATCH('Stat Growth'!$A$2,Races!$A$3:$A$14,0),MATCH('Stat Growth'!R$2,Races!$C$2:$J$2,0)),0)</f>
        <v>7</v>
      </c>
      <c r="S14">
        <f>ROUND((F14-$E$3)/2+INDEX(Races!$C$3:$J$14,MATCH('Stat Growth'!$A$2,Races!$A$3:$A$14,0),MATCH('Stat Growth'!S$2,Races!$C$2:$J$2,0)),0)</f>
        <v>7</v>
      </c>
      <c r="T14">
        <f>ROUND((G14-$E$3)/2+INDEX(Races!$C$3:$J$14,MATCH('Stat Growth'!$A$2,Races!$A$3:$A$14,0),MATCH('Stat Growth'!T$2,Races!$C$2:$J$2,0)),0)</f>
        <v>2</v>
      </c>
      <c r="U14">
        <f>ROUND((H14-$E$3)/2+INDEX(Races!$C$3:$J$14,MATCH('Stat Growth'!$A$2,Races!$A$3:$A$14,0),MATCH('Stat Growth'!U$2,Races!$C$2:$J$2,0)),0)</f>
        <v>2</v>
      </c>
      <c r="V14">
        <f>ROUND((I14-$E$3)/2+INDEX(Races!$C$3:$J$14,MATCH('Stat Growth'!$A$2,Races!$A$3:$A$14,0),MATCH('Stat Growth'!V$2,Races!$C$2:$J$2,0)),0)</f>
        <v>1</v>
      </c>
      <c r="W14">
        <f>ROUND((J14-$E$3)/2+INDEX(Races!$C$3:$J$14,MATCH('Stat Growth'!$A$2,Races!$A$3:$A$14,0),MATCH('Stat Growth'!W$2,Races!$C$2:$J$2,0)),0)</f>
        <v>2</v>
      </c>
      <c r="X14">
        <f>ROUND((K14-$E$3)/2+INDEX(Races!$C$3:$J$14,MATCH('Stat Growth'!$A$2,Races!$A$3:$A$14,0),MATCH('Stat Growth'!X$2,Races!$C$2:$J$2,0)),0)</f>
        <v>7</v>
      </c>
      <c r="Y14">
        <f>ROUND((L14-$E$3)/2+INDEX(Races!$C$3:$J$14,MATCH('Stat Growth'!$A$2,Races!$A$3:$A$14,0),MATCH('Stat Growth'!Y$2,Races!$C$2:$J$2,0)),0)</f>
        <v>1</v>
      </c>
      <c r="AA14">
        <f>MIN(AA13+(1/(AA13/INDEX(Professions!$B$3:$I$10,MATCH('Stat Growth'!$A$5,Professions!$A$3:$A$10,0),MATCH('Stat Growth'!AA$2,Professions!$B$2:$I$2,0)))),100)</f>
        <v>70.412696801703802</v>
      </c>
      <c r="AB14">
        <f>MIN(AB13+(1/(AB13/INDEX(Professions!$B$3:$I$10,MATCH('Stat Growth'!$A$5,Professions!$A$3:$A$10,0),MATCH('Stat Growth'!AB$2,Professions!$B$2:$I$2,0)))),100)</f>
        <v>69.694802491722228</v>
      </c>
      <c r="AC14">
        <f>MIN(AC13+(1/(AC13/INDEX(Professions!$B$3:$I$10,MATCH('Stat Growth'!$A$5,Professions!$A$3:$A$10,0),MATCH('Stat Growth'!AC$2,Professions!$B$2:$I$2,0)))),100)</f>
        <v>69.694802491722228</v>
      </c>
      <c r="AD14">
        <f>MIN(AD13+(1/(AD13/INDEX(Professions!$B$3:$I$10,MATCH('Stat Growth'!$A$5,Professions!$A$3:$A$10,0),MATCH('Stat Growth'!AD$2,Professions!$B$2:$I$2,0)))),100)</f>
        <v>69.694802491722228</v>
      </c>
      <c r="AE14">
        <f>MIN(AE13+(1/(AE13/INDEX(Professions!$B$3:$I$10,MATCH('Stat Growth'!$A$5,Professions!$A$3:$A$10,0),MATCH('Stat Growth'!AE$2,Professions!$B$2:$I$2,0)))),100)</f>
        <v>67.499814472020347</v>
      </c>
      <c r="AF14">
        <f>MIN(AF13+(1/(AF13/INDEX(Professions!$B$3:$I$10,MATCH('Stat Growth'!$A$5,Professions!$A$3:$A$10,0),MATCH('Stat Growth'!AF$2,Professions!$B$2:$I$2,0)))),100)</f>
        <v>68.970155317561023</v>
      </c>
      <c r="AG14">
        <f>MIN(AG13+(1/(AG13/INDEX(Professions!$B$3:$I$10,MATCH('Stat Growth'!$A$5,Professions!$A$3:$A$10,0),MATCH('Stat Growth'!AG$2,Professions!$B$2:$I$2,0)))),100)</f>
        <v>68.970155317561023</v>
      </c>
      <c r="AH14">
        <f>MIN(AH13+(1/(AH13/INDEX(Professions!$B$3:$I$10,MATCH('Stat Growth'!$A$5,Professions!$A$3:$A$10,0),MATCH('Stat Growth'!AH$2,Professions!$B$2:$I$2,0)))),100)</f>
        <v>68.238560665417083</v>
      </c>
      <c r="AK14">
        <f>E14*INDEX(Professions!$J$3:$Q$10,MATCH('Stat Growth'!$A$5,Professions!$A$3:$A$10,0),MATCH(AK$2,Professions!$J$2:$Q$2,0))</f>
        <v>140</v>
      </c>
      <c r="AL14">
        <f>F14*INDEX(Professions!$J$3:$Q$10,MATCH('Stat Growth'!$A$5,Professions!$A$3:$A$10,0),MATCH(AL$2,Professions!$J$2:$Q$2,0))</f>
        <v>140</v>
      </c>
      <c r="AM14">
        <f>G14*INDEX(Professions!$J$3:$Q$10,MATCH('Stat Growth'!$A$5,Professions!$A$3:$A$10,0),MATCH(AM$2,Professions!$J$2:$Q$2,0))</f>
        <v>70</v>
      </c>
      <c r="AN14">
        <f>H14*INDEX(Professions!$J$3:$Q$10,MATCH('Stat Growth'!$A$5,Professions!$A$3:$A$10,0),MATCH(AN$2,Professions!$J$2:$Q$2,0))</f>
        <v>70</v>
      </c>
      <c r="AO14">
        <f>I14*INDEX(Professions!$J$3:$Q$10,MATCH('Stat Growth'!$A$5,Professions!$A$3:$A$10,0),MATCH(AO$2,Professions!$J$2:$Q$2,0))</f>
        <v>67</v>
      </c>
      <c r="AP14">
        <f>J14*INDEX(Professions!$J$3:$Q$10,MATCH('Stat Growth'!$A$5,Professions!$A$3:$A$10,0),MATCH(AP$2,Professions!$J$2:$Q$2,0))</f>
        <v>69</v>
      </c>
      <c r="AQ14">
        <f>K14*INDEX(Professions!$J$3:$Q$10,MATCH('Stat Growth'!$A$5,Professions!$A$3:$A$10,0),MATCH(AQ$2,Professions!$J$2:$Q$2,0))</f>
        <v>69</v>
      </c>
      <c r="AR14">
        <f>L14*INDEX(Professions!$J$3:$Q$10,MATCH('Stat Growth'!$A$5,Professions!$A$3:$A$10,0),MATCH(AR$2,Professions!$J$2:$Q$2,0))</f>
        <v>68</v>
      </c>
      <c r="AT14">
        <f t="shared" si="14"/>
        <v>46</v>
      </c>
      <c r="AU14">
        <f t="shared" si="4"/>
        <v>38.65</v>
      </c>
      <c r="AW14">
        <f t="shared" si="1"/>
        <v>46</v>
      </c>
      <c r="AX14">
        <f t="shared" si="2"/>
        <v>39</v>
      </c>
    </row>
    <row r="15" spans="1:50" x14ac:dyDescent="0.3">
      <c r="C15">
        <f>Experience!C13</f>
        <v>11</v>
      </c>
      <c r="E15">
        <f t="shared" si="6"/>
        <v>71</v>
      </c>
      <c r="F15">
        <f t="shared" si="7"/>
        <v>70</v>
      </c>
      <c r="G15">
        <f t="shared" si="8"/>
        <v>70</v>
      </c>
      <c r="H15">
        <f t="shared" si="9"/>
        <v>70</v>
      </c>
      <c r="I15">
        <f t="shared" si="10"/>
        <v>68</v>
      </c>
      <c r="J15">
        <f t="shared" si="11"/>
        <v>69</v>
      </c>
      <c r="K15">
        <f t="shared" si="12"/>
        <v>69</v>
      </c>
      <c r="L15">
        <f t="shared" si="13"/>
        <v>68</v>
      </c>
      <c r="R15">
        <f>ROUND((E15-$E$3)/2+INDEX(Races!$C$3:$J$14,MATCH('Stat Growth'!$A$2,Races!$A$3:$A$14,0),MATCH('Stat Growth'!R$2,Races!$C$2:$J$2,0)),0)</f>
        <v>8</v>
      </c>
      <c r="S15">
        <f>ROUND((F15-$E$3)/2+INDEX(Races!$C$3:$J$14,MATCH('Stat Growth'!$A$2,Races!$A$3:$A$14,0),MATCH('Stat Growth'!S$2,Races!$C$2:$J$2,0)),0)</f>
        <v>7</v>
      </c>
      <c r="T15">
        <f>ROUND((G15-$E$3)/2+INDEX(Races!$C$3:$J$14,MATCH('Stat Growth'!$A$2,Races!$A$3:$A$14,0),MATCH('Stat Growth'!T$2,Races!$C$2:$J$2,0)),0)</f>
        <v>2</v>
      </c>
      <c r="U15">
        <f>ROUND((H15-$E$3)/2+INDEX(Races!$C$3:$J$14,MATCH('Stat Growth'!$A$2,Races!$A$3:$A$14,0),MATCH('Stat Growth'!U$2,Races!$C$2:$J$2,0)),0)</f>
        <v>2</v>
      </c>
      <c r="V15">
        <f>ROUND((I15-$E$3)/2+INDEX(Races!$C$3:$J$14,MATCH('Stat Growth'!$A$2,Races!$A$3:$A$14,0),MATCH('Stat Growth'!V$2,Races!$C$2:$J$2,0)),0)</f>
        <v>1</v>
      </c>
      <c r="W15">
        <f>ROUND((J15-$E$3)/2+INDEX(Races!$C$3:$J$14,MATCH('Stat Growth'!$A$2,Races!$A$3:$A$14,0),MATCH('Stat Growth'!W$2,Races!$C$2:$J$2,0)),0)</f>
        <v>2</v>
      </c>
      <c r="X15">
        <f>ROUND((K15-$E$3)/2+INDEX(Races!$C$3:$J$14,MATCH('Stat Growth'!$A$2,Races!$A$3:$A$14,0),MATCH('Stat Growth'!X$2,Races!$C$2:$J$2,0)),0)</f>
        <v>7</v>
      </c>
      <c r="Y15">
        <f>ROUND((L15-$E$3)/2+INDEX(Races!$C$3:$J$14,MATCH('Stat Growth'!$A$2,Races!$A$3:$A$14,0),MATCH('Stat Growth'!Y$2,Races!$C$2:$J$2,0)),0)</f>
        <v>1</v>
      </c>
      <c r="AA15">
        <f>MIN(AA14+(1/(AA14/INDEX(Professions!$B$3:$I$10,MATCH('Stat Growth'!$A$5,Professions!$A$3:$A$10,0),MATCH('Stat Growth'!AA$2,Professions!$B$2:$I$2,0)))),100)</f>
        <v>70.838756324526599</v>
      </c>
      <c r="AB15">
        <f>MIN(AB14+(1/(AB14/INDEX(Professions!$B$3:$I$10,MATCH('Stat Growth'!$A$5,Professions!$A$3:$A$10,0),MATCH('Stat Growth'!AB$2,Professions!$B$2:$I$2,0)))),100)</f>
        <v>70.053509297770916</v>
      </c>
      <c r="AC15">
        <f>MIN(AC14+(1/(AC14/INDEX(Professions!$B$3:$I$10,MATCH('Stat Growth'!$A$5,Professions!$A$3:$A$10,0),MATCH('Stat Growth'!AC$2,Professions!$B$2:$I$2,0)))),100)</f>
        <v>70.053509297770916</v>
      </c>
      <c r="AD15">
        <f>MIN(AD14+(1/(AD14/INDEX(Professions!$B$3:$I$10,MATCH('Stat Growth'!$A$5,Professions!$A$3:$A$10,0),MATCH('Stat Growth'!AD$2,Professions!$B$2:$I$2,0)))),100)</f>
        <v>70.053509297770916</v>
      </c>
      <c r="AE15">
        <f>MIN(AE14+(1/(AE14/INDEX(Professions!$B$3:$I$10,MATCH('Stat Growth'!$A$5,Professions!$A$3:$A$10,0),MATCH('Stat Growth'!AE$2,Professions!$B$2:$I$2,0)))),100)</f>
        <v>67.647963027364085</v>
      </c>
      <c r="AF15">
        <f>MIN(AF14+(1/(AF14/INDEX(Professions!$B$3:$I$10,MATCH('Stat Growth'!$A$5,Professions!$A$3:$A$10,0),MATCH('Stat Growth'!AF$2,Professions!$B$2:$I$2,0)))),100)</f>
        <v>69.260135815762212</v>
      </c>
      <c r="AG15">
        <f>MIN(AG14+(1/(AG14/INDEX(Professions!$B$3:$I$10,MATCH('Stat Growth'!$A$5,Professions!$A$3:$A$10,0),MATCH('Stat Growth'!AG$2,Professions!$B$2:$I$2,0)))),100)</f>
        <v>69.260135815762212</v>
      </c>
      <c r="AH15">
        <f>MIN(AH14+(1/(AH14/INDEX(Professions!$B$3:$I$10,MATCH('Stat Growth'!$A$5,Professions!$A$3:$A$10,0),MATCH('Stat Growth'!AH$2,Professions!$B$2:$I$2,0)))),100)</f>
        <v>68.458377728580928</v>
      </c>
      <c r="AK15">
        <f>E15*INDEX(Professions!$J$3:$Q$10,MATCH('Stat Growth'!$A$5,Professions!$A$3:$A$10,0),MATCH(AK$2,Professions!$J$2:$Q$2,0))</f>
        <v>142</v>
      </c>
      <c r="AL15">
        <f>F15*INDEX(Professions!$J$3:$Q$10,MATCH('Stat Growth'!$A$5,Professions!$A$3:$A$10,0),MATCH(AL$2,Professions!$J$2:$Q$2,0))</f>
        <v>140</v>
      </c>
      <c r="AM15">
        <f>G15*INDEX(Professions!$J$3:$Q$10,MATCH('Stat Growth'!$A$5,Professions!$A$3:$A$10,0),MATCH(AM$2,Professions!$J$2:$Q$2,0))</f>
        <v>70</v>
      </c>
      <c r="AN15">
        <f>H15*INDEX(Professions!$J$3:$Q$10,MATCH('Stat Growth'!$A$5,Professions!$A$3:$A$10,0),MATCH(AN$2,Professions!$J$2:$Q$2,0))</f>
        <v>70</v>
      </c>
      <c r="AO15">
        <f>I15*INDEX(Professions!$J$3:$Q$10,MATCH('Stat Growth'!$A$5,Professions!$A$3:$A$10,0),MATCH(AO$2,Professions!$J$2:$Q$2,0))</f>
        <v>68</v>
      </c>
      <c r="AP15">
        <f>J15*INDEX(Professions!$J$3:$Q$10,MATCH('Stat Growth'!$A$5,Professions!$A$3:$A$10,0),MATCH(AP$2,Professions!$J$2:$Q$2,0))</f>
        <v>69</v>
      </c>
      <c r="AQ15">
        <f>K15*INDEX(Professions!$J$3:$Q$10,MATCH('Stat Growth'!$A$5,Professions!$A$3:$A$10,0),MATCH(AQ$2,Professions!$J$2:$Q$2,0))</f>
        <v>69</v>
      </c>
      <c r="AR15">
        <f>L15*INDEX(Professions!$J$3:$Q$10,MATCH('Stat Growth'!$A$5,Professions!$A$3:$A$10,0),MATCH(AR$2,Professions!$J$2:$Q$2,0))</f>
        <v>68</v>
      </c>
      <c r="AT15">
        <f t="shared" si="14"/>
        <v>46.1</v>
      </c>
      <c r="AU15">
        <f t="shared" si="4"/>
        <v>38.700000000000003</v>
      </c>
      <c r="AW15">
        <f t="shared" si="1"/>
        <v>46</v>
      </c>
      <c r="AX15">
        <f t="shared" si="2"/>
        <v>39</v>
      </c>
    </row>
    <row r="16" spans="1:50" x14ac:dyDescent="0.3">
      <c r="C16">
        <f>Experience!C14</f>
        <v>12</v>
      </c>
      <c r="E16">
        <f t="shared" si="6"/>
        <v>71</v>
      </c>
      <c r="F16">
        <f t="shared" si="7"/>
        <v>70</v>
      </c>
      <c r="G16">
        <f t="shared" si="8"/>
        <v>70</v>
      </c>
      <c r="H16">
        <f t="shared" si="9"/>
        <v>70</v>
      </c>
      <c r="I16">
        <f t="shared" si="10"/>
        <v>68</v>
      </c>
      <c r="J16">
        <f t="shared" si="11"/>
        <v>70</v>
      </c>
      <c r="K16">
        <f t="shared" si="12"/>
        <v>70</v>
      </c>
      <c r="L16">
        <f t="shared" si="13"/>
        <v>69</v>
      </c>
      <c r="R16">
        <f>ROUND((E16-$E$3)/2+INDEX(Races!$C$3:$J$14,MATCH('Stat Growth'!$A$2,Races!$A$3:$A$14,0),MATCH('Stat Growth'!R$2,Races!$C$2:$J$2,0)),0)</f>
        <v>8</v>
      </c>
      <c r="S16">
        <f>ROUND((F16-$E$3)/2+INDEX(Races!$C$3:$J$14,MATCH('Stat Growth'!$A$2,Races!$A$3:$A$14,0),MATCH('Stat Growth'!S$2,Races!$C$2:$J$2,0)),0)</f>
        <v>7</v>
      </c>
      <c r="T16">
        <f>ROUND((G16-$E$3)/2+INDEX(Races!$C$3:$J$14,MATCH('Stat Growth'!$A$2,Races!$A$3:$A$14,0),MATCH('Stat Growth'!T$2,Races!$C$2:$J$2,0)),0)</f>
        <v>2</v>
      </c>
      <c r="U16">
        <f>ROUND((H16-$E$3)/2+INDEX(Races!$C$3:$J$14,MATCH('Stat Growth'!$A$2,Races!$A$3:$A$14,0),MATCH('Stat Growth'!U$2,Races!$C$2:$J$2,0)),0)</f>
        <v>2</v>
      </c>
      <c r="V16">
        <f>ROUND((I16-$E$3)/2+INDEX(Races!$C$3:$J$14,MATCH('Stat Growth'!$A$2,Races!$A$3:$A$14,0),MATCH('Stat Growth'!V$2,Races!$C$2:$J$2,0)),0)</f>
        <v>1</v>
      </c>
      <c r="W16">
        <f>ROUND((J16-$E$3)/2+INDEX(Races!$C$3:$J$14,MATCH('Stat Growth'!$A$2,Races!$A$3:$A$14,0),MATCH('Stat Growth'!W$2,Races!$C$2:$J$2,0)),0)</f>
        <v>2</v>
      </c>
      <c r="X16">
        <f>ROUND((K16-$E$3)/2+INDEX(Races!$C$3:$J$14,MATCH('Stat Growth'!$A$2,Races!$A$3:$A$14,0),MATCH('Stat Growth'!X$2,Races!$C$2:$J$2,0)),0)</f>
        <v>7</v>
      </c>
      <c r="Y16">
        <f>ROUND((L16-$E$3)/2+INDEX(Races!$C$3:$J$14,MATCH('Stat Growth'!$A$2,Races!$A$3:$A$14,0),MATCH('Stat Growth'!Y$2,Races!$C$2:$J$2,0)),0)</f>
        <v>2</v>
      </c>
      <c r="AA16">
        <f>MIN(AA15+(1/(AA15/INDEX(Professions!$B$3:$I$10,MATCH('Stat Growth'!$A$5,Professions!$A$3:$A$10,0),MATCH('Stat Growth'!AA$2,Professions!$B$2:$I$2,0)))),100)</f>
        <v>71.26225331341449</v>
      </c>
      <c r="AB16">
        <f>MIN(AB15+(1/(AB15/INDEX(Professions!$B$3:$I$10,MATCH('Stat Growth'!$A$5,Professions!$A$3:$A$10,0),MATCH('Stat Growth'!AB$2,Professions!$B$2:$I$2,0)))),100)</f>
        <v>70.410379356824407</v>
      </c>
      <c r="AC16">
        <f>MIN(AC15+(1/(AC15/INDEX(Professions!$B$3:$I$10,MATCH('Stat Growth'!$A$5,Professions!$A$3:$A$10,0),MATCH('Stat Growth'!AC$2,Professions!$B$2:$I$2,0)))),100)</f>
        <v>70.410379356824407</v>
      </c>
      <c r="AD16">
        <f>MIN(AD15+(1/(AD15/INDEX(Professions!$B$3:$I$10,MATCH('Stat Growth'!$A$5,Professions!$A$3:$A$10,0),MATCH('Stat Growth'!AD$2,Professions!$B$2:$I$2,0)))),100)</f>
        <v>70.410379356824407</v>
      </c>
      <c r="AE16">
        <f>MIN(AE15+(1/(AE15/INDEX(Professions!$B$3:$I$10,MATCH('Stat Growth'!$A$5,Professions!$A$3:$A$10,0),MATCH('Stat Growth'!AE$2,Professions!$B$2:$I$2,0)))),100)</f>
        <v>67.795787138430882</v>
      </c>
      <c r="AF16">
        <f>MIN(AF15+(1/(AF15/INDEX(Professions!$B$3:$I$10,MATCH('Stat Growth'!$A$5,Professions!$A$3:$A$10,0),MATCH('Stat Growth'!AF$2,Professions!$B$2:$I$2,0)))),100)</f>
        <v>69.548902214563412</v>
      </c>
      <c r="AG16">
        <f>MIN(AG15+(1/(AG15/INDEX(Professions!$B$3:$I$10,MATCH('Stat Growth'!$A$5,Professions!$A$3:$A$10,0),MATCH('Stat Growth'!AG$2,Professions!$B$2:$I$2,0)))),100)</f>
        <v>69.548902214563412</v>
      </c>
      <c r="AH16">
        <f>MIN(AH15+(1/(AH15/INDEX(Professions!$B$3:$I$10,MATCH('Stat Growth'!$A$5,Professions!$A$3:$A$10,0),MATCH('Stat Growth'!AH$2,Professions!$B$2:$I$2,0)))),100)</f>
        <v>68.677488968106218</v>
      </c>
      <c r="AK16">
        <f>E16*INDEX(Professions!$J$3:$Q$10,MATCH('Stat Growth'!$A$5,Professions!$A$3:$A$10,0),MATCH(AK$2,Professions!$J$2:$Q$2,0))</f>
        <v>142</v>
      </c>
      <c r="AL16">
        <f>F16*INDEX(Professions!$J$3:$Q$10,MATCH('Stat Growth'!$A$5,Professions!$A$3:$A$10,0),MATCH(AL$2,Professions!$J$2:$Q$2,0))</f>
        <v>140</v>
      </c>
      <c r="AM16">
        <f>G16*INDEX(Professions!$J$3:$Q$10,MATCH('Stat Growth'!$A$5,Professions!$A$3:$A$10,0),MATCH(AM$2,Professions!$J$2:$Q$2,0))</f>
        <v>70</v>
      </c>
      <c r="AN16">
        <f>H16*INDEX(Professions!$J$3:$Q$10,MATCH('Stat Growth'!$A$5,Professions!$A$3:$A$10,0),MATCH(AN$2,Professions!$J$2:$Q$2,0))</f>
        <v>70</v>
      </c>
      <c r="AO16">
        <f>I16*INDEX(Professions!$J$3:$Q$10,MATCH('Stat Growth'!$A$5,Professions!$A$3:$A$10,0),MATCH(AO$2,Professions!$J$2:$Q$2,0))</f>
        <v>68</v>
      </c>
      <c r="AP16">
        <f>J16*INDEX(Professions!$J$3:$Q$10,MATCH('Stat Growth'!$A$5,Professions!$A$3:$A$10,0),MATCH(AP$2,Professions!$J$2:$Q$2,0))</f>
        <v>70</v>
      </c>
      <c r="AQ16">
        <f>K16*INDEX(Professions!$J$3:$Q$10,MATCH('Stat Growth'!$A$5,Professions!$A$3:$A$10,0),MATCH(AQ$2,Professions!$J$2:$Q$2,0))</f>
        <v>70</v>
      </c>
      <c r="AR16">
        <f>L16*INDEX(Professions!$J$3:$Q$10,MATCH('Stat Growth'!$A$5,Professions!$A$3:$A$10,0),MATCH(AR$2,Professions!$J$2:$Q$2,0))</f>
        <v>69</v>
      </c>
      <c r="AT16">
        <f t="shared" si="14"/>
        <v>46.1</v>
      </c>
      <c r="AU16">
        <f t="shared" si="4"/>
        <v>38.85</v>
      </c>
      <c r="AW16">
        <f t="shared" si="1"/>
        <v>46</v>
      </c>
      <c r="AX16">
        <f t="shared" si="2"/>
        <v>39</v>
      </c>
    </row>
    <row r="17" spans="3:50" x14ac:dyDescent="0.3">
      <c r="C17">
        <f>Experience!C15</f>
        <v>13</v>
      </c>
      <c r="E17">
        <f t="shared" si="6"/>
        <v>72</v>
      </c>
      <c r="F17">
        <f t="shared" si="7"/>
        <v>71</v>
      </c>
      <c r="G17">
        <f t="shared" si="8"/>
        <v>71</v>
      </c>
      <c r="H17">
        <f t="shared" si="9"/>
        <v>71</v>
      </c>
      <c r="I17">
        <f t="shared" si="10"/>
        <v>68</v>
      </c>
      <c r="J17">
        <f t="shared" si="11"/>
        <v>70</v>
      </c>
      <c r="K17">
        <f t="shared" si="12"/>
        <v>70</v>
      </c>
      <c r="L17">
        <f t="shared" si="13"/>
        <v>69</v>
      </c>
      <c r="R17">
        <f>ROUND((E17-$E$3)/2+INDEX(Races!$C$3:$J$14,MATCH('Stat Growth'!$A$2,Races!$A$3:$A$14,0),MATCH('Stat Growth'!R$2,Races!$C$2:$J$2,0)),0)</f>
        <v>8</v>
      </c>
      <c r="S17">
        <f>ROUND((F17-$E$3)/2+INDEX(Races!$C$3:$J$14,MATCH('Stat Growth'!$A$2,Races!$A$3:$A$14,0),MATCH('Stat Growth'!S$2,Races!$C$2:$J$2,0)),0)</f>
        <v>8</v>
      </c>
      <c r="T17">
        <f>ROUND((G17-$E$3)/2+INDEX(Races!$C$3:$J$14,MATCH('Stat Growth'!$A$2,Races!$A$3:$A$14,0),MATCH('Stat Growth'!T$2,Races!$C$2:$J$2,0)),0)</f>
        <v>3</v>
      </c>
      <c r="U17">
        <f>ROUND((H17-$E$3)/2+INDEX(Races!$C$3:$J$14,MATCH('Stat Growth'!$A$2,Races!$A$3:$A$14,0),MATCH('Stat Growth'!U$2,Races!$C$2:$J$2,0)),0)</f>
        <v>3</v>
      </c>
      <c r="V17">
        <f>ROUND((I17-$E$3)/2+INDEX(Races!$C$3:$J$14,MATCH('Stat Growth'!$A$2,Races!$A$3:$A$14,0),MATCH('Stat Growth'!V$2,Races!$C$2:$J$2,0)),0)</f>
        <v>1</v>
      </c>
      <c r="W17">
        <f>ROUND((J17-$E$3)/2+INDEX(Races!$C$3:$J$14,MATCH('Stat Growth'!$A$2,Races!$A$3:$A$14,0),MATCH('Stat Growth'!W$2,Races!$C$2:$J$2,0)),0)</f>
        <v>2</v>
      </c>
      <c r="X17">
        <f>ROUND((K17-$E$3)/2+INDEX(Races!$C$3:$J$14,MATCH('Stat Growth'!$A$2,Races!$A$3:$A$14,0),MATCH('Stat Growth'!X$2,Races!$C$2:$J$2,0)),0)</f>
        <v>7</v>
      </c>
      <c r="Y17">
        <f>ROUND((L17-$E$3)/2+INDEX(Races!$C$3:$J$14,MATCH('Stat Growth'!$A$2,Races!$A$3:$A$14,0),MATCH('Stat Growth'!Y$2,Races!$C$2:$J$2,0)),0)</f>
        <v>2</v>
      </c>
      <c r="AA17">
        <f>MIN(AA16+(1/(AA16/INDEX(Professions!$B$3:$I$10,MATCH('Stat Growth'!$A$5,Professions!$A$3:$A$10,0),MATCH('Stat Growth'!AA$2,Professions!$B$2:$I$2,0)))),100)</f>
        <v>71.683233546358551</v>
      </c>
      <c r="AB17">
        <f>MIN(AB16+(1/(AB16/INDEX(Professions!$B$3:$I$10,MATCH('Stat Growth'!$A$5,Professions!$A$3:$A$10,0),MATCH('Stat Growth'!AB$2,Professions!$B$2:$I$2,0)))),100)</f>
        <v>70.765440645065809</v>
      </c>
      <c r="AC17">
        <f>MIN(AC16+(1/(AC16/INDEX(Professions!$B$3:$I$10,MATCH('Stat Growth'!$A$5,Professions!$A$3:$A$10,0),MATCH('Stat Growth'!AC$2,Professions!$B$2:$I$2,0)))),100)</f>
        <v>70.765440645065809</v>
      </c>
      <c r="AD17">
        <f>MIN(AD16+(1/(AD16/INDEX(Professions!$B$3:$I$10,MATCH('Stat Growth'!$A$5,Professions!$A$3:$A$10,0),MATCH('Stat Growth'!AD$2,Professions!$B$2:$I$2,0)))),100)</f>
        <v>70.765440645065809</v>
      </c>
      <c r="AE17">
        <f>MIN(AE16+(1/(AE16/INDEX(Professions!$B$3:$I$10,MATCH('Stat Growth'!$A$5,Professions!$A$3:$A$10,0),MATCH('Stat Growth'!AE$2,Professions!$B$2:$I$2,0)))),100)</f>
        <v>67.943288929059577</v>
      </c>
      <c r="AF17">
        <f>MIN(AF16+(1/(AF16/INDEX(Professions!$B$3:$I$10,MATCH('Stat Growth'!$A$5,Professions!$A$3:$A$10,0),MATCH('Stat Growth'!AF$2,Professions!$B$2:$I$2,0)))),100)</f>
        <v>69.836469657947333</v>
      </c>
      <c r="AG17">
        <f>MIN(AG16+(1/(AG16/INDEX(Professions!$B$3:$I$10,MATCH('Stat Growth'!$A$5,Professions!$A$3:$A$10,0),MATCH('Stat Growth'!AG$2,Professions!$B$2:$I$2,0)))),100)</f>
        <v>69.836469657947333</v>
      </c>
      <c r="AH17">
        <f>MIN(AH16+(1/(AH16/INDEX(Professions!$B$3:$I$10,MATCH('Stat Growth'!$A$5,Professions!$A$3:$A$10,0),MATCH('Stat Growth'!AH$2,Professions!$B$2:$I$2,0)))),100)</f>
        <v>68.895901146905672</v>
      </c>
      <c r="AK17">
        <f>E17*INDEX(Professions!$J$3:$Q$10,MATCH('Stat Growth'!$A$5,Professions!$A$3:$A$10,0),MATCH(AK$2,Professions!$J$2:$Q$2,0))</f>
        <v>144</v>
      </c>
      <c r="AL17">
        <f>F17*INDEX(Professions!$J$3:$Q$10,MATCH('Stat Growth'!$A$5,Professions!$A$3:$A$10,0),MATCH(AL$2,Professions!$J$2:$Q$2,0))</f>
        <v>142</v>
      </c>
      <c r="AM17">
        <f>G17*INDEX(Professions!$J$3:$Q$10,MATCH('Stat Growth'!$A$5,Professions!$A$3:$A$10,0),MATCH(AM$2,Professions!$J$2:$Q$2,0))</f>
        <v>71</v>
      </c>
      <c r="AN17">
        <f>H17*INDEX(Professions!$J$3:$Q$10,MATCH('Stat Growth'!$A$5,Professions!$A$3:$A$10,0),MATCH(AN$2,Professions!$J$2:$Q$2,0))</f>
        <v>71</v>
      </c>
      <c r="AO17">
        <f>I17*INDEX(Professions!$J$3:$Q$10,MATCH('Stat Growth'!$A$5,Professions!$A$3:$A$10,0),MATCH(AO$2,Professions!$J$2:$Q$2,0))</f>
        <v>68</v>
      </c>
      <c r="AP17">
        <f>J17*INDEX(Professions!$J$3:$Q$10,MATCH('Stat Growth'!$A$5,Professions!$A$3:$A$10,0),MATCH(AP$2,Professions!$J$2:$Q$2,0))</f>
        <v>70</v>
      </c>
      <c r="AQ17">
        <f>K17*INDEX(Professions!$J$3:$Q$10,MATCH('Stat Growth'!$A$5,Professions!$A$3:$A$10,0),MATCH(AQ$2,Professions!$J$2:$Q$2,0))</f>
        <v>70</v>
      </c>
      <c r="AR17">
        <f>L17*INDEX(Professions!$J$3:$Q$10,MATCH('Stat Growth'!$A$5,Professions!$A$3:$A$10,0),MATCH(AR$2,Professions!$J$2:$Q$2,0))</f>
        <v>69</v>
      </c>
      <c r="AT17">
        <f t="shared" si="14"/>
        <v>46.4</v>
      </c>
      <c r="AU17">
        <f t="shared" si="4"/>
        <v>38.85</v>
      </c>
      <c r="AW17">
        <f t="shared" si="1"/>
        <v>46</v>
      </c>
      <c r="AX17">
        <f t="shared" si="2"/>
        <v>39</v>
      </c>
    </row>
    <row r="18" spans="3:50" x14ac:dyDescent="0.3">
      <c r="C18">
        <f>Experience!C16</f>
        <v>14</v>
      </c>
      <c r="E18">
        <f t="shared" si="6"/>
        <v>72</v>
      </c>
      <c r="F18">
        <f t="shared" si="7"/>
        <v>71</v>
      </c>
      <c r="G18">
        <f t="shared" si="8"/>
        <v>71</v>
      </c>
      <c r="H18">
        <f t="shared" si="9"/>
        <v>71</v>
      </c>
      <c r="I18">
        <f t="shared" si="10"/>
        <v>68</v>
      </c>
      <c r="J18">
        <f t="shared" si="11"/>
        <v>70</v>
      </c>
      <c r="K18">
        <f t="shared" si="12"/>
        <v>70</v>
      </c>
      <c r="L18">
        <f t="shared" si="13"/>
        <v>69</v>
      </c>
      <c r="R18">
        <f>ROUND((E18-$E$3)/2+INDEX(Races!$C$3:$J$14,MATCH('Stat Growth'!$A$2,Races!$A$3:$A$14,0),MATCH('Stat Growth'!R$2,Races!$C$2:$J$2,0)),0)</f>
        <v>8</v>
      </c>
      <c r="S18">
        <f>ROUND((F18-$E$3)/2+INDEX(Races!$C$3:$J$14,MATCH('Stat Growth'!$A$2,Races!$A$3:$A$14,0),MATCH('Stat Growth'!S$2,Races!$C$2:$J$2,0)),0)</f>
        <v>8</v>
      </c>
      <c r="T18">
        <f>ROUND((G18-$E$3)/2+INDEX(Races!$C$3:$J$14,MATCH('Stat Growth'!$A$2,Races!$A$3:$A$14,0),MATCH('Stat Growth'!T$2,Races!$C$2:$J$2,0)),0)</f>
        <v>3</v>
      </c>
      <c r="U18">
        <f>ROUND((H18-$E$3)/2+INDEX(Races!$C$3:$J$14,MATCH('Stat Growth'!$A$2,Races!$A$3:$A$14,0),MATCH('Stat Growth'!U$2,Races!$C$2:$J$2,0)),0)</f>
        <v>3</v>
      </c>
      <c r="V18">
        <f>ROUND((I18-$E$3)/2+INDEX(Races!$C$3:$J$14,MATCH('Stat Growth'!$A$2,Races!$A$3:$A$14,0),MATCH('Stat Growth'!V$2,Races!$C$2:$J$2,0)),0)</f>
        <v>1</v>
      </c>
      <c r="W18">
        <f>ROUND((J18-$E$3)/2+INDEX(Races!$C$3:$J$14,MATCH('Stat Growth'!$A$2,Races!$A$3:$A$14,0),MATCH('Stat Growth'!W$2,Races!$C$2:$J$2,0)),0)</f>
        <v>2</v>
      </c>
      <c r="X18">
        <f>ROUND((K18-$E$3)/2+INDEX(Races!$C$3:$J$14,MATCH('Stat Growth'!$A$2,Races!$A$3:$A$14,0),MATCH('Stat Growth'!X$2,Races!$C$2:$J$2,0)),0)</f>
        <v>7</v>
      </c>
      <c r="Y18">
        <f>ROUND((L18-$E$3)/2+INDEX(Races!$C$3:$J$14,MATCH('Stat Growth'!$A$2,Races!$A$3:$A$14,0),MATCH('Stat Growth'!Y$2,Races!$C$2:$J$2,0)),0)</f>
        <v>2</v>
      </c>
      <c r="AA18">
        <f>MIN(AA17+(1/(AA17/INDEX(Professions!$B$3:$I$10,MATCH('Stat Growth'!$A$5,Professions!$A$3:$A$10,0),MATCH('Stat Growth'!AA$2,Professions!$B$2:$I$2,0)))),100)</f>
        <v>72.101741452821756</v>
      </c>
      <c r="AB18">
        <f>MIN(AB17+(1/(AB17/INDEX(Professions!$B$3:$I$10,MATCH('Stat Growth'!$A$5,Professions!$A$3:$A$10,0),MATCH('Stat Growth'!AB$2,Professions!$B$2:$I$2,0)))),100)</f>
        <v>71.118720434919609</v>
      </c>
      <c r="AC18">
        <f>MIN(AC17+(1/(AC17/INDEX(Professions!$B$3:$I$10,MATCH('Stat Growth'!$A$5,Professions!$A$3:$A$10,0),MATCH('Stat Growth'!AC$2,Professions!$B$2:$I$2,0)))),100)</f>
        <v>71.118720434919609</v>
      </c>
      <c r="AD18">
        <f>MIN(AD17+(1/(AD17/INDEX(Professions!$B$3:$I$10,MATCH('Stat Growth'!$A$5,Professions!$A$3:$A$10,0),MATCH('Stat Growth'!AD$2,Professions!$B$2:$I$2,0)))),100)</f>
        <v>71.118720434919609</v>
      </c>
      <c r="AE18">
        <f>MIN(AE17+(1/(AE17/INDEX(Professions!$B$3:$I$10,MATCH('Stat Growth'!$A$5,Professions!$A$3:$A$10,0),MATCH('Stat Growth'!AE$2,Professions!$B$2:$I$2,0)))),100)</f>
        <v>68.090470500008266</v>
      </c>
      <c r="AF18">
        <f>MIN(AF17+(1/(AF17/INDEX(Professions!$B$3:$I$10,MATCH('Stat Growth'!$A$5,Professions!$A$3:$A$10,0),MATCH('Stat Growth'!AF$2,Professions!$B$2:$I$2,0)))),100)</f>
        <v>70.122852977407177</v>
      </c>
      <c r="AG18">
        <f>MIN(AG17+(1/(AG17/INDEX(Professions!$B$3:$I$10,MATCH('Stat Growth'!$A$5,Professions!$A$3:$A$10,0),MATCH('Stat Growth'!AG$2,Professions!$B$2:$I$2,0)))),100)</f>
        <v>70.122852977407177</v>
      </c>
      <c r="AH18">
        <f>MIN(AH17+(1/(AH17/INDEX(Professions!$B$3:$I$10,MATCH('Stat Growth'!$A$5,Professions!$A$3:$A$10,0),MATCH('Stat Growth'!AH$2,Professions!$B$2:$I$2,0)))),100)</f>
        <v>69.113620920510428</v>
      </c>
      <c r="AK18">
        <f>E18*INDEX(Professions!$J$3:$Q$10,MATCH('Stat Growth'!$A$5,Professions!$A$3:$A$10,0),MATCH(AK$2,Professions!$J$2:$Q$2,0))</f>
        <v>144</v>
      </c>
      <c r="AL18">
        <f>F18*INDEX(Professions!$J$3:$Q$10,MATCH('Stat Growth'!$A$5,Professions!$A$3:$A$10,0),MATCH(AL$2,Professions!$J$2:$Q$2,0))</f>
        <v>142</v>
      </c>
      <c r="AM18">
        <f>G18*INDEX(Professions!$J$3:$Q$10,MATCH('Stat Growth'!$A$5,Professions!$A$3:$A$10,0),MATCH(AM$2,Professions!$J$2:$Q$2,0))</f>
        <v>71</v>
      </c>
      <c r="AN18">
        <f>H18*INDEX(Professions!$J$3:$Q$10,MATCH('Stat Growth'!$A$5,Professions!$A$3:$A$10,0),MATCH(AN$2,Professions!$J$2:$Q$2,0))</f>
        <v>71</v>
      </c>
      <c r="AO18">
        <f>I18*INDEX(Professions!$J$3:$Q$10,MATCH('Stat Growth'!$A$5,Professions!$A$3:$A$10,0),MATCH(AO$2,Professions!$J$2:$Q$2,0))</f>
        <v>68</v>
      </c>
      <c r="AP18">
        <f>J18*INDEX(Professions!$J$3:$Q$10,MATCH('Stat Growth'!$A$5,Professions!$A$3:$A$10,0),MATCH(AP$2,Professions!$J$2:$Q$2,0))</f>
        <v>70</v>
      </c>
      <c r="AQ18">
        <f>K18*INDEX(Professions!$J$3:$Q$10,MATCH('Stat Growth'!$A$5,Professions!$A$3:$A$10,0),MATCH(AQ$2,Professions!$J$2:$Q$2,0))</f>
        <v>70</v>
      </c>
      <c r="AR18">
        <f>L18*INDEX(Professions!$J$3:$Q$10,MATCH('Stat Growth'!$A$5,Professions!$A$3:$A$10,0),MATCH(AR$2,Professions!$J$2:$Q$2,0))</f>
        <v>69</v>
      </c>
      <c r="AT18">
        <f t="shared" si="14"/>
        <v>46.4</v>
      </c>
      <c r="AU18">
        <f t="shared" si="4"/>
        <v>38.85</v>
      </c>
      <c r="AW18">
        <f t="shared" si="1"/>
        <v>46</v>
      </c>
      <c r="AX18">
        <f t="shared" si="2"/>
        <v>39</v>
      </c>
    </row>
    <row r="19" spans="3:50" x14ac:dyDescent="0.3">
      <c r="C19">
        <f>Experience!C17</f>
        <v>15</v>
      </c>
      <c r="E19">
        <f t="shared" si="6"/>
        <v>73</v>
      </c>
      <c r="F19">
        <f t="shared" si="7"/>
        <v>71</v>
      </c>
      <c r="G19">
        <f t="shared" si="8"/>
        <v>71</v>
      </c>
      <c r="H19">
        <f t="shared" si="9"/>
        <v>71</v>
      </c>
      <c r="I19">
        <f t="shared" si="10"/>
        <v>68</v>
      </c>
      <c r="J19">
        <f t="shared" si="11"/>
        <v>70</v>
      </c>
      <c r="K19">
        <f t="shared" si="12"/>
        <v>70</v>
      </c>
      <c r="L19">
        <f t="shared" si="13"/>
        <v>69</v>
      </c>
      <c r="R19">
        <f>ROUND((E19-$E$3)/2+INDEX(Races!$C$3:$J$14,MATCH('Stat Growth'!$A$2,Races!$A$3:$A$14,0),MATCH('Stat Growth'!R$2,Races!$C$2:$J$2,0)),0)</f>
        <v>9</v>
      </c>
      <c r="S19">
        <f>ROUND((F19-$E$3)/2+INDEX(Races!$C$3:$J$14,MATCH('Stat Growth'!$A$2,Races!$A$3:$A$14,0),MATCH('Stat Growth'!S$2,Races!$C$2:$J$2,0)),0)</f>
        <v>8</v>
      </c>
      <c r="T19">
        <f>ROUND((G19-$E$3)/2+INDEX(Races!$C$3:$J$14,MATCH('Stat Growth'!$A$2,Races!$A$3:$A$14,0),MATCH('Stat Growth'!T$2,Races!$C$2:$J$2,0)),0)</f>
        <v>3</v>
      </c>
      <c r="U19">
        <f>ROUND((H19-$E$3)/2+INDEX(Races!$C$3:$J$14,MATCH('Stat Growth'!$A$2,Races!$A$3:$A$14,0),MATCH('Stat Growth'!U$2,Races!$C$2:$J$2,0)),0)</f>
        <v>3</v>
      </c>
      <c r="V19">
        <f>ROUND((I19-$E$3)/2+INDEX(Races!$C$3:$J$14,MATCH('Stat Growth'!$A$2,Races!$A$3:$A$14,0),MATCH('Stat Growth'!V$2,Races!$C$2:$J$2,0)),0)</f>
        <v>1</v>
      </c>
      <c r="W19">
        <f>ROUND((J19-$E$3)/2+INDEX(Races!$C$3:$J$14,MATCH('Stat Growth'!$A$2,Races!$A$3:$A$14,0),MATCH('Stat Growth'!W$2,Races!$C$2:$J$2,0)),0)</f>
        <v>2</v>
      </c>
      <c r="X19">
        <f>ROUND((K19-$E$3)/2+INDEX(Races!$C$3:$J$14,MATCH('Stat Growth'!$A$2,Races!$A$3:$A$14,0),MATCH('Stat Growth'!X$2,Races!$C$2:$J$2,0)),0)</f>
        <v>7</v>
      </c>
      <c r="Y19">
        <f>ROUND((L19-$E$3)/2+INDEX(Races!$C$3:$J$14,MATCH('Stat Growth'!$A$2,Races!$A$3:$A$14,0),MATCH('Stat Growth'!Y$2,Races!$C$2:$J$2,0)),0)</f>
        <v>2</v>
      </c>
      <c r="AA19">
        <f>MIN(AA18+(1/(AA18/INDEX(Professions!$B$3:$I$10,MATCH('Stat Growth'!$A$5,Professions!$A$3:$A$10,0),MATCH('Stat Growth'!AA$2,Professions!$B$2:$I$2,0)))),100)</f>
        <v>72.517820168751655</v>
      </c>
      <c r="AB19">
        <f>MIN(AB18+(1/(AB18/INDEX(Professions!$B$3:$I$10,MATCH('Stat Growth'!$A$5,Professions!$A$3:$A$10,0),MATCH('Stat Growth'!AB$2,Professions!$B$2:$I$2,0)))),100)</f>
        <v>71.470245319607002</v>
      </c>
      <c r="AC19">
        <f>MIN(AC18+(1/(AC18/INDEX(Professions!$B$3:$I$10,MATCH('Stat Growth'!$A$5,Professions!$A$3:$A$10,0),MATCH('Stat Growth'!AC$2,Professions!$B$2:$I$2,0)))),100)</f>
        <v>71.470245319607002</v>
      </c>
      <c r="AD19">
        <f>MIN(AD18+(1/(AD18/INDEX(Professions!$B$3:$I$10,MATCH('Stat Growth'!$A$5,Professions!$A$3:$A$10,0),MATCH('Stat Growth'!AD$2,Professions!$B$2:$I$2,0)))),100)</f>
        <v>71.470245319607002</v>
      </c>
      <c r="AE19">
        <f>MIN(AE18+(1/(AE18/INDEX(Professions!$B$3:$I$10,MATCH('Stat Growth'!$A$5,Professions!$A$3:$A$10,0),MATCH('Stat Growth'!AE$2,Professions!$B$2:$I$2,0)))),100)</f>
        <v>68.237333929304128</v>
      </c>
      <c r="AF19">
        <f>MIN(AF18+(1/(AF18/INDEX(Professions!$B$3:$I$10,MATCH('Stat Growth'!$A$5,Professions!$A$3:$A$10,0),MATCH('Stat Growth'!AF$2,Professions!$B$2:$I$2,0)))),100)</f>
        <v>70.408066700905337</v>
      </c>
      <c r="AG19">
        <f>MIN(AG18+(1/(AG18/INDEX(Professions!$B$3:$I$10,MATCH('Stat Growth'!$A$5,Professions!$A$3:$A$10,0),MATCH('Stat Growth'!AG$2,Professions!$B$2:$I$2,0)))),100)</f>
        <v>70.408066700905337</v>
      </c>
      <c r="AH19">
        <f>MIN(AH18+(1/(AH18/INDEX(Professions!$B$3:$I$10,MATCH('Stat Growth'!$A$5,Professions!$A$3:$A$10,0),MATCH('Stat Growth'!AH$2,Professions!$B$2:$I$2,0)))),100)</f>
        <v>69.330654839443014</v>
      </c>
      <c r="AK19">
        <f>E19*INDEX(Professions!$J$3:$Q$10,MATCH('Stat Growth'!$A$5,Professions!$A$3:$A$10,0),MATCH(AK$2,Professions!$J$2:$Q$2,0))</f>
        <v>146</v>
      </c>
      <c r="AL19">
        <f>F19*INDEX(Professions!$J$3:$Q$10,MATCH('Stat Growth'!$A$5,Professions!$A$3:$A$10,0),MATCH(AL$2,Professions!$J$2:$Q$2,0))</f>
        <v>142</v>
      </c>
      <c r="AM19">
        <f>G19*INDEX(Professions!$J$3:$Q$10,MATCH('Stat Growth'!$A$5,Professions!$A$3:$A$10,0),MATCH(AM$2,Professions!$J$2:$Q$2,0))</f>
        <v>71</v>
      </c>
      <c r="AN19">
        <f>H19*INDEX(Professions!$J$3:$Q$10,MATCH('Stat Growth'!$A$5,Professions!$A$3:$A$10,0),MATCH(AN$2,Professions!$J$2:$Q$2,0))</f>
        <v>71</v>
      </c>
      <c r="AO19">
        <f>I19*INDEX(Professions!$J$3:$Q$10,MATCH('Stat Growth'!$A$5,Professions!$A$3:$A$10,0),MATCH(AO$2,Professions!$J$2:$Q$2,0))</f>
        <v>68</v>
      </c>
      <c r="AP19">
        <f>J19*INDEX(Professions!$J$3:$Q$10,MATCH('Stat Growth'!$A$5,Professions!$A$3:$A$10,0),MATCH(AP$2,Professions!$J$2:$Q$2,0))</f>
        <v>70</v>
      </c>
      <c r="AQ19">
        <f>K19*INDEX(Professions!$J$3:$Q$10,MATCH('Stat Growth'!$A$5,Professions!$A$3:$A$10,0),MATCH(AQ$2,Professions!$J$2:$Q$2,0))</f>
        <v>70</v>
      </c>
      <c r="AR19">
        <f>L19*INDEX(Professions!$J$3:$Q$10,MATCH('Stat Growth'!$A$5,Professions!$A$3:$A$10,0),MATCH(AR$2,Professions!$J$2:$Q$2,0))</f>
        <v>69</v>
      </c>
      <c r="AT19">
        <f t="shared" si="14"/>
        <v>46.5</v>
      </c>
      <c r="AU19">
        <f t="shared" si="4"/>
        <v>38.85</v>
      </c>
      <c r="AW19">
        <f t="shared" si="1"/>
        <v>47</v>
      </c>
      <c r="AX19">
        <f t="shared" si="2"/>
        <v>39</v>
      </c>
    </row>
    <row r="20" spans="3:50" x14ac:dyDescent="0.3">
      <c r="C20">
        <f>Experience!C18</f>
        <v>16</v>
      </c>
      <c r="E20">
        <f t="shared" si="6"/>
        <v>73</v>
      </c>
      <c r="F20">
        <f t="shared" si="7"/>
        <v>72</v>
      </c>
      <c r="G20">
        <f t="shared" si="8"/>
        <v>72</v>
      </c>
      <c r="H20">
        <f t="shared" si="9"/>
        <v>72</v>
      </c>
      <c r="I20">
        <f t="shared" si="10"/>
        <v>68</v>
      </c>
      <c r="J20">
        <f t="shared" si="11"/>
        <v>71</v>
      </c>
      <c r="K20">
        <f t="shared" si="12"/>
        <v>71</v>
      </c>
      <c r="L20">
        <f t="shared" si="13"/>
        <v>70</v>
      </c>
      <c r="R20">
        <f>ROUND((E20-$E$3)/2+INDEX(Races!$C$3:$J$14,MATCH('Stat Growth'!$A$2,Races!$A$3:$A$14,0),MATCH('Stat Growth'!R$2,Races!$C$2:$J$2,0)),0)</f>
        <v>9</v>
      </c>
      <c r="S20">
        <f>ROUND((F20-$E$3)/2+INDEX(Races!$C$3:$J$14,MATCH('Stat Growth'!$A$2,Races!$A$3:$A$14,0),MATCH('Stat Growth'!S$2,Races!$C$2:$J$2,0)),0)</f>
        <v>8</v>
      </c>
      <c r="T20">
        <f>ROUND((G20-$E$3)/2+INDEX(Races!$C$3:$J$14,MATCH('Stat Growth'!$A$2,Races!$A$3:$A$14,0),MATCH('Stat Growth'!T$2,Races!$C$2:$J$2,0)),0)</f>
        <v>3</v>
      </c>
      <c r="U20">
        <f>ROUND((H20-$E$3)/2+INDEX(Races!$C$3:$J$14,MATCH('Stat Growth'!$A$2,Races!$A$3:$A$14,0),MATCH('Stat Growth'!U$2,Races!$C$2:$J$2,0)),0)</f>
        <v>3</v>
      </c>
      <c r="V20">
        <f>ROUND((I20-$E$3)/2+INDEX(Races!$C$3:$J$14,MATCH('Stat Growth'!$A$2,Races!$A$3:$A$14,0),MATCH('Stat Growth'!V$2,Races!$C$2:$J$2,0)),0)</f>
        <v>1</v>
      </c>
      <c r="W20">
        <f>ROUND((J20-$E$3)/2+INDEX(Races!$C$3:$J$14,MATCH('Stat Growth'!$A$2,Races!$A$3:$A$14,0),MATCH('Stat Growth'!W$2,Races!$C$2:$J$2,0)),0)</f>
        <v>3</v>
      </c>
      <c r="X20">
        <f>ROUND((K20-$E$3)/2+INDEX(Races!$C$3:$J$14,MATCH('Stat Growth'!$A$2,Races!$A$3:$A$14,0),MATCH('Stat Growth'!X$2,Races!$C$2:$J$2,0)),0)</f>
        <v>8</v>
      </c>
      <c r="Y20">
        <f>ROUND((L20-$E$3)/2+INDEX(Races!$C$3:$J$14,MATCH('Stat Growth'!$A$2,Races!$A$3:$A$14,0),MATCH('Stat Growth'!Y$2,Races!$C$2:$J$2,0)),0)</f>
        <v>2</v>
      </c>
      <c r="AA20">
        <f>MIN(AA19+(1/(AA19/INDEX(Professions!$B$3:$I$10,MATCH('Stat Growth'!$A$5,Professions!$A$3:$A$10,0),MATCH('Stat Growth'!AA$2,Professions!$B$2:$I$2,0)))),100)</f>
        <v>72.931511588739028</v>
      </c>
      <c r="AB20">
        <f>MIN(AB19+(1/(AB19/INDEX(Professions!$B$3:$I$10,MATCH('Stat Growth'!$A$5,Professions!$A$3:$A$10,0),MATCH('Stat Growth'!AB$2,Professions!$B$2:$I$2,0)))),100)</f>
        <v>71.820041236609981</v>
      </c>
      <c r="AC20">
        <f>MIN(AC19+(1/(AC19/INDEX(Professions!$B$3:$I$10,MATCH('Stat Growth'!$A$5,Professions!$A$3:$A$10,0),MATCH('Stat Growth'!AC$2,Professions!$B$2:$I$2,0)))),100)</f>
        <v>71.820041236609981</v>
      </c>
      <c r="AD20">
        <f>MIN(AD19+(1/(AD19/INDEX(Professions!$B$3:$I$10,MATCH('Stat Growth'!$A$5,Professions!$A$3:$A$10,0),MATCH('Stat Growth'!AD$2,Professions!$B$2:$I$2,0)))),100)</f>
        <v>71.820041236609981</v>
      </c>
      <c r="AE20">
        <f>MIN(AE19+(1/(AE19/INDEX(Professions!$B$3:$I$10,MATCH('Stat Growth'!$A$5,Professions!$A$3:$A$10,0),MATCH('Stat Growth'!AE$2,Professions!$B$2:$I$2,0)))),100)</f>
        <v>68.383881272586336</v>
      </c>
      <c r="AF20">
        <f>MIN(AF19+(1/(AF19/INDEX(Professions!$B$3:$I$10,MATCH('Stat Growth'!$A$5,Professions!$A$3:$A$10,0),MATCH('Stat Growth'!AF$2,Professions!$B$2:$I$2,0)))),100)</f>
        <v>70.692125061504271</v>
      </c>
      <c r="AG20">
        <f>MIN(AG19+(1/(AG19/INDEX(Professions!$B$3:$I$10,MATCH('Stat Growth'!$A$5,Professions!$A$3:$A$10,0),MATCH('Stat Growth'!AG$2,Professions!$B$2:$I$2,0)))),100)</f>
        <v>70.692125061504271</v>
      </c>
      <c r="AH20">
        <f>MIN(AH19+(1/(AH19/INDEX(Professions!$B$3:$I$10,MATCH('Stat Growth'!$A$5,Professions!$A$3:$A$10,0),MATCH('Stat Growth'!AH$2,Professions!$B$2:$I$2,0)))),100)</f>
        <v>69.547009351523386</v>
      </c>
      <c r="AK20">
        <f>E20*INDEX(Professions!$J$3:$Q$10,MATCH('Stat Growth'!$A$5,Professions!$A$3:$A$10,0),MATCH(AK$2,Professions!$J$2:$Q$2,0))</f>
        <v>146</v>
      </c>
      <c r="AL20">
        <f>F20*INDEX(Professions!$J$3:$Q$10,MATCH('Stat Growth'!$A$5,Professions!$A$3:$A$10,0),MATCH(AL$2,Professions!$J$2:$Q$2,0))</f>
        <v>144</v>
      </c>
      <c r="AM20">
        <f>G20*INDEX(Professions!$J$3:$Q$10,MATCH('Stat Growth'!$A$5,Professions!$A$3:$A$10,0),MATCH(AM$2,Professions!$J$2:$Q$2,0))</f>
        <v>72</v>
      </c>
      <c r="AN20">
        <f>H20*INDEX(Professions!$J$3:$Q$10,MATCH('Stat Growth'!$A$5,Professions!$A$3:$A$10,0),MATCH(AN$2,Professions!$J$2:$Q$2,0))</f>
        <v>72</v>
      </c>
      <c r="AO20">
        <f>I20*INDEX(Professions!$J$3:$Q$10,MATCH('Stat Growth'!$A$5,Professions!$A$3:$A$10,0),MATCH(AO$2,Professions!$J$2:$Q$2,0))</f>
        <v>68</v>
      </c>
      <c r="AP20">
        <f>J20*INDEX(Professions!$J$3:$Q$10,MATCH('Stat Growth'!$A$5,Professions!$A$3:$A$10,0),MATCH(AP$2,Professions!$J$2:$Q$2,0))</f>
        <v>71</v>
      </c>
      <c r="AQ20">
        <f>K20*INDEX(Professions!$J$3:$Q$10,MATCH('Stat Growth'!$A$5,Professions!$A$3:$A$10,0),MATCH(AQ$2,Professions!$J$2:$Q$2,0))</f>
        <v>71</v>
      </c>
      <c r="AR20">
        <f>L20*INDEX(Professions!$J$3:$Q$10,MATCH('Stat Growth'!$A$5,Professions!$A$3:$A$10,0),MATCH(AR$2,Professions!$J$2:$Q$2,0))</f>
        <v>70</v>
      </c>
      <c r="AT20">
        <f t="shared" si="14"/>
        <v>46.7</v>
      </c>
      <c r="AU20">
        <f t="shared" si="4"/>
        <v>39</v>
      </c>
      <c r="AW20">
        <f t="shared" si="1"/>
        <v>47</v>
      </c>
      <c r="AX20">
        <f t="shared" si="2"/>
        <v>39</v>
      </c>
    </row>
    <row r="21" spans="3:50" x14ac:dyDescent="0.3">
      <c r="C21">
        <f>Experience!C19</f>
        <v>17</v>
      </c>
      <c r="E21">
        <f t="shared" ref="E21:E84" si="15">ROUND(AA21,0)</f>
        <v>73</v>
      </c>
      <c r="F21">
        <f t="shared" si="7"/>
        <v>72</v>
      </c>
      <c r="G21">
        <f t="shared" si="8"/>
        <v>72</v>
      </c>
      <c r="H21">
        <f t="shared" si="9"/>
        <v>72</v>
      </c>
      <c r="I21">
        <f t="shared" si="10"/>
        <v>69</v>
      </c>
      <c r="J21">
        <f t="shared" si="11"/>
        <v>71</v>
      </c>
      <c r="K21">
        <f t="shared" si="12"/>
        <v>71</v>
      </c>
      <c r="L21">
        <f t="shared" si="13"/>
        <v>70</v>
      </c>
      <c r="R21">
        <f>ROUND((E21-$E$3)/2+INDEX(Races!$C$3:$J$14,MATCH('Stat Growth'!$A$2,Races!$A$3:$A$14,0),MATCH('Stat Growth'!R$2,Races!$C$2:$J$2,0)),0)</f>
        <v>9</v>
      </c>
      <c r="S21">
        <f>ROUND((F21-$E$3)/2+INDEX(Races!$C$3:$J$14,MATCH('Stat Growth'!$A$2,Races!$A$3:$A$14,0),MATCH('Stat Growth'!S$2,Races!$C$2:$J$2,0)),0)</f>
        <v>8</v>
      </c>
      <c r="T21">
        <f>ROUND((G21-$E$3)/2+INDEX(Races!$C$3:$J$14,MATCH('Stat Growth'!$A$2,Races!$A$3:$A$14,0),MATCH('Stat Growth'!T$2,Races!$C$2:$J$2,0)),0)</f>
        <v>3</v>
      </c>
      <c r="U21">
        <f>ROUND((H21-$E$3)/2+INDEX(Races!$C$3:$J$14,MATCH('Stat Growth'!$A$2,Races!$A$3:$A$14,0),MATCH('Stat Growth'!U$2,Races!$C$2:$J$2,0)),0)</f>
        <v>3</v>
      </c>
      <c r="V21">
        <f>ROUND((I21-$E$3)/2+INDEX(Races!$C$3:$J$14,MATCH('Stat Growth'!$A$2,Races!$A$3:$A$14,0),MATCH('Stat Growth'!V$2,Races!$C$2:$J$2,0)),0)</f>
        <v>2</v>
      </c>
      <c r="W21">
        <f>ROUND((J21-$E$3)/2+INDEX(Races!$C$3:$J$14,MATCH('Stat Growth'!$A$2,Races!$A$3:$A$14,0),MATCH('Stat Growth'!W$2,Races!$C$2:$J$2,0)),0)</f>
        <v>3</v>
      </c>
      <c r="X21">
        <f>ROUND((K21-$E$3)/2+INDEX(Races!$C$3:$J$14,MATCH('Stat Growth'!$A$2,Races!$A$3:$A$14,0),MATCH('Stat Growth'!X$2,Races!$C$2:$J$2,0)),0)</f>
        <v>8</v>
      </c>
      <c r="Y21">
        <f>ROUND((L21-$E$3)/2+INDEX(Races!$C$3:$J$14,MATCH('Stat Growth'!$A$2,Races!$A$3:$A$14,0),MATCH('Stat Growth'!Y$2,Races!$C$2:$J$2,0)),0)</f>
        <v>2</v>
      </c>
      <c r="AA21">
        <f>MIN(AA20+(1/(AA20/INDEX(Professions!$B$3:$I$10,MATCH('Stat Growth'!$A$5,Professions!$A$3:$A$10,0),MATCH('Stat Growth'!AA$2,Professions!$B$2:$I$2,0)))),100)</f>
        <v>73.342856415501572</v>
      </c>
      <c r="AB21">
        <f>MIN(AB20+(1/(AB20/INDEX(Professions!$B$3:$I$10,MATCH('Stat Growth'!$A$5,Professions!$A$3:$A$10,0),MATCH('Stat Growth'!AB$2,Professions!$B$2:$I$2,0)))),100)</f>
        <v>72.168133490102818</v>
      </c>
      <c r="AC21">
        <f>MIN(AC20+(1/(AC20/INDEX(Professions!$B$3:$I$10,MATCH('Stat Growth'!$A$5,Professions!$A$3:$A$10,0),MATCH('Stat Growth'!AC$2,Professions!$B$2:$I$2,0)))),100)</f>
        <v>72.168133490102818</v>
      </c>
      <c r="AD21">
        <f>MIN(AD20+(1/(AD20/INDEX(Professions!$B$3:$I$10,MATCH('Stat Growth'!$A$5,Professions!$A$3:$A$10,0),MATCH('Stat Growth'!AD$2,Professions!$B$2:$I$2,0)))),100)</f>
        <v>72.168133490102818</v>
      </c>
      <c r="AE21">
        <f>MIN(AE20+(1/(AE20/INDEX(Professions!$B$3:$I$10,MATCH('Stat Growth'!$A$5,Professions!$A$3:$A$10,0),MATCH('Stat Growth'!AE$2,Professions!$B$2:$I$2,0)))),100)</f>
        <v>68.530114563442396</v>
      </c>
      <c r="AF21">
        <f>MIN(AF20+(1/(AF20/INDEX(Professions!$B$3:$I$10,MATCH('Stat Growth'!$A$5,Professions!$A$3:$A$10,0),MATCH('Stat Growth'!AF$2,Professions!$B$2:$I$2,0)))),100)</f>
        <v>70.975042005684401</v>
      </c>
      <c r="AG21">
        <f>MIN(AG20+(1/(AG20/INDEX(Professions!$B$3:$I$10,MATCH('Stat Growth'!$A$5,Professions!$A$3:$A$10,0),MATCH('Stat Growth'!AG$2,Professions!$B$2:$I$2,0)))),100)</f>
        <v>70.975042005684401</v>
      </c>
      <c r="AH21">
        <f>MIN(AH20+(1/(AH20/INDEX(Professions!$B$3:$I$10,MATCH('Stat Growth'!$A$5,Professions!$A$3:$A$10,0),MATCH('Stat Growth'!AH$2,Professions!$B$2:$I$2,0)))),100)</f>
        <v>69.762690804110122</v>
      </c>
      <c r="AK21">
        <f>E21*INDEX(Professions!$J$3:$Q$10,MATCH('Stat Growth'!$A$5,Professions!$A$3:$A$10,0),MATCH(AK$2,Professions!$J$2:$Q$2,0))</f>
        <v>146</v>
      </c>
      <c r="AL21">
        <f>F21*INDEX(Professions!$J$3:$Q$10,MATCH('Stat Growth'!$A$5,Professions!$A$3:$A$10,0),MATCH(AL$2,Professions!$J$2:$Q$2,0))</f>
        <v>144</v>
      </c>
      <c r="AM21">
        <f>G21*INDEX(Professions!$J$3:$Q$10,MATCH('Stat Growth'!$A$5,Professions!$A$3:$A$10,0),MATCH(AM$2,Professions!$J$2:$Q$2,0))</f>
        <v>72</v>
      </c>
      <c r="AN21">
        <f>H21*INDEX(Professions!$J$3:$Q$10,MATCH('Stat Growth'!$A$5,Professions!$A$3:$A$10,0),MATCH(AN$2,Professions!$J$2:$Q$2,0))</f>
        <v>72</v>
      </c>
      <c r="AO21">
        <f>I21*INDEX(Professions!$J$3:$Q$10,MATCH('Stat Growth'!$A$5,Professions!$A$3:$A$10,0),MATCH(AO$2,Professions!$J$2:$Q$2,0))</f>
        <v>69</v>
      </c>
      <c r="AP21">
        <f>J21*INDEX(Professions!$J$3:$Q$10,MATCH('Stat Growth'!$A$5,Professions!$A$3:$A$10,0),MATCH(AP$2,Professions!$J$2:$Q$2,0))</f>
        <v>71</v>
      </c>
      <c r="AQ21">
        <f>K21*INDEX(Professions!$J$3:$Q$10,MATCH('Stat Growth'!$A$5,Professions!$A$3:$A$10,0),MATCH(AQ$2,Professions!$J$2:$Q$2,0))</f>
        <v>71</v>
      </c>
      <c r="AR21">
        <f>L21*INDEX(Professions!$J$3:$Q$10,MATCH('Stat Growth'!$A$5,Professions!$A$3:$A$10,0),MATCH(AR$2,Professions!$J$2:$Q$2,0))</f>
        <v>70</v>
      </c>
      <c r="AT21">
        <f t="shared" si="14"/>
        <v>46.7</v>
      </c>
      <c r="AU21">
        <f t="shared" si="4"/>
        <v>39.049999999999997</v>
      </c>
      <c r="AW21">
        <f t="shared" si="1"/>
        <v>47</v>
      </c>
      <c r="AX21">
        <f t="shared" si="2"/>
        <v>39</v>
      </c>
    </row>
    <row r="22" spans="3:50" x14ac:dyDescent="0.3">
      <c r="C22">
        <f>Experience!C20</f>
        <v>18</v>
      </c>
      <c r="E22">
        <f t="shared" si="15"/>
        <v>74</v>
      </c>
      <c r="F22">
        <f t="shared" si="7"/>
        <v>73</v>
      </c>
      <c r="G22">
        <f t="shared" si="8"/>
        <v>73</v>
      </c>
      <c r="H22">
        <f t="shared" si="9"/>
        <v>73</v>
      </c>
      <c r="I22">
        <f t="shared" si="10"/>
        <v>69</v>
      </c>
      <c r="J22">
        <f t="shared" si="11"/>
        <v>71</v>
      </c>
      <c r="K22">
        <f t="shared" si="12"/>
        <v>71</v>
      </c>
      <c r="L22">
        <f t="shared" si="13"/>
        <v>70</v>
      </c>
      <c r="R22">
        <f>ROUND((E22-$E$3)/2+INDEX(Races!$C$3:$J$14,MATCH('Stat Growth'!$A$2,Races!$A$3:$A$14,0),MATCH('Stat Growth'!R$2,Races!$C$2:$J$2,0)),0)</f>
        <v>9</v>
      </c>
      <c r="S22">
        <f>ROUND((F22-$E$3)/2+INDEX(Races!$C$3:$J$14,MATCH('Stat Growth'!$A$2,Races!$A$3:$A$14,0),MATCH('Stat Growth'!S$2,Races!$C$2:$J$2,0)),0)</f>
        <v>9</v>
      </c>
      <c r="T22">
        <f>ROUND((G22-$E$3)/2+INDEX(Races!$C$3:$J$14,MATCH('Stat Growth'!$A$2,Races!$A$3:$A$14,0),MATCH('Stat Growth'!T$2,Races!$C$2:$J$2,0)),0)</f>
        <v>4</v>
      </c>
      <c r="U22">
        <f>ROUND((H22-$E$3)/2+INDEX(Races!$C$3:$J$14,MATCH('Stat Growth'!$A$2,Races!$A$3:$A$14,0),MATCH('Stat Growth'!U$2,Races!$C$2:$J$2,0)),0)</f>
        <v>4</v>
      </c>
      <c r="V22">
        <f>ROUND((I22-$E$3)/2+INDEX(Races!$C$3:$J$14,MATCH('Stat Growth'!$A$2,Races!$A$3:$A$14,0),MATCH('Stat Growth'!V$2,Races!$C$2:$J$2,0)),0)</f>
        <v>2</v>
      </c>
      <c r="W22">
        <f>ROUND((J22-$E$3)/2+INDEX(Races!$C$3:$J$14,MATCH('Stat Growth'!$A$2,Races!$A$3:$A$14,0),MATCH('Stat Growth'!W$2,Races!$C$2:$J$2,0)),0)</f>
        <v>3</v>
      </c>
      <c r="X22">
        <f>ROUND((K22-$E$3)/2+INDEX(Races!$C$3:$J$14,MATCH('Stat Growth'!$A$2,Races!$A$3:$A$14,0),MATCH('Stat Growth'!X$2,Races!$C$2:$J$2,0)),0)</f>
        <v>8</v>
      </c>
      <c r="Y22">
        <f>ROUND((L22-$E$3)/2+INDEX(Races!$C$3:$J$14,MATCH('Stat Growth'!$A$2,Races!$A$3:$A$14,0),MATCH('Stat Growth'!Y$2,Races!$C$2:$J$2,0)),0)</f>
        <v>2</v>
      </c>
      <c r="AA22">
        <f>MIN(AA21+(1/(AA21/INDEX(Professions!$B$3:$I$10,MATCH('Stat Growth'!$A$5,Professions!$A$3:$A$10,0),MATCH('Stat Growth'!AA$2,Professions!$B$2:$I$2,0)))),100)</f>
        <v>73.751894206858438</v>
      </c>
      <c r="AB22">
        <f>MIN(AB21+(1/(AB21/INDEX(Professions!$B$3:$I$10,MATCH('Stat Growth'!$A$5,Professions!$A$3:$A$10,0),MATCH('Stat Growth'!AB$2,Professions!$B$2:$I$2,0)))),100)</f>
        <v>72.514546772405993</v>
      </c>
      <c r="AC22">
        <f>MIN(AC21+(1/(AC21/INDEX(Professions!$B$3:$I$10,MATCH('Stat Growth'!$A$5,Professions!$A$3:$A$10,0),MATCH('Stat Growth'!AC$2,Professions!$B$2:$I$2,0)))),100)</f>
        <v>72.514546772405993</v>
      </c>
      <c r="AD22">
        <f>MIN(AD21+(1/(AD21/INDEX(Professions!$B$3:$I$10,MATCH('Stat Growth'!$A$5,Professions!$A$3:$A$10,0),MATCH('Stat Growth'!AD$2,Professions!$B$2:$I$2,0)))),100)</f>
        <v>72.514546772405993</v>
      </c>
      <c r="AE22">
        <f>MIN(AE21+(1/(AE21/INDEX(Professions!$B$3:$I$10,MATCH('Stat Growth'!$A$5,Professions!$A$3:$A$10,0),MATCH('Stat Growth'!AE$2,Professions!$B$2:$I$2,0)))),100)</f>
        <v>68.676035813738025</v>
      </c>
      <c r="AF22">
        <f>MIN(AF21+(1/(AF21/INDEX(Professions!$B$3:$I$10,MATCH('Stat Growth'!$A$5,Professions!$A$3:$A$10,0),MATCH('Stat Growth'!AF$2,Professions!$B$2:$I$2,0)))),100)</f>
        <v>71.256831201362488</v>
      </c>
      <c r="AG22">
        <f>MIN(AG21+(1/(AG21/INDEX(Professions!$B$3:$I$10,MATCH('Stat Growth'!$A$5,Professions!$A$3:$A$10,0),MATCH('Stat Growth'!AG$2,Professions!$B$2:$I$2,0)))),100)</f>
        <v>71.256831201362488</v>
      </c>
      <c r="AH22">
        <f>MIN(AH21+(1/(AH21/INDEX(Professions!$B$3:$I$10,MATCH('Stat Growth'!$A$5,Professions!$A$3:$A$10,0),MATCH('Stat Growth'!AH$2,Professions!$B$2:$I$2,0)))),100)</f>
        <v>69.977705446279231</v>
      </c>
      <c r="AK22">
        <f>E22*INDEX(Professions!$J$3:$Q$10,MATCH('Stat Growth'!$A$5,Professions!$A$3:$A$10,0),MATCH(AK$2,Professions!$J$2:$Q$2,0))</f>
        <v>148</v>
      </c>
      <c r="AL22">
        <f>F22*INDEX(Professions!$J$3:$Q$10,MATCH('Stat Growth'!$A$5,Professions!$A$3:$A$10,0),MATCH(AL$2,Professions!$J$2:$Q$2,0))</f>
        <v>146</v>
      </c>
      <c r="AM22">
        <f>G22*INDEX(Professions!$J$3:$Q$10,MATCH('Stat Growth'!$A$5,Professions!$A$3:$A$10,0),MATCH(AM$2,Professions!$J$2:$Q$2,0))</f>
        <v>73</v>
      </c>
      <c r="AN22">
        <f>H22*INDEX(Professions!$J$3:$Q$10,MATCH('Stat Growth'!$A$5,Professions!$A$3:$A$10,0),MATCH(AN$2,Professions!$J$2:$Q$2,0))</f>
        <v>73</v>
      </c>
      <c r="AO22">
        <f>I22*INDEX(Professions!$J$3:$Q$10,MATCH('Stat Growth'!$A$5,Professions!$A$3:$A$10,0),MATCH(AO$2,Professions!$J$2:$Q$2,0))</f>
        <v>69</v>
      </c>
      <c r="AP22">
        <f>J22*INDEX(Professions!$J$3:$Q$10,MATCH('Stat Growth'!$A$5,Professions!$A$3:$A$10,0),MATCH(AP$2,Professions!$J$2:$Q$2,0))</f>
        <v>71</v>
      </c>
      <c r="AQ22">
        <f>K22*INDEX(Professions!$J$3:$Q$10,MATCH('Stat Growth'!$A$5,Professions!$A$3:$A$10,0),MATCH(AQ$2,Professions!$J$2:$Q$2,0))</f>
        <v>71</v>
      </c>
      <c r="AR22">
        <f>L22*INDEX(Professions!$J$3:$Q$10,MATCH('Stat Growth'!$A$5,Professions!$A$3:$A$10,0),MATCH(AR$2,Professions!$J$2:$Q$2,0))</f>
        <v>70</v>
      </c>
      <c r="AT22">
        <f t="shared" si="14"/>
        <v>47</v>
      </c>
      <c r="AU22">
        <f t="shared" si="4"/>
        <v>39.049999999999997</v>
      </c>
      <c r="AW22">
        <f t="shared" si="1"/>
        <v>47</v>
      </c>
      <c r="AX22">
        <f t="shared" si="2"/>
        <v>39</v>
      </c>
    </row>
    <row r="23" spans="3:50" x14ac:dyDescent="0.3">
      <c r="C23">
        <f>Experience!C21</f>
        <v>19</v>
      </c>
      <c r="E23">
        <f t="shared" si="15"/>
        <v>74</v>
      </c>
      <c r="F23">
        <f t="shared" si="7"/>
        <v>73</v>
      </c>
      <c r="G23">
        <f t="shared" si="8"/>
        <v>73</v>
      </c>
      <c r="H23">
        <f t="shared" si="9"/>
        <v>73</v>
      </c>
      <c r="I23">
        <f t="shared" si="10"/>
        <v>69</v>
      </c>
      <c r="J23">
        <f t="shared" si="11"/>
        <v>72</v>
      </c>
      <c r="K23">
        <f t="shared" si="12"/>
        <v>72</v>
      </c>
      <c r="L23">
        <f t="shared" si="13"/>
        <v>70</v>
      </c>
      <c r="R23">
        <f>ROUND((E23-$E$3)/2+INDEX(Races!$C$3:$J$14,MATCH('Stat Growth'!$A$2,Races!$A$3:$A$14,0),MATCH('Stat Growth'!R$2,Races!$C$2:$J$2,0)),0)</f>
        <v>9</v>
      </c>
      <c r="S23">
        <f>ROUND((F23-$E$3)/2+INDEX(Races!$C$3:$J$14,MATCH('Stat Growth'!$A$2,Races!$A$3:$A$14,0),MATCH('Stat Growth'!S$2,Races!$C$2:$J$2,0)),0)</f>
        <v>9</v>
      </c>
      <c r="T23">
        <f>ROUND((G23-$E$3)/2+INDEX(Races!$C$3:$J$14,MATCH('Stat Growth'!$A$2,Races!$A$3:$A$14,0),MATCH('Stat Growth'!T$2,Races!$C$2:$J$2,0)),0)</f>
        <v>4</v>
      </c>
      <c r="U23">
        <f>ROUND((H23-$E$3)/2+INDEX(Races!$C$3:$J$14,MATCH('Stat Growth'!$A$2,Races!$A$3:$A$14,0),MATCH('Stat Growth'!U$2,Races!$C$2:$J$2,0)),0)</f>
        <v>4</v>
      </c>
      <c r="V23">
        <f>ROUND((I23-$E$3)/2+INDEX(Races!$C$3:$J$14,MATCH('Stat Growth'!$A$2,Races!$A$3:$A$14,0),MATCH('Stat Growth'!V$2,Races!$C$2:$J$2,0)),0)</f>
        <v>2</v>
      </c>
      <c r="W23">
        <f>ROUND((J23-$E$3)/2+INDEX(Races!$C$3:$J$14,MATCH('Stat Growth'!$A$2,Races!$A$3:$A$14,0),MATCH('Stat Growth'!W$2,Races!$C$2:$J$2,0)),0)</f>
        <v>3</v>
      </c>
      <c r="X23">
        <f>ROUND((K23-$E$3)/2+INDEX(Races!$C$3:$J$14,MATCH('Stat Growth'!$A$2,Races!$A$3:$A$14,0),MATCH('Stat Growth'!X$2,Races!$C$2:$J$2,0)),0)</f>
        <v>8</v>
      </c>
      <c r="Y23">
        <f>ROUND((L23-$E$3)/2+INDEX(Races!$C$3:$J$14,MATCH('Stat Growth'!$A$2,Races!$A$3:$A$14,0),MATCH('Stat Growth'!Y$2,Races!$C$2:$J$2,0)),0)</f>
        <v>2</v>
      </c>
      <c r="AA23">
        <f>MIN(AA22+(1/(AA22/INDEX(Professions!$B$3:$I$10,MATCH('Stat Growth'!$A$5,Professions!$A$3:$A$10,0),MATCH('Stat Growth'!AA$2,Professions!$B$2:$I$2,0)))),100)</f>
        <v>74.158663420349498</v>
      </c>
      <c r="AB23">
        <f>MIN(AB22+(1/(AB22/INDEX(Professions!$B$3:$I$10,MATCH('Stat Growth'!$A$5,Professions!$A$3:$A$10,0),MATCH('Stat Growth'!AB$2,Professions!$B$2:$I$2,0)))),100)</f>
        <v>72.859305184514184</v>
      </c>
      <c r="AC23">
        <f>MIN(AC22+(1/(AC22/INDEX(Professions!$B$3:$I$10,MATCH('Stat Growth'!$A$5,Professions!$A$3:$A$10,0),MATCH('Stat Growth'!AC$2,Professions!$B$2:$I$2,0)))),100)</f>
        <v>72.859305184514184</v>
      </c>
      <c r="AD23">
        <f>MIN(AD22+(1/(AD22/INDEX(Professions!$B$3:$I$10,MATCH('Stat Growth'!$A$5,Professions!$A$3:$A$10,0),MATCH('Stat Growth'!AD$2,Professions!$B$2:$I$2,0)))),100)</f>
        <v>72.859305184514184</v>
      </c>
      <c r="AE23">
        <f>MIN(AE22+(1/(AE22/INDEX(Professions!$B$3:$I$10,MATCH('Stat Growth'!$A$5,Professions!$A$3:$A$10,0),MATCH('Stat Growth'!AE$2,Professions!$B$2:$I$2,0)))),100)</f>
        <v>68.821647013940691</v>
      </c>
      <c r="AF23">
        <f>MIN(AF22+(1/(AF22/INDEX(Professions!$B$3:$I$10,MATCH('Stat Growth'!$A$5,Professions!$A$3:$A$10,0),MATCH('Stat Growth'!AF$2,Professions!$B$2:$I$2,0)))),100)</f>
        <v>71.537506045623843</v>
      </c>
      <c r="AG23">
        <f>MIN(AG22+(1/(AG22/INDEX(Professions!$B$3:$I$10,MATCH('Stat Growth'!$A$5,Professions!$A$3:$A$10,0),MATCH('Stat Growth'!AG$2,Professions!$B$2:$I$2,0)))),100)</f>
        <v>71.537506045623843</v>
      </c>
      <c r="AH23">
        <f>MIN(AH22+(1/(AH22/INDEX(Professions!$B$3:$I$10,MATCH('Stat Growth'!$A$5,Professions!$A$3:$A$10,0),MATCH('Stat Growth'!AH$2,Professions!$B$2:$I$2,0)))),100)</f>
        <v>70.192059430942464</v>
      </c>
      <c r="AK23">
        <f>E23*INDEX(Professions!$J$3:$Q$10,MATCH('Stat Growth'!$A$5,Professions!$A$3:$A$10,0),MATCH(AK$2,Professions!$J$2:$Q$2,0))</f>
        <v>148</v>
      </c>
      <c r="AL23">
        <f>F23*INDEX(Professions!$J$3:$Q$10,MATCH('Stat Growth'!$A$5,Professions!$A$3:$A$10,0),MATCH(AL$2,Professions!$J$2:$Q$2,0))</f>
        <v>146</v>
      </c>
      <c r="AM23">
        <f>G23*INDEX(Professions!$J$3:$Q$10,MATCH('Stat Growth'!$A$5,Professions!$A$3:$A$10,0),MATCH(AM$2,Professions!$J$2:$Q$2,0))</f>
        <v>73</v>
      </c>
      <c r="AN23">
        <f>H23*INDEX(Professions!$J$3:$Q$10,MATCH('Stat Growth'!$A$5,Professions!$A$3:$A$10,0),MATCH(AN$2,Professions!$J$2:$Q$2,0))</f>
        <v>73</v>
      </c>
      <c r="AO23">
        <f>I23*INDEX(Professions!$J$3:$Q$10,MATCH('Stat Growth'!$A$5,Professions!$A$3:$A$10,0),MATCH(AO$2,Professions!$J$2:$Q$2,0))</f>
        <v>69</v>
      </c>
      <c r="AP23">
        <f>J23*INDEX(Professions!$J$3:$Q$10,MATCH('Stat Growth'!$A$5,Professions!$A$3:$A$10,0),MATCH(AP$2,Professions!$J$2:$Q$2,0))</f>
        <v>72</v>
      </c>
      <c r="AQ23">
        <f>K23*INDEX(Professions!$J$3:$Q$10,MATCH('Stat Growth'!$A$5,Professions!$A$3:$A$10,0),MATCH(AQ$2,Professions!$J$2:$Q$2,0))</f>
        <v>72</v>
      </c>
      <c r="AR23">
        <f>L23*INDEX(Professions!$J$3:$Q$10,MATCH('Stat Growth'!$A$5,Professions!$A$3:$A$10,0),MATCH(AR$2,Professions!$J$2:$Q$2,0))</f>
        <v>70</v>
      </c>
      <c r="AT23">
        <f t="shared" si="14"/>
        <v>47</v>
      </c>
      <c r="AU23">
        <f t="shared" si="4"/>
        <v>39.15</v>
      </c>
      <c r="AW23">
        <f t="shared" si="1"/>
        <v>47</v>
      </c>
      <c r="AX23">
        <f t="shared" si="2"/>
        <v>39</v>
      </c>
    </row>
    <row r="24" spans="3:50" x14ac:dyDescent="0.3">
      <c r="C24">
        <f>Experience!C22</f>
        <v>20</v>
      </c>
      <c r="E24">
        <f t="shared" si="15"/>
        <v>75</v>
      </c>
      <c r="F24">
        <f t="shared" si="7"/>
        <v>73</v>
      </c>
      <c r="G24">
        <f t="shared" si="8"/>
        <v>73</v>
      </c>
      <c r="H24">
        <f t="shared" si="9"/>
        <v>73</v>
      </c>
      <c r="I24">
        <f t="shared" si="10"/>
        <v>69</v>
      </c>
      <c r="J24">
        <f t="shared" si="11"/>
        <v>72</v>
      </c>
      <c r="K24">
        <f t="shared" si="12"/>
        <v>72</v>
      </c>
      <c r="L24">
        <f t="shared" si="13"/>
        <v>70</v>
      </c>
      <c r="R24">
        <f>ROUND((E24-$E$3)/2+INDEX(Races!$C$3:$J$14,MATCH('Stat Growth'!$A$2,Races!$A$3:$A$14,0),MATCH('Stat Growth'!R$2,Races!$C$2:$J$2,0)),0)</f>
        <v>10</v>
      </c>
      <c r="S24">
        <f>ROUND((F24-$E$3)/2+INDEX(Races!$C$3:$J$14,MATCH('Stat Growth'!$A$2,Races!$A$3:$A$14,0),MATCH('Stat Growth'!S$2,Races!$C$2:$J$2,0)),0)</f>
        <v>9</v>
      </c>
      <c r="T24">
        <f>ROUND((G24-$E$3)/2+INDEX(Races!$C$3:$J$14,MATCH('Stat Growth'!$A$2,Races!$A$3:$A$14,0),MATCH('Stat Growth'!T$2,Races!$C$2:$J$2,0)),0)</f>
        <v>4</v>
      </c>
      <c r="U24">
        <f>ROUND((H24-$E$3)/2+INDEX(Races!$C$3:$J$14,MATCH('Stat Growth'!$A$2,Races!$A$3:$A$14,0),MATCH('Stat Growth'!U$2,Races!$C$2:$J$2,0)),0)</f>
        <v>4</v>
      </c>
      <c r="V24">
        <f>ROUND((I24-$E$3)/2+INDEX(Races!$C$3:$J$14,MATCH('Stat Growth'!$A$2,Races!$A$3:$A$14,0),MATCH('Stat Growth'!V$2,Races!$C$2:$J$2,0)),0)</f>
        <v>2</v>
      </c>
      <c r="W24">
        <f>ROUND((J24-$E$3)/2+INDEX(Races!$C$3:$J$14,MATCH('Stat Growth'!$A$2,Races!$A$3:$A$14,0),MATCH('Stat Growth'!W$2,Races!$C$2:$J$2,0)),0)</f>
        <v>3</v>
      </c>
      <c r="X24">
        <f>ROUND((K24-$E$3)/2+INDEX(Races!$C$3:$J$14,MATCH('Stat Growth'!$A$2,Races!$A$3:$A$14,0),MATCH('Stat Growth'!X$2,Races!$C$2:$J$2,0)),0)</f>
        <v>8</v>
      </c>
      <c r="Y24">
        <f>ROUND((L24-$E$3)/2+INDEX(Races!$C$3:$J$14,MATCH('Stat Growth'!$A$2,Races!$A$3:$A$14,0),MATCH('Stat Growth'!Y$2,Races!$C$2:$J$2,0)),0)</f>
        <v>2</v>
      </c>
      <c r="AA24">
        <f>MIN(AA23+(1/(AA23/INDEX(Professions!$B$3:$I$10,MATCH('Stat Growth'!$A$5,Professions!$A$3:$A$10,0),MATCH('Stat Growth'!AA$2,Professions!$B$2:$I$2,0)))),100)</f>
        <v>74.563201455642186</v>
      </c>
      <c r="AB24">
        <f>MIN(AB23+(1/(AB23/INDEX(Professions!$B$3:$I$10,MATCH('Stat Growth'!$A$5,Professions!$A$3:$A$10,0),MATCH('Stat Growth'!AB$2,Professions!$B$2:$I$2,0)))),100)</f>
        <v>73.202432255746729</v>
      </c>
      <c r="AC24">
        <f>MIN(AC23+(1/(AC23/INDEX(Professions!$B$3:$I$10,MATCH('Stat Growth'!$A$5,Professions!$A$3:$A$10,0),MATCH('Stat Growth'!AC$2,Professions!$B$2:$I$2,0)))),100)</f>
        <v>73.202432255746729</v>
      </c>
      <c r="AD24">
        <f>MIN(AD23+(1/(AD23/INDEX(Professions!$B$3:$I$10,MATCH('Stat Growth'!$A$5,Professions!$A$3:$A$10,0),MATCH('Stat Growth'!AD$2,Professions!$B$2:$I$2,0)))),100)</f>
        <v>73.202432255746729</v>
      </c>
      <c r="AE24">
        <f>MIN(AE23+(1/(AE23/INDEX(Professions!$B$3:$I$10,MATCH('Stat Growth'!$A$5,Professions!$A$3:$A$10,0),MATCH('Stat Growth'!AE$2,Professions!$B$2:$I$2,0)))),100)</f>
        <v>68.96695013343701</v>
      </c>
      <c r="AF24">
        <f>MIN(AF23+(1/(AF23/INDEX(Professions!$B$3:$I$10,MATCH('Stat Growth'!$A$5,Professions!$A$3:$A$10,0),MATCH('Stat Growth'!AF$2,Professions!$B$2:$I$2,0)))),100)</f>
        <v>71.817079672180583</v>
      </c>
      <c r="AG24">
        <f>MIN(AG23+(1/(AG23/INDEX(Professions!$B$3:$I$10,MATCH('Stat Growth'!$A$5,Professions!$A$3:$A$10,0),MATCH('Stat Growth'!AG$2,Professions!$B$2:$I$2,0)))),100)</f>
        <v>71.817079672180583</v>
      </c>
      <c r="AH24">
        <f>MIN(AH23+(1/(AH23/INDEX(Professions!$B$3:$I$10,MATCH('Stat Growth'!$A$5,Professions!$A$3:$A$10,0),MATCH('Stat Growth'!AH$2,Professions!$B$2:$I$2,0)))),100)</f>
        <v>70.405758816907309</v>
      </c>
      <c r="AK24">
        <f>E24*INDEX(Professions!$J$3:$Q$10,MATCH('Stat Growth'!$A$5,Professions!$A$3:$A$10,0),MATCH(AK$2,Professions!$J$2:$Q$2,0))</f>
        <v>150</v>
      </c>
      <c r="AL24">
        <f>F24*INDEX(Professions!$J$3:$Q$10,MATCH('Stat Growth'!$A$5,Professions!$A$3:$A$10,0),MATCH(AL$2,Professions!$J$2:$Q$2,0))</f>
        <v>146</v>
      </c>
      <c r="AM24">
        <f>G24*INDEX(Professions!$J$3:$Q$10,MATCH('Stat Growth'!$A$5,Professions!$A$3:$A$10,0),MATCH(AM$2,Professions!$J$2:$Q$2,0))</f>
        <v>73</v>
      </c>
      <c r="AN24">
        <f>H24*INDEX(Professions!$J$3:$Q$10,MATCH('Stat Growth'!$A$5,Professions!$A$3:$A$10,0),MATCH(AN$2,Professions!$J$2:$Q$2,0))</f>
        <v>73</v>
      </c>
      <c r="AO24">
        <f>I24*INDEX(Professions!$J$3:$Q$10,MATCH('Stat Growth'!$A$5,Professions!$A$3:$A$10,0),MATCH(AO$2,Professions!$J$2:$Q$2,0))</f>
        <v>69</v>
      </c>
      <c r="AP24">
        <f>J24*INDEX(Professions!$J$3:$Q$10,MATCH('Stat Growth'!$A$5,Professions!$A$3:$A$10,0),MATCH(AP$2,Professions!$J$2:$Q$2,0))</f>
        <v>72</v>
      </c>
      <c r="AQ24">
        <f>K24*INDEX(Professions!$J$3:$Q$10,MATCH('Stat Growth'!$A$5,Professions!$A$3:$A$10,0),MATCH(AQ$2,Professions!$J$2:$Q$2,0))</f>
        <v>72</v>
      </c>
      <c r="AR24">
        <f>L24*INDEX(Professions!$J$3:$Q$10,MATCH('Stat Growth'!$A$5,Professions!$A$3:$A$10,0),MATCH(AR$2,Professions!$J$2:$Q$2,0))</f>
        <v>70</v>
      </c>
      <c r="AT24">
        <f t="shared" si="14"/>
        <v>47.1</v>
      </c>
      <c r="AU24">
        <f t="shared" si="4"/>
        <v>39.15</v>
      </c>
      <c r="AW24">
        <f t="shared" si="1"/>
        <v>47</v>
      </c>
      <c r="AX24">
        <f t="shared" si="2"/>
        <v>39</v>
      </c>
    </row>
    <row r="25" spans="3:50" x14ac:dyDescent="0.3">
      <c r="C25">
        <f>Experience!C23</f>
        <v>21</v>
      </c>
      <c r="E25">
        <f t="shared" si="15"/>
        <v>75</v>
      </c>
      <c r="F25">
        <f t="shared" si="7"/>
        <v>74</v>
      </c>
      <c r="G25">
        <f t="shared" si="8"/>
        <v>74</v>
      </c>
      <c r="H25">
        <f t="shared" si="9"/>
        <v>74</v>
      </c>
      <c r="I25">
        <f t="shared" si="10"/>
        <v>69</v>
      </c>
      <c r="J25">
        <f t="shared" si="11"/>
        <v>72</v>
      </c>
      <c r="K25">
        <f t="shared" si="12"/>
        <v>72</v>
      </c>
      <c r="L25">
        <f t="shared" si="13"/>
        <v>71</v>
      </c>
      <c r="R25">
        <f>ROUND((E25-$E$3)/2+INDEX(Races!$C$3:$J$14,MATCH('Stat Growth'!$A$2,Races!$A$3:$A$14,0),MATCH('Stat Growth'!R$2,Races!$C$2:$J$2,0)),0)</f>
        <v>10</v>
      </c>
      <c r="S25">
        <f>ROUND((F25-$E$3)/2+INDEX(Races!$C$3:$J$14,MATCH('Stat Growth'!$A$2,Races!$A$3:$A$14,0),MATCH('Stat Growth'!S$2,Races!$C$2:$J$2,0)),0)</f>
        <v>9</v>
      </c>
      <c r="T25">
        <f>ROUND((G25-$E$3)/2+INDEX(Races!$C$3:$J$14,MATCH('Stat Growth'!$A$2,Races!$A$3:$A$14,0),MATCH('Stat Growth'!T$2,Races!$C$2:$J$2,0)),0)</f>
        <v>4</v>
      </c>
      <c r="U25">
        <f>ROUND((H25-$E$3)/2+INDEX(Races!$C$3:$J$14,MATCH('Stat Growth'!$A$2,Races!$A$3:$A$14,0),MATCH('Stat Growth'!U$2,Races!$C$2:$J$2,0)),0)</f>
        <v>4</v>
      </c>
      <c r="V25">
        <f>ROUND((I25-$E$3)/2+INDEX(Races!$C$3:$J$14,MATCH('Stat Growth'!$A$2,Races!$A$3:$A$14,0),MATCH('Stat Growth'!V$2,Races!$C$2:$J$2,0)),0)</f>
        <v>2</v>
      </c>
      <c r="W25">
        <f>ROUND((J25-$E$3)/2+INDEX(Races!$C$3:$J$14,MATCH('Stat Growth'!$A$2,Races!$A$3:$A$14,0),MATCH('Stat Growth'!W$2,Races!$C$2:$J$2,0)),0)</f>
        <v>3</v>
      </c>
      <c r="X25">
        <f>ROUND((K25-$E$3)/2+INDEX(Races!$C$3:$J$14,MATCH('Stat Growth'!$A$2,Races!$A$3:$A$14,0),MATCH('Stat Growth'!X$2,Races!$C$2:$J$2,0)),0)</f>
        <v>8</v>
      </c>
      <c r="Y25">
        <f>ROUND((L25-$E$3)/2+INDEX(Races!$C$3:$J$14,MATCH('Stat Growth'!$A$2,Races!$A$3:$A$14,0),MATCH('Stat Growth'!Y$2,Races!$C$2:$J$2,0)),0)</f>
        <v>3</v>
      </c>
      <c r="AA25">
        <f>MIN(AA24+(1/(AA24/INDEX(Professions!$B$3:$I$10,MATCH('Stat Growth'!$A$5,Professions!$A$3:$A$10,0),MATCH('Stat Growth'!AA$2,Professions!$B$2:$I$2,0)))),100)</f>
        <v>74.96554469485848</v>
      </c>
      <c r="AB25">
        <f>MIN(AB24+(1/(AB24/INDEX(Professions!$B$3:$I$10,MATCH('Stat Growth'!$A$5,Professions!$A$3:$A$10,0),MATCH('Stat Growth'!AB$2,Professions!$B$2:$I$2,0)))),100)</f>
        <v>73.543950962565887</v>
      </c>
      <c r="AC25">
        <f>MIN(AC24+(1/(AC24/INDEX(Professions!$B$3:$I$10,MATCH('Stat Growth'!$A$5,Professions!$A$3:$A$10,0),MATCH('Stat Growth'!AC$2,Professions!$B$2:$I$2,0)))),100)</f>
        <v>73.543950962565887</v>
      </c>
      <c r="AD25">
        <f>MIN(AD24+(1/(AD24/INDEX(Professions!$B$3:$I$10,MATCH('Stat Growth'!$A$5,Professions!$A$3:$A$10,0),MATCH('Stat Growth'!AD$2,Professions!$B$2:$I$2,0)))),100)</f>
        <v>73.543950962565887</v>
      </c>
      <c r="AE25">
        <f>MIN(AE24+(1/(AE24/INDEX(Professions!$B$3:$I$10,MATCH('Stat Growth'!$A$5,Professions!$A$3:$A$10,0),MATCH('Stat Growth'!AE$2,Professions!$B$2:$I$2,0)))),100)</f>
        <v>69.11194712084405</v>
      </c>
      <c r="AF25">
        <f>MIN(AF24+(1/(AF24/INDEX(Professions!$B$3:$I$10,MATCH('Stat Growth'!$A$5,Professions!$A$3:$A$10,0),MATCH('Stat Growth'!AF$2,Professions!$B$2:$I$2,0)))),100)</f>
        <v>72.095564958567792</v>
      </c>
      <c r="AG25">
        <f>MIN(AG24+(1/(AG24/INDEX(Professions!$B$3:$I$10,MATCH('Stat Growth'!$A$5,Professions!$A$3:$A$10,0),MATCH('Stat Growth'!AG$2,Professions!$B$2:$I$2,0)))),100)</f>
        <v>72.095564958567792</v>
      </c>
      <c r="AH25">
        <f>MIN(AH24+(1/(AH24/INDEX(Professions!$B$3:$I$10,MATCH('Stat Growth'!$A$5,Professions!$A$3:$A$10,0),MATCH('Stat Growth'!AH$2,Professions!$B$2:$I$2,0)))),100)</f>
        <v>70.618809570880543</v>
      </c>
      <c r="AK25">
        <f>E25*INDEX(Professions!$J$3:$Q$10,MATCH('Stat Growth'!$A$5,Professions!$A$3:$A$10,0),MATCH(AK$2,Professions!$J$2:$Q$2,0))</f>
        <v>150</v>
      </c>
      <c r="AL25">
        <f>F25*INDEX(Professions!$J$3:$Q$10,MATCH('Stat Growth'!$A$5,Professions!$A$3:$A$10,0),MATCH(AL$2,Professions!$J$2:$Q$2,0))</f>
        <v>148</v>
      </c>
      <c r="AM25">
        <f>G25*INDEX(Professions!$J$3:$Q$10,MATCH('Stat Growth'!$A$5,Professions!$A$3:$A$10,0),MATCH(AM$2,Professions!$J$2:$Q$2,0))</f>
        <v>74</v>
      </c>
      <c r="AN25">
        <f>H25*INDEX(Professions!$J$3:$Q$10,MATCH('Stat Growth'!$A$5,Professions!$A$3:$A$10,0),MATCH(AN$2,Professions!$J$2:$Q$2,0))</f>
        <v>74</v>
      </c>
      <c r="AO25">
        <f>I25*INDEX(Professions!$J$3:$Q$10,MATCH('Stat Growth'!$A$5,Professions!$A$3:$A$10,0),MATCH(AO$2,Professions!$J$2:$Q$2,0))</f>
        <v>69</v>
      </c>
      <c r="AP25">
        <f>J25*INDEX(Professions!$J$3:$Q$10,MATCH('Stat Growth'!$A$5,Professions!$A$3:$A$10,0),MATCH(AP$2,Professions!$J$2:$Q$2,0))</f>
        <v>72</v>
      </c>
      <c r="AQ25">
        <f>K25*INDEX(Professions!$J$3:$Q$10,MATCH('Stat Growth'!$A$5,Professions!$A$3:$A$10,0),MATCH(AQ$2,Professions!$J$2:$Q$2,0))</f>
        <v>72</v>
      </c>
      <c r="AR25">
        <f>L25*INDEX(Professions!$J$3:$Q$10,MATCH('Stat Growth'!$A$5,Professions!$A$3:$A$10,0),MATCH(AR$2,Professions!$J$2:$Q$2,0))</f>
        <v>71</v>
      </c>
      <c r="AT25">
        <f t="shared" si="14"/>
        <v>47.3</v>
      </c>
      <c r="AU25">
        <f t="shared" si="4"/>
        <v>39.200000000000003</v>
      </c>
      <c r="AW25">
        <f t="shared" si="1"/>
        <v>47</v>
      </c>
      <c r="AX25">
        <f t="shared" si="2"/>
        <v>39</v>
      </c>
    </row>
    <row r="26" spans="3:50" x14ac:dyDescent="0.3">
      <c r="C26">
        <f>Experience!C24</f>
        <v>22</v>
      </c>
      <c r="E26">
        <f t="shared" si="15"/>
        <v>75</v>
      </c>
      <c r="F26">
        <f t="shared" si="7"/>
        <v>74</v>
      </c>
      <c r="G26">
        <f t="shared" si="8"/>
        <v>74</v>
      </c>
      <c r="H26">
        <f t="shared" si="9"/>
        <v>74</v>
      </c>
      <c r="I26">
        <f t="shared" si="10"/>
        <v>69</v>
      </c>
      <c r="J26">
        <f t="shared" si="11"/>
        <v>72</v>
      </c>
      <c r="K26">
        <f t="shared" si="12"/>
        <v>72</v>
      </c>
      <c r="L26">
        <f t="shared" si="13"/>
        <v>71</v>
      </c>
      <c r="R26">
        <f>ROUND((E26-$E$3)/2+INDEX(Races!$C$3:$J$14,MATCH('Stat Growth'!$A$2,Races!$A$3:$A$14,0),MATCH('Stat Growth'!R$2,Races!$C$2:$J$2,0)),0)</f>
        <v>10</v>
      </c>
      <c r="S26">
        <f>ROUND((F26-$E$3)/2+INDEX(Races!$C$3:$J$14,MATCH('Stat Growth'!$A$2,Races!$A$3:$A$14,0),MATCH('Stat Growth'!S$2,Races!$C$2:$J$2,0)),0)</f>
        <v>9</v>
      </c>
      <c r="T26">
        <f>ROUND((G26-$E$3)/2+INDEX(Races!$C$3:$J$14,MATCH('Stat Growth'!$A$2,Races!$A$3:$A$14,0),MATCH('Stat Growth'!T$2,Races!$C$2:$J$2,0)),0)</f>
        <v>4</v>
      </c>
      <c r="U26">
        <f>ROUND((H26-$E$3)/2+INDEX(Races!$C$3:$J$14,MATCH('Stat Growth'!$A$2,Races!$A$3:$A$14,0),MATCH('Stat Growth'!U$2,Races!$C$2:$J$2,0)),0)</f>
        <v>4</v>
      </c>
      <c r="V26">
        <f>ROUND((I26-$E$3)/2+INDEX(Races!$C$3:$J$14,MATCH('Stat Growth'!$A$2,Races!$A$3:$A$14,0),MATCH('Stat Growth'!V$2,Races!$C$2:$J$2,0)),0)</f>
        <v>2</v>
      </c>
      <c r="W26">
        <f>ROUND((J26-$E$3)/2+INDEX(Races!$C$3:$J$14,MATCH('Stat Growth'!$A$2,Races!$A$3:$A$14,0),MATCH('Stat Growth'!W$2,Races!$C$2:$J$2,0)),0)</f>
        <v>3</v>
      </c>
      <c r="X26">
        <f>ROUND((K26-$E$3)/2+INDEX(Races!$C$3:$J$14,MATCH('Stat Growth'!$A$2,Races!$A$3:$A$14,0),MATCH('Stat Growth'!X$2,Races!$C$2:$J$2,0)),0)</f>
        <v>8</v>
      </c>
      <c r="Y26">
        <f>ROUND((L26-$E$3)/2+INDEX(Races!$C$3:$J$14,MATCH('Stat Growth'!$A$2,Races!$A$3:$A$14,0),MATCH('Stat Growth'!Y$2,Races!$C$2:$J$2,0)),0)</f>
        <v>3</v>
      </c>
      <c r="AA26">
        <f>MIN(AA25+(1/(AA25/INDEX(Professions!$B$3:$I$10,MATCH('Stat Growth'!$A$5,Professions!$A$3:$A$10,0),MATCH('Stat Growth'!AA$2,Professions!$B$2:$I$2,0)))),100)</f>
        <v>75.36572854094554</v>
      </c>
      <c r="AB26">
        <f>MIN(AB25+(1/(AB25/INDEX(Professions!$B$3:$I$10,MATCH('Stat Growth'!$A$5,Professions!$A$3:$A$10,0),MATCH('Stat Growth'!AB$2,Professions!$B$2:$I$2,0)))),100)</f>
        <v>73.883883746605804</v>
      </c>
      <c r="AC26">
        <f>MIN(AC25+(1/(AC25/INDEX(Professions!$B$3:$I$10,MATCH('Stat Growth'!$A$5,Professions!$A$3:$A$10,0),MATCH('Stat Growth'!AC$2,Professions!$B$2:$I$2,0)))),100)</f>
        <v>73.883883746605804</v>
      </c>
      <c r="AD26">
        <f>MIN(AD25+(1/(AD25/INDEX(Professions!$B$3:$I$10,MATCH('Stat Growth'!$A$5,Professions!$A$3:$A$10,0),MATCH('Stat Growth'!AD$2,Professions!$B$2:$I$2,0)))),100)</f>
        <v>73.883883746605804</v>
      </c>
      <c r="AE26">
        <f>MIN(AE25+(1/(AE25/INDEX(Professions!$B$3:$I$10,MATCH('Stat Growth'!$A$5,Professions!$A$3:$A$10,0),MATCH('Stat Growth'!AE$2,Professions!$B$2:$I$2,0)))),100)</f>
        <v>69.256639904314824</v>
      </c>
      <c r="AF26">
        <f>MIN(AF25+(1/(AF25/INDEX(Professions!$B$3:$I$10,MATCH('Stat Growth'!$A$5,Professions!$A$3:$A$10,0),MATCH('Stat Growth'!AF$2,Professions!$B$2:$I$2,0)))),100)</f>
        <v>72.372974533088694</v>
      </c>
      <c r="AG26">
        <f>MIN(AG25+(1/(AG25/INDEX(Professions!$B$3:$I$10,MATCH('Stat Growth'!$A$5,Professions!$A$3:$A$10,0),MATCH('Stat Growth'!AG$2,Professions!$B$2:$I$2,0)))),100)</f>
        <v>72.372974533088694</v>
      </c>
      <c r="AH26">
        <f>MIN(AH25+(1/(AH25/INDEX(Professions!$B$3:$I$10,MATCH('Stat Growth'!$A$5,Professions!$A$3:$A$10,0),MATCH('Stat Growth'!AH$2,Professions!$B$2:$I$2,0)))),100)</f>
        <v>70.831217569417319</v>
      </c>
      <c r="AK26">
        <f>E26*INDEX(Professions!$J$3:$Q$10,MATCH('Stat Growth'!$A$5,Professions!$A$3:$A$10,0),MATCH(AK$2,Professions!$J$2:$Q$2,0))</f>
        <v>150</v>
      </c>
      <c r="AL26">
        <f>F26*INDEX(Professions!$J$3:$Q$10,MATCH('Stat Growth'!$A$5,Professions!$A$3:$A$10,0),MATCH(AL$2,Professions!$J$2:$Q$2,0))</f>
        <v>148</v>
      </c>
      <c r="AM26">
        <f>G26*INDEX(Professions!$J$3:$Q$10,MATCH('Stat Growth'!$A$5,Professions!$A$3:$A$10,0),MATCH(AM$2,Professions!$J$2:$Q$2,0))</f>
        <v>74</v>
      </c>
      <c r="AN26">
        <f>H26*INDEX(Professions!$J$3:$Q$10,MATCH('Stat Growth'!$A$5,Professions!$A$3:$A$10,0),MATCH(AN$2,Professions!$J$2:$Q$2,0))</f>
        <v>74</v>
      </c>
      <c r="AO26">
        <f>I26*INDEX(Professions!$J$3:$Q$10,MATCH('Stat Growth'!$A$5,Professions!$A$3:$A$10,0),MATCH(AO$2,Professions!$J$2:$Q$2,0))</f>
        <v>69</v>
      </c>
      <c r="AP26">
        <f>J26*INDEX(Professions!$J$3:$Q$10,MATCH('Stat Growth'!$A$5,Professions!$A$3:$A$10,0),MATCH(AP$2,Professions!$J$2:$Q$2,0))</f>
        <v>72</v>
      </c>
      <c r="AQ26">
        <f>K26*INDEX(Professions!$J$3:$Q$10,MATCH('Stat Growth'!$A$5,Professions!$A$3:$A$10,0),MATCH(AQ$2,Professions!$J$2:$Q$2,0))</f>
        <v>72</v>
      </c>
      <c r="AR26">
        <f>L26*INDEX(Professions!$J$3:$Q$10,MATCH('Stat Growth'!$A$5,Professions!$A$3:$A$10,0),MATCH(AR$2,Professions!$J$2:$Q$2,0))</f>
        <v>71</v>
      </c>
      <c r="AT26">
        <f t="shared" si="14"/>
        <v>47.3</v>
      </c>
      <c r="AU26">
        <f t="shared" si="4"/>
        <v>39.200000000000003</v>
      </c>
      <c r="AW26">
        <f t="shared" si="1"/>
        <v>47</v>
      </c>
      <c r="AX26">
        <f t="shared" si="2"/>
        <v>39</v>
      </c>
    </row>
    <row r="27" spans="3:50" x14ac:dyDescent="0.3">
      <c r="C27">
        <f>Experience!C25</f>
        <v>23</v>
      </c>
      <c r="E27">
        <f t="shared" si="15"/>
        <v>76</v>
      </c>
      <c r="F27">
        <f t="shared" si="7"/>
        <v>74</v>
      </c>
      <c r="G27">
        <f t="shared" si="8"/>
        <v>74</v>
      </c>
      <c r="H27">
        <f t="shared" si="9"/>
        <v>74</v>
      </c>
      <c r="I27">
        <f t="shared" si="10"/>
        <v>69</v>
      </c>
      <c r="J27">
        <f t="shared" si="11"/>
        <v>73</v>
      </c>
      <c r="K27">
        <f t="shared" si="12"/>
        <v>73</v>
      </c>
      <c r="L27">
        <f t="shared" si="13"/>
        <v>71</v>
      </c>
      <c r="R27">
        <f>ROUND((E27-$E$3)/2+INDEX(Races!$C$3:$J$14,MATCH('Stat Growth'!$A$2,Races!$A$3:$A$14,0),MATCH('Stat Growth'!R$2,Races!$C$2:$J$2,0)),0)</f>
        <v>10</v>
      </c>
      <c r="S27">
        <f>ROUND((F27-$E$3)/2+INDEX(Races!$C$3:$J$14,MATCH('Stat Growth'!$A$2,Races!$A$3:$A$14,0),MATCH('Stat Growth'!S$2,Races!$C$2:$J$2,0)),0)</f>
        <v>9</v>
      </c>
      <c r="T27">
        <f>ROUND((G27-$E$3)/2+INDEX(Races!$C$3:$J$14,MATCH('Stat Growth'!$A$2,Races!$A$3:$A$14,0),MATCH('Stat Growth'!T$2,Races!$C$2:$J$2,0)),0)</f>
        <v>4</v>
      </c>
      <c r="U27">
        <f>ROUND((H27-$E$3)/2+INDEX(Races!$C$3:$J$14,MATCH('Stat Growth'!$A$2,Races!$A$3:$A$14,0),MATCH('Stat Growth'!U$2,Races!$C$2:$J$2,0)),0)</f>
        <v>4</v>
      </c>
      <c r="V27">
        <f>ROUND((I27-$E$3)/2+INDEX(Races!$C$3:$J$14,MATCH('Stat Growth'!$A$2,Races!$A$3:$A$14,0),MATCH('Stat Growth'!V$2,Races!$C$2:$J$2,0)),0)</f>
        <v>2</v>
      </c>
      <c r="W27">
        <f>ROUND((J27-$E$3)/2+INDEX(Races!$C$3:$J$14,MATCH('Stat Growth'!$A$2,Races!$A$3:$A$14,0),MATCH('Stat Growth'!W$2,Races!$C$2:$J$2,0)),0)</f>
        <v>4</v>
      </c>
      <c r="X27">
        <f>ROUND((K27-$E$3)/2+INDEX(Races!$C$3:$J$14,MATCH('Stat Growth'!$A$2,Races!$A$3:$A$14,0),MATCH('Stat Growth'!X$2,Races!$C$2:$J$2,0)),0)</f>
        <v>9</v>
      </c>
      <c r="Y27">
        <f>ROUND((L27-$E$3)/2+INDEX(Races!$C$3:$J$14,MATCH('Stat Growth'!$A$2,Races!$A$3:$A$14,0),MATCH('Stat Growth'!Y$2,Races!$C$2:$J$2,0)),0)</f>
        <v>3</v>
      </c>
      <c r="AA27">
        <f>MIN(AA26+(1/(AA26/INDEX(Professions!$B$3:$I$10,MATCH('Stat Growth'!$A$5,Professions!$A$3:$A$10,0),MATCH('Stat Growth'!AA$2,Professions!$B$2:$I$2,0)))),100)</f>
        <v>75.763787454204788</v>
      </c>
      <c r="AB27">
        <f>MIN(AB26+(1/(AB26/INDEX(Professions!$B$3:$I$10,MATCH('Stat Growth'!$A$5,Professions!$A$3:$A$10,0),MATCH('Stat Growth'!AB$2,Professions!$B$2:$I$2,0)))),100)</f>
        <v>74.222252531952023</v>
      </c>
      <c r="AC27">
        <f>MIN(AC26+(1/(AC26/INDEX(Professions!$B$3:$I$10,MATCH('Stat Growth'!$A$5,Professions!$A$3:$A$10,0),MATCH('Stat Growth'!AC$2,Professions!$B$2:$I$2,0)))),100)</f>
        <v>74.222252531952023</v>
      </c>
      <c r="AD27">
        <f>MIN(AD26+(1/(AD26/INDEX(Professions!$B$3:$I$10,MATCH('Stat Growth'!$A$5,Professions!$A$3:$A$10,0),MATCH('Stat Growth'!AD$2,Professions!$B$2:$I$2,0)))),100)</f>
        <v>74.222252531952023</v>
      </c>
      <c r="AE27">
        <f>MIN(AE26+(1/(AE26/INDEX(Professions!$B$3:$I$10,MATCH('Stat Growth'!$A$5,Professions!$A$3:$A$10,0),MATCH('Stat Growth'!AE$2,Professions!$B$2:$I$2,0)))),100)</f>
        <v>69.401030391837978</v>
      </c>
      <c r="AF27">
        <f>MIN(AF26+(1/(AF26/INDEX(Professions!$B$3:$I$10,MATCH('Stat Growth'!$A$5,Professions!$A$3:$A$10,0),MATCH('Stat Growth'!AF$2,Professions!$B$2:$I$2,0)))),100)</f>
        <v>72.649320781519535</v>
      </c>
      <c r="AG27">
        <f>MIN(AG26+(1/(AG26/INDEX(Professions!$B$3:$I$10,MATCH('Stat Growth'!$A$5,Professions!$A$3:$A$10,0),MATCH('Stat Growth'!AG$2,Professions!$B$2:$I$2,0)))),100)</f>
        <v>72.649320781519535</v>
      </c>
      <c r="AH27">
        <f>MIN(AH26+(1/(AH26/INDEX(Professions!$B$3:$I$10,MATCH('Stat Growth'!$A$5,Professions!$A$3:$A$10,0),MATCH('Stat Growth'!AH$2,Professions!$B$2:$I$2,0)))),100)</f>
        <v>71.042988600817409</v>
      </c>
      <c r="AK27">
        <f>E27*INDEX(Professions!$J$3:$Q$10,MATCH('Stat Growth'!$A$5,Professions!$A$3:$A$10,0),MATCH(AK$2,Professions!$J$2:$Q$2,0))</f>
        <v>152</v>
      </c>
      <c r="AL27">
        <f>F27*INDEX(Professions!$J$3:$Q$10,MATCH('Stat Growth'!$A$5,Professions!$A$3:$A$10,0),MATCH(AL$2,Professions!$J$2:$Q$2,0))</f>
        <v>148</v>
      </c>
      <c r="AM27">
        <f>G27*INDEX(Professions!$J$3:$Q$10,MATCH('Stat Growth'!$A$5,Professions!$A$3:$A$10,0),MATCH(AM$2,Professions!$J$2:$Q$2,0))</f>
        <v>74</v>
      </c>
      <c r="AN27">
        <f>H27*INDEX(Professions!$J$3:$Q$10,MATCH('Stat Growth'!$A$5,Professions!$A$3:$A$10,0),MATCH(AN$2,Professions!$J$2:$Q$2,0))</f>
        <v>74</v>
      </c>
      <c r="AO27">
        <f>I27*INDEX(Professions!$J$3:$Q$10,MATCH('Stat Growth'!$A$5,Professions!$A$3:$A$10,0),MATCH(AO$2,Professions!$J$2:$Q$2,0))</f>
        <v>69</v>
      </c>
      <c r="AP27">
        <f>J27*INDEX(Professions!$J$3:$Q$10,MATCH('Stat Growth'!$A$5,Professions!$A$3:$A$10,0),MATCH(AP$2,Professions!$J$2:$Q$2,0))</f>
        <v>73</v>
      </c>
      <c r="AQ27">
        <f>K27*INDEX(Professions!$J$3:$Q$10,MATCH('Stat Growth'!$A$5,Professions!$A$3:$A$10,0),MATCH(AQ$2,Professions!$J$2:$Q$2,0))</f>
        <v>73</v>
      </c>
      <c r="AR27">
        <f>L27*INDEX(Professions!$J$3:$Q$10,MATCH('Stat Growth'!$A$5,Professions!$A$3:$A$10,0),MATCH(AR$2,Professions!$J$2:$Q$2,0))</f>
        <v>71</v>
      </c>
      <c r="AT27">
        <f t="shared" si="14"/>
        <v>47.4</v>
      </c>
      <c r="AU27">
        <f t="shared" si="4"/>
        <v>39.299999999999997</v>
      </c>
      <c r="AW27">
        <f t="shared" si="1"/>
        <v>47</v>
      </c>
      <c r="AX27">
        <f t="shared" si="2"/>
        <v>39</v>
      </c>
    </row>
    <row r="28" spans="3:50" x14ac:dyDescent="0.3">
      <c r="C28">
        <f>Experience!C26</f>
        <v>24</v>
      </c>
      <c r="E28">
        <f t="shared" si="15"/>
        <v>76</v>
      </c>
      <c r="F28">
        <f t="shared" si="7"/>
        <v>75</v>
      </c>
      <c r="G28">
        <f t="shared" si="8"/>
        <v>75</v>
      </c>
      <c r="H28">
        <f t="shared" si="9"/>
        <v>75</v>
      </c>
      <c r="I28">
        <f t="shared" si="10"/>
        <v>70</v>
      </c>
      <c r="J28">
        <f t="shared" si="11"/>
        <v>73</v>
      </c>
      <c r="K28">
        <f t="shared" si="12"/>
        <v>73</v>
      </c>
      <c r="L28">
        <f t="shared" si="13"/>
        <v>71</v>
      </c>
      <c r="R28">
        <f>ROUND((E28-$E$3)/2+INDEX(Races!$C$3:$J$14,MATCH('Stat Growth'!$A$2,Races!$A$3:$A$14,0),MATCH('Stat Growth'!R$2,Races!$C$2:$J$2,0)),0)</f>
        <v>10</v>
      </c>
      <c r="S28">
        <f>ROUND((F28-$E$3)/2+INDEX(Races!$C$3:$J$14,MATCH('Stat Growth'!$A$2,Races!$A$3:$A$14,0),MATCH('Stat Growth'!S$2,Races!$C$2:$J$2,0)),0)</f>
        <v>10</v>
      </c>
      <c r="T28">
        <f>ROUND((G28-$E$3)/2+INDEX(Races!$C$3:$J$14,MATCH('Stat Growth'!$A$2,Races!$A$3:$A$14,0),MATCH('Stat Growth'!T$2,Races!$C$2:$J$2,0)),0)</f>
        <v>5</v>
      </c>
      <c r="U28">
        <f>ROUND((H28-$E$3)/2+INDEX(Races!$C$3:$J$14,MATCH('Stat Growth'!$A$2,Races!$A$3:$A$14,0),MATCH('Stat Growth'!U$2,Races!$C$2:$J$2,0)),0)</f>
        <v>5</v>
      </c>
      <c r="V28">
        <f>ROUND((I28-$E$3)/2+INDEX(Races!$C$3:$J$14,MATCH('Stat Growth'!$A$2,Races!$A$3:$A$14,0),MATCH('Stat Growth'!V$2,Races!$C$2:$J$2,0)),0)</f>
        <v>2</v>
      </c>
      <c r="W28">
        <f>ROUND((J28-$E$3)/2+INDEX(Races!$C$3:$J$14,MATCH('Stat Growth'!$A$2,Races!$A$3:$A$14,0),MATCH('Stat Growth'!W$2,Races!$C$2:$J$2,0)),0)</f>
        <v>4</v>
      </c>
      <c r="X28">
        <f>ROUND((K28-$E$3)/2+INDEX(Races!$C$3:$J$14,MATCH('Stat Growth'!$A$2,Races!$A$3:$A$14,0),MATCH('Stat Growth'!X$2,Races!$C$2:$J$2,0)),0)</f>
        <v>9</v>
      </c>
      <c r="Y28">
        <f>ROUND((L28-$E$3)/2+INDEX(Races!$C$3:$J$14,MATCH('Stat Growth'!$A$2,Races!$A$3:$A$14,0),MATCH('Stat Growth'!Y$2,Races!$C$2:$J$2,0)),0)</f>
        <v>3</v>
      </c>
      <c r="AA28">
        <f>MIN(AA27+(1/(AA27/INDEX(Professions!$B$3:$I$10,MATCH('Stat Growth'!$A$5,Professions!$A$3:$A$10,0),MATCH('Stat Growth'!AA$2,Professions!$B$2:$I$2,0)))),100)</f>
        <v>76.159754987086288</v>
      </c>
      <c r="AB28">
        <f>MIN(AB27+(1/(AB27/INDEX(Professions!$B$3:$I$10,MATCH('Stat Growth'!$A$5,Professions!$A$3:$A$10,0),MATCH('Stat Growth'!AB$2,Professions!$B$2:$I$2,0)))),100)</f>
        <v>74.559078741709499</v>
      </c>
      <c r="AC28">
        <f>MIN(AC27+(1/(AC27/INDEX(Professions!$B$3:$I$10,MATCH('Stat Growth'!$A$5,Professions!$A$3:$A$10,0),MATCH('Stat Growth'!AC$2,Professions!$B$2:$I$2,0)))),100)</f>
        <v>74.559078741709499</v>
      </c>
      <c r="AD28">
        <f>MIN(AD27+(1/(AD27/INDEX(Professions!$B$3:$I$10,MATCH('Stat Growth'!$A$5,Professions!$A$3:$A$10,0),MATCH('Stat Growth'!AD$2,Professions!$B$2:$I$2,0)))),100)</f>
        <v>74.559078741709499</v>
      </c>
      <c r="AE28">
        <f>MIN(AE27+(1/(AE27/INDEX(Professions!$B$3:$I$10,MATCH('Stat Growth'!$A$5,Professions!$A$3:$A$10,0),MATCH('Stat Growth'!AE$2,Professions!$B$2:$I$2,0)))),100)</f>
        <v>69.545120471531902</v>
      </c>
      <c r="AF28">
        <f>MIN(AF27+(1/(AF27/INDEX(Professions!$B$3:$I$10,MATCH('Stat Growth'!$A$5,Professions!$A$3:$A$10,0),MATCH('Stat Growth'!AF$2,Professions!$B$2:$I$2,0)))),100)</f>
        <v>72.924615853584243</v>
      </c>
      <c r="AG28">
        <f>MIN(AG27+(1/(AG27/INDEX(Professions!$B$3:$I$10,MATCH('Stat Growth'!$A$5,Professions!$A$3:$A$10,0),MATCH('Stat Growth'!AG$2,Professions!$B$2:$I$2,0)))),100)</f>
        <v>72.924615853584243</v>
      </c>
      <c r="AH28">
        <f>MIN(AH27+(1/(AH27/INDEX(Professions!$B$3:$I$10,MATCH('Stat Growth'!$A$5,Professions!$A$3:$A$10,0),MATCH('Stat Growth'!AH$2,Professions!$B$2:$I$2,0)))),100)</f>
        <v>71.25412836697059</v>
      </c>
      <c r="AK28">
        <f>E28*INDEX(Professions!$J$3:$Q$10,MATCH('Stat Growth'!$A$5,Professions!$A$3:$A$10,0),MATCH(AK$2,Professions!$J$2:$Q$2,0))</f>
        <v>152</v>
      </c>
      <c r="AL28">
        <f>F28*INDEX(Professions!$J$3:$Q$10,MATCH('Stat Growth'!$A$5,Professions!$A$3:$A$10,0),MATCH(AL$2,Professions!$J$2:$Q$2,0))</f>
        <v>150</v>
      </c>
      <c r="AM28">
        <f>G28*INDEX(Professions!$J$3:$Q$10,MATCH('Stat Growth'!$A$5,Professions!$A$3:$A$10,0),MATCH(AM$2,Professions!$J$2:$Q$2,0))</f>
        <v>75</v>
      </c>
      <c r="AN28">
        <f>H28*INDEX(Professions!$J$3:$Q$10,MATCH('Stat Growth'!$A$5,Professions!$A$3:$A$10,0),MATCH(AN$2,Professions!$J$2:$Q$2,0))</f>
        <v>75</v>
      </c>
      <c r="AO28">
        <f>I28*INDEX(Professions!$J$3:$Q$10,MATCH('Stat Growth'!$A$5,Professions!$A$3:$A$10,0),MATCH(AO$2,Professions!$J$2:$Q$2,0))</f>
        <v>70</v>
      </c>
      <c r="AP28">
        <f>J28*INDEX(Professions!$J$3:$Q$10,MATCH('Stat Growth'!$A$5,Professions!$A$3:$A$10,0),MATCH(AP$2,Professions!$J$2:$Q$2,0))</f>
        <v>73</v>
      </c>
      <c r="AQ28">
        <f>K28*INDEX(Professions!$J$3:$Q$10,MATCH('Stat Growth'!$A$5,Professions!$A$3:$A$10,0),MATCH(AQ$2,Professions!$J$2:$Q$2,0))</f>
        <v>73</v>
      </c>
      <c r="AR28">
        <f>L28*INDEX(Professions!$J$3:$Q$10,MATCH('Stat Growth'!$A$5,Professions!$A$3:$A$10,0),MATCH(AR$2,Professions!$J$2:$Q$2,0))</f>
        <v>71</v>
      </c>
      <c r="AT28">
        <f t="shared" si="14"/>
        <v>47.6</v>
      </c>
      <c r="AU28">
        <f t="shared" si="4"/>
        <v>39.35</v>
      </c>
      <c r="AW28">
        <f t="shared" si="1"/>
        <v>48</v>
      </c>
      <c r="AX28">
        <f t="shared" si="2"/>
        <v>39</v>
      </c>
    </row>
    <row r="29" spans="3:50" x14ac:dyDescent="0.3">
      <c r="C29">
        <f>Experience!C27</f>
        <v>25</v>
      </c>
      <c r="E29">
        <f t="shared" si="15"/>
        <v>77</v>
      </c>
      <c r="F29">
        <f t="shared" si="7"/>
        <v>75</v>
      </c>
      <c r="G29">
        <f t="shared" si="8"/>
        <v>75</v>
      </c>
      <c r="H29">
        <f t="shared" si="9"/>
        <v>75</v>
      </c>
      <c r="I29">
        <f t="shared" si="10"/>
        <v>70</v>
      </c>
      <c r="J29">
        <f t="shared" si="11"/>
        <v>73</v>
      </c>
      <c r="K29">
        <f t="shared" si="12"/>
        <v>73</v>
      </c>
      <c r="L29">
        <f t="shared" si="13"/>
        <v>71</v>
      </c>
      <c r="R29">
        <f>ROUND((E29-$E$3)/2+INDEX(Races!$C$3:$J$14,MATCH('Stat Growth'!$A$2,Races!$A$3:$A$14,0),MATCH('Stat Growth'!R$2,Races!$C$2:$J$2,0)),0)</f>
        <v>11</v>
      </c>
      <c r="S29">
        <f>ROUND((F29-$E$3)/2+INDEX(Races!$C$3:$J$14,MATCH('Stat Growth'!$A$2,Races!$A$3:$A$14,0),MATCH('Stat Growth'!S$2,Races!$C$2:$J$2,0)),0)</f>
        <v>10</v>
      </c>
      <c r="T29">
        <f>ROUND((G29-$E$3)/2+INDEX(Races!$C$3:$J$14,MATCH('Stat Growth'!$A$2,Races!$A$3:$A$14,0),MATCH('Stat Growth'!T$2,Races!$C$2:$J$2,0)),0)</f>
        <v>5</v>
      </c>
      <c r="U29">
        <f>ROUND((H29-$E$3)/2+INDEX(Races!$C$3:$J$14,MATCH('Stat Growth'!$A$2,Races!$A$3:$A$14,0),MATCH('Stat Growth'!U$2,Races!$C$2:$J$2,0)),0)</f>
        <v>5</v>
      </c>
      <c r="V29">
        <f>ROUND((I29-$E$3)/2+INDEX(Races!$C$3:$J$14,MATCH('Stat Growth'!$A$2,Races!$A$3:$A$14,0),MATCH('Stat Growth'!V$2,Races!$C$2:$J$2,0)),0)</f>
        <v>2</v>
      </c>
      <c r="W29">
        <f>ROUND((J29-$E$3)/2+INDEX(Races!$C$3:$J$14,MATCH('Stat Growth'!$A$2,Races!$A$3:$A$14,0),MATCH('Stat Growth'!W$2,Races!$C$2:$J$2,0)),0)</f>
        <v>4</v>
      </c>
      <c r="X29">
        <f>ROUND((K29-$E$3)/2+INDEX(Races!$C$3:$J$14,MATCH('Stat Growth'!$A$2,Races!$A$3:$A$14,0),MATCH('Stat Growth'!X$2,Races!$C$2:$J$2,0)),0)</f>
        <v>9</v>
      </c>
      <c r="Y29">
        <f>ROUND((L29-$E$3)/2+INDEX(Races!$C$3:$J$14,MATCH('Stat Growth'!$A$2,Races!$A$3:$A$14,0),MATCH('Stat Growth'!Y$2,Races!$C$2:$J$2,0)),0)</f>
        <v>3</v>
      </c>
      <c r="AA29">
        <f>MIN(AA28+(1/(AA28/INDEX(Professions!$B$3:$I$10,MATCH('Stat Growth'!$A$5,Professions!$A$3:$A$10,0),MATCH('Stat Growth'!AA$2,Professions!$B$2:$I$2,0)))),100)</f>
        <v>76.553663817348237</v>
      </c>
      <c r="AB29">
        <f>MIN(AB28+(1/(AB28/INDEX(Professions!$B$3:$I$10,MATCH('Stat Growth'!$A$5,Professions!$A$3:$A$10,0),MATCH('Stat Growth'!AB$2,Professions!$B$2:$I$2,0)))),100)</f>
        <v>74.894383313894551</v>
      </c>
      <c r="AC29">
        <f>MIN(AC28+(1/(AC28/INDEX(Professions!$B$3:$I$10,MATCH('Stat Growth'!$A$5,Professions!$A$3:$A$10,0),MATCH('Stat Growth'!AC$2,Professions!$B$2:$I$2,0)))),100)</f>
        <v>74.894383313894551</v>
      </c>
      <c r="AD29">
        <f>MIN(AD28+(1/(AD28/INDEX(Professions!$B$3:$I$10,MATCH('Stat Growth'!$A$5,Professions!$A$3:$A$10,0),MATCH('Stat Growth'!AD$2,Professions!$B$2:$I$2,0)))),100)</f>
        <v>74.894383313894551</v>
      </c>
      <c r="AE29">
        <f>MIN(AE28+(1/(AE28/INDEX(Professions!$B$3:$I$10,MATCH('Stat Growth'!$A$5,Professions!$A$3:$A$10,0),MATCH('Stat Growth'!AE$2,Professions!$B$2:$I$2,0)))),100)</f>
        <v>69.688912011933269</v>
      </c>
      <c r="AF29">
        <f>MIN(AF28+(1/(AF28/INDEX(Professions!$B$3:$I$10,MATCH('Stat Growth'!$A$5,Professions!$A$3:$A$10,0),MATCH('Stat Growth'!AF$2,Professions!$B$2:$I$2,0)))),100)</f>
        <v>73.198871669208359</v>
      </c>
      <c r="AG29">
        <f>MIN(AG28+(1/(AG28/INDEX(Professions!$B$3:$I$10,MATCH('Stat Growth'!$A$5,Professions!$A$3:$A$10,0),MATCH('Stat Growth'!AG$2,Professions!$B$2:$I$2,0)))),100)</f>
        <v>73.198871669208359</v>
      </c>
      <c r="AH29">
        <f>MIN(AH28+(1/(AH28/INDEX(Professions!$B$3:$I$10,MATCH('Stat Growth'!$A$5,Professions!$A$3:$A$10,0),MATCH('Stat Growth'!AH$2,Professions!$B$2:$I$2,0)))),100)</f>
        <v>71.464642485152595</v>
      </c>
      <c r="AK29">
        <f>E29*INDEX(Professions!$J$3:$Q$10,MATCH('Stat Growth'!$A$5,Professions!$A$3:$A$10,0),MATCH(AK$2,Professions!$J$2:$Q$2,0))</f>
        <v>154</v>
      </c>
      <c r="AL29">
        <f>F29*INDEX(Professions!$J$3:$Q$10,MATCH('Stat Growth'!$A$5,Professions!$A$3:$A$10,0),MATCH(AL$2,Professions!$J$2:$Q$2,0))</f>
        <v>150</v>
      </c>
      <c r="AM29">
        <f>G29*INDEX(Professions!$J$3:$Q$10,MATCH('Stat Growth'!$A$5,Professions!$A$3:$A$10,0),MATCH(AM$2,Professions!$J$2:$Q$2,0))</f>
        <v>75</v>
      </c>
      <c r="AN29">
        <f>H29*INDEX(Professions!$J$3:$Q$10,MATCH('Stat Growth'!$A$5,Professions!$A$3:$A$10,0),MATCH(AN$2,Professions!$J$2:$Q$2,0))</f>
        <v>75</v>
      </c>
      <c r="AO29">
        <f>I29*INDEX(Professions!$J$3:$Q$10,MATCH('Stat Growth'!$A$5,Professions!$A$3:$A$10,0),MATCH(AO$2,Professions!$J$2:$Q$2,0))</f>
        <v>70</v>
      </c>
      <c r="AP29">
        <f>J29*INDEX(Professions!$J$3:$Q$10,MATCH('Stat Growth'!$A$5,Professions!$A$3:$A$10,0),MATCH(AP$2,Professions!$J$2:$Q$2,0))</f>
        <v>73</v>
      </c>
      <c r="AQ29">
        <f>K29*INDEX(Professions!$J$3:$Q$10,MATCH('Stat Growth'!$A$5,Professions!$A$3:$A$10,0),MATCH(AQ$2,Professions!$J$2:$Q$2,0))</f>
        <v>73</v>
      </c>
      <c r="AR29">
        <f>L29*INDEX(Professions!$J$3:$Q$10,MATCH('Stat Growth'!$A$5,Professions!$A$3:$A$10,0),MATCH(AR$2,Professions!$J$2:$Q$2,0))</f>
        <v>71</v>
      </c>
      <c r="AT29">
        <f t="shared" si="14"/>
        <v>47.7</v>
      </c>
      <c r="AU29">
        <f t="shared" si="4"/>
        <v>39.35</v>
      </c>
      <c r="AW29">
        <f t="shared" si="1"/>
        <v>48</v>
      </c>
      <c r="AX29">
        <f t="shared" si="2"/>
        <v>39</v>
      </c>
    </row>
    <row r="30" spans="3:50" ht="15" x14ac:dyDescent="0.25">
      <c r="C30">
        <f>Experience!C28</f>
        <v>26</v>
      </c>
      <c r="E30">
        <f t="shared" si="15"/>
        <v>77</v>
      </c>
      <c r="F30">
        <f t="shared" si="7"/>
        <v>75</v>
      </c>
      <c r="G30">
        <f t="shared" si="8"/>
        <v>75</v>
      </c>
      <c r="H30">
        <f t="shared" si="9"/>
        <v>75</v>
      </c>
      <c r="I30">
        <f t="shared" si="10"/>
        <v>70</v>
      </c>
      <c r="J30">
        <f t="shared" si="11"/>
        <v>73</v>
      </c>
      <c r="K30">
        <f t="shared" si="12"/>
        <v>73</v>
      </c>
      <c r="L30">
        <f t="shared" si="13"/>
        <v>72</v>
      </c>
      <c r="R30">
        <f>ROUND((E30-$E$3)/2+INDEX(Races!$C$3:$J$14,MATCH('Stat Growth'!$A$2,Races!$A$3:$A$14,0),MATCH('Stat Growth'!R$2,Races!$C$2:$J$2,0)),0)</f>
        <v>11</v>
      </c>
      <c r="S30">
        <f>ROUND((F30-$E$3)/2+INDEX(Races!$C$3:$J$14,MATCH('Stat Growth'!$A$2,Races!$A$3:$A$14,0),MATCH('Stat Growth'!S$2,Races!$C$2:$J$2,0)),0)</f>
        <v>10</v>
      </c>
      <c r="T30">
        <f>ROUND((G30-$E$3)/2+INDEX(Races!$C$3:$J$14,MATCH('Stat Growth'!$A$2,Races!$A$3:$A$14,0),MATCH('Stat Growth'!T$2,Races!$C$2:$J$2,0)),0)</f>
        <v>5</v>
      </c>
      <c r="U30">
        <f>ROUND((H30-$E$3)/2+INDEX(Races!$C$3:$J$14,MATCH('Stat Growth'!$A$2,Races!$A$3:$A$14,0),MATCH('Stat Growth'!U$2,Races!$C$2:$J$2,0)),0)</f>
        <v>5</v>
      </c>
      <c r="V30">
        <f>ROUND((I30-$E$3)/2+INDEX(Races!$C$3:$J$14,MATCH('Stat Growth'!$A$2,Races!$A$3:$A$14,0),MATCH('Stat Growth'!V$2,Races!$C$2:$J$2,0)),0)</f>
        <v>2</v>
      </c>
      <c r="W30">
        <f>ROUND((J30-$E$3)/2+INDEX(Races!$C$3:$J$14,MATCH('Stat Growth'!$A$2,Races!$A$3:$A$14,0),MATCH('Stat Growth'!W$2,Races!$C$2:$J$2,0)),0)</f>
        <v>4</v>
      </c>
      <c r="X30">
        <f>ROUND((K30-$E$3)/2+INDEX(Races!$C$3:$J$14,MATCH('Stat Growth'!$A$2,Races!$A$3:$A$14,0),MATCH('Stat Growth'!X$2,Races!$C$2:$J$2,0)),0)</f>
        <v>9</v>
      </c>
      <c r="Y30">
        <f>ROUND((L30-$E$3)/2+INDEX(Races!$C$3:$J$14,MATCH('Stat Growth'!$A$2,Races!$A$3:$A$14,0),MATCH('Stat Growth'!Y$2,Races!$C$2:$J$2,0)),0)</f>
        <v>3</v>
      </c>
      <c r="AA30">
        <f>MIN(AA29+(1/(AA29/INDEX(Professions!$B$3:$I$10,MATCH('Stat Growth'!$A$5,Professions!$A$3:$A$10,0),MATCH('Stat Growth'!AA$2,Professions!$B$2:$I$2,0)))),100)</f>
        <v>76.945545779674404</v>
      </c>
      <c r="AB30">
        <f>MIN(AB29+(1/(AB29/INDEX(Professions!$B$3:$I$10,MATCH('Stat Growth'!$A$5,Professions!$A$3:$A$10,0),MATCH('Stat Growth'!AB$2,Professions!$B$2:$I$2,0)))),100)</f>
        <v>75.228186716684064</v>
      </c>
      <c r="AC30">
        <f>MIN(AC29+(1/(AC29/INDEX(Professions!$B$3:$I$10,MATCH('Stat Growth'!$A$5,Professions!$A$3:$A$10,0),MATCH('Stat Growth'!AC$2,Professions!$B$2:$I$2,0)))),100)</f>
        <v>75.228186716684064</v>
      </c>
      <c r="AD30">
        <f>MIN(AD29+(1/(AD29/INDEX(Professions!$B$3:$I$10,MATCH('Stat Growth'!$A$5,Professions!$A$3:$A$10,0),MATCH('Stat Growth'!AD$2,Professions!$B$2:$I$2,0)))),100)</f>
        <v>75.228186716684064</v>
      </c>
      <c r="AE30">
        <f>MIN(AE29+(1/(AE29/INDEX(Professions!$B$3:$I$10,MATCH('Stat Growth'!$A$5,Professions!$A$3:$A$10,0),MATCH('Stat Growth'!AE$2,Professions!$B$2:$I$2,0)))),100)</f>
        <v>69.832406862280308</v>
      </c>
      <c r="AF30">
        <f>MIN(AF29+(1/(AF29/INDEX(Professions!$B$3:$I$10,MATCH('Stat Growth'!$A$5,Professions!$A$3:$A$10,0),MATCH('Stat Growth'!AF$2,Professions!$B$2:$I$2,0)))),100)</f>
        <v>73.472099924561547</v>
      </c>
      <c r="AG30">
        <f>MIN(AG29+(1/(AG29/INDEX(Professions!$B$3:$I$10,MATCH('Stat Growth'!$A$5,Professions!$A$3:$A$10,0),MATCH('Stat Growth'!AG$2,Professions!$B$2:$I$2,0)))),100)</f>
        <v>73.472099924561547</v>
      </c>
      <c r="AH30">
        <f>MIN(AH29+(1/(AH29/INDEX(Professions!$B$3:$I$10,MATCH('Stat Growth'!$A$5,Professions!$A$3:$A$10,0),MATCH('Stat Growth'!AH$2,Professions!$B$2:$I$2,0)))),100)</f>
        <v>71.674536489773359</v>
      </c>
      <c r="AK30">
        <f>E30*INDEX(Professions!$J$3:$Q$10,MATCH('Stat Growth'!$A$5,Professions!$A$3:$A$10,0),MATCH(AK$2,Professions!$J$2:$Q$2,0))</f>
        <v>154</v>
      </c>
      <c r="AL30">
        <f>F30*INDEX(Professions!$J$3:$Q$10,MATCH('Stat Growth'!$A$5,Professions!$A$3:$A$10,0),MATCH(AL$2,Professions!$J$2:$Q$2,0))</f>
        <v>150</v>
      </c>
      <c r="AM30">
        <f>G30*INDEX(Professions!$J$3:$Q$10,MATCH('Stat Growth'!$A$5,Professions!$A$3:$A$10,0),MATCH(AM$2,Professions!$J$2:$Q$2,0))</f>
        <v>75</v>
      </c>
      <c r="AN30">
        <f>H30*INDEX(Professions!$J$3:$Q$10,MATCH('Stat Growth'!$A$5,Professions!$A$3:$A$10,0),MATCH(AN$2,Professions!$J$2:$Q$2,0))</f>
        <v>75</v>
      </c>
      <c r="AO30">
        <f>I30*INDEX(Professions!$J$3:$Q$10,MATCH('Stat Growth'!$A$5,Professions!$A$3:$A$10,0),MATCH(AO$2,Professions!$J$2:$Q$2,0))</f>
        <v>70</v>
      </c>
      <c r="AP30">
        <f>J30*INDEX(Professions!$J$3:$Q$10,MATCH('Stat Growth'!$A$5,Professions!$A$3:$A$10,0),MATCH(AP$2,Professions!$J$2:$Q$2,0))</f>
        <v>73</v>
      </c>
      <c r="AQ30">
        <f>K30*INDEX(Professions!$J$3:$Q$10,MATCH('Stat Growth'!$A$5,Professions!$A$3:$A$10,0),MATCH(AQ$2,Professions!$J$2:$Q$2,0))</f>
        <v>73</v>
      </c>
      <c r="AR30">
        <f>L30*INDEX(Professions!$J$3:$Q$10,MATCH('Stat Growth'!$A$5,Professions!$A$3:$A$10,0),MATCH(AR$2,Professions!$J$2:$Q$2,0))</f>
        <v>72</v>
      </c>
      <c r="AT30">
        <f t="shared" si="14"/>
        <v>47.7</v>
      </c>
      <c r="AU30">
        <f t="shared" si="4"/>
        <v>39.4</v>
      </c>
      <c r="AW30">
        <f t="shared" si="1"/>
        <v>48</v>
      </c>
      <c r="AX30">
        <f t="shared" si="2"/>
        <v>39</v>
      </c>
    </row>
    <row r="31" spans="3:50" ht="15" x14ac:dyDescent="0.25">
      <c r="C31">
        <f>Experience!C29</f>
        <v>27</v>
      </c>
      <c r="E31">
        <f t="shared" si="15"/>
        <v>77</v>
      </c>
      <c r="F31">
        <f t="shared" si="7"/>
        <v>76</v>
      </c>
      <c r="G31">
        <f t="shared" si="8"/>
        <v>76</v>
      </c>
      <c r="H31">
        <f t="shared" si="9"/>
        <v>76</v>
      </c>
      <c r="I31">
        <f t="shared" si="10"/>
        <v>70</v>
      </c>
      <c r="J31">
        <f t="shared" si="11"/>
        <v>74</v>
      </c>
      <c r="K31">
        <f t="shared" si="12"/>
        <v>74</v>
      </c>
      <c r="L31">
        <f t="shared" si="13"/>
        <v>72</v>
      </c>
      <c r="R31">
        <f>ROUND((E31-$E$3)/2+INDEX(Races!$C$3:$J$14,MATCH('Stat Growth'!$A$2,Races!$A$3:$A$14,0),MATCH('Stat Growth'!R$2,Races!$C$2:$J$2,0)),0)</f>
        <v>11</v>
      </c>
      <c r="S31">
        <f>ROUND((F31-$E$3)/2+INDEX(Races!$C$3:$J$14,MATCH('Stat Growth'!$A$2,Races!$A$3:$A$14,0),MATCH('Stat Growth'!S$2,Races!$C$2:$J$2,0)),0)</f>
        <v>10</v>
      </c>
      <c r="T31">
        <f>ROUND((G31-$E$3)/2+INDEX(Races!$C$3:$J$14,MATCH('Stat Growth'!$A$2,Races!$A$3:$A$14,0),MATCH('Stat Growth'!T$2,Races!$C$2:$J$2,0)),0)</f>
        <v>5</v>
      </c>
      <c r="U31">
        <f>ROUND((H31-$E$3)/2+INDEX(Races!$C$3:$J$14,MATCH('Stat Growth'!$A$2,Races!$A$3:$A$14,0),MATCH('Stat Growth'!U$2,Races!$C$2:$J$2,0)),0)</f>
        <v>5</v>
      </c>
      <c r="V31">
        <f>ROUND((I31-$E$3)/2+INDEX(Races!$C$3:$J$14,MATCH('Stat Growth'!$A$2,Races!$A$3:$A$14,0),MATCH('Stat Growth'!V$2,Races!$C$2:$J$2,0)),0)</f>
        <v>2</v>
      </c>
      <c r="W31">
        <f>ROUND((J31-$E$3)/2+INDEX(Races!$C$3:$J$14,MATCH('Stat Growth'!$A$2,Races!$A$3:$A$14,0),MATCH('Stat Growth'!W$2,Races!$C$2:$J$2,0)),0)</f>
        <v>4</v>
      </c>
      <c r="X31">
        <f>ROUND((K31-$E$3)/2+INDEX(Races!$C$3:$J$14,MATCH('Stat Growth'!$A$2,Races!$A$3:$A$14,0),MATCH('Stat Growth'!X$2,Races!$C$2:$J$2,0)),0)</f>
        <v>9</v>
      </c>
      <c r="Y31">
        <f>ROUND((L31-$E$3)/2+INDEX(Races!$C$3:$J$14,MATCH('Stat Growth'!$A$2,Races!$A$3:$A$14,0),MATCH('Stat Growth'!Y$2,Races!$C$2:$J$2,0)),0)</f>
        <v>3</v>
      </c>
      <c r="AA31">
        <f>MIN(AA30+(1/(AA30/INDEX(Professions!$B$3:$I$10,MATCH('Stat Growth'!$A$5,Professions!$A$3:$A$10,0),MATCH('Stat Growth'!AA$2,Professions!$B$2:$I$2,0)))),100)</f>
        <v>77.335431895836365</v>
      </c>
      <c r="AB31">
        <f>MIN(AB30+(1/(AB30/INDEX(Professions!$B$3:$I$10,MATCH('Stat Growth'!$A$5,Professions!$A$3:$A$10,0),MATCH('Stat Growth'!AB$2,Professions!$B$2:$I$2,0)))),100)</f>
        <v>75.560508963053664</v>
      </c>
      <c r="AC31">
        <f>MIN(AC30+(1/(AC30/INDEX(Professions!$B$3:$I$10,MATCH('Stat Growth'!$A$5,Professions!$A$3:$A$10,0),MATCH('Stat Growth'!AC$2,Professions!$B$2:$I$2,0)))),100)</f>
        <v>75.560508963053664</v>
      </c>
      <c r="AD31">
        <f>MIN(AD30+(1/(AD30/INDEX(Professions!$B$3:$I$10,MATCH('Stat Growth'!$A$5,Professions!$A$3:$A$10,0),MATCH('Stat Growth'!AD$2,Professions!$B$2:$I$2,0)))),100)</f>
        <v>75.560508963053664</v>
      </c>
      <c r="AE31">
        <f>MIN(AE30+(1/(AE30/INDEX(Professions!$B$3:$I$10,MATCH('Stat Growth'!$A$5,Professions!$A$3:$A$10,0),MATCH('Stat Growth'!AE$2,Professions!$B$2:$I$2,0)))),100)</f>
        <v>69.975606852790747</v>
      </c>
      <c r="AF31">
        <f>MIN(AF30+(1/(AF30/INDEX(Professions!$B$3:$I$10,MATCH('Stat Growth'!$A$5,Professions!$A$3:$A$10,0),MATCH('Stat Growth'!AF$2,Professions!$B$2:$I$2,0)))),100)</f>
        <v>73.744312097897208</v>
      </c>
      <c r="AG31">
        <f>MIN(AG30+(1/(AG30/INDEX(Professions!$B$3:$I$10,MATCH('Stat Growth'!$A$5,Professions!$A$3:$A$10,0),MATCH('Stat Growth'!AG$2,Professions!$B$2:$I$2,0)))),100)</f>
        <v>73.744312097897208</v>
      </c>
      <c r="AH31">
        <f>MIN(AH30+(1/(AH30/INDEX(Professions!$B$3:$I$10,MATCH('Stat Growth'!$A$5,Professions!$A$3:$A$10,0),MATCH('Stat Growth'!AH$2,Professions!$B$2:$I$2,0)))),100)</f>
        <v>71.88381583407913</v>
      </c>
      <c r="AK31">
        <f>E31*INDEX(Professions!$J$3:$Q$10,MATCH('Stat Growth'!$A$5,Professions!$A$3:$A$10,0),MATCH(AK$2,Professions!$J$2:$Q$2,0))</f>
        <v>154</v>
      </c>
      <c r="AL31">
        <f>F31*INDEX(Professions!$J$3:$Q$10,MATCH('Stat Growth'!$A$5,Professions!$A$3:$A$10,0),MATCH(AL$2,Professions!$J$2:$Q$2,0))</f>
        <v>152</v>
      </c>
      <c r="AM31">
        <f>G31*INDEX(Professions!$J$3:$Q$10,MATCH('Stat Growth'!$A$5,Professions!$A$3:$A$10,0),MATCH(AM$2,Professions!$J$2:$Q$2,0))</f>
        <v>76</v>
      </c>
      <c r="AN31">
        <f>H31*INDEX(Professions!$J$3:$Q$10,MATCH('Stat Growth'!$A$5,Professions!$A$3:$A$10,0),MATCH(AN$2,Professions!$J$2:$Q$2,0))</f>
        <v>76</v>
      </c>
      <c r="AO31">
        <f>I31*INDEX(Professions!$J$3:$Q$10,MATCH('Stat Growth'!$A$5,Professions!$A$3:$A$10,0),MATCH(AO$2,Professions!$J$2:$Q$2,0))</f>
        <v>70</v>
      </c>
      <c r="AP31">
        <f>J31*INDEX(Professions!$J$3:$Q$10,MATCH('Stat Growth'!$A$5,Professions!$A$3:$A$10,0),MATCH(AP$2,Professions!$J$2:$Q$2,0))</f>
        <v>74</v>
      </c>
      <c r="AQ31">
        <f>K31*INDEX(Professions!$J$3:$Q$10,MATCH('Stat Growth'!$A$5,Professions!$A$3:$A$10,0),MATCH(AQ$2,Professions!$J$2:$Q$2,0))</f>
        <v>74</v>
      </c>
      <c r="AR31">
        <f>L31*INDEX(Professions!$J$3:$Q$10,MATCH('Stat Growth'!$A$5,Professions!$A$3:$A$10,0),MATCH(AR$2,Professions!$J$2:$Q$2,0))</f>
        <v>72</v>
      </c>
      <c r="AT31">
        <f t="shared" si="14"/>
        <v>47.9</v>
      </c>
      <c r="AU31">
        <f t="shared" si="4"/>
        <v>39.5</v>
      </c>
      <c r="AW31">
        <f t="shared" si="1"/>
        <v>48</v>
      </c>
      <c r="AX31">
        <f t="shared" si="2"/>
        <v>40</v>
      </c>
    </row>
    <row r="32" spans="3:50" x14ac:dyDescent="0.3">
      <c r="C32">
        <f>Experience!C30</f>
        <v>28</v>
      </c>
      <c r="E32">
        <f t="shared" si="15"/>
        <v>78</v>
      </c>
      <c r="F32">
        <f t="shared" si="7"/>
        <v>76</v>
      </c>
      <c r="G32">
        <f t="shared" si="8"/>
        <v>76</v>
      </c>
      <c r="H32">
        <f t="shared" si="9"/>
        <v>76</v>
      </c>
      <c r="I32">
        <f t="shared" si="10"/>
        <v>70</v>
      </c>
      <c r="J32">
        <f t="shared" si="11"/>
        <v>74</v>
      </c>
      <c r="K32">
        <f t="shared" si="12"/>
        <v>74</v>
      </c>
      <c r="L32">
        <f t="shared" si="13"/>
        <v>72</v>
      </c>
      <c r="R32">
        <f>ROUND((E32-$E$3)/2+INDEX(Races!$C$3:$J$14,MATCH('Stat Growth'!$A$2,Races!$A$3:$A$14,0),MATCH('Stat Growth'!R$2,Races!$C$2:$J$2,0)),0)</f>
        <v>11</v>
      </c>
      <c r="S32">
        <f>ROUND((F32-$E$3)/2+INDEX(Races!$C$3:$J$14,MATCH('Stat Growth'!$A$2,Races!$A$3:$A$14,0),MATCH('Stat Growth'!S$2,Races!$C$2:$J$2,0)),0)</f>
        <v>10</v>
      </c>
      <c r="T32">
        <f>ROUND((G32-$E$3)/2+INDEX(Races!$C$3:$J$14,MATCH('Stat Growth'!$A$2,Races!$A$3:$A$14,0),MATCH('Stat Growth'!T$2,Races!$C$2:$J$2,0)),0)</f>
        <v>5</v>
      </c>
      <c r="U32">
        <f>ROUND((H32-$E$3)/2+INDEX(Races!$C$3:$J$14,MATCH('Stat Growth'!$A$2,Races!$A$3:$A$14,0),MATCH('Stat Growth'!U$2,Races!$C$2:$J$2,0)),0)</f>
        <v>5</v>
      </c>
      <c r="V32">
        <f>ROUND((I32-$E$3)/2+INDEX(Races!$C$3:$J$14,MATCH('Stat Growth'!$A$2,Races!$A$3:$A$14,0),MATCH('Stat Growth'!V$2,Races!$C$2:$J$2,0)),0)</f>
        <v>2</v>
      </c>
      <c r="W32">
        <f>ROUND((J32-$E$3)/2+INDEX(Races!$C$3:$J$14,MATCH('Stat Growth'!$A$2,Races!$A$3:$A$14,0),MATCH('Stat Growth'!W$2,Races!$C$2:$J$2,0)),0)</f>
        <v>4</v>
      </c>
      <c r="X32">
        <f>ROUND((K32-$E$3)/2+INDEX(Races!$C$3:$J$14,MATCH('Stat Growth'!$A$2,Races!$A$3:$A$14,0),MATCH('Stat Growth'!X$2,Races!$C$2:$J$2,0)),0)</f>
        <v>9</v>
      </c>
      <c r="Y32">
        <f>ROUND((L32-$E$3)/2+INDEX(Races!$C$3:$J$14,MATCH('Stat Growth'!$A$2,Races!$A$3:$A$14,0),MATCH('Stat Growth'!Y$2,Races!$C$2:$J$2,0)),0)</f>
        <v>3</v>
      </c>
      <c r="AA32">
        <f>MIN(AA31+(1/(AA31/INDEX(Professions!$B$3:$I$10,MATCH('Stat Growth'!$A$5,Professions!$A$3:$A$10,0),MATCH('Stat Growth'!AA$2,Professions!$B$2:$I$2,0)))),100)</f>
        <v>77.723352403481641</v>
      </c>
      <c r="AB32">
        <f>MIN(AB31+(1/(AB31/INDEX(Professions!$B$3:$I$10,MATCH('Stat Growth'!$A$5,Professions!$A$3:$A$10,0),MATCH('Stat Growth'!AB$2,Professions!$B$2:$I$2,0)))),100)</f>
        <v>75.891369624834326</v>
      </c>
      <c r="AC32">
        <f>MIN(AC31+(1/(AC31/INDEX(Professions!$B$3:$I$10,MATCH('Stat Growth'!$A$5,Professions!$A$3:$A$10,0),MATCH('Stat Growth'!AC$2,Professions!$B$2:$I$2,0)))),100)</f>
        <v>75.891369624834326</v>
      </c>
      <c r="AD32">
        <f>MIN(AD31+(1/(AD31/INDEX(Professions!$B$3:$I$10,MATCH('Stat Growth'!$A$5,Professions!$A$3:$A$10,0),MATCH('Stat Growth'!AD$2,Professions!$B$2:$I$2,0)))),100)</f>
        <v>75.891369624834326</v>
      </c>
      <c r="AE32">
        <f>MIN(AE31+(1/(AE31/INDEX(Professions!$B$3:$I$10,MATCH('Stat Growth'!$A$5,Professions!$A$3:$A$10,0),MATCH('Stat Growth'!AE$2,Professions!$B$2:$I$2,0)))),100)</f>
        <v>70.118513794934699</v>
      </c>
      <c r="AF32">
        <f>MIN(AF31+(1/(AF31/INDEX(Professions!$B$3:$I$10,MATCH('Stat Growth'!$A$5,Professions!$A$3:$A$10,0),MATCH('Stat Growth'!AF$2,Professions!$B$2:$I$2,0)))),100)</f>
        <v>74.01551945519752</v>
      </c>
      <c r="AG32">
        <f>MIN(AG31+(1/(AG31/INDEX(Professions!$B$3:$I$10,MATCH('Stat Growth'!$A$5,Professions!$A$3:$A$10,0),MATCH('Stat Growth'!AG$2,Professions!$B$2:$I$2,0)))),100)</f>
        <v>74.01551945519752</v>
      </c>
      <c r="AH32">
        <f>MIN(AH31+(1/(AH31/INDEX(Professions!$B$3:$I$10,MATCH('Stat Growth'!$A$5,Professions!$A$3:$A$10,0),MATCH('Stat Growth'!AH$2,Professions!$B$2:$I$2,0)))),100)</f>
        <v>72.092485891809829</v>
      </c>
      <c r="AK32">
        <f>E32*INDEX(Professions!$J$3:$Q$10,MATCH('Stat Growth'!$A$5,Professions!$A$3:$A$10,0),MATCH(AK$2,Professions!$J$2:$Q$2,0))</f>
        <v>156</v>
      </c>
      <c r="AL32">
        <f>F32*INDEX(Professions!$J$3:$Q$10,MATCH('Stat Growth'!$A$5,Professions!$A$3:$A$10,0),MATCH(AL$2,Professions!$J$2:$Q$2,0))</f>
        <v>152</v>
      </c>
      <c r="AM32">
        <f>G32*INDEX(Professions!$J$3:$Q$10,MATCH('Stat Growth'!$A$5,Professions!$A$3:$A$10,0),MATCH(AM$2,Professions!$J$2:$Q$2,0))</f>
        <v>76</v>
      </c>
      <c r="AN32">
        <f>H32*INDEX(Professions!$J$3:$Q$10,MATCH('Stat Growth'!$A$5,Professions!$A$3:$A$10,0),MATCH(AN$2,Professions!$J$2:$Q$2,0))</f>
        <v>76</v>
      </c>
      <c r="AO32">
        <f>I32*INDEX(Professions!$J$3:$Q$10,MATCH('Stat Growth'!$A$5,Professions!$A$3:$A$10,0),MATCH(AO$2,Professions!$J$2:$Q$2,0))</f>
        <v>70</v>
      </c>
      <c r="AP32">
        <f>J32*INDEX(Professions!$J$3:$Q$10,MATCH('Stat Growth'!$A$5,Professions!$A$3:$A$10,0),MATCH(AP$2,Professions!$J$2:$Q$2,0))</f>
        <v>74</v>
      </c>
      <c r="AQ32">
        <f>K32*INDEX(Professions!$J$3:$Q$10,MATCH('Stat Growth'!$A$5,Professions!$A$3:$A$10,0),MATCH(AQ$2,Professions!$J$2:$Q$2,0))</f>
        <v>74</v>
      </c>
      <c r="AR32">
        <f>L32*INDEX(Professions!$J$3:$Q$10,MATCH('Stat Growth'!$A$5,Professions!$A$3:$A$10,0),MATCH(AR$2,Professions!$J$2:$Q$2,0))</f>
        <v>72</v>
      </c>
      <c r="AT32">
        <f t="shared" si="14"/>
        <v>48</v>
      </c>
      <c r="AU32">
        <f t="shared" si="4"/>
        <v>39.5</v>
      </c>
      <c r="AW32">
        <f t="shared" si="1"/>
        <v>48</v>
      </c>
      <c r="AX32">
        <f t="shared" si="2"/>
        <v>40</v>
      </c>
    </row>
    <row r="33" spans="3:50" x14ac:dyDescent="0.3">
      <c r="C33">
        <f>Experience!C31</f>
        <v>29</v>
      </c>
      <c r="E33">
        <f t="shared" si="15"/>
        <v>78</v>
      </c>
      <c r="F33">
        <f t="shared" si="7"/>
        <v>76</v>
      </c>
      <c r="G33">
        <f t="shared" si="8"/>
        <v>76</v>
      </c>
      <c r="H33">
        <f t="shared" si="9"/>
        <v>76</v>
      </c>
      <c r="I33">
        <f t="shared" si="10"/>
        <v>70</v>
      </c>
      <c r="J33">
        <f t="shared" si="11"/>
        <v>74</v>
      </c>
      <c r="K33">
        <f t="shared" si="12"/>
        <v>74</v>
      </c>
      <c r="L33">
        <f t="shared" si="13"/>
        <v>72</v>
      </c>
      <c r="R33">
        <f>ROUND((E33-$E$3)/2+INDEX(Races!$C$3:$J$14,MATCH('Stat Growth'!$A$2,Races!$A$3:$A$14,0),MATCH('Stat Growth'!R$2,Races!$C$2:$J$2,0)),0)</f>
        <v>11</v>
      </c>
      <c r="S33">
        <f>ROUND((F33-$E$3)/2+INDEX(Races!$C$3:$J$14,MATCH('Stat Growth'!$A$2,Races!$A$3:$A$14,0),MATCH('Stat Growth'!S$2,Races!$C$2:$J$2,0)),0)</f>
        <v>10</v>
      </c>
      <c r="T33">
        <f>ROUND((G33-$E$3)/2+INDEX(Races!$C$3:$J$14,MATCH('Stat Growth'!$A$2,Races!$A$3:$A$14,0),MATCH('Stat Growth'!T$2,Races!$C$2:$J$2,0)),0)</f>
        <v>5</v>
      </c>
      <c r="U33">
        <f>ROUND((H33-$E$3)/2+INDEX(Races!$C$3:$J$14,MATCH('Stat Growth'!$A$2,Races!$A$3:$A$14,0),MATCH('Stat Growth'!U$2,Races!$C$2:$J$2,0)),0)</f>
        <v>5</v>
      </c>
      <c r="V33">
        <f>ROUND((I33-$E$3)/2+INDEX(Races!$C$3:$J$14,MATCH('Stat Growth'!$A$2,Races!$A$3:$A$14,0),MATCH('Stat Growth'!V$2,Races!$C$2:$J$2,0)),0)</f>
        <v>2</v>
      </c>
      <c r="W33">
        <f>ROUND((J33-$E$3)/2+INDEX(Races!$C$3:$J$14,MATCH('Stat Growth'!$A$2,Races!$A$3:$A$14,0),MATCH('Stat Growth'!W$2,Races!$C$2:$J$2,0)),0)</f>
        <v>4</v>
      </c>
      <c r="X33">
        <f>ROUND((K33-$E$3)/2+INDEX(Races!$C$3:$J$14,MATCH('Stat Growth'!$A$2,Races!$A$3:$A$14,0),MATCH('Stat Growth'!X$2,Races!$C$2:$J$2,0)),0)</f>
        <v>9</v>
      </c>
      <c r="Y33">
        <f>ROUND((L33-$E$3)/2+INDEX(Races!$C$3:$J$14,MATCH('Stat Growth'!$A$2,Races!$A$3:$A$14,0),MATCH('Stat Growth'!Y$2,Races!$C$2:$J$2,0)),0)</f>
        <v>3</v>
      </c>
      <c r="AA33">
        <f>MIN(AA32+(1/(AA32/INDEX(Professions!$B$3:$I$10,MATCH('Stat Growth'!$A$5,Professions!$A$3:$A$10,0),MATCH('Stat Growth'!AA$2,Professions!$B$2:$I$2,0)))),100)</f>
        <v>78.109336783623434</v>
      </c>
      <c r="AB33">
        <f>MIN(AB32+(1/(AB32/INDEX(Professions!$B$3:$I$10,MATCH('Stat Growth'!$A$5,Professions!$A$3:$A$10,0),MATCH('Stat Growth'!AB$2,Professions!$B$2:$I$2,0)))),100)</f>
        <v>76.220787846215572</v>
      </c>
      <c r="AC33">
        <f>MIN(AC32+(1/(AC32/INDEX(Professions!$B$3:$I$10,MATCH('Stat Growth'!$A$5,Professions!$A$3:$A$10,0),MATCH('Stat Growth'!AC$2,Professions!$B$2:$I$2,0)))),100)</f>
        <v>76.220787846215572</v>
      </c>
      <c r="AD33">
        <f>MIN(AD32+(1/(AD32/INDEX(Professions!$B$3:$I$10,MATCH('Stat Growth'!$A$5,Professions!$A$3:$A$10,0),MATCH('Stat Growth'!AD$2,Professions!$B$2:$I$2,0)))),100)</f>
        <v>76.220787846215572</v>
      </c>
      <c r="AE33">
        <f>MIN(AE32+(1/(AE32/INDEX(Professions!$B$3:$I$10,MATCH('Stat Growth'!$A$5,Professions!$A$3:$A$10,0),MATCH('Stat Growth'!AE$2,Professions!$B$2:$I$2,0)))),100)</f>
        <v>70.261129481702469</v>
      </c>
      <c r="AF33">
        <f>MIN(AF32+(1/(AF32/INDEX(Professions!$B$3:$I$10,MATCH('Stat Growth'!$A$5,Professions!$A$3:$A$10,0),MATCH('Stat Growth'!AF$2,Professions!$B$2:$I$2,0)))),100)</f>
        <v>74.285733055631766</v>
      </c>
      <c r="AG33">
        <f>MIN(AG32+(1/(AG32/INDEX(Professions!$B$3:$I$10,MATCH('Stat Growth'!$A$5,Professions!$A$3:$A$10,0),MATCH('Stat Growth'!AG$2,Professions!$B$2:$I$2,0)))),100)</f>
        <v>74.285733055631766</v>
      </c>
      <c r="AH33">
        <f>MIN(AH32+(1/(AH32/INDEX(Professions!$B$3:$I$10,MATCH('Stat Growth'!$A$5,Professions!$A$3:$A$10,0),MATCH('Stat Growth'!AH$2,Professions!$B$2:$I$2,0)))),100)</f>
        <v>72.300551958813131</v>
      </c>
      <c r="AK33">
        <f>E33*INDEX(Professions!$J$3:$Q$10,MATCH('Stat Growth'!$A$5,Professions!$A$3:$A$10,0),MATCH(AK$2,Professions!$J$2:$Q$2,0))</f>
        <v>156</v>
      </c>
      <c r="AL33">
        <f>F33*INDEX(Professions!$J$3:$Q$10,MATCH('Stat Growth'!$A$5,Professions!$A$3:$A$10,0),MATCH(AL$2,Professions!$J$2:$Q$2,0))</f>
        <v>152</v>
      </c>
      <c r="AM33">
        <f>G33*INDEX(Professions!$J$3:$Q$10,MATCH('Stat Growth'!$A$5,Professions!$A$3:$A$10,0),MATCH(AM$2,Professions!$J$2:$Q$2,0))</f>
        <v>76</v>
      </c>
      <c r="AN33">
        <f>H33*INDEX(Professions!$J$3:$Q$10,MATCH('Stat Growth'!$A$5,Professions!$A$3:$A$10,0),MATCH(AN$2,Professions!$J$2:$Q$2,0))</f>
        <v>76</v>
      </c>
      <c r="AO33">
        <f>I33*INDEX(Professions!$J$3:$Q$10,MATCH('Stat Growth'!$A$5,Professions!$A$3:$A$10,0),MATCH(AO$2,Professions!$J$2:$Q$2,0))</f>
        <v>70</v>
      </c>
      <c r="AP33">
        <f>J33*INDEX(Professions!$J$3:$Q$10,MATCH('Stat Growth'!$A$5,Professions!$A$3:$A$10,0),MATCH(AP$2,Professions!$J$2:$Q$2,0))</f>
        <v>74</v>
      </c>
      <c r="AQ33">
        <f>K33*INDEX(Professions!$J$3:$Q$10,MATCH('Stat Growth'!$A$5,Professions!$A$3:$A$10,0),MATCH(AQ$2,Professions!$J$2:$Q$2,0))</f>
        <v>74</v>
      </c>
      <c r="AR33">
        <f>L33*INDEX(Professions!$J$3:$Q$10,MATCH('Stat Growth'!$A$5,Professions!$A$3:$A$10,0),MATCH(AR$2,Professions!$J$2:$Q$2,0))</f>
        <v>72</v>
      </c>
      <c r="AT33">
        <f t="shared" si="14"/>
        <v>48</v>
      </c>
      <c r="AU33">
        <f t="shared" si="4"/>
        <v>39.5</v>
      </c>
      <c r="AW33">
        <f t="shared" si="1"/>
        <v>48</v>
      </c>
      <c r="AX33">
        <f t="shared" si="2"/>
        <v>40</v>
      </c>
    </row>
    <row r="34" spans="3:50" x14ac:dyDescent="0.3">
      <c r="C34">
        <f>Experience!C32</f>
        <v>30</v>
      </c>
      <c r="E34">
        <f t="shared" si="15"/>
        <v>78</v>
      </c>
      <c r="F34">
        <f t="shared" si="7"/>
        <v>77</v>
      </c>
      <c r="G34">
        <f t="shared" si="8"/>
        <v>77</v>
      </c>
      <c r="H34">
        <f t="shared" si="9"/>
        <v>77</v>
      </c>
      <c r="I34">
        <f t="shared" si="10"/>
        <v>70</v>
      </c>
      <c r="J34">
        <f t="shared" si="11"/>
        <v>75</v>
      </c>
      <c r="K34">
        <f t="shared" si="12"/>
        <v>75</v>
      </c>
      <c r="L34">
        <f t="shared" si="13"/>
        <v>73</v>
      </c>
      <c r="R34">
        <f>ROUND((E34-$E$3)/2+INDEX(Races!$C$3:$J$14,MATCH('Stat Growth'!$A$2,Races!$A$3:$A$14,0),MATCH('Stat Growth'!R$2,Races!$C$2:$J$2,0)),0)</f>
        <v>11</v>
      </c>
      <c r="S34">
        <f>ROUND((F34-$E$3)/2+INDEX(Races!$C$3:$J$14,MATCH('Stat Growth'!$A$2,Races!$A$3:$A$14,0),MATCH('Stat Growth'!S$2,Races!$C$2:$J$2,0)),0)</f>
        <v>11</v>
      </c>
      <c r="T34">
        <f>ROUND((G34-$E$3)/2+INDEX(Races!$C$3:$J$14,MATCH('Stat Growth'!$A$2,Races!$A$3:$A$14,0),MATCH('Stat Growth'!T$2,Races!$C$2:$J$2,0)),0)</f>
        <v>6</v>
      </c>
      <c r="U34">
        <f>ROUND((H34-$E$3)/2+INDEX(Races!$C$3:$J$14,MATCH('Stat Growth'!$A$2,Races!$A$3:$A$14,0),MATCH('Stat Growth'!U$2,Races!$C$2:$J$2,0)),0)</f>
        <v>6</v>
      </c>
      <c r="V34">
        <f>ROUND((I34-$E$3)/2+INDEX(Races!$C$3:$J$14,MATCH('Stat Growth'!$A$2,Races!$A$3:$A$14,0),MATCH('Stat Growth'!V$2,Races!$C$2:$J$2,0)),0)</f>
        <v>2</v>
      </c>
      <c r="W34">
        <f>ROUND((J34-$E$3)/2+INDEX(Races!$C$3:$J$14,MATCH('Stat Growth'!$A$2,Races!$A$3:$A$14,0),MATCH('Stat Growth'!W$2,Races!$C$2:$J$2,0)),0)</f>
        <v>5</v>
      </c>
      <c r="X34">
        <f>ROUND((K34-$E$3)/2+INDEX(Races!$C$3:$J$14,MATCH('Stat Growth'!$A$2,Races!$A$3:$A$14,0),MATCH('Stat Growth'!X$2,Races!$C$2:$J$2,0)),0)</f>
        <v>10</v>
      </c>
      <c r="Y34">
        <f>ROUND((L34-$E$3)/2+INDEX(Races!$C$3:$J$14,MATCH('Stat Growth'!$A$2,Races!$A$3:$A$14,0),MATCH('Stat Growth'!Y$2,Races!$C$2:$J$2,0)),0)</f>
        <v>4</v>
      </c>
      <c r="AA34">
        <f>MIN(AA33+(1/(AA33/INDEX(Professions!$B$3:$I$10,MATCH('Stat Growth'!$A$5,Professions!$A$3:$A$10,0),MATCH('Stat Growth'!AA$2,Professions!$B$2:$I$2,0)))),100)</f>
        <v>78.493413786902892</v>
      </c>
      <c r="AB34">
        <f>MIN(AB33+(1/(AB33/INDEX(Professions!$B$3:$I$10,MATCH('Stat Growth'!$A$5,Professions!$A$3:$A$10,0),MATCH('Stat Growth'!AB$2,Professions!$B$2:$I$2,0)))),100)</f>
        <v>76.54878235672156</v>
      </c>
      <c r="AC34">
        <f>MIN(AC33+(1/(AC33/INDEX(Professions!$B$3:$I$10,MATCH('Stat Growth'!$A$5,Professions!$A$3:$A$10,0),MATCH('Stat Growth'!AC$2,Professions!$B$2:$I$2,0)))),100)</f>
        <v>76.54878235672156</v>
      </c>
      <c r="AD34">
        <f>MIN(AD33+(1/(AD33/INDEX(Professions!$B$3:$I$10,MATCH('Stat Growth'!$A$5,Professions!$A$3:$A$10,0),MATCH('Stat Growth'!AD$2,Professions!$B$2:$I$2,0)))),100)</f>
        <v>76.54878235672156</v>
      </c>
      <c r="AE34">
        <f>MIN(AE33+(1/(AE33/INDEX(Professions!$B$3:$I$10,MATCH('Stat Growth'!$A$5,Professions!$A$3:$A$10,0),MATCH('Stat Growth'!AE$2,Professions!$B$2:$I$2,0)))),100)</f>
        <v>70.403455687867492</v>
      </c>
      <c r="AF34">
        <f>MIN(AF33+(1/(AF33/INDEX(Professions!$B$3:$I$10,MATCH('Stat Growth'!$A$5,Professions!$A$3:$A$10,0),MATCH('Stat Growth'!AF$2,Professions!$B$2:$I$2,0)))),100)</f>
        <v>74.554963756835491</v>
      </c>
      <c r="AG34">
        <f>MIN(AG33+(1/(AG33/INDEX(Professions!$B$3:$I$10,MATCH('Stat Growth'!$A$5,Professions!$A$3:$A$10,0),MATCH('Stat Growth'!AG$2,Professions!$B$2:$I$2,0)))),100)</f>
        <v>74.554963756835491</v>
      </c>
      <c r="AH34">
        <f>MIN(AH33+(1/(AH33/INDEX(Professions!$B$3:$I$10,MATCH('Stat Growth'!$A$5,Professions!$A$3:$A$10,0),MATCH('Stat Growth'!AH$2,Professions!$B$2:$I$2,0)))),100)</f>
        <v>72.508019254616698</v>
      </c>
      <c r="AK34">
        <f>E34*INDEX(Professions!$J$3:$Q$10,MATCH('Stat Growth'!$A$5,Professions!$A$3:$A$10,0),MATCH(AK$2,Professions!$J$2:$Q$2,0))</f>
        <v>156</v>
      </c>
      <c r="AL34">
        <f>F34*INDEX(Professions!$J$3:$Q$10,MATCH('Stat Growth'!$A$5,Professions!$A$3:$A$10,0),MATCH(AL$2,Professions!$J$2:$Q$2,0))</f>
        <v>154</v>
      </c>
      <c r="AM34">
        <f>G34*INDEX(Professions!$J$3:$Q$10,MATCH('Stat Growth'!$A$5,Professions!$A$3:$A$10,0),MATCH(AM$2,Professions!$J$2:$Q$2,0))</f>
        <v>77</v>
      </c>
      <c r="AN34">
        <f>H34*INDEX(Professions!$J$3:$Q$10,MATCH('Stat Growth'!$A$5,Professions!$A$3:$A$10,0),MATCH(AN$2,Professions!$J$2:$Q$2,0))</f>
        <v>77</v>
      </c>
      <c r="AO34">
        <f>I34*INDEX(Professions!$J$3:$Q$10,MATCH('Stat Growth'!$A$5,Professions!$A$3:$A$10,0),MATCH(AO$2,Professions!$J$2:$Q$2,0))</f>
        <v>70</v>
      </c>
      <c r="AP34">
        <f>J34*INDEX(Professions!$J$3:$Q$10,MATCH('Stat Growth'!$A$5,Professions!$A$3:$A$10,0),MATCH(AP$2,Professions!$J$2:$Q$2,0))</f>
        <v>75</v>
      </c>
      <c r="AQ34">
        <f>K34*INDEX(Professions!$J$3:$Q$10,MATCH('Stat Growth'!$A$5,Professions!$A$3:$A$10,0),MATCH(AQ$2,Professions!$J$2:$Q$2,0))</f>
        <v>75</v>
      </c>
      <c r="AR34">
        <f>L34*INDEX(Professions!$J$3:$Q$10,MATCH('Stat Growth'!$A$5,Professions!$A$3:$A$10,0),MATCH(AR$2,Professions!$J$2:$Q$2,0))</f>
        <v>73</v>
      </c>
      <c r="AT34">
        <f t="shared" si="14"/>
        <v>48.2</v>
      </c>
      <c r="AU34">
        <f t="shared" si="4"/>
        <v>39.65</v>
      </c>
      <c r="AW34">
        <f t="shared" si="1"/>
        <v>48</v>
      </c>
      <c r="AX34">
        <f t="shared" si="2"/>
        <v>40</v>
      </c>
    </row>
    <row r="35" spans="3:50" x14ac:dyDescent="0.3">
      <c r="C35">
        <f>Experience!C33</f>
        <v>31</v>
      </c>
      <c r="E35">
        <f t="shared" si="15"/>
        <v>79</v>
      </c>
      <c r="F35">
        <f t="shared" si="7"/>
        <v>77</v>
      </c>
      <c r="G35">
        <f t="shared" si="8"/>
        <v>77</v>
      </c>
      <c r="H35">
        <f t="shared" si="9"/>
        <v>77</v>
      </c>
      <c r="I35">
        <f t="shared" si="10"/>
        <v>71</v>
      </c>
      <c r="J35">
        <f t="shared" si="11"/>
        <v>75</v>
      </c>
      <c r="K35">
        <f t="shared" si="12"/>
        <v>75</v>
      </c>
      <c r="L35">
        <f t="shared" si="13"/>
        <v>73</v>
      </c>
      <c r="R35">
        <f>ROUND((E35-$E$3)/2+INDEX(Races!$C$3:$J$14,MATCH('Stat Growth'!$A$2,Races!$A$3:$A$14,0),MATCH('Stat Growth'!R$2,Races!$C$2:$J$2,0)),0)</f>
        <v>12</v>
      </c>
      <c r="S35">
        <f>ROUND((F35-$E$3)/2+INDEX(Races!$C$3:$J$14,MATCH('Stat Growth'!$A$2,Races!$A$3:$A$14,0),MATCH('Stat Growth'!S$2,Races!$C$2:$J$2,0)),0)</f>
        <v>11</v>
      </c>
      <c r="T35">
        <f>ROUND((G35-$E$3)/2+INDEX(Races!$C$3:$J$14,MATCH('Stat Growth'!$A$2,Races!$A$3:$A$14,0),MATCH('Stat Growth'!T$2,Races!$C$2:$J$2,0)),0)</f>
        <v>6</v>
      </c>
      <c r="U35">
        <f>ROUND((H35-$E$3)/2+INDEX(Races!$C$3:$J$14,MATCH('Stat Growth'!$A$2,Races!$A$3:$A$14,0),MATCH('Stat Growth'!U$2,Races!$C$2:$J$2,0)),0)</f>
        <v>6</v>
      </c>
      <c r="V35">
        <f>ROUND((I35-$E$3)/2+INDEX(Races!$C$3:$J$14,MATCH('Stat Growth'!$A$2,Races!$A$3:$A$14,0),MATCH('Stat Growth'!V$2,Races!$C$2:$J$2,0)),0)</f>
        <v>3</v>
      </c>
      <c r="W35">
        <f>ROUND((J35-$E$3)/2+INDEX(Races!$C$3:$J$14,MATCH('Stat Growth'!$A$2,Races!$A$3:$A$14,0),MATCH('Stat Growth'!W$2,Races!$C$2:$J$2,0)),0)</f>
        <v>5</v>
      </c>
      <c r="X35">
        <f>ROUND((K35-$E$3)/2+INDEX(Races!$C$3:$J$14,MATCH('Stat Growth'!$A$2,Races!$A$3:$A$14,0),MATCH('Stat Growth'!X$2,Races!$C$2:$J$2,0)),0)</f>
        <v>10</v>
      </c>
      <c r="Y35">
        <f>ROUND((L35-$E$3)/2+INDEX(Races!$C$3:$J$14,MATCH('Stat Growth'!$A$2,Races!$A$3:$A$14,0),MATCH('Stat Growth'!Y$2,Races!$C$2:$J$2,0)),0)</f>
        <v>4</v>
      </c>
      <c r="AA35">
        <f>MIN(AA34+(1/(AA34/INDEX(Professions!$B$3:$I$10,MATCH('Stat Growth'!$A$5,Professions!$A$3:$A$10,0),MATCH('Stat Growth'!AA$2,Professions!$B$2:$I$2,0)))),100)</f>
        <v>78.875611458690301</v>
      </c>
      <c r="AB35">
        <f>MIN(AB34+(1/(AB34/INDEX(Professions!$B$3:$I$10,MATCH('Stat Growth'!$A$5,Professions!$A$3:$A$10,0),MATCH('Stat Growth'!AB$2,Professions!$B$2:$I$2,0)))),100)</f>
        <v>76.875371483685058</v>
      </c>
      <c r="AC35">
        <f>MIN(AC34+(1/(AC34/INDEX(Professions!$B$3:$I$10,MATCH('Stat Growth'!$A$5,Professions!$A$3:$A$10,0),MATCH('Stat Growth'!AC$2,Professions!$B$2:$I$2,0)))),100)</f>
        <v>76.875371483685058</v>
      </c>
      <c r="AD35">
        <f>MIN(AD34+(1/(AD34/INDEX(Professions!$B$3:$I$10,MATCH('Stat Growth'!$A$5,Professions!$A$3:$A$10,0),MATCH('Stat Growth'!AD$2,Professions!$B$2:$I$2,0)))),100)</f>
        <v>76.875371483685058</v>
      </c>
      <c r="AE35">
        <f>MIN(AE34+(1/(AE34/INDEX(Professions!$B$3:$I$10,MATCH('Stat Growth'!$A$5,Professions!$A$3:$A$10,0),MATCH('Stat Growth'!AE$2,Professions!$B$2:$I$2,0)))),100)</f>
        <v>70.545494170244481</v>
      </c>
      <c r="AF35">
        <f>MIN(AF34+(1/(AF34/INDEX(Professions!$B$3:$I$10,MATCH('Stat Growth'!$A$5,Professions!$A$3:$A$10,0),MATCH('Stat Growth'!AF$2,Professions!$B$2:$I$2,0)))),100)</f>
        <v>74.823222220017513</v>
      </c>
      <c r="AG35">
        <f>MIN(AG34+(1/(AG34/INDEX(Professions!$B$3:$I$10,MATCH('Stat Growth'!$A$5,Professions!$A$3:$A$10,0),MATCH('Stat Growth'!AG$2,Professions!$B$2:$I$2,0)))),100)</f>
        <v>74.823222220017513</v>
      </c>
      <c r="AH35">
        <f>MIN(AH34+(1/(AH34/INDEX(Professions!$B$3:$I$10,MATCH('Stat Growth'!$A$5,Professions!$A$3:$A$10,0),MATCH('Stat Growth'!AH$2,Professions!$B$2:$I$2,0)))),100)</f>
        <v>72.714892923959766</v>
      </c>
      <c r="AK35">
        <f>E35*INDEX(Professions!$J$3:$Q$10,MATCH('Stat Growth'!$A$5,Professions!$A$3:$A$10,0),MATCH(AK$2,Professions!$J$2:$Q$2,0))</f>
        <v>158</v>
      </c>
      <c r="AL35">
        <f>F35*INDEX(Professions!$J$3:$Q$10,MATCH('Stat Growth'!$A$5,Professions!$A$3:$A$10,0),MATCH(AL$2,Professions!$J$2:$Q$2,0))</f>
        <v>154</v>
      </c>
      <c r="AM35">
        <f>G35*INDEX(Professions!$J$3:$Q$10,MATCH('Stat Growth'!$A$5,Professions!$A$3:$A$10,0),MATCH(AM$2,Professions!$J$2:$Q$2,0))</f>
        <v>77</v>
      </c>
      <c r="AN35">
        <f>H35*INDEX(Professions!$J$3:$Q$10,MATCH('Stat Growth'!$A$5,Professions!$A$3:$A$10,0),MATCH(AN$2,Professions!$J$2:$Q$2,0))</f>
        <v>77</v>
      </c>
      <c r="AO35">
        <f>I35*INDEX(Professions!$J$3:$Q$10,MATCH('Stat Growth'!$A$5,Professions!$A$3:$A$10,0),MATCH(AO$2,Professions!$J$2:$Q$2,0))</f>
        <v>71</v>
      </c>
      <c r="AP35">
        <f>J35*INDEX(Professions!$J$3:$Q$10,MATCH('Stat Growth'!$A$5,Professions!$A$3:$A$10,0),MATCH(AP$2,Professions!$J$2:$Q$2,0))</f>
        <v>75</v>
      </c>
      <c r="AQ35">
        <f>K35*INDEX(Professions!$J$3:$Q$10,MATCH('Stat Growth'!$A$5,Professions!$A$3:$A$10,0),MATCH(AQ$2,Professions!$J$2:$Q$2,0))</f>
        <v>75</v>
      </c>
      <c r="AR35">
        <f>L35*INDEX(Professions!$J$3:$Q$10,MATCH('Stat Growth'!$A$5,Professions!$A$3:$A$10,0),MATCH(AR$2,Professions!$J$2:$Q$2,0))</f>
        <v>73</v>
      </c>
      <c r="AT35">
        <f t="shared" si="14"/>
        <v>48.3</v>
      </c>
      <c r="AU35">
        <f t="shared" si="4"/>
        <v>39.700000000000003</v>
      </c>
      <c r="AW35">
        <f t="shared" ref="AW35:AW67" si="16">ROUND(AT35,0)</f>
        <v>48</v>
      </c>
      <c r="AX35">
        <f t="shared" ref="AX35:AX67" si="17">ROUND(AU35,0)</f>
        <v>40</v>
      </c>
    </row>
    <row r="36" spans="3:50" x14ac:dyDescent="0.3">
      <c r="C36">
        <f>Experience!C34</f>
        <v>32</v>
      </c>
      <c r="E36">
        <f t="shared" si="15"/>
        <v>79</v>
      </c>
      <c r="F36">
        <f t="shared" si="7"/>
        <v>77</v>
      </c>
      <c r="G36">
        <f t="shared" si="8"/>
        <v>77</v>
      </c>
      <c r="H36">
        <f t="shared" si="9"/>
        <v>77</v>
      </c>
      <c r="I36">
        <f t="shared" si="10"/>
        <v>71</v>
      </c>
      <c r="J36">
        <f t="shared" si="11"/>
        <v>75</v>
      </c>
      <c r="K36">
        <f t="shared" si="12"/>
        <v>75</v>
      </c>
      <c r="L36">
        <f t="shared" si="13"/>
        <v>73</v>
      </c>
      <c r="R36">
        <f>ROUND((E36-$E$3)/2+INDEX(Races!$C$3:$J$14,MATCH('Stat Growth'!$A$2,Races!$A$3:$A$14,0),MATCH('Stat Growth'!R$2,Races!$C$2:$J$2,0)),0)</f>
        <v>12</v>
      </c>
      <c r="S36">
        <f>ROUND((F36-$E$3)/2+INDEX(Races!$C$3:$J$14,MATCH('Stat Growth'!$A$2,Races!$A$3:$A$14,0),MATCH('Stat Growth'!S$2,Races!$C$2:$J$2,0)),0)</f>
        <v>11</v>
      </c>
      <c r="T36">
        <f>ROUND((G36-$E$3)/2+INDEX(Races!$C$3:$J$14,MATCH('Stat Growth'!$A$2,Races!$A$3:$A$14,0),MATCH('Stat Growth'!T$2,Races!$C$2:$J$2,0)),0)</f>
        <v>6</v>
      </c>
      <c r="U36">
        <f>ROUND((H36-$E$3)/2+INDEX(Races!$C$3:$J$14,MATCH('Stat Growth'!$A$2,Races!$A$3:$A$14,0),MATCH('Stat Growth'!U$2,Races!$C$2:$J$2,0)),0)</f>
        <v>6</v>
      </c>
      <c r="V36">
        <f>ROUND((I36-$E$3)/2+INDEX(Races!$C$3:$J$14,MATCH('Stat Growth'!$A$2,Races!$A$3:$A$14,0),MATCH('Stat Growth'!V$2,Races!$C$2:$J$2,0)),0)</f>
        <v>3</v>
      </c>
      <c r="W36">
        <f>ROUND((J36-$E$3)/2+INDEX(Races!$C$3:$J$14,MATCH('Stat Growth'!$A$2,Races!$A$3:$A$14,0),MATCH('Stat Growth'!W$2,Races!$C$2:$J$2,0)),0)</f>
        <v>5</v>
      </c>
      <c r="X36">
        <f>ROUND((K36-$E$3)/2+INDEX(Races!$C$3:$J$14,MATCH('Stat Growth'!$A$2,Races!$A$3:$A$14,0),MATCH('Stat Growth'!X$2,Races!$C$2:$J$2,0)),0)</f>
        <v>10</v>
      </c>
      <c r="Y36">
        <f>ROUND((L36-$E$3)/2+INDEX(Races!$C$3:$J$14,MATCH('Stat Growth'!$A$2,Races!$A$3:$A$14,0),MATCH('Stat Growth'!Y$2,Races!$C$2:$J$2,0)),0)</f>
        <v>4</v>
      </c>
      <c r="AA36">
        <f>MIN(AA35+(1/(AA35/INDEX(Professions!$B$3:$I$10,MATCH('Stat Growth'!$A$5,Professions!$A$3:$A$10,0),MATCH('Stat Growth'!AA$2,Professions!$B$2:$I$2,0)))),100)</f>
        <v>79.255957163087302</v>
      </c>
      <c r="AB36">
        <f>MIN(AB35+(1/(AB35/INDEX(Professions!$B$3:$I$10,MATCH('Stat Growth'!$A$5,Professions!$A$3:$A$10,0),MATCH('Stat Growth'!AB$2,Professions!$B$2:$I$2,0)))),100)</f>
        <v>77.200573164242869</v>
      </c>
      <c r="AC36">
        <f>MIN(AC35+(1/(AC35/INDEX(Professions!$B$3:$I$10,MATCH('Stat Growth'!$A$5,Professions!$A$3:$A$10,0),MATCH('Stat Growth'!AC$2,Professions!$B$2:$I$2,0)))),100)</f>
        <v>77.200573164242869</v>
      </c>
      <c r="AD36">
        <f>MIN(AD35+(1/(AD35/INDEX(Professions!$B$3:$I$10,MATCH('Stat Growth'!$A$5,Professions!$A$3:$A$10,0),MATCH('Stat Growth'!AD$2,Professions!$B$2:$I$2,0)))),100)</f>
        <v>77.200573164242869</v>
      </c>
      <c r="AE36">
        <f>MIN(AE35+(1/(AE35/INDEX(Professions!$B$3:$I$10,MATCH('Stat Growth'!$A$5,Professions!$A$3:$A$10,0),MATCH('Stat Growth'!AE$2,Professions!$B$2:$I$2,0)))),100)</f>
        <v>70.687246667942887</v>
      </c>
      <c r="AF36">
        <f>MIN(AF35+(1/(AF35/INDEX(Professions!$B$3:$I$10,MATCH('Stat Growth'!$A$5,Professions!$A$3:$A$10,0),MATCH('Stat Growth'!AF$2,Professions!$B$2:$I$2,0)))),100)</f>
        <v>75.09051891490175</v>
      </c>
      <c r="AG36">
        <f>MIN(AG35+(1/(AG35/INDEX(Professions!$B$3:$I$10,MATCH('Stat Growth'!$A$5,Professions!$A$3:$A$10,0),MATCH('Stat Growth'!AG$2,Professions!$B$2:$I$2,0)))),100)</f>
        <v>75.09051891490175</v>
      </c>
      <c r="AH36">
        <f>MIN(AH35+(1/(AH35/INDEX(Professions!$B$3:$I$10,MATCH('Stat Growth'!$A$5,Professions!$A$3:$A$10,0),MATCH('Stat Growth'!AH$2,Professions!$B$2:$I$2,0)))),100)</f>
        <v>72.921178038285461</v>
      </c>
      <c r="AK36">
        <f>E36*INDEX(Professions!$J$3:$Q$10,MATCH('Stat Growth'!$A$5,Professions!$A$3:$A$10,0),MATCH(AK$2,Professions!$J$2:$Q$2,0))</f>
        <v>158</v>
      </c>
      <c r="AL36">
        <f>F36*INDEX(Professions!$J$3:$Q$10,MATCH('Stat Growth'!$A$5,Professions!$A$3:$A$10,0),MATCH(AL$2,Professions!$J$2:$Q$2,0))</f>
        <v>154</v>
      </c>
      <c r="AM36">
        <f>G36*INDEX(Professions!$J$3:$Q$10,MATCH('Stat Growth'!$A$5,Professions!$A$3:$A$10,0),MATCH(AM$2,Professions!$J$2:$Q$2,0))</f>
        <v>77</v>
      </c>
      <c r="AN36">
        <f>H36*INDEX(Professions!$J$3:$Q$10,MATCH('Stat Growth'!$A$5,Professions!$A$3:$A$10,0),MATCH(AN$2,Professions!$J$2:$Q$2,0))</f>
        <v>77</v>
      </c>
      <c r="AO36">
        <f>I36*INDEX(Professions!$J$3:$Q$10,MATCH('Stat Growth'!$A$5,Professions!$A$3:$A$10,0),MATCH(AO$2,Professions!$J$2:$Q$2,0))</f>
        <v>71</v>
      </c>
      <c r="AP36">
        <f>J36*INDEX(Professions!$J$3:$Q$10,MATCH('Stat Growth'!$A$5,Professions!$A$3:$A$10,0),MATCH(AP$2,Professions!$J$2:$Q$2,0))</f>
        <v>75</v>
      </c>
      <c r="AQ36">
        <f>K36*INDEX(Professions!$J$3:$Q$10,MATCH('Stat Growth'!$A$5,Professions!$A$3:$A$10,0),MATCH(AQ$2,Professions!$J$2:$Q$2,0))</f>
        <v>75</v>
      </c>
      <c r="AR36">
        <f>L36*INDEX(Professions!$J$3:$Q$10,MATCH('Stat Growth'!$A$5,Professions!$A$3:$A$10,0),MATCH(AR$2,Professions!$J$2:$Q$2,0))</f>
        <v>73</v>
      </c>
      <c r="AT36">
        <f t="shared" ref="AT36:AT67" si="18">$AT$3+SUM(AK36:AN36)/20</f>
        <v>48.3</v>
      </c>
      <c r="AU36">
        <f t="shared" ref="AU36:AU67" si="19">$AU$3+SUM(AO36:AR36)/20</f>
        <v>39.700000000000003</v>
      </c>
      <c r="AW36">
        <f t="shared" si="16"/>
        <v>48</v>
      </c>
      <c r="AX36">
        <f t="shared" si="17"/>
        <v>40</v>
      </c>
    </row>
    <row r="37" spans="3:50" x14ac:dyDescent="0.3">
      <c r="C37">
        <f>Experience!C35</f>
        <v>33</v>
      </c>
      <c r="E37">
        <f t="shared" si="15"/>
        <v>80</v>
      </c>
      <c r="F37">
        <f t="shared" si="7"/>
        <v>78</v>
      </c>
      <c r="G37">
        <f t="shared" si="8"/>
        <v>78</v>
      </c>
      <c r="H37">
        <f t="shared" si="9"/>
        <v>78</v>
      </c>
      <c r="I37">
        <f t="shared" si="10"/>
        <v>71</v>
      </c>
      <c r="J37">
        <f t="shared" si="11"/>
        <v>75</v>
      </c>
      <c r="K37">
        <f t="shared" si="12"/>
        <v>75</v>
      </c>
      <c r="L37">
        <f t="shared" si="13"/>
        <v>73</v>
      </c>
      <c r="R37">
        <f>ROUND((E37-$E$3)/2+INDEX(Races!$C$3:$J$14,MATCH('Stat Growth'!$A$2,Races!$A$3:$A$14,0),MATCH('Stat Growth'!R$2,Races!$C$2:$J$2,0)),0)</f>
        <v>12</v>
      </c>
      <c r="S37">
        <f>ROUND((F37-$E$3)/2+INDEX(Races!$C$3:$J$14,MATCH('Stat Growth'!$A$2,Races!$A$3:$A$14,0),MATCH('Stat Growth'!S$2,Races!$C$2:$J$2,0)),0)</f>
        <v>11</v>
      </c>
      <c r="T37">
        <f>ROUND((G37-$E$3)/2+INDEX(Races!$C$3:$J$14,MATCH('Stat Growth'!$A$2,Races!$A$3:$A$14,0),MATCH('Stat Growth'!T$2,Races!$C$2:$J$2,0)),0)</f>
        <v>6</v>
      </c>
      <c r="U37">
        <f>ROUND((H37-$E$3)/2+INDEX(Races!$C$3:$J$14,MATCH('Stat Growth'!$A$2,Races!$A$3:$A$14,0),MATCH('Stat Growth'!U$2,Races!$C$2:$J$2,0)),0)</f>
        <v>6</v>
      </c>
      <c r="V37">
        <f>ROUND((I37-$E$3)/2+INDEX(Races!$C$3:$J$14,MATCH('Stat Growth'!$A$2,Races!$A$3:$A$14,0),MATCH('Stat Growth'!V$2,Races!$C$2:$J$2,0)),0)</f>
        <v>3</v>
      </c>
      <c r="W37">
        <f>ROUND((J37-$E$3)/2+INDEX(Races!$C$3:$J$14,MATCH('Stat Growth'!$A$2,Races!$A$3:$A$14,0),MATCH('Stat Growth'!W$2,Races!$C$2:$J$2,0)),0)</f>
        <v>5</v>
      </c>
      <c r="X37">
        <f>ROUND((K37-$E$3)/2+INDEX(Races!$C$3:$J$14,MATCH('Stat Growth'!$A$2,Races!$A$3:$A$14,0),MATCH('Stat Growth'!X$2,Races!$C$2:$J$2,0)),0)</f>
        <v>10</v>
      </c>
      <c r="Y37">
        <f>ROUND((L37-$E$3)/2+INDEX(Races!$C$3:$J$14,MATCH('Stat Growth'!$A$2,Races!$A$3:$A$14,0),MATCH('Stat Growth'!Y$2,Races!$C$2:$J$2,0)),0)</f>
        <v>4</v>
      </c>
      <c r="AA37">
        <f>MIN(AA36+(1/(AA36/INDEX(Professions!$B$3:$I$10,MATCH('Stat Growth'!$A$5,Professions!$A$3:$A$10,0),MATCH('Stat Growth'!AA$2,Professions!$B$2:$I$2,0)))),100)</f>
        <v>79.634477605888449</v>
      </c>
      <c r="AB37">
        <f>MIN(AB36+(1/(AB36/INDEX(Professions!$B$3:$I$10,MATCH('Stat Growth'!$A$5,Professions!$A$3:$A$10,0),MATCH('Stat Growth'!AB$2,Professions!$B$2:$I$2,0)))),100)</f>
        <v>77.524404956874932</v>
      </c>
      <c r="AC37">
        <f>MIN(AC36+(1/(AC36/INDEX(Professions!$B$3:$I$10,MATCH('Stat Growth'!$A$5,Professions!$A$3:$A$10,0),MATCH('Stat Growth'!AC$2,Professions!$B$2:$I$2,0)))),100)</f>
        <v>77.524404956874932</v>
      </c>
      <c r="AD37">
        <f>MIN(AD36+(1/(AD36/INDEX(Professions!$B$3:$I$10,MATCH('Stat Growth'!$A$5,Professions!$A$3:$A$10,0),MATCH('Stat Growth'!AD$2,Professions!$B$2:$I$2,0)))),100)</f>
        <v>77.524404956874932</v>
      </c>
      <c r="AE37">
        <f>MIN(AE36+(1/(AE36/INDEX(Professions!$B$3:$I$10,MATCH('Stat Growth'!$A$5,Professions!$A$3:$A$10,0),MATCH('Stat Growth'!AE$2,Professions!$B$2:$I$2,0)))),100)</f>
        <v>70.828714902615758</v>
      </c>
      <c r="AF37">
        <f>MIN(AF36+(1/(AF36/INDEX(Professions!$B$3:$I$10,MATCH('Stat Growth'!$A$5,Professions!$A$3:$A$10,0),MATCH('Stat Growth'!AF$2,Professions!$B$2:$I$2,0)))),100)</f>
        <v>75.356864124510238</v>
      </c>
      <c r="AG37">
        <f>MIN(AG36+(1/(AG36/INDEX(Professions!$B$3:$I$10,MATCH('Stat Growth'!$A$5,Professions!$A$3:$A$10,0),MATCH('Stat Growth'!AG$2,Professions!$B$2:$I$2,0)))),100)</f>
        <v>75.356864124510238</v>
      </c>
      <c r="AH37">
        <f>MIN(AH36+(1/(AH36/INDEX(Professions!$B$3:$I$10,MATCH('Stat Growth'!$A$5,Professions!$A$3:$A$10,0),MATCH('Stat Growth'!AH$2,Professions!$B$2:$I$2,0)))),100)</f>
        <v>73.126879597195071</v>
      </c>
      <c r="AK37">
        <f>E37*INDEX(Professions!$J$3:$Q$10,MATCH('Stat Growth'!$A$5,Professions!$A$3:$A$10,0),MATCH(AK$2,Professions!$J$2:$Q$2,0))</f>
        <v>160</v>
      </c>
      <c r="AL37">
        <f>F37*INDEX(Professions!$J$3:$Q$10,MATCH('Stat Growth'!$A$5,Professions!$A$3:$A$10,0),MATCH(AL$2,Professions!$J$2:$Q$2,0))</f>
        <v>156</v>
      </c>
      <c r="AM37">
        <f>G37*INDEX(Professions!$J$3:$Q$10,MATCH('Stat Growth'!$A$5,Professions!$A$3:$A$10,0),MATCH(AM$2,Professions!$J$2:$Q$2,0))</f>
        <v>78</v>
      </c>
      <c r="AN37">
        <f>H37*INDEX(Professions!$J$3:$Q$10,MATCH('Stat Growth'!$A$5,Professions!$A$3:$A$10,0),MATCH(AN$2,Professions!$J$2:$Q$2,0))</f>
        <v>78</v>
      </c>
      <c r="AO37">
        <f>I37*INDEX(Professions!$J$3:$Q$10,MATCH('Stat Growth'!$A$5,Professions!$A$3:$A$10,0),MATCH(AO$2,Professions!$J$2:$Q$2,0))</f>
        <v>71</v>
      </c>
      <c r="AP37">
        <f>J37*INDEX(Professions!$J$3:$Q$10,MATCH('Stat Growth'!$A$5,Professions!$A$3:$A$10,0),MATCH(AP$2,Professions!$J$2:$Q$2,0))</f>
        <v>75</v>
      </c>
      <c r="AQ37">
        <f>K37*INDEX(Professions!$J$3:$Q$10,MATCH('Stat Growth'!$A$5,Professions!$A$3:$A$10,0),MATCH(AQ$2,Professions!$J$2:$Q$2,0))</f>
        <v>75</v>
      </c>
      <c r="AR37">
        <f>L37*INDEX(Professions!$J$3:$Q$10,MATCH('Stat Growth'!$A$5,Professions!$A$3:$A$10,0),MATCH(AR$2,Professions!$J$2:$Q$2,0))</f>
        <v>73</v>
      </c>
      <c r="AT37">
        <f t="shared" si="18"/>
        <v>48.6</v>
      </c>
      <c r="AU37">
        <f t="shared" si="19"/>
        <v>39.700000000000003</v>
      </c>
      <c r="AW37">
        <f t="shared" si="16"/>
        <v>49</v>
      </c>
      <c r="AX37">
        <f t="shared" si="17"/>
        <v>40</v>
      </c>
    </row>
    <row r="38" spans="3:50" x14ac:dyDescent="0.3">
      <c r="C38">
        <f>Experience!C36</f>
        <v>34</v>
      </c>
      <c r="E38">
        <f t="shared" si="15"/>
        <v>80</v>
      </c>
      <c r="F38">
        <f t="shared" si="7"/>
        <v>78</v>
      </c>
      <c r="G38">
        <f t="shared" si="8"/>
        <v>78</v>
      </c>
      <c r="H38">
        <f t="shared" si="9"/>
        <v>78</v>
      </c>
      <c r="I38">
        <f t="shared" si="10"/>
        <v>71</v>
      </c>
      <c r="J38">
        <f t="shared" si="11"/>
        <v>76</v>
      </c>
      <c r="K38">
        <f t="shared" si="12"/>
        <v>76</v>
      </c>
      <c r="L38">
        <f t="shared" si="13"/>
        <v>73</v>
      </c>
      <c r="R38">
        <f>ROUND((E38-$E$3)/2+INDEX(Races!$C$3:$J$14,MATCH('Stat Growth'!$A$2,Races!$A$3:$A$14,0),MATCH('Stat Growth'!R$2,Races!$C$2:$J$2,0)),0)</f>
        <v>12</v>
      </c>
      <c r="S38">
        <f>ROUND((F38-$E$3)/2+INDEX(Races!$C$3:$J$14,MATCH('Stat Growth'!$A$2,Races!$A$3:$A$14,0),MATCH('Stat Growth'!S$2,Races!$C$2:$J$2,0)),0)</f>
        <v>11</v>
      </c>
      <c r="T38">
        <f>ROUND((G38-$E$3)/2+INDEX(Races!$C$3:$J$14,MATCH('Stat Growth'!$A$2,Races!$A$3:$A$14,0),MATCH('Stat Growth'!T$2,Races!$C$2:$J$2,0)),0)</f>
        <v>6</v>
      </c>
      <c r="U38">
        <f>ROUND((H38-$E$3)/2+INDEX(Races!$C$3:$J$14,MATCH('Stat Growth'!$A$2,Races!$A$3:$A$14,0),MATCH('Stat Growth'!U$2,Races!$C$2:$J$2,0)),0)</f>
        <v>6</v>
      </c>
      <c r="V38">
        <f>ROUND((I38-$E$3)/2+INDEX(Races!$C$3:$J$14,MATCH('Stat Growth'!$A$2,Races!$A$3:$A$14,0),MATCH('Stat Growth'!V$2,Races!$C$2:$J$2,0)),0)</f>
        <v>3</v>
      </c>
      <c r="W38">
        <f>ROUND((J38-$E$3)/2+INDEX(Races!$C$3:$J$14,MATCH('Stat Growth'!$A$2,Races!$A$3:$A$14,0),MATCH('Stat Growth'!W$2,Races!$C$2:$J$2,0)),0)</f>
        <v>5</v>
      </c>
      <c r="X38">
        <f>ROUND((K38-$E$3)/2+INDEX(Races!$C$3:$J$14,MATCH('Stat Growth'!$A$2,Races!$A$3:$A$14,0),MATCH('Stat Growth'!X$2,Races!$C$2:$J$2,0)),0)</f>
        <v>10</v>
      </c>
      <c r="Y38">
        <f>ROUND((L38-$E$3)/2+INDEX(Races!$C$3:$J$14,MATCH('Stat Growth'!$A$2,Races!$A$3:$A$14,0),MATCH('Stat Growth'!Y$2,Races!$C$2:$J$2,0)),0)</f>
        <v>4</v>
      </c>
      <c r="AA38">
        <f>MIN(AA37+(1/(AA37/INDEX(Professions!$B$3:$I$10,MATCH('Stat Growth'!$A$5,Professions!$A$3:$A$10,0),MATCH('Stat Growth'!AA$2,Professions!$B$2:$I$2,0)))),100)</f>
        <v>80.011198856556661</v>
      </c>
      <c r="AB38">
        <f>MIN(AB37+(1/(AB37/INDEX(Professions!$B$3:$I$10,MATCH('Stat Growth'!$A$5,Professions!$A$3:$A$10,0),MATCH('Stat Growth'!AB$2,Professions!$B$2:$I$2,0)))),100)</f>
        <v>77.846884052508202</v>
      </c>
      <c r="AC38">
        <f>MIN(AC37+(1/(AC37/INDEX(Professions!$B$3:$I$10,MATCH('Stat Growth'!$A$5,Professions!$A$3:$A$10,0),MATCH('Stat Growth'!AC$2,Professions!$B$2:$I$2,0)))),100)</f>
        <v>77.846884052508202</v>
      </c>
      <c r="AD38">
        <f>MIN(AD37+(1/(AD37/INDEX(Professions!$B$3:$I$10,MATCH('Stat Growth'!$A$5,Professions!$A$3:$A$10,0),MATCH('Stat Growth'!AD$2,Professions!$B$2:$I$2,0)))),100)</f>
        <v>77.846884052508202</v>
      </c>
      <c r="AE38">
        <f>MIN(AE37+(1/(AE37/INDEX(Professions!$B$3:$I$10,MATCH('Stat Growth'!$A$5,Professions!$A$3:$A$10,0),MATCH('Stat Growth'!AE$2,Professions!$B$2:$I$2,0)))),100)</f>
        <v>70.969900578704184</v>
      </c>
      <c r="AF38">
        <f>MIN(AF37+(1/(AF37/INDEX(Professions!$B$3:$I$10,MATCH('Stat Growth'!$A$5,Professions!$A$3:$A$10,0),MATCH('Stat Growth'!AF$2,Professions!$B$2:$I$2,0)))),100)</f>
        <v>75.622267949793553</v>
      </c>
      <c r="AG38">
        <f>MIN(AG37+(1/(AG37/INDEX(Professions!$B$3:$I$10,MATCH('Stat Growth'!$A$5,Professions!$A$3:$A$10,0),MATCH('Stat Growth'!AG$2,Professions!$B$2:$I$2,0)))),100)</f>
        <v>75.622267949793553</v>
      </c>
      <c r="AH38">
        <f>MIN(AH37+(1/(AH37/INDEX(Professions!$B$3:$I$10,MATCH('Stat Growth'!$A$5,Professions!$A$3:$A$10,0),MATCH('Stat Growth'!AH$2,Professions!$B$2:$I$2,0)))),100)</f>
        <v>73.332002529865306</v>
      </c>
      <c r="AK38">
        <f>E38*INDEX(Professions!$J$3:$Q$10,MATCH('Stat Growth'!$A$5,Professions!$A$3:$A$10,0),MATCH(AK$2,Professions!$J$2:$Q$2,0))</f>
        <v>160</v>
      </c>
      <c r="AL38">
        <f>F38*INDEX(Professions!$J$3:$Q$10,MATCH('Stat Growth'!$A$5,Professions!$A$3:$A$10,0),MATCH(AL$2,Professions!$J$2:$Q$2,0))</f>
        <v>156</v>
      </c>
      <c r="AM38">
        <f>G38*INDEX(Professions!$J$3:$Q$10,MATCH('Stat Growth'!$A$5,Professions!$A$3:$A$10,0),MATCH(AM$2,Professions!$J$2:$Q$2,0))</f>
        <v>78</v>
      </c>
      <c r="AN38">
        <f>H38*INDEX(Professions!$J$3:$Q$10,MATCH('Stat Growth'!$A$5,Professions!$A$3:$A$10,0),MATCH(AN$2,Professions!$J$2:$Q$2,0))</f>
        <v>78</v>
      </c>
      <c r="AO38">
        <f>I38*INDEX(Professions!$J$3:$Q$10,MATCH('Stat Growth'!$A$5,Professions!$A$3:$A$10,0),MATCH(AO$2,Professions!$J$2:$Q$2,0))</f>
        <v>71</v>
      </c>
      <c r="AP38">
        <f>J38*INDEX(Professions!$J$3:$Q$10,MATCH('Stat Growth'!$A$5,Professions!$A$3:$A$10,0),MATCH(AP$2,Professions!$J$2:$Q$2,0))</f>
        <v>76</v>
      </c>
      <c r="AQ38">
        <f>K38*INDEX(Professions!$J$3:$Q$10,MATCH('Stat Growth'!$A$5,Professions!$A$3:$A$10,0),MATCH(AQ$2,Professions!$J$2:$Q$2,0))</f>
        <v>76</v>
      </c>
      <c r="AR38">
        <f>L38*INDEX(Professions!$J$3:$Q$10,MATCH('Stat Growth'!$A$5,Professions!$A$3:$A$10,0),MATCH(AR$2,Professions!$J$2:$Q$2,0))</f>
        <v>73</v>
      </c>
      <c r="AT38">
        <f t="shared" si="18"/>
        <v>48.6</v>
      </c>
      <c r="AU38">
        <f t="shared" si="19"/>
        <v>39.799999999999997</v>
      </c>
      <c r="AW38">
        <f t="shared" si="16"/>
        <v>49</v>
      </c>
      <c r="AX38">
        <f t="shared" si="17"/>
        <v>40</v>
      </c>
    </row>
    <row r="39" spans="3:50" x14ac:dyDescent="0.3">
      <c r="C39">
        <f>Experience!C37</f>
        <v>35</v>
      </c>
      <c r="E39">
        <f t="shared" si="15"/>
        <v>80</v>
      </c>
      <c r="F39">
        <f t="shared" si="7"/>
        <v>78</v>
      </c>
      <c r="G39">
        <f t="shared" si="8"/>
        <v>78</v>
      </c>
      <c r="H39">
        <f t="shared" si="9"/>
        <v>78</v>
      </c>
      <c r="I39">
        <f t="shared" si="10"/>
        <v>71</v>
      </c>
      <c r="J39">
        <f t="shared" si="11"/>
        <v>76</v>
      </c>
      <c r="K39">
        <f t="shared" si="12"/>
        <v>76</v>
      </c>
      <c r="L39">
        <f t="shared" si="13"/>
        <v>74</v>
      </c>
      <c r="R39">
        <f>ROUND((E39-$E$3)/2+INDEX(Races!$C$3:$J$14,MATCH('Stat Growth'!$A$2,Races!$A$3:$A$14,0),MATCH('Stat Growth'!R$2,Races!$C$2:$J$2,0)),0)</f>
        <v>12</v>
      </c>
      <c r="S39">
        <f>ROUND((F39-$E$3)/2+INDEX(Races!$C$3:$J$14,MATCH('Stat Growth'!$A$2,Races!$A$3:$A$14,0),MATCH('Stat Growth'!S$2,Races!$C$2:$J$2,0)),0)</f>
        <v>11</v>
      </c>
      <c r="T39">
        <f>ROUND((G39-$E$3)/2+INDEX(Races!$C$3:$J$14,MATCH('Stat Growth'!$A$2,Races!$A$3:$A$14,0),MATCH('Stat Growth'!T$2,Races!$C$2:$J$2,0)),0)</f>
        <v>6</v>
      </c>
      <c r="U39">
        <f>ROUND((H39-$E$3)/2+INDEX(Races!$C$3:$J$14,MATCH('Stat Growth'!$A$2,Races!$A$3:$A$14,0),MATCH('Stat Growth'!U$2,Races!$C$2:$J$2,0)),0)</f>
        <v>6</v>
      </c>
      <c r="V39">
        <f>ROUND((I39-$E$3)/2+INDEX(Races!$C$3:$J$14,MATCH('Stat Growth'!$A$2,Races!$A$3:$A$14,0),MATCH('Stat Growth'!V$2,Races!$C$2:$J$2,0)),0)</f>
        <v>3</v>
      </c>
      <c r="W39">
        <f>ROUND((J39-$E$3)/2+INDEX(Races!$C$3:$J$14,MATCH('Stat Growth'!$A$2,Races!$A$3:$A$14,0),MATCH('Stat Growth'!W$2,Races!$C$2:$J$2,0)),0)</f>
        <v>5</v>
      </c>
      <c r="X39">
        <f>ROUND((K39-$E$3)/2+INDEX(Races!$C$3:$J$14,MATCH('Stat Growth'!$A$2,Races!$A$3:$A$14,0),MATCH('Stat Growth'!X$2,Races!$C$2:$J$2,0)),0)</f>
        <v>10</v>
      </c>
      <c r="Y39">
        <f>ROUND((L39-$E$3)/2+INDEX(Races!$C$3:$J$14,MATCH('Stat Growth'!$A$2,Races!$A$3:$A$14,0),MATCH('Stat Growth'!Y$2,Races!$C$2:$J$2,0)),0)</f>
        <v>4</v>
      </c>
      <c r="AA39">
        <f>MIN(AA38+(1/(AA38/INDEX(Professions!$B$3:$I$10,MATCH('Stat Growth'!$A$5,Professions!$A$3:$A$10,0),MATCH('Stat Growth'!AA$2,Professions!$B$2:$I$2,0)))),100)</f>
        <v>80.386146369264026</v>
      </c>
      <c r="AB39">
        <f>MIN(AB38+(1/(AB38/INDEX(Professions!$B$3:$I$10,MATCH('Stat Growth'!$A$5,Professions!$A$3:$A$10,0),MATCH('Stat Growth'!AB$2,Professions!$B$2:$I$2,0)))),100)</f>
        <v>78.168027285205056</v>
      </c>
      <c r="AC39">
        <f>MIN(AC38+(1/(AC38/INDEX(Professions!$B$3:$I$10,MATCH('Stat Growth'!$A$5,Professions!$A$3:$A$10,0),MATCH('Stat Growth'!AC$2,Professions!$B$2:$I$2,0)))),100)</f>
        <v>78.168027285205056</v>
      </c>
      <c r="AD39">
        <f>MIN(AD38+(1/(AD38/INDEX(Professions!$B$3:$I$10,MATCH('Stat Growth'!$A$5,Professions!$A$3:$A$10,0),MATCH('Stat Growth'!AD$2,Professions!$B$2:$I$2,0)))),100)</f>
        <v>78.168027285205056</v>
      </c>
      <c r="AE39">
        <f>MIN(AE38+(1/(AE38/INDEX(Professions!$B$3:$I$10,MATCH('Stat Growth'!$A$5,Professions!$A$3:$A$10,0),MATCH('Stat Growth'!AE$2,Professions!$B$2:$I$2,0)))),100)</f>
        <v>71.110805383677246</v>
      </c>
      <c r="AF39">
        <f>MIN(AF38+(1/(AF38/INDEX(Professions!$B$3:$I$10,MATCH('Stat Growth'!$A$5,Professions!$A$3:$A$10,0),MATCH('Stat Growth'!AF$2,Professions!$B$2:$I$2,0)))),100)</f>
        <v>75.886740314114576</v>
      </c>
      <c r="AG39">
        <f>MIN(AG38+(1/(AG38/INDEX(Professions!$B$3:$I$10,MATCH('Stat Growth'!$A$5,Professions!$A$3:$A$10,0),MATCH('Stat Growth'!AG$2,Professions!$B$2:$I$2,0)))),100)</f>
        <v>75.886740314114576</v>
      </c>
      <c r="AH39">
        <f>MIN(AH38+(1/(AH38/INDEX(Professions!$B$3:$I$10,MATCH('Stat Growth'!$A$5,Professions!$A$3:$A$10,0),MATCH('Stat Growth'!AH$2,Professions!$B$2:$I$2,0)))),100)</f>
        <v>73.536551696429953</v>
      </c>
      <c r="AK39">
        <f>E39*INDEX(Professions!$J$3:$Q$10,MATCH('Stat Growth'!$A$5,Professions!$A$3:$A$10,0),MATCH(AK$2,Professions!$J$2:$Q$2,0))</f>
        <v>160</v>
      </c>
      <c r="AL39">
        <f>F39*INDEX(Professions!$J$3:$Q$10,MATCH('Stat Growth'!$A$5,Professions!$A$3:$A$10,0),MATCH(AL$2,Professions!$J$2:$Q$2,0))</f>
        <v>156</v>
      </c>
      <c r="AM39">
        <f>G39*INDEX(Professions!$J$3:$Q$10,MATCH('Stat Growth'!$A$5,Professions!$A$3:$A$10,0),MATCH(AM$2,Professions!$J$2:$Q$2,0))</f>
        <v>78</v>
      </c>
      <c r="AN39">
        <f>H39*INDEX(Professions!$J$3:$Q$10,MATCH('Stat Growth'!$A$5,Professions!$A$3:$A$10,0),MATCH(AN$2,Professions!$J$2:$Q$2,0))</f>
        <v>78</v>
      </c>
      <c r="AO39">
        <f>I39*INDEX(Professions!$J$3:$Q$10,MATCH('Stat Growth'!$A$5,Professions!$A$3:$A$10,0),MATCH(AO$2,Professions!$J$2:$Q$2,0))</f>
        <v>71</v>
      </c>
      <c r="AP39">
        <f>J39*INDEX(Professions!$J$3:$Q$10,MATCH('Stat Growth'!$A$5,Professions!$A$3:$A$10,0),MATCH(AP$2,Professions!$J$2:$Q$2,0))</f>
        <v>76</v>
      </c>
      <c r="AQ39">
        <f>K39*INDEX(Professions!$J$3:$Q$10,MATCH('Stat Growth'!$A$5,Professions!$A$3:$A$10,0),MATCH(AQ$2,Professions!$J$2:$Q$2,0))</f>
        <v>76</v>
      </c>
      <c r="AR39">
        <f>L39*INDEX(Professions!$J$3:$Q$10,MATCH('Stat Growth'!$A$5,Professions!$A$3:$A$10,0),MATCH(AR$2,Professions!$J$2:$Q$2,0))</f>
        <v>74</v>
      </c>
      <c r="AT39">
        <f t="shared" si="18"/>
        <v>48.6</v>
      </c>
      <c r="AU39">
        <f t="shared" si="19"/>
        <v>39.85</v>
      </c>
      <c r="AW39">
        <f t="shared" si="16"/>
        <v>49</v>
      </c>
      <c r="AX39">
        <f t="shared" si="17"/>
        <v>40</v>
      </c>
    </row>
    <row r="40" spans="3:50" x14ac:dyDescent="0.3">
      <c r="C40">
        <f>Experience!C38</f>
        <v>36</v>
      </c>
      <c r="E40">
        <f t="shared" si="15"/>
        <v>81</v>
      </c>
      <c r="F40">
        <f t="shared" si="7"/>
        <v>78</v>
      </c>
      <c r="G40">
        <f t="shared" si="8"/>
        <v>78</v>
      </c>
      <c r="H40">
        <f t="shared" si="9"/>
        <v>78</v>
      </c>
      <c r="I40">
        <f t="shared" si="10"/>
        <v>71</v>
      </c>
      <c r="J40">
        <f t="shared" si="11"/>
        <v>76</v>
      </c>
      <c r="K40">
        <f t="shared" si="12"/>
        <v>76</v>
      </c>
      <c r="L40">
        <f t="shared" si="13"/>
        <v>74</v>
      </c>
      <c r="R40">
        <f>ROUND((E40-$E$3)/2+INDEX(Races!$C$3:$J$14,MATCH('Stat Growth'!$A$2,Races!$A$3:$A$14,0),MATCH('Stat Growth'!R$2,Races!$C$2:$J$2,0)),0)</f>
        <v>13</v>
      </c>
      <c r="S40">
        <f>ROUND((F40-$E$3)/2+INDEX(Races!$C$3:$J$14,MATCH('Stat Growth'!$A$2,Races!$A$3:$A$14,0),MATCH('Stat Growth'!S$2,Races!$C$2:$J$2,0)),0)</f>
        <v>11</v>
      </c>
      <c r="T40">
        <f>ROUND((G40-$E$3)/2+INDEX(Races!$C$3:$J$14,MATCH('Stat Growth'!$A$2,Races!$A$3:$A$14,0),MATCH('Stat Growth'!T$2,Races!$C$2:$J$2,0)),0)</f>
        <v>6</v>
      </c>
      <c r="U40">
        <f>ROUND((H40-$E$3)/2+INDEX(Races!$C$3:$J$14,MATCH('Stat Growth'!$A$2,Races!$A$3:$A$14,0),MATCH('Stat Growth'!U$2,Races!$C$2:$J$2,0)),0)</f>
        <v>6</v>
      </c>
      <c r="V40">
        <f>ROUND((I40-$E$3)/2+INDEX(Races!$C$3:$J$14,MATCH('Stat Growth'!$A$2,Races!$A$3:$A$14,0),MATCH('Stat Growth'!V$2,Races!$C$2:$J$2,0)),0)</f>
        <v>3</v>
      </c>
      <c r="W40">
        <f>ROUND((J40-$E$3)/2+INDEX(Races!$C$3:$J$14,MATCH('Stat Growth'!$A$2,Races!$A$3:$A$14,0),MATCH('Stat Growth'!W$2,Races!$C$2:$J$2,0)),0)</f>
        <v>5</v>
      </c>
      <c r="X40">
        <f>ROUND((K40-$E$3)/2+INDEX(Races!$C$3:$J$14,MATCH('Stat Growth'!$A$2,Races!$A$3:$A$14,0),MATCH('Stat Growth'!X$2,Races!$C$2:$J$2,0)),0)</f>
        <v>10</v>
      </c>
      <c r="Y40">
        <f>ROUND((L40-$E$3)/2+INDEX(Races!$C$3:$J$14,MATCH('Stat Growth'!$A$2,Races!$A$3:$A$14,0),MATCH('Stat Growth'!Y$2,Races!$C$2:$J$2,0)),0)</f>
        <v>4</v>
      </c>
      <c r="AA40">
        <f>MIN(AA39+(1/(AA39/INDEX(Professions!$B$3:$I$10,MATCH('Stat Growth'!$A$5,Professions!$A$3:$A$10,0),MATCH('Stat Growth'!AA$2,Professions!$B$2:$I$2,0)))),100)</f>
        <v>80.759345003045908</v>
      </c>
      <c r="AB40">
        <f>MIN(AB39+(1/(AB39/INDEX(Professions!$B$3:$I$10,MATCH('Stat Growth'!$A$5,Professions!$A$3:$A$10,0),MATCH('Stat Growth'!AB$2,Professions!$B$2:$I$2,0)))),100)</f>
        <v>78.487851142455341</v>
      </c>
      <c r="AC40">
        <f>MIN(AC39+(1/(AC39/INDEX(Professions!$B$3:$I$10,MATCH('Stat Growth'!$A$5,Professions!$A$3:$A$10,0),MATCH('Stat Growth'!AC$2,Professions!$B$2:$I$2,0)))),100)</f>
        <v>78.487851142455341</v>
      </c>
      <c r="AD40">
        <f>MIN(AD39+(1/(AD39/INDEX(Professions!$B$3:$I$10,MATCH('Stat Growth'!$A$5,Professions!$A$3:$A$10,0),MATCH('Stat Growth'!AD$2,Professions!$B$2:$I$2,0)))),100)</f>
        <v>78.487851142455341</v>
      </c>
      <c r="AE40">
        <f>MIN(AE39+(1/(AE39/INDEX(Professions!$B$3:$I$10,MATCH('Stat Growth'!$A$5,Professions!$A$3:$A$10,0),MATCH('Stat Growth'!AE$2,Professions!$B$2:$I$2,0)))),100)</f>
        <v>71.251430988267785</v>
      </c>
      <c r="AF40">
        <f>MIN(AF39+(1/(AF39/INDEX(Professions!$B$3:$I$10,MATCH('Stat Growth'!$A$5,Professions!$A$3:$A$10,0),MATCH('Stat Growth'!AF$2,Professions!$B$2:$I$2,0)))),100)</f>
        <v>76.15029096759126</v>
      </c>
      <c r="AG40">
        <f>MIN(AG39+(1/(AG39/INDEX(Professions!$B$3:$I$10,MATCH('Stat Growth'!$A$5,Professions!$A$3:$A$10,0),MATCH('Stat Growth'!AG$2,Professions!$B$2:$I$2,0)))),100)</f>
        <v>76.15029096759126</v>
      </c>
      <c r="AH40">
        <f>MIN(AH39+(1/(AH39/INDEX(Professions!$B$3:$I$10,MATCH('Stat Growth'!$A$5,Professions!$A$3:$A$10,0),MATCH('Stat Growth'!AH$2,Professions!$B$2:$I$2,0)))),100)</f>
        <v>73.740531889326704</v>
      </c>
      <c r="AK40">
        <f>E40*INDEX(Professions!$J$3:$Q$10,MATCH('Stat Growth'!$A$5,Professions!$A$3:$A$10,0),MATCH(AK$2,Professions!$J$2:$Q$2,0))</f>
        <v>162</v>
      </c>
      <c r="AL40">
        <f>F40*INDEX(Professions!$J$3:$Q$10,MATCH('Stat Growth'!$A$5,Professions!$A$3:$A$10,0),MATCH(AL$2,Professions!$J$2:$Q$2,0))</f>
        <v>156</v>
      </c>
      <c r="AM40">
        <f>G40*INDEX(Professions!$J$3:$Q$10,MATCH('Stat Growth'!$A$5,Professions!$A$3:$A$10,0),MATCH(AM$2,Professions!$J$2:$Q$2,0))</f>
        <v>78</v>
      </c>
      <c r="AN40">
        <f>H40*INDEX(Professions!$J$3:$Q$10,MATCH('Stat Growth'!$A$5,Professions!$A$3:$A$10,0),MATCH(AN$2,Professions!$J$2:$Q$2,0))</f>
        <v>78</v>
      </c>
      <c r="AO40">
        <f>I40*INDEX(Professions!$J$3:$Q$10,MATCH('Stat Growth'!$A$5,Professions!$A$3:$A$10,0),MATCH(AO$2,Professions!$J$2:$Q$2,0))</f>
        <v>71</v>
      </c>
      <c r="AP40">
        <f>J40*INDEX(Professions!$J$3:$Q$10,MATCH('Stat Growth'!$A$5,Professions!$A$3:$A$10,0),MATCH(AP$2,Professions!$J$2:$Q$2,0))</f>
        <v>76</v>
      </c>
      <c r="AQ40">
        <f>K40*INDEX(Professions!$J$3:$Q$10,MATCH('Stat Growth'!$A$5,Professions!$A$3:$A$10,0),MATCH(AQ$2,Professions!$J$2:$Q$2,0))</f>
        <v>76</v>
      </c>
      <c r="AR40">
        <f>L40*INDEX(Professions!$J$3:$Q$10,MATCH('Stat Growth'!$A$5,Professions!$A$3:$A$10,0),MATCH(AR$2,Professions!$J$2:$Q$2,0))</f>
        <v>74</v>
      </c>
      <c r="AT40">
        <f t="shared" si="18"/>
        <v>48.7</v>
      </c>
      <c r="AU40">
        <f t="shared" si="19"/>
        <v>39.85</v>
      </c>
      <c r="AW40">
        <f t="shared" si="16"/>
        <v>49</v>
      </c>
      <c r="AX40">
        <f t="shared" si="17"/>
        <v>40</v>
      </c>
    </row>
    <row r="41" spans="3:50" x14ac:dyDescent="0.3">
      <c r="C41">
        <f>Experience!C39</f>
        <v>37</v>
      </c>
      <c r="E41">
        <f t="shared" si="15"/>
        <v>81</v>
      </c>
      <c r="F41">
        <f t="shared" si="7"/>
        <v>79</v>
      </c>
      <c r="G41">
        <f t="shared" si="8"/>
        <v>79</v>
      </c>
      <c r="H41">
        <f t="shared" si="9"/>
        <v>79</v>
      </c>
      <c r="I41">
        <f t="shared" si="10"/>
        <v>71</v>
      </c>
      <c r="J41">
        <f t="shared" si="11"/>
        <v>76</v>
      </c>
      <c r="K41">
        <f t="shared" si="12"/>
        <v>76</v>
      </c>
      <c r="L41">
        <f t="shared" si="13"/>
        <v>74</v>
      </c>
      <c r="R41">
        <f>ROUND((E41-$E$3)/2+INDEX(Races!$C$3:$J$14,MATCH('Stat Growth'!$A$2,Races!$A$3:$A$14,0),MATCH('Stat Growth'!R$2,Races!$C$2:$J$2,0)),0)</f>
        <v>13</v>
      </c>
      <c r="S41">
        <f>ROUND((F41-$E$3)/2+INDEX(Races!$C$3:$J$14,MATCH('Stat Growth'!$A$2,Races!$A$3:$A$14,0),MATCH('Stat Growth'!S$2,Races!$C$2:$J$2,0)),0)</f>
        <v>12</v>
      </c>
      <c r="T41">
        <f>ROUND((G41-$E$3)/2+INDEX(Races!$C$3:$J$14,MATCH('Stat Growth'!$A$2,Races!$A$3:$A$14,0),MATCH('Stat Growth'!T$2,Races!$C$2:$J$2,0)),0)</f>
        <v>7</v>
      </c>
      <c r="U41">
        <f>ROUND((H41-$E$3)/2+INDEX(Races!$C$3:$J$14,MATCH('Stat Growth'!$A$2,Races!$A$3:$A$14,0),MATCH('Stat Growth'!U$2,Races!$C$2:$J$2,0)),0)</f>
        <v>7</v>
      </c>
      <c r="V41">
        <f>ROUND((I41-$E$3)/2+INDEX(Races!$C$3:$J$14,MATCH('Stat Growth'!$A$2,Races!$A$3:$A$14,0),MATCH('Stat Growth'!V$2,Races!$C$2:$J$2,0)),0)</f>
        <v>3</v>
      </c>
      <c r="W41">
        <f>ROUND((J41-$E$3)/2+INDEX(Races!$C$3:$J$14,MATCH('Stat Growth'!$A$2,Races!$A$3:$A$14,0),MATCH('Stat Growth'!W$2,Races!$C$2:$J$2,0)),0)</f>
        <v>5</v>
      </c>
      <c r="X41">
        <f>ROUND((K41-$E$3)/2+INDEX(Races!$C$3:$J$14,MATCH('Stat Growth'!$A$2,Races!$A$3:$A$14,0),MATCH('Stat Growth'!X$2,Races!$C$2:$J$2,0)),0)</f>
        <v>10</v>
      </c>
      <c r="Y41">
        <f>ROUND((L41-$E$3)/2+INDEX(Races!$C$3:$J$14,MATCH('Stat Growth'!$A$2,Races!$A$3:$A$14,0),MATCH('Stat Growth'!Y$2,Races!$C$2:$J$2,0)),0)</f>
        <v>4</v>
      </c>
      <c r="AA41">
        <f>MIN(AA40+(1/(AA40/INDEX(Professions!$B$3:$I$10,MATCH('Stat Growth'!$A$5,Professions!$A$3:$A$10,0),MATCH('Stat Growth'!AA$2,Professions!$B$2:$I$2,0)))),100)</f>
        <v>81.13081904111381</v>
      </c>
      <c r="AB41">
        <f>MIN(AB40+(1/(AB40/INDEX(Professions!$B$3:$I$10,MATCH('Stat Growth'!$A$5,Professions!$A$3:$A$10,0),MATCH('Stat Growth'!AB$2,Professions!$B$2:$I$2,0)))),100)</f>
        <v>78.806371775089616</v>
      </c>
      <c r="AC41">
        <f>MIN(AC40+(1/(AC40/INDEX(Professions!$B$3:$I$10,MATCH('Stat Growth'!$A$5,Professions!$A$3:$A$10,0),MATCH('Stat Growth'!AC$2,Professions!$B$2:$I$2,0)))),100)</f>
        <v>78.806371775089616</v>
      </c>
      <c r="AD41">
        <f>MIN(AD40+(1/(AD40/INDEX(Professions!$B$3:$I$10,MATCH('Stat Growth'!$A$5,Professions!$A$3:$A$10,0),MATCH('Stat Growth'!AD$2,Professions!$B$2:$I$2,0)))),100)</f>
        <v>78.806371775089616</v>
      </c>
      <c r="AE41">
        <f>MIN(AE40+(1/(AE40/INDEX(Professions!$B$3:$I$10,MATCH('Stat Growth'!$A$5,Professions!$A$3:$A$10,0),MATCH('Stat Growth'!AE$2,Professions!$B$2:$I$2,0)))),100)</f>
        <v>71.391779046703931</v>
      </c>
      <c r="AF41">
        <f>MIN(AF40+(1/(AF40/INDEX(Professions!$B$3:$I$10,MATCH('Stat Growth'!$A$5,Professions!$A$3:$A$10,0),MATCH('Stat Growth'!AF$2,Professions!$B$2:$I$2,0)))),100)</f>
        <v>76.412929491303686</v>
      </c>
      <c r="AG41">
        <f>MIN(AG40+(1/(AG40/INDEX(Professions!$B$3:$I$10,MATCH('Stat Growth'!$A$5,Professions!$A$3:$A$10,0),MATCH('Stat Growth'!AG$2,Professions!$B$2:$I$2,0)))),100)</f>
        <v>76.412929491303686</v>
      </c>
      <c r="AH41">
        <f>MIN(AH40+(1/(AH40/INDEX(Professions!$B$3:$I$10,MATCH('Stat Growth'!$A$5,Professions!$A$3:$A$10,0),MATCH('Stat Growth'!AH$2,Professions!$B$2:$I$2,0)))),100)</f>
        <v>73.94394783461054</v>
      </c>
      <c r="AK41">
        <f>E41*INDEX(Professions!$J$3:$Q$10,MATCH('Stat Growth'!$A$5,Professions!$A$3:$A$10,0),MATCH(AK$2,Professions!$J$2:$Q$2,0))</f>
        <v>162</v>
      </c>
      <c r="AL41">
        <f>F41*INDEX(Professions!$J$3:$Q$10,MATCH('Stat Growth'!$A$5,Professions!$A$3:$A$10,0),MATCH(AL$2,Professions!$J$2:$Q$2,0))</f>
        <v>158</v>
      </c>
      <c r="AM41">
        <f>G41*INDEX(Professions!$J$3:$Q$10,MATCH('Stat Growth'!$A$5,Professions!$A$3:$A$10,0),MATCH(AM$2,Professions!$J$2:$Q$2,0))</f>
        <v>79</v>
      </c>
      <c r="AN41">
        <f>H41*INDEX(Professions!$J$3:$Q$10,MATCH('Stat Growth'!$A$5,Professions!$A$3:$A$10,0),MATCH(AN$2,Professions!$J$2:$Q$2,0))</f>
        <v>79</v>
      </c>
      <c r="AO41">
        <f>I41*INDEX(Professions!$J$3:$Q$10,MATCH('Stat Growth'!$A$5,Professions!$A$3:$A$10,0),MATCH(AO$2,Professions!$J$2:$Q$2,0))</f>
        <v>71</v>
      </c>
      <c r="AP41">
        <f>J41*INDEX(Professions!$J$3:$Q$10,MATCH('Stat Growth'!$A$5,Professions!$A$3:$A$10,0),MATCH(AP$2,Professions!$J$2:$Q$2,0))</f>
        <v>76</v>
      </c>
      <c r="AQ41">
        <f>K41*INDEX(Professions!$J$3:$Q$10,MATCH('Stat Growth'!$A$5,Professions!$A$3:$A$10,0),MATCH(AQ$2,Professions!$J$2:$Q$2,0))</f>
        <v>76</v>
      </c>
      <c r="AR41">
        <f>L41*INDEX(Professions!$J$3:$Q$10,MATCH('Stat Growth'!$A$5,Professions!$A$3:$A$10,0),MATCH(AR$2,Professions!$J$2:$Q$2,0))</f>
        <v>74</v>
      </c>
      <c r="AT41">
        <f t="shared" si="18"/>
        <v>48.9</v>
      </c>
      <c r="AU41">
        <f t="shared" si="19"/>
        <v>39.85</v>
      </c>
      <c r="AW41">
        <f t="shared" si="16"/>
        <v>49</v>
      </c>
      <c r="AX41">
        <f t="shared" si="17"/>
        <v>40</v>
      </c>
    </row>
    <row r="42" spans="3:50" x14ac:dyDescent="0.3">
      <c r="C42">
        <f>Experience!C40</f>
        <v>38</v>
      </c>
      <c r="E42">
        <f t="shared" si="15"/>
        <v>82</v>
      </c>
      <c r="F42">
        <f t="shared" si="7"/>
        <v>79</v>
      </c>
      <c r="G42">
        <f t="shared" si="8"/>
        <v>79</v>
      </c>
      <c r="H42">
        <f t="shared" si="9"/>
        <v>79</v>
      </c>
      <c r="I42">
        <f t="shared" si="10"/>
        <v>72</v>
      </c>
      <c r="J42">
        <f t="shared" si="11"/>
        <v>77</v>
      </c>
      <c r="K42">
        <f t="shared" si="12"/>
        <v>77</v>
      </c>
      <c r="L42">
        <f t="shared" si="13"/>
        <v>74</v>
      </c>
      <c r="R42">
        <f>ROUND((E42-$E$3)/2+INDEX(Races!$C$3:$J$14,MATCH('Stat Growth'!$A$2,Races!$A$3:$A$14,0),MATCH('Stat Growth'!R$2,Races!$C$2:$J$2,0)),0)</f>
        <v>13</v>
      </c>
      <c r="S42">
        <f>ROUND((F42-$E$3)/2+INDEX(Races!$C$3:$J$14,MATCH('Stat Growth'!$A$2,Races!$A$3:$A$14,0),MATCH('Stat Growth'!S$2,Races!$C$2:$J$2,0)),0)</f>
        <v>12</v>
      </c>
      <c r="T42">
        <f>ROUND((G42-$E$3)/2+INDEX(Races!$C$3:$J$14,MATCH('Stat Growth'!$A$2,Races!$A$3:$A$14,0),MATCH('Stat Growth'!T$2,Races!$C$2:$J$2,0)),0)</f>
        <v>7</v>
      </c>
      <c r="U42">
        <f>ROUND((H42-$E$3)/2+INDEX(Races!$C$3:$J$14,MATCH('Stat Growth'!$A$2,Races!$A$3:$A$14,0),MATCH('Stat Growth'!U$2,Races!$C$2:$J$2,0)),0)</f>
        <v>7</v>
      </c>
      <c r="V42">
        <f>ROUND((I42-$E$3)/2+INDEX(Races!$C$3:$J$14,MATCH('Stat Growth'!$A$2,Races!$A$3:$A$14,0),MATCH('Stat Growth'!V$2,Races!$C$2:$J$2,0)),0)</f>
        <v>3</v>
      </c>
      <c r="W42">
        <f>ROUND((J42-$E$3)/2+INDEX(Races!$C$3:$J$14,MATCH('Stat Growth'!$A$2,Races!$A$3:$A$14,0),MATCH('Stat Growth'!W$2,Races!$C$2:$J$2,0)),0)</f>
        <v>6</v>
      </c>
      <c r="X42">
        <f>ROUND((K42-$E$3)/2+INDEX(Races!$C$3:$J$14,MATCH('Stat Growth'!$A$2,Races!$A$3:$A$14,0),MATCH('Stat Growth'!X$2,Races!$C$2:$J$2,0)),0)</f>
        <v>11</v>
      </c>
      <c r="Y42">
        <f>ROUND((L42-$E$3)/2+INDEX(Races!$C$3:$J$14,MATCH('Stat Growth'!$A$2,Races!$A$3:$A$14,0),MATCH('Stat Growth'!Y$2,Races!$C$2:$J$2,0)),0)</f>
        <v>4</v>
      </c>
      <c r="AA42">
        <f>MIN(AA41+(1/(AA41/INDEX(Professions!$B$3:$I$10,MATCH('Stat Growth'!$A$5,Professions!$A$3:$A$10,0),MATCH('Stat Growth'!AA$2,Professions!$B$2:$I$2,0)))),100)</f>
        <v>81.500592209369358</v>
      </c>
      <c r="AB42">
        <f>MIN(AB41+(1/(AB41/INDEX(Professions!$B$3:$I$10,MATCH('Stat Growth'!$A$5,Professions!$A$3:$A$10,0),MATCH('Stat Growth'!AB$2,Professions!$B$2:$I$2,0)))),100)</f>
        <v>79.123605006830687</v>
      </c>
      <c r="AC42">
        <f>MIN(AC41+(1/(AC41/INDEX(Professions!$B$3:$I$10,MATCH('Stat Growth'!$A$5,Professions!$A$3:$A$10,0),MATCH('Stat Growth'!AC$2,Professions!$B$2:$I$2,0)))),100)</f>
        <v>79.123605006830687</v>
      </c>
      <c r="AD42">
        <f>MIN(AD41+(1/(AD41/INDEX(Professions!$B$3:$I$10,MATCH('Stat Growth'!$A$5,Professions!$A$3:$A$10,0),MATCH('Stat Growth'!AD$2,Professions!$B$2:$I$2,0)))),100)</f>
        <v>79.123605006830687</v>
      </c>
      <c r="AE42">
        <f>MIN(AE41+(1/(AE41/INDEX(Professions!$B$3:$I$10,MATCH('Stat Growth'!$A$5,Professions!$A$3:$A$10,0),MATCH('Stat Growth'!AE$2,Professions!$B$2:$I$2,0)))),100)</f>
        <v>71.531851196936501</v>
      </c>
      <c r="AF42">
        <f>MIN(AF41+(1/(AF41/INDEX(Professions!$B$3:$I$10,MATCH('Stat Growth'!$A$5,Professions!$A$3:$A$10,0),MATCH('Stat Growth'!AF$2,Professions!$B$2:$I$2,0)))),100)</f>
        <v>76.674665301370695</v>
      </c>
      <c r="AG42">
        <f>MIN(AG41+(1/(AG41/INDEX(Professions!$B$3:$I$10,MATCH('Stat Growth'!$A$5,Professions!$A$3:$A$10,0),MATCH('Stat Growth'!AG$2,Professions!$B$2:$I$2,0)))),100)</f>
        <v>76.674665301370695</v>
      </c>
      <c r="AH42">
        <f>MIN(AH41+(1/(AH41/INDEX(Professions!$B$3:$I$10,MATCH('Stat Growth'!$A$5,Professions!$A$3:$A$10,0),MATCH('Stat Growth'!AH$2,Professions!$B$2:$I$2,0)))),100)</f>
        <v>74.146804193234374</v>
      </c>
      <c r="AK42">
        <f>E42*INDEX(Professions!$J$3:$Q$10,MATCH('Stat Growth'!$A$5,Professions!$A$3:$A$10,0),MATCH(AK$2,Professions!$J$2:$Q$2,0))</f>
        <v>164</v>
      </c>
      <c r="AL42">
        <f>F42*INDEX(Professions!$J$3:$Q$10,MATCH('Stat Growth'!$A$5,Professions!$A$3:$A$10,0),MATCH(AL$2,Professions!$J$2:$Q$2,0))</f>
        <v>158</v>
      </c>
      <c r="AM42">
        <f>G42*INDEX(Professions!$J$3:$Q$10,MATCH('Stat Growth'!$A$5,Professions!$A$3:$A$10,0),MATCH(AM$2,Professions!$J$2:$Q$2,0))</f>
        <v>79</v>
      </c>
      <c r="AN42">
        <f>H42*INDEX(Professions!$J$3:$Q$10,MATCH('Stat Growth'!$A$5,Professions!$A$3:$A$10,0),MATCH(AN$2,Professions!$J$2:$Q$2,0))</f>
        <v>79</v>
      </c>
      <c r="AO42">
        <f>I42*INDEX(Professions!$J$3:$Q$10,MATCH('Stat Growth'!$A$5,Professions!$A$3:$A$10,0),MATCH(AO$2,Professions!$J$2:$Q$2,0))</f>
        <v>72</v>
      </c>
      <c r="AP42">
        <f>J42*INDEX(Professions!$J$3:$Q$10,MATCH('Stat Growth'!$A$5,Professions!$A$3:$A$10,0),MATCH(AP$2,Professions!$J$2:$Q$2,0))</f>
        <v>77</v>
      </c>
      <c r="AQ42">
        <f>K42*INDEX(Professions!$J$3:$Q$10,MATCH('Stat Growth'!$A$5,Professions!$A$3:$A$10,0),MATCH(AQ$2,Professions!$J$2:$Q$2,0))</f>
        <v>77</v>
      </c>
      <c r="AR42">
        <f>L42*INDEX(Professions!$J$3:$Q$10,MATCH('Stat Growth'!$A$5,Professions!$A$3:$A$10,0),MATCH(AR$2,Professions!$J$2:$Q$2,0))</f>
        <v>74</v>
      </c>
      <c r="AT42">
        <f t="shared" si="18"/>
        <v>49</v>
      </c>
      <c r="AU42">
        <f t="shared" si="19"/>
        <v>40</v>
      </c>
      <c r="AW42">
        <f t="shared" si="16"/>
        <v>49</v>
      </c>
      <c r="AX42">
        <f t="shared" si="17"/>
        <v>40</v>
      </c>
    </row>
    <row r="43" spans="3:50" x14ac:dyDescent="0.3">
      <c r="C43">
        <f>Experience!C41</f>
        <v>39</v>
      </c>
      <c r="E43">
        <f t="shared" si="15"/>
        <v>82</v>
      </c>
      <c r="F43">
        <f t="shared" si="7"/>
        <v>79</v>
      </c>
      <c r="G43">
        <f t="shared" si="8"/>
        <v>79</v>
      </c>
      <c r="H43">
        <f t="shared" si="9"/>
        <v>79</v>
      </c>
      <c r="I43">
        <f t="shared" si="10"/>
        <v>72</v>
      </c>
      <c r="J43">
        <f t="shared" si="11"/>
        <v>77</v>
      </c>
      <c r="K43">
        <f t="shared" si="12"/>
        <v>77</v>
      </c>
      <c r="L43">
        <f t="shared" si="13"/>
        <v>74</v>
      </c>
      <c r="R43">
        <f>ROUND((E43-$E$3)/2+INDEX(Races!$C$3:$J$14,MATCH('Stat Growth'!$A$2,Races!$A$3:$A$14,0),MATCH('Stat Growth'!R$2,Races!$C$2:$J$2,0)),0)</f>
        <v>13</v>
      </c>
      <c r="S43">
        <f>ROUND((F43-$E$3)/2+INDEX(Races!$C$3:$J$14,MATCH('Stat Growth'!$A$2,Races!$A$3:$A$14,0),MATCH('Stat Growth'!S$2,Races!$C$2:$J$2,0)),0)</f>
        <v>12</v>
      </c>
      <c r="T43">
        <f>ROUND((G43-$E$3)/2+INDEX(Races!$C$3:$J$14,MATCH('Stat Growth'!$A$2,Races!$A$3:$A$14,0),MATCH('Stat Growth'!T$2,Races!$C$2:$J$2,0)),0)</f>
        <v>7</v>
      </c>
      <c r="U43">
        <f>ROUND((H43-$E$3)/2+INDEX(Races!$C$3:$J$14,MATCH('Stat Growth'!$A$2,Races!$A$3:$A$14,0),MATCH('Stat Growth'!U$2,Races!$C$2:$J$2,0)),0)</f>
        <v>7</v>
      </c>
      <c r="V43">
        <f>ROUND((I43-$E$3)/2+INDEX(Races!$C$3:$J$14,MATCH('Stat Growth'!$A$2,Races!$A$3:$A$14,0),MATCH('Stat Growth'!V$2,Races!$C$2:$J$2,0)),0)</f>
        <v>3</v>
      </c>
      <c r="W43">
        <f>ROUND((J43-$E$3)/2+INDEX(Races!$C$3:$J$14,MATCH('Stat Growth'!$A$2,Races!$A$3:$A$14,0),MATCH('Stat Growth'!W$2,Races!$C$2:$J$2,0)),0)</f>
        <v>6</v>
      </c>
      <c r="X43">
        <f>ROUND((K43-$E$3)/2+INDEX(Races!$C$3:$J$14,MATCH('Stat Growth'!$A$2,Races!$A$3:$A$14,0),MATCH('Stat Growth'!X$2,Races!$C$2:$J$2,0)),0)</f>
        <v>11</v>
      </c>
      <c r="Y43">
        <f>ROUND((L43-$E$3)/2+INDEX(Races!$C$3:$J$14,MATCH('Stat Growth'!$A$2,Races!$A$3:$A$14,0),MATCH('Stat Growth'!Y$2,Races!$C$2:$J$2,0)),0)</f>
        <v>4</v>
      </c>
      <c r="AA43">
        <f>MIN(AA42+(1/(AA42/INDEX(Professions!$B$3:$I$10,MATCH('Stat Growth'!$A$5,Professions!$A$3:$A$10,0),MATCH('Stat Growth'!AA$2,Professions!$B$2:$I$2,0)))),100)</f>
        <v>81.868687694159604</v>
      </c>
      <c r="AB43">
        <f>MIN(AB42+(1/(AB42/INDEX(Professions!$B$3:$I$10,MATCH('Stat Growth'!$A$5,Professions!$A$3:$A$10,0),MATCH('Stat Growth'!AB$2,Professions!$B$2:$I$2,0)))),100)</f>
        <v>79.439566343499337</v>
      </c>
      <c r="AC43">
        <f>MIN(AC42+(1/(AC42/INDEX(Professions!$B$3:$I$10,MATCH('Stat Growth'!$A$5,Professions!$A$3:$A$10,0),MATCH('Stat Growth'!AC$2,Professions!$B$2:$I$2,0)))),100)</f>
        <v>79.439566343499337</v>
      </c>
      <c r="AD43">
        <f>MIN(AD42+(1/(AD42/INDEX(Professions!$B$3:$I$10,MATCH('Stat Growth'!$A$5,Professions!$A$3:$A$10,0),MATCH('Stat Growth'!AD$2,Professions!$B$2:$I$2,0)))),100)</f>
        <v>79.439566343499337</v>
      </c>
      <c r="AE43">
        <f>MIN(AE42+(1/(AE42/INDEX(Professions!$B$3:$I$10,MATCH('Stat Growth'!$A$5,Professions!$A$3:$A$10,0),MATCH('Stat Growth'!AE$2,Professions!$B$2:$I$2,0)))),100)</f>
        <v>71.671649060862435</v>
      </c>
      <c r="AF43">
        <f>MIN(AF42+(1/(AF42/INDEX(Professions!$B$3:$I$10,MATCH('Stat Growth'!$A$5,Professions!$A$3:$A$10,0),MATCH('Stat Growth'!AF$2,Professions!$B$2:$I$2,0)))),100)</f>
        <v>76.935507652900881</v>
      </c>
      <c r="AG43">
        <f>MIN(AG42+(1/(AG42/INDEX(Professions!$B$3:$I$10,MATCH('Stat Growth'!$A$5,Professions!$A$3:$A$10,0),MATCH('Stat Growth'!AG$2,Professions!$B$2:$I$2,0)))),100)</f>
        <v>76.935507652900881</v>
      </c>
      <c r="AH43">
        <f>MIN(AH42+(1/(AH42/INDEX(Professions!$B$3:$I$10,MATCH('Stat Growth'!$A$5,Professions!$A$3:$A$10,0),MATCH('Stat Growth'!AH$2,Professions!$B$2:$I$2,0)))),100)</f>
        <v>74.34910556229822</v>
      </c>
      <c r="AK43">
        <f>E43*INDEX(Professions!$J$3:$Q$10,MATCH('Stat Growth'!$A$5,Professions!$A$3:$A$10,0),MATCH(AK$2,Professions!$J$2:$Q$2,0))</f>
        <v>164</v>
      </c>
      <c r="AL43">
        <f>F43*INDEX(Professions!$J$3:$Q$10,MATCH('Stat Growth'!$A$5,Professions!$A$3:$A$10,0),MATCH(AL$2,Professions!$J$2:$Q$2,0))</f>
        <v>158</v>
      </c>
      <c r="AM43">
        <f>G43*INDEX(Professions!$J$3:$Q$10,MATCH('Stat Growth'!$A$5,Professions!$A$3:$A$10,0),MATCH(AM$2,Professions!$J$2:$Q$2,0))</f>
        <v>79</v>
      </c>
      <c r="AN43">
        <f>H43*INDEX(Professions!$J$3:$Q$10,MATCH('Stat Growth'!$A$5,Professions!$A$3:$A$10,0),MATCH(AN$2,Professions!$J$2:$Q$2,0))</f>
        <v>79</v>
      </c>
      <c r="AO43">
        <f>I43*INDEX(Professions!$J$3:$Q$10,MATCH('Stat Growth'!$A$5,Professions!$A$3:$A$10,0),MATCH(AO$2,Professions!$J$2:$Q$2,0))</f>
        <v>72</v>
      </c>
      <c r="AP43">
        <f>J43*INDEX(Professions!$J$3:$Q$10,MATCH('Stat Growth'!$A$5,Professions!$A$3:$A$10,0),MATCH(AP$2,Professions!$J$2:$Q$2,0))</f>
        <v>77</v>
      </c>
      <c r="AQ43">
        <f>K43*INDEX(Professions!$J$3:$Q$10,MATCH('Stat Growth'!$A$5,Professions!$A$3:$A$10,0),MATCH(AQ$2,Professions!$J$2:$Q$2,0))</f>
        <v>77</v>
      </c>
      <c r="AR43">
        <f>L43*INDEX(Professions!$J$3:$Q$10,MATCH('Stat Growth'!$A$5,Professions!$A$3:$A$10,0),MATCH(AR$2,Professions!$J$2:$Q$2,0))</f>
        <v>74</v>
      </c>
      <c r="AT43">
        <f t="shared" si="18"/>
        <v>49</v>
      </c>
      <c r="AU43">
        <f t="shared" si="19"/>
        <v>40</v>
      </c>
      <c r="AW43">
        <f t="shared" si="16"/>
        <v>49</v>
      </c>
      <c r="AX43">
        <f t="shared" si="17"/>
        <v>40</v>
      </c>
    </row>
    <row r="44" spans="3:50" x14ac:dyDescent="0.3">
      <c r="C44">
        <f>Experience!C42</f>
        <v>40</v>
      </c>
      <c r="E44">
        <f t="shared" si="15"/>
        <v>82</v>
      </c>
      <c r="F44">
        <f t="shared" si="7"/>
        <v>80</v>
      </c>
      <c r="G44">
        <f t="shared" si="8"/>
        <v>80</v>
      </c>
      <c r="H44">
        <f t="shared" si="9"/>
        <v>80</v>
      </c>
      <c r="I44">
        <f t="shared" si="10"/>
        <v>72</v>
      </c>
      <c r="J44">
        <f t="shared" si="11"/>
        <v>77</v>
      </c>
      <c r="K44">
        <f t="shared" si="12"/>
        <v>77</v>
      </c>
      <c r="L44">
        <f t="shared" si="13"/>
        <v>75</v>
      </c>
      <c r="R44">
        <f>ROUND((E44-$E$3)/2+INDEX(Races!$C$3:$J$14,MATCH('Stat Growth'!$A$2,Races!$A$3:$A$14,0),MATCH('Stat Growth'!R$2,Races!$C$2:$J$2,0)),0)</f>
        <v>13</v>
      </c>
      <c r="S44">
        <f>ROUND((F44-$E$3)/2+INDEX(Races!$C$3:$J$14,MATCH('Stat Growth'!$A$2,Races!$A$3:$A$14,0),MATCH('Stat Growth'!S$2,Races!$C$2:$J$2,0)),0)</f>
        <v>12</v>
      </c>
      <c r="T44">
        <f>ROUND((G44-$E$3)/2+INDEX(Races!$C$3:$J$14,MATCH('Stat Growth'!$A$2,Races!$A$3:$A$14,0),MATCH('Stat Growth'!T$2,Races!$C$2:$J$2,0)),0)</f>
        <v>7</v>
      </c>
      <c r="U44">
        <f>ROUND((H44-$E$3)/2+INDEX(Races!$C$3:$J$14,MATCH('Stat Growth'!$A$2,Races!$A$3:$A$14,0),MATCH('Stat Growth'!U$2,Races!$C$2:$J$2,0)),0)</f>
        <v>7</v>
      </c>
      <c r="V44">
        <f>ROUND((I44-$E$3)/2+INDEX(Races!$C$3:$J$14,MATCH('Stat Growth'!$A$2,Races!$A$3:$A$14,0),MATCH('Stat Growth'!V$2,Races!$C$2:$J$2,0)),0)</f>
        <v>3</v>
      </c>
      <c r="W44">
        <f>ROUND((J44-$E$3)/2+INDEX(Races!$C$3:$J$14,MATCH('Stat Growth'!$A$2,Races!$A$3:$A$14,0),MATCH('Stat Growth'!W$2,Races!$C$2:$J$2,0)),0)</f>
        <v>6</v>
      </c>
      <c r="X44">
        <f>ROUND((K44-$E$3)/2+INDEX(Races!$C$3:$J$14,MATCH('Stat Growth'!$A$2,Races!$A$3:$A$14,0),MATCH('Stat Growth'!X$2,Races!$C$2:$J$2,0)),0)</f>
        <v>11</v>
      </c>
      <c r="Y44">
        <f>ROUND((L44-$E$3)/2+INDEX(Races!$C$3:$J$14,MATCH('Stat Growth'!$A$2,Races!$A$3:$A$14,0),MATCH('Stat Growth'!Y$2,Races!$C$2:$J$2,0)),0)</f>
        <v>5</v>
      </c>
      <c r="AA44">
        <f>MIN(AA43+(1/(AA43/INDEX(Professions!$B$3:$I$10,MATCH('Stat Growth'!$A$5,Professions!$A$3:$A$10,0),MATCH('Stat Growth'!AA$2,Professions!$B$2:$I$2,0)))),100)</f>
        <v>82.235128159311216</v>
      </c>
      <c r="AB44">
        <f>MIN(AB43+(1/(AB43/INDEX(Professions!$B$3:$I$10,MATCH('Stat Growth'!$A$5,Professions!$A$3:$A$10,0),MATCH('Stat Growth'!AB$2,Professions!$B$2:$I$2,0)))),100)</f>
        <v>79.754270981889476</v>
      </c>
      <c r="AC44">
        <f>MIN(AC43+(1/(AC43/INDEX(Professions!$B$3:$I$10,MATCH('Stat Growth'!$A$5,Professions!$A$3:$A$10,0),MATCH('Stat Growth'!AC$2,Professions!$B$2:$I$2,0)))),100)</f>
        <v>79.754270981889476</v>
      </c>
      <c r="AD44">
        <f>MIN(AD43+(1/(AD43/INDEX(Professions!$B$3:$I$10,MATCH('Stat Growth'!$A$5,Professions!$A$3:$A$10,0),MATCH('Stat Growth'!AD$2,Professions!$B$2:$I$2,0)))),100)</f>
        <v>79.754270981889476</v>
      </c>
      <c r="AE44">
        <f>MIN(AE43+(1/(AE43/INDEX(Professions!$B$3:$I$10,MATCH('Stat Growth'!$A$5,Professions!$A$3:$A$10,0),MATCH('Stat Growth'!AE$2,Professions!$B$2:$I$2,0)))),100)</f>
        <v>71.811174244544318</v>
      </c>
      <c r="AF44">
        <f>MIN(AF43+(1/(AF43/INDEX(Professions!$B$3:$I$10,MATCH('Stat Growth'!$A$5,Professions!$A$3:$A$10,0),MATCH('Stat Growth'!AF$2,Professions!$B$2:$I$2,0)))),100)</f>
        <v>77.195465643822715</v>
      </c>
      <c r="AG44">
        <f>MIN(AG43+(1/(AG43/INDEX(Professions!$B$3:$I$10,MATCH('Stat Growth'!$A$5,Professions!$A$3:$A$10,0),MATCH('Stat Growth'!AG$2,Professions!$B$2:$I$2,0)))),100)</f>
        <v>77.195465643822715</v>
      </c>
      <c r="AH44">
        <f>MIN(AH43+(1/(AH43/INDEX(Professions!$B$3:$I$10,MATCH('Stat Growth'!$A$5,Professions!$A$3:$A$10,0),MATCH('Stat Growth'!AH$2,Professions!$B$2:$I$2,0)))),100)</f>
        <v>74.550856476267612</v>
      </c>
      <c r="AK44">
        <f>E44*INDEX(Professions!$J$3:$Q$10,MATCH('Stat Growth'!$A$5,Professions!$A$3:$A$10,0),MATCH(AK$2,Professions!$J$2:$Q$2,0))</f>
        <v>164</v>
      </c>
      <c r="AL44">
        <f>F44*INDEX(Professions!$J$3:$Q$10,MATCH('Stat Growth'!$A$5,Professions!$A$3:$A$10,0),MATCH(AL$2,Professions!$J$2:$Q$2,0))</f>
        <v>160</v>
      </c>
      <c r="AM44">
        <f>G44*INDEX(Professions!$J$3:$Q$10,MATCH('Stat Growth'!$A$5,Professions!$A$3:$A$10,0),MATCH(AM$2,Professions!$J$2:$Q$2,0))</f>
        <v>80</v>
      </c>
      <c r="AN44">
        <f>H44*INDEX(Professions!$J$3:$Q$10,MATCH('Stat Growth'!$A$5,Professions!$A$3:$A$10,0),MATCH(AN$2,Professions!$J$2:$Q$2,0))</f>
        <v>80</v>
      </c>
      <c r="AO44">
        <f>I44*INDEX(Professions!$J$3:$Q$10,MATCH('Stat Growth'!$A$5,Professions!$A$3:$A$10,0),MATCH(AO$2,Professions!$J$2:$Q$2,0))</f>
        <v>72</v>
      </c>
      <c r="AP44">
        <f>J44*INDEX(Professions!$J$3:$Q$10,MATCH('Stat Growth'!$A$5,Professions!$A$3:$A$10,0),MATCH(AP$2,Professions!$J$2:$Q$2,0))</f>
        <v>77</v>
      </c>
      <c r="AQ44">
        <f>K44*INDEX(Professions!$J$3:$Q$10,MATCH('Stat Growth'!$A$5,Professions!$A$3:$A$10,0),MATCH(AQ$2,Professions!$J$2:$Q$2,0))</f>
        <v>77</v>
      </c>
      <c r="AR44">
        <f>L44*INDEX(Professions!$J$3:$Q$10,MATCH('Stat Growth'!$A$5,Professions!$A$3:$A$10,0),MATCH(AR$2,Professions!$J$2:$Q$2,0))</f>
        <v>75</v>
      </c>
      <c r="AT44">
        <f t="shared" si="18"/>
        <v>49.2</v>
      </c>
      <c r="AU44">
        <f t="shared" si="19"/>
        <v>40.049999999999997</v>
      </c>
      <c r="AW44">
        <f t="shared" si="16"/>
        <v>49</v>
      </c>
      <c r="AX44">
        <f t="shared" si="17"/>
        <v>40</v>
      </c>
    </row>
    <row r="45" spans="3:50" x14ac:dyDescent="0.3">
      <c r="C45">
        <f>Experience!C43</f>
        <v>41</v>
      </c>
      <c r="E45">
        <f t="shared" si="15"/>
        <v>83</v>
      </c>
      <c r="F45">
        <f t="shared" si="7"/>
        <v>80</v>
      </c>
      <c r="G45">
        <f t="shared" si="8"/>
        <v>80</v>
      </c>
      <c r="H45">
        <f t="shared" si="9"/>
        <v>80</v>
      </c>
      <c r="I45">
        <f t="shared" si="10"/>
        <v>72</v>
      </c>
      <c r="J45">
        <f t="shared" si="11"/>
        <v>77</v>
      </c>
      <c r="K45">
        <f t="shared" si="12"/>
        <v>77</v>
      </c>
      <c r="L45">
        <f t="shared" si="13"/>
        <v>75</v>
      </c>
      <c r="R45">
        <f>ROUND((E45-$E$3)/2+INDEX(Races!$C$3:$J$14,MATCH('Stat Growth'!$A$2,Races!$A$3:$A$14,0),MATCH('Stat Growth'!R$2,Races!$C$2:$J$2,0)),0)</f>
        <v>14</v>
      </c>
      <c r="S45">
        <f>ROUND((F45-$E$3)/2+INDEX(Races!$C$3:$J$14,MATCH('Stat Growth'!$A$2,Races!$A$3:$A$14,0),MATCH('Stat Growth'!S$2,Races!$C$2:$J$2,0)),0)</f>
        <v>12</v>
      </c>
      <c r="T45">
        <f>ROUND((G45-$E$3)/2+INDEX(Races!$C$3:$J$14,MATCH('Stat Growth'!$A$2,Races!$A$3:$A$14,0),MATCH('Stat Growth'!T$2,Races!$C$2:$J$2,0)),0)</f>
        <v>7</v>
      </c>
      <c r="U45">
        <f>ROUND((H45-$E$3)/2+INDEX(Races!$C$3:$J$14,MATCH('Stat Growth'!$A$2,Races!$A$3:$A$14,0),MATCH('Stat Growth'!U$2,Races!$C$2:$J$2,0)),0)</f>
        <v>7</v>
      </c>
      <c r="V45">
        <f>ROUND((I45-$E$3)/2+INDEX(Races!$C$3:$J$14,MATCH('Stat Growth'!$A$2,Races!$A$3:$A$14,0),MATCH('Stat Growth'!V$2,Races!$C$2:$J$2,0)),0)</f>
        <v>3</v>
      </c>
      <c r="W45">
        <f>ROUND((J45-$E$3)/2+INDEX(Races!$C$3:$J$14,MATCH('Stat Growth'!$A$2,Races!$A$3:$A$14,0),MATCH('Stat Growth'!W$2,Races!$C$2:$J$2,0)),0)</f>
        <v>6</v>
      </c>
      <c r="X45">
        <f>ROUND((K45-$E$3)/2+INDEX(Races!$C$3:$J$14,MATCH('Stat Growth'!$A$2,Races!$A$3:$A$14,0),MATCH('Stat Growth'!X$2,Races!$C$2:$J$2,0)),0)</f>
        <v>11</v>
      </c>
      <c r="Y45">
        <f>ROUND((L45-$E$3)/2+INDEX(Races!$C$3:$J$14,MATCH('Stat Growth'!$A$2,Races!$A$3:$A$14,0),MATCH('Stat Growth'!Y$2,Races!$C$2:$J$2,0)),0)</f>
        <v>5</v>
      </c>
      <c r="AA45">
        <f>MIN(AA44+(1/(AA44/INDEX(Professions!$B$3:$I$10,MATCH('Stat Growth'!$A$5,Professions!$A$3:$A$10,0),MATCH('Stat Growth'!AA$2,Professions!$B$2:$I$2,0)))),100)</f>
        <v>82.599935762479078</v>
      </c>
      <c r="AB45">
        <f>MIN(AB44+(1/(AB44/INDEX(Professions!$B$3:$I$10,MATCH('Stat Growth'!$A$5,Professions!$A$3:$A$10,0),MATCH('Stat Growth'!AB$2,Professions!$B$2:$I$2,0)))),100)</f>
        <v>80.067733818327127</v>
      </c>
      <c r="AC45">
        <f>MIN(AC44+(1/(AC44/INDEX(Professions!$B$3:$I$10,MATCH('Stat Growth'!$A$5,Professions!$A$3:$A$10,0),MATCH('Stat Growth'!AC$2,Professions!$B$2:$I$2,0)))),100)</f>
        <v>80.067733818327127</v>
      </c>
      <c r="AD45">
        <f>MIN(AD44+(1/(AD44/INDEX(Professions!$B$3:$I$10,MATCH('Stat Growth'!$A$5,Professions!$A$3:$A$10,0),MATCH('Stat Growth'!AD$2,Professions!$B$2:$I$2,0)))),100)</f>
        <v>80.067733818327127</v>
      </c>
      <c r="AE45">
        <f>MIN(AE44+(1/(AE44/INDEX(Professions!$B$3:$I$10,MATCH('Stat Growth'!$A$5,Professions!$A$3:$A$10,0),MATCH('Stat Growth'!AE$2,Professions!$B$2:$I$2,0)))),100)</f>
        <v>71.950428338425951</v>
      </c>
      <c r="AF45">
        <f>MIN(AF44+(1/(AF44/INDEX(Professions!$B$3:$I$10,MATCH('Stat Growth'!$A$5,Professions!$A$3:$A$10,0),MATCH('Stat Growth'!AF$2,Professions!$B$2:$I$2,0)))),100)</f>
        <v>77.454548218598276</v>
      </c>
      <c r="AG45">
        <f>MIN(AG44+(1/(AG44/INDEX(Professions!$B$3:$I$10,MATCH('Stat Growth'!$A$5,Professions!$A$3:$A$10,0),MATCH('Stat Growth'!AG$2,Professions!$B$2:$I$2,0)))),100)</f>
        <v>77.454548218598276</v>
      </c>
      <c r="AH45">
        <f>MIN(AH44+(1/(AH44/INDEX(Professions!$B$3:$I$10,MATCH('Stat Growth'!$A$5,Professions!$A$3:$A$10,0),MATCH('Stat Growth'!AH$2,Professions!$B$2:$I$2,0)))),100)</f>
        <v>74.752061408162319</v>
      </c>
      <c r="AK45">
        <f>E45*INDEX(Professions!$J$3:$Q$10,MATCH('Stat Growth'!$A$5,Professions!$A$3:$A$10,0),MATCH(AK$2,Professions!$J$2:$Q$2,0))</f>
        <v>166</v>
      </c>
      <c r="AL45">
        <f>F45*INDEX(Professions!$J$3:$Q$10,MATCH('Stat Growth'!$A$5,Professions!$A$3:$A$10,0),MATCH(AL$2,Professions!$J$2:$Q$2,0))</f>
        <v>160</v>
      </c>
      <c r="AM45">
        <f>G45*INDEX(Professions!$J$3:$Q$10,MATCH('Stat Growth'!$A$5,Professions!$A$3:$A$10,0),MATCH(AM$2,Professions!$J$2:$Q$2,0))</f>
        <v>80</v>
      </c>
      <c r="AN45">
        <f>H45*INDEX(Professions!$J$3:$Q$10,MATCH('Stat Growth'!$A$5,Professions!$A$3:$A$10,0),MATCH(AN$2,Professions!$J$2:$Q$2,0))</f>
        <v>80</v>
      </c>
      <c r="AO45">
        <f>I45*INDEX(Professions!$J$3:$Q$10,MATCH('Stat Growth'!$A$5,Professions!$A$3:$A$10,0),MATCH(AO$2,Professions!$J$2:$Q$2,0))</f>
        <v>72</v>
      </c>
      <c r="AP45">
        <f>J45*INDEX(Professions!$J$3:$Q$10,MATCH('Stat Growth'!$A$5,Professions!$A$3:$A$10,0),MATCH(AP$2,Professions!$J$2:$Q$2,0))</f>
        <v>77</v>
      </c>
      <c r="AQ45">
        <f>K45*INDEX(Professions!$J$3:$Q$10,MATCH('Stat Growth'!$A$5,Professions!$A$3:$A$10,0),MATCH(AQ$2,Professions!$J$2:$Q$2,0))</f>
        <v>77</v>
      </c>
      <c r="AR45">
        <f>L45*INDEX(Professions!$J$3:$Q$10,MATCH('Stat Growth'!$A$5,Professions!$A$3:$A$10,0),MATCH(AR$2,Professions!$J$2:$Q$2,0))</f>
        <v>75</v>
      </c>
      <c r="AT45">
        <f t="shared" si="18"/>
        <v>49.3</v>
      </c>
      <c r="AU45">
        <f t="shared" si="19"/>
        <v>40.049999999999997</v>
      </c>
      <c r="AW45">
        <f t="shared" si="16"/>
        <v>49</v>
      </c>
      <c r="AX45">
        <f t="shared" si="17"/>
        <v>40</v>
      </c>
    </row>
    <row r="46" spans="3:50" x14ac:dyDescent="0.3">
      <c r="C46">
        <f>Experience!C44</f>
        <v>42</v>
      </c>
      <c r="E46">
        <f t="shared" si="15"/>
        <v>83</v>
      </c>
      <c r="F46">
        <f t="shared" si="7"/>
        <v>80</v>
      </c>
      <c r="G46">
        <f t="shared" si="8"/>
        <v>80</v>
      </c>
      <c r="H46">
        <f t="shared" si="9"/>
        <v>80</v>
      </c>
      <c r="I46">
        <f t="shared" si="10"/>
        <v>72</v>
      </c>
      <c r="J46">
        <f t="shared" si="11"/>
        <v>78</v>
      </c>
      <c r="K46">
        <f t="shared" si="12"/>
        <v>78</v>
      </c>
      <c r="L46">
        <f t="shared" si="13"/>
        <v>75</v>
      </c>
      <c r="R46">
        <f>ROUND((E46-$E$3)/2+INDEX(Races!$C$3:$J$14,MATCH('Stat Growth'!$A$2,Races!$A$3:$A$14,0),MATCH('Stat Growth'!R$2,Races!$C$2:$J$2,0)),0)</f>
        <v>14</v>
      </c>
      <c r="S46">
        <f>ROUND((F46-$E$3)/2+INDEX(Races!$C$3:$J$14,MATCH('Stat Growth'!$A$2,Races!$A$3:$A$14,0),MATCH('Stat Growth'!S$2,Races!$C$2:$J$2,0)),0)</f>
        <v>12</v>
      </c>
      <c r="T46">
        <f>ROUND((G46-$E$3)/2+INDEX(Races!$C$3:$J$14,MATCH('Stat Growth'!$A$2,Races!$A$3:$A$14,0),MATCH('Stat Growth'!T$2,Races!$C$2:$J$2,0)),0)</f>
        <v>7</v>
      </c>
      <c r="U46">
        <f>ROUND((H46-$E$3)/2+INDEX(Races!$C$3:$J$14,MATCH('Stat Growth'!$A$2,Races!$A$3:$A$14,0),MATCH('Stat Growth'!U$2,Races!$C$2:$J$2,0)),0)</f>
        <v>7</v>
      </c>
      <c r="V46">
        <f>ROUND((I46-$E$3)/2+INDEX(Races!$C$3:$J$14,MATCH('Stat Growth'!$A$2,Races!$A$3:$A$14,0),MATCH('Stat Growth'!V$2,Races!$C$2:$J$2,0)),0)</f>
        <v>3</v>
      </c>
      <c r="W46">
        <f>ROUND((J46-$E$3)/2+INDEX(Races!$C$3:$J$14,MATCH('Stat Growth'!$A$2,Races!$A$3:$A$14,0),MATCH('Stat Growth'!W$2,Races!$C$2:$J$2,0)),0)</f>
        <v>6</v>
      </c>
      <c r="X46">
        <f>ROUND((K46-$E$3)/2+INDEX(Races!$C$3:$J$14,MATCH('Stat Growth'!$A$2,Races!$A$3:$A$14,0),MATCH('Stat Growth'!X$2,Races!$C$2:$J$2,0)),0)</f>
        <v>11</v>
      </c>
      <c r="Y46">
        <f>ROUND((L46-$E$3)/2+INDEX(Races!$C$3:$J$14,MATCH('Stat Growth'!$A$2,Races!$A$3:$A$14,0),MATCH('Stat Growth'!Y$2,Races!$C$2:$J$2,0)),0)</f>
        <v>5</v>
      </c>
      <c r="AA46">
        <f>MIN(AA45+(1/(AA45/INDEX(Professions!$B$3:$I$10,MATCH('Stat Growth'!$A$5,Professions!$A$3:$A$10,0),MATCH('Stat Growth'!AA$2,Professions!$B$2:$I$2,0)))),100)</f>
        <v>82.963132170842727</v>
      </c>
      <c r="AB46">
        <f>MIN(AB45+(1/(AB45/INDEX(Professions!$B$3:$I$10,MATCH('Stat Growth'!$A$5,Professions!$A$3:$A$10,0),MATCH('Stat Growth'!AB$2,Professions!$B$2:$I$2,0)))),100)</f>
        <v>80.379969456926872</v>
      </c>
      <c r="AC46">
        <f>MIN(AC45+(1/(AC45/INDEX(Professions!$B$3:$I$10,MATCH('Stat Growth'!$A$5,Professions!$A$3:$A$10,0),MATCH('Stat Growth'!AC$2,Professions!$B$2:$I$2,0)))),100)</f>
        <v>80.379969456926872</v>
      </c>
      <c r="AD46">
        <f>MIN(AD45+(1/(AD45/INDEX(Professions!$B$3:$I$10,MATCH('Stat Growth'!$A$5,Professions!$A$3:$A$10,0),MATCH('Stat Growth'!AD$2,Professions!$B$2:$I$2,0)))),100)</f>
        <v>80.379969456926872</v>
      </c>
      <c r="AE46">
        <f>MIN(AE45+(1/(AE45/INDEX(Professions!$B$3:$I$10,MATCH('Stat Growth'!$A$5,Professions!$A$3:$A$10,0),MATCH('Stat Growth'!AE$2,Professions!$B$2:$I$2,0)))),100)</f>
        <v>72.08941291754428</v>
      </c>
      <c r="AF46">
        <f>MIN(AF45+(1/(AF45/INDEX(Professions!$B$3:$I$10,MATCH('Stat Growth'!$A$5,Professions!$A$3:$A$10,0),MATCH('Stat Growth'!AF$2,Professions!$B$2:$I$2,0)))),100)</f>
        <v>77.712764171824858</v>
      </c>
      <c r="AG46">
        <f>MIN(AG45+(1/(AG45/INDEX(Professions!$B$3:$I$10,MATCH('Stat Growth'!$A$5,Professions!$A$3:$A$10,0),MATCH('Stat Growth'!AG$2,Professions!$B$2:$I$2,0)))),100)</f>
        <v>77.712764171824858</v>
      </c>
      <c r="AH46">
        <f>MIN(AH45+(1/(AH45/INDEX(Professions!$B$3:$I$10,MATCH('Stat Growth'!$A$5,Professions!$A$3:$A$10,0),MATCH('Stat Growth'!AH$2,Professions!$B$2:$I$2,0)))),100)</f>
        <v>74.952724770716259</v>
      </c>
      <c r="AK46">
        <f>E46*INDEX(Professions!$J$3:$Q$10,MATCH('Stat Growth'!$A$5,Professions!$A$3:$A$10,0),MATCH(AK$2,Professions!$J$2:$Q$2,0))</f>
        <v>166</v>
      </c>
      <c r="AL46">
        <f>F46*INDEX(Professions!$J$3:$Q$10,MATCH('Stat Growth'!$A$5,Professions!$A$3:$A$10,0),MATCH(AL$2,Professions!$J$2:$Q$2,0))</f>
        <v>160</v>
      </c>
      <c r="AM46">
        <f>G46*INDEX(Professions!$J$3:$Q$10,MATCH('Stat Growth'!$A$5,Professions!$A$3:$A$10,0),MATCH(AM$2,Professions!$J$2:$Q$2,0))</f>
        <v>80</v>
      </c>
      <c r="AN46">
        <f>H46*INDEX(Professions!$J$3:$Q$10,MATCH('Stat Growth'!$A$5,Professions!$A$3:$A$10,0),MATCH(AN$2,Professions!$J$2:$Q$2,0))</f>
        <v>80</v>
      </c>
      <c r="AO46">
        <f>I46*INDEX(Professions!$J$3:$Q$10,MATCH('Stat Growth'!$A$5,Professions!$A$3:$A$10,0),MATCH(AO$2,Professions!$J$2:$Q$2,0))</f>
        <v>72</v>
      </c>
      <c r="AP46">
        <f>J46*INDEX(Professions!$J$3:$Q$10,MATCH('Stat Growth'!$A$5,Professions!$A$3:$A$10,0),MATCH(AP$2,Professions!$J$2:$Q$2,0))</f>
        <v>78</v>
      </c>
      <c r="AQ46">
        <f>K46*INDEX(Professions!$J$3:$Q$10,MATCH('Stat Growth'!$A$5,Professions!$A$3:$A$10,0),MATCH(AQ$2,Professions!$J$2:$Q$2,0))</f>
        <v>78</v>
      </c>
      <c r="AR46">
        <f>L46*INDEX(Professions!$J$3:$Q$10,MATCH('Stat Growth'!$A$5,Professions!$A$3:$A$10,0),MATCH(AR$2,Professions!$J$2:$Q$2,0))</f>
        <v>75</v>
      </c>
      <c r="AT46">
        <f t="shared" si="18"/>
        <v>49.3</v>
      </c>
      <c r="AU46">
        <f t="shared" si="19"/>
        <v>40.15</v>
      </c>
      <c r="AW46">
        <f t="shared" si="16"/>
        <v>49</v>
      </c>
      <c r="AX46">
        <f t="shared" si="17"/>
        <v>40</v>
      </c>
    </row>
    <row r="47" spans="3:50" x14ac:dyDescent="0.3">
      <c r="C47">
        <f>Experience!C45</f>
        <v>43</v>
      </c>
      <c r="E47">
        <f t="shared" si="15"/>
        <v>83</v>
      </c>
      <c r="F47">
        <f t="shared" si="7"/>
        <v>81</v>
      </c>
      <c r="G47">
        <f t="shared" si="8"/>
        <v>81</v>
      </c>
      <c r="H47">
        <f t="shared" si="9"/>
        <v>81</v>
      </c>
      <c r="I47">
        <f t="shared" si="10"/>
        <v>72</v>
      </c>
      <c r="J47">
        <f t="shared" si="11"/>
        <v>78</v>
      </c>
      <c r="K47">
        <f t="shared" si="12"/>
        <v>78</v>
      </c>
      <c r="L47">
        <f t="shared" si="13"/>
        <v>75</v>
      </c>
      <c r="R47">
        <f>ROUND((E47-$E$3)/2+INDEX(Races!$C$3:$J$14,MATCH('Stat Growth'!$A$2,Races!$A$3:$A$14,0),MATCH('Stat Growth'!R$2,Races!$C$2:$J$2,0)),0)</f>
        <v>14</v>
      </c>
      <c r="S47">
        <f>ROUND((F47-$E$3)/2+INDEX(Races!$C$3:$J$14,MATCH('Stat Growth'!$A$2,Races!$A$3:$A$14,0),MATCH('Stat Growth'!S$2,Races!$C$2:$J$2,0)),0)</f>
        <v>13</v>
      </c>
      <c r="T47">
        <f>ROUND((G47-$E$3)/2+INDEX(Races!$C$3:$J$14,MATCH('Stat Growth'!$A$2,Races!$A$3:$A$14,0),MATCH('Stat Growth'!T$2,Races!$C$2:$J$2,0)),0)</f>
        <v>8</v>
      </c>
      <c r="U47">
        <f>ROUND((H47-$E$3)/2+INDEX(Races!$C$3:$J$14,MATCH('Stat Growth'!$A$2,Races!$A$3:$A$14,0),MATCH('Stat Growth'!U$2,Races!$C$2:$J$2,0)),0)</f>
        <v>8</v>
      </c>
      <c r="V47">
        <f>ROUND((I47-$E$3)/2+INDEX(Races!$C$3:$J$14,MATCH('Stat Growth'!$A$2,Races!$A$3:$A$14,0),MATCH('Stat Growth'!V$2,Races!$C$2:$J$2,0)),0)</f>
        <v>3</v>
      </c>
      <c r="W47">
        <f>ROUND((J47-$E$3)/2+INDEX(Races!$C$3:$J$14,MATCH('Stat Growth'!$A$2,Races!$A$3:$A$14,0),MATCH('Stat Growth'!W$2,Races!$C$2:$J$2,0)),0)</f>
        <v>6</v>
      </c>
      <c r="X47">
        <f>ROUND((K47-$E$3)/2+INDEX(Races!$C$3:$J$14,MATCH('Stat Growth'!$A$2,Races!$A$3:$A$14,0),MATCH('Stat Growth'!X$2,Races!$C$2:$J$2,0)),0)</f>
        <v>11</v>
      </c>
      <c r="Y47">
        <f>ROUND((L47-$E$3)/2+INDEX(Races!$C$3:$J$14,MATCH('Stat Growth'!$A$2,Races!$A$3:$A$14,0),MATCH('Stat Growth'!Y$2,Races!$C$2:$J$2,0)),0)</f>
        <v>5</v>
      </c>
      <c r="AA47">
        <f>MIN(AA46+(1/(AA46/INDEX(Professions!$B$3:$I$10,MATCH('Stat Growth'!$A$5,Professions!$A$3:$A$10,0),MATCH('Stat Growth'!AA$2,Professions!$B$2:$I$2,0)))),100)</f>
        <v>83.32473857618217</v>
      </c>
      <c r="AB47">
        <f>MIN(AB46+(1/(AB46/INDEX(Professions!$B$3:$I$10,MATCH('Stat Growth'!$A$5,Professions!$A$3:$A$10,0),MATCH('Stat Growth'!AB$2,Professions!$B$2:$I$2,0)))),100)</f>
        <v>80.690992217558758</v>
      </c>
      <c r="AC47">
        <f>MIN(AC46+(1/(AC46/INDEX(Professions!$B$3:$I$10,MATCH('Stat Growth'!$A$5,Professions!$A$3:$A$10,0),MATCH('Stat Growth'!AC$2,Professions!$B$2:$I$2,0)))),100)</f>
        <v>80.690992217558758</v>
      </c>
      <c r="AD47">
        <f>MIN(AD46+(1/(AD46/INDEX(Professions!$B$3:$I$10,MATCH('Stat Growth'!$A$5,Professions!$A$3:$A$10,0),MATCH('Stat Growth'!AD$2,Professions!$B$2:$I$2,0)))),100)</f>
        <v>80.690992217558758</v>
      </c>
      <c r="AE47">
        <f>MIN(AE46+(1/(AE46/INDEX(Professions!$B$3:$I$10,MATCH('Stat Growth'!$A$5,Professions!$A$3:$A$10,0),MATCH('Stat Growth'!AE$2,Professions!$B$2:$I$2,0)))),100)</f>
        <v>72.228129541737601</v>
      </c>
      <c r="AF47">
        <f>MIN(AF46+(1/(AF46/INDEX(Professions!$B$3:$I$10,MATCH('Stat Growth'!$A$5,Professions!$A$3:$A$10,0),MATCH('Stat Growth'!AF$2,Professions!$B$2:$I$2,0)))),100)</f>
        <v>77.970122151728646</v>
      </c>
      <c r="AG47">
        <f>MIN(AG46+(1/(AG46/INDEX(Professions!$B$3:$I$10,MATCH('Stat Growth'!$A$5,Professions!$A$3:$A$10,0),MATCH('Stat Growth'!AG$2,Professions!$B$2:$I$2,0)))),100)</f>
        <v>77.970122151728646</v>
      </c>
      <c r="AH47">
        <f>MIN(AH46+(1/(AH46/INDEX(Professions!$B$3:$I$10,MATCH('Stat Growth'!$A$5,Professions!$A$3:$A$10,0),MATCH('Stat Growth'!AH$2,Professions!$B$2:$I$2,0)))),100)</f>
        <v>75.152850917509269</v>
      </c>
      <c r="AK47">
        <f>E47*INDEX(Professions!$J$3:$Q$10,MATCH('Stat Growth'!$A$5,Professions!$A$3:$A$10,0),MATCH(AK$2,Professions!$J$2:$Q$2,0))</f>
        <v>166</v>
      </c>
      <c r="AL47">
        <f>F47*INDEX(Professions!$J$3:$Q$10,MATCH('Stat Growth'!$A$5,Professions!$A$3:$A$10,0),MATCH(AL$2,Professions!$J$2:$Q$2,0))</f>
        <v>162</v>
      </c>
      <c r="AM47">
        <f>G47*INDEX(Professions!$J$3:$Q$10,MATCH('Stat Growth'!$A$5,Professions!$A$3:$A$10,0),MATCH(AM$2,Professions!$J$2:$Q$2,0))</f>
        <v>81</v>
      </c>
      <c r="AN47">
        <f>H47*INDEX(Professions!$J$3:$Q$10,MATCH('Stat Growth'!$A$5,Professions!$A$3:$A$10,0),MATCH(AN$2,Professions!$J$2:$Q$2,0))</f>
        <v>81</v>
      </c>
      <c r="AO47">
        <f>I47*INDEX(Professions!$J$3:$Q$10,MATCH('Stat Growth'!$A$5,Professions!$A$3:$A$10,0),MATCH(AO$2,Professions!$J$2:$Q$2,0))</f>
        <v>72</v>
      </c>
      <c r="AP47">
        <f>J47*INDEX(Professions!$J$3:$Q$10,MATCH('Stat Growth'!$A$5,Professions!$A$3:$A$10,0),MATCH(AP$2,Professions!$J$2:$Q$2,0))</f>
        <v>78</v>
      </c>
      <c r="AQ47">
        <f>K47*INDEX(Professions!$J$3:$Q$10,MATCH('Stat Growth'!$A$5,Professions!$A$3:$A$10,0),MATCH(AQ$2,Professions!$J$2:$Q$2,0))</f>
        <v>78</v>
      </c>
      <c r="AR47">
        <f>L47*INDEX(Professions!$J$3:$Q$10,MATCH('Stat Growth'!$A$5,Professions!$A$3:$A$10,0),MATCH(AR$2,Professions!$J$2:$Q$2,0))</f>
        <v>75</v>
      </c>
      <c r="AT47">
        <f t="shared" si="18"/>
        <v>49.5</v>
      </c>
      <c r="AU47">
        <f t="shared" si="19"/>
        <v>40.15</v>
      </c>
      <c r="AW47">
        <f t="shared" si="16"/>
        <v>50</v>
      </c>
      <c r="AX47">
        <f t="shared" si="17"/>
        <v>40</v>
      </c>
    </row>
    <row r="48" spans="3:50" x14ac:dyDescent="0.3">
      <c r="C48">
        <f>Experience!C46</f>
        <v>44</v>
      </c>
      <c r="E48">
        <f t="shared" si="15"/>
        <v>84</v>
      </c>
      <c r="F48">
        <f t="shared" si="7"/>
        <v>81</v>
      </c>
      <c r="G48">
        <f t="shared" si="8"/>
        <v>81</v>
      </c>
      <c r="H48">
        <f t="shared" si="9"/>
        <v>81</v>
      </c>
      <c r="I48">
        <f t="shared" si="10"/>
        <v>72</v>
      </c>
      <c r="J48">
        <f t="shared" si="11"/>
        <v>78</v>
      </c>
      <c r="K48">
        <f t="shared" si="12"/>
        <v>78</v>
      </c>
      <c r="L48">
        <f t="shared" si="13"/>
        <v>75</v>
      </c>
      <c r="R48">
        <f>ROUND((E48-$E$3)/2+INDEX(Races!$C$3:$J$14,MATCH('Stat Growth'!$A$2,Races!$A$3:$A$14,0),MATCH('Stat Growth'!R$2,Races!$C$2:$J$2,0)),0)</f>
        <v>14</v>
      </c>
      <c r="S48">
        <f>ROUND((F48-$E$3)/2+INDEX(Races!$C$3:$J$14,MATCH('Stat Growth'!$A$2,Races!$A$3:$A$14,0),MATCH('Stat Growth'!S$2,Races!$C$2:$J$2,0)),0)</f>
        <v>13</v>
      </c>
      <c r="T48">
        <f>ROUND((G48-$E$3)/2+INDEX(Races!$C$3:$J$14,MATCH('Stat Growth'!$A$2,Races!$A$3:$A$14,0),MATCH('Stat Growth'!T$2,Races!$C$2:$J$2,0)),0)</f>
        <v>8</v>
      </c>
      <c r="U48">
        <f>ROUND((H48-$E$3)/2+INDEX(Races!$C$3:$J$14,MATCH('Stat Growth'!$A$2,Races!$A$3:$A$14,0),MATCH('Stat Growth'!U$2,Races!$C$2:$J$2,0)),0)</f>
        <v>8</v>
      </c>
      <c r="V48">
        <f>ROUND((I48-$E$3)/2+INDEX(Races!$C$3:$J$14,MATCH('Stat Growth'!$A$2,Races!$A$3:$A$14,0),MATCH('Stat Growth'!V$2,Races!$C$2:$J$2,0)),0)</f>
        <v>3</v>
      </c>
      <c r="W48">
        <f>ROUND((J48-$E$3)/2+INDEX(Races!$C$3:$J$14,MATCH('Stat Growth'!$A$2,Races!$A$3:$A$14,0),MATCH('Stat Growth'!W$2,Races!$C$2:$J$2,0)),0)</f>
        <v>6</v>
      </c>
      <c r="X48">
        <f>ROUND((K48-$E$3)/2+INDEX(Races!$C$3:$J$14,MATCH('Stat Growth'!$A$2,Races!$A$3:$A$14,0),MATCH('Stat Growth'!X$2,Races!$C$2:$J$2,0)),0)</f>
        <v>11</v>
      </c>
      <c r="Y48">
        <f>ROUND((L48-$E$3)/2+INDEX(Races!$C$3:$J$14,MATCH('Stat Growth'!$A$2,Races!$A$3:$A$14,0),MATCH('Stat Growth'!Y$2,Races!$C$2:$J$2,0)),0)</f>
        <v>5</v>
      </c>
      <c r="AA48">
        <f>MIN(AA47+(1/(AA47/INDEX(Professions!$B$3:$I$10,MATCH('Stat Growth'!$A$5,Professions!$A$3:$A$10,0),MATCH('Stat Growth'!AA$2,Professions!$B$2:$I$2,0)))),100)</f>
        <v>83.684775709362867</v>
      </c>
      <c r="AB48">
        <f>MIN(AB47+(1/(AB47/INDEX(Professions!$B$3:$I$10,MATCH('Stat Growth'!$A$5,Professions!$A$3:$A$10,0),MATCH('Stat Growth'!AB$2,Professions!$B$2:$I$2,0)))),100)</f>
        <v>81.000816143537946</v>
      </c>
      <c r="AC48">
        <f>MIN(AC47+(1/(AC47/INDEX(Professions!$B$3:$I$10,MATCH('Stat Growth'!$A$5,Professions!$A$3:$A$10,0),MATCH('Stat Growth'!AC$2,Professions!$B$2:$I$2,0)))),100)</f>
        <v>81.000816143537946</v>
      </c>
      <c r="AD48">
        <f>MIN(AD47+(1/(AD47/INDEX(Professions!$B$3:$I$10,MATCH('Stat Growth'!$A$5,Professions!$A$3:$A$10,0),MATCH('Stat Growth'!AD$2,Professions!$B$2:$I$2,0)))),100)</f>
        <v>81.000816143537946</v>
      </c>
      <c r="AE48">
        <f>MIN(AE47+(1/(AE47/INDEX(Professions!$B$3:$I$10,MATCH('Stat Growth'!$A$5,Professions!$A$3:$A$10,0),MATCH('Stat Growth'!AE$2,Professions!$B$2:$I$2,0)))),100)</f>
        <v>72.366579755850111</v>
      </c>
      <c r="AF48">
        <f>MIN(AF47+(1/(AF47/INDEX(Professions!$B$3:$I$10,MATCH('Stat Growth'!$A$5,Professions!$A$3:$A$10,0),MATCH('Stat Growth'!AF$2,Professions!$B$2:$I$2,0)))),100)</f>
        <v>78.226630663554246</v>
      </c>
      <c r="AG48">
        <f>MIN(AG47+(1/(AG47/INDEX(Professions!$B$3:$I$10,MATCH('Stat Growth'!$A$5,Professions!$A$3:$A$10,0),MATCH('Stat Growth'!AG$2,Professions!$B$2:$I$2,0)))),100)</f>
        <v>78.226630663554246</v>
      </c>
      <c r="AH48">
        <f>MIN(AH47+(1/(AH47/INDEX(Professions!$B$3:$I$10,MATCH('Stat Growth'!$A$5,Professions!$A$3:$A$10,0),MATCH('Stat Growth'!AH$2,Professions!$B$2:$I$2,0)))),100)</f>
        <v>75.352444144071825</v>
      </c>
      <c r="AK48">
        <f>E48*INDEX(Professions!$J$3:$Q$10,MATCH('Stat Growth'!$A$5,Professions!$A$3:$A$10,0),MATCH(AK$2,Professions!$J$2:$Q$2,0))</f>
        <v>168</v>
      </c>
      <c r="AL48">
        <f>F48*INDEX(Professions!$J$3:$Q$10,MATCH('Stat Growth'!$A$5,Professions!$A$3:$A$10,0),MATCH(AL$2,Professions!$J$2:$Q$2,0))</f>
        <v>162</v>
      </c>
      <c r="AM48">
        <f>G48*INDEX(Professions!$J$3:$Q$10,MATCH('Stat Growth'!$A$5,Professions!$A$3:$A$10,0),MATCH(AM$2,Professions!$J$2:$Q$2,0))</f>
        <v>81</v>
      </c>
      <c r="AN48">
        <f>H48*INDEX(Professions!$J$3:$Q$10,MATCH('Stat Growth'!$A$5,Professions!$A$3:$A$10,0),MATCH(AN$2,Professions!$J$2:$Q$2,0))</f>
        <v>81</v>
      </c>
      <c r="AO48">
        <f>I48*INDEX(Professions!$J$3:$Q$10,MATCH('Stat Growth'!$A$5,Professions!$A$3:$A$10,0),MATCH(AO$2,Professions!$J$2:$Q$2,0))</f>
        <v>72</v>
      </c>
      <c r="AP48">
        <f>J48*INDEX(Professions!$J$3:$Q$10,MATCH('Stat Growth'!$A$5,Professions!$A$3:$A$10,0),MATCH(AP$2,Professions!$J$2:$Q$2,0))</f>
        <v>78</v>
      </c>
      <c r="AQ48">
        <f>K48*INDEX(Professions!$J$3:$Q$10,MATCH('Stat Growth'!$A$5,Professions!$A$3:$A$10,0),MATCH(AQ$2,Professions!$J$2:$Q$2,0))</f>
        <v>78</v>
      </c>
      <c r="AR48">
        <f>L48*INDEX(Professions!$J$3:$Q$10,MATCH('Stat Growth'!$A$5,Professions!$A$3:$A$10,0),MATCH(AR$2,Professions!$J$2:$Q$2,0))</f>
        <v>75</v>
      </c>
      <c r="AT48">
        <f t="shared" si="18"/>
        <v>49.6</v>
      </c>
      <c r="AU48">
        <f t="shared" si="19"/>
        <v>40.15</v>
      </c>
      <c r="AW48">
        <f t="shared" si="16"/>
        <v>50</v>
      </c>
      <c r="AX48">
        <f t="shared" si="17"/>
        <v>40</v>
      </c>
    </row>
    <row r="49" spans="3:50" x14ac:dyDescent="0.3">
      <c r="C49">
        <f>Experience!C47</f>
        <v>45</v>
      </c>
      <c r="E49">
        <f t="shared" si="15"/>
        <v>84</v>
      </c>
      <c r="F49">
        <f t="shared" si="7"/>
        <v>81</v>
      </c>
      <c r="G49">
        <f t="shared" si="8"/>
        <v>81</v>
      </c>
      <c r="H49">
        <f t="shared" si="9"/>
        <v>81</v>
      </c>
      <c r="I49">
        <f t="shared" si="10"/>
        <v>73</v>
      </c>
      <c r="J49">
        <f t="shared" si="11"/>
        <v>78</v>
      </c>
      <c r="K49">
        <f t="shared" si="12"/>
        <v>78</v>
      </c>
      <c r="L49">
        <f t="shared" si="13"/>
        <v>76</v>
      </c>
      <c r="R49">
        <f>ROUND((E49-$E$3)/2+INDEX(Races!$C$3:$J$14,MATCH('Stat Growth'!$A$2,Races!$A$3:$A$14,0),MATCH('Stat Growth'!R$2,Races!$C$2:$J$2,0)),0)</f>
        <v>14</v>
      </c>
      <c r="S49">
        <f>ROUND((F49-$E$3)/2+INDEX(Races!$C$3:$J$14,MATCH('Stat Growth'!$A$2,Races!$A$3:$A$14,0),MATCH('Stat Growth'!S$2,Races!$C$2:$J$2,0)),0)</f>
        <v>13</v>
      </c>
      <c r="T49">
        <f>ROUND((G49-$E$3)/2+INDEX(Races!$C$3:$J$14,MATCH('Stat Growth'!$A$2,Races!$A$3:$A$14,0),MATCH('Stat Growth'!T$2,Races!$C$2:$J$2,0)),0)</f>
        <v>8</v>
      </c>
      <c r="U49">
        <f>ROUND((H49-$E$3)/2+INDEX(Races!$C$3:$J$14,MATCH('Stat Growth'!$A$2,Races!$A$3:$A$14,0),MATCH('Stat Growth'!U$2,Races!$C$2:$J$2,0)),0)</f>
        <v>8</v>
      </c>
      <c r="V49">
        <f>ROUND((I49-$E$3)/2+INDEX(Races!$C$3:$J$14,MATCH('Stat Growth'!$A$2,Races!$A$3:$A$14,0),MATCH('Stat Growth'!V$2,Races!$C$2:$J$2,0)),0)</f>
        <v>4</v>
      </c>
      <c r="W49">
        <f>ROUND((J49-$E$3)/2+INDEX(Races!$C$3:$J$14,MATCH('Stat Growth'!$A$2,Races!$A$3:$A$14,0),MATCH('Stat Growth'!W$2,Races!$C$2:$J$2,0)),0)</f>
        <v>6</v>
      </c>
      <c r="X49">
        <f>ROUND((K49-$E$3)/2+INDEX(Races!$C$3:$J$14,MATCH('Stat Growth'!$A$2,Races!$A$3:$A$14,0),MATCH('Stat Growth'!X$2,Races!$C$2:$J$2,0)),0)</f>
        <v>11</v>
      </c>
      <c r="Y49">
        <f>ROUND((L49-$E$3)/2+INDEX(Races!$C$3:$J$14,MATCH('Stat Growth'!$A$2,Races!$A$3:$A$14,0),MATCH('Stat Growth'!Y$2,Races!$C$2:$J$2,0)),0)</f>
        <v>5</v>
      </c>
      <c r="AA49">
        <f>MIN(AA48+(1/(AA48/INDEX(Professions!$B$3:$I$10,MATCH('Stat Growth'!$A$5,Professions!$A$3:$A$10,0),MATCH('Stat Growth'!AA$2,Professions!$B$2:$I$2,0)))),100)</f>
        <v>84.04326385425783</v>
      </c>
      <c r="AB49">
        <f>MIN(AB48+(1/(AB48/INDEX(Professions!$B$3:$I$10,MATCH('Stat Growth'!$A$5,Professions!$A$3:$A$10,0),MATCH('Stat Growth'!AB$2,Professions!$B$2:$I$2,0)))),100)</f>
        <v>81.309455009048861</v>
      </c>
      <c r="AC49">
        <f>MIN(AC48+(1/(AC48/INDEX(Professions!$B$3:$I$10,MATCH('Stat Growth'!$A$5,Professions!$A$3:$A$10,0),MATCH('Stat Growth'!AC$2,Professions!$B$2:$I$2,0)))),100)</f>
        <v>81.309455009048861</v>
      </c>
      <c r="AD49">
        <f>MIN(AD48+(1/(AD48/INDEX(Professions!$B$3:$I$10,MATCH('Stat Growth'!$A$5,Professions!$A$3:$A$10,0),MATCH('Stat Growth'!AD$2,Professions!$B$2:$I$2,0)))),100)</f>
        <v>81.309455009048861</v>
      </c>
      <c r="AE49">
        <f>MIN(AE48+(1/(AE48/INDEX(Professions!$B$3:$I$10,MATCH('Stat Growth'!$A$5,Professions!$A$3:$A$10,0),MATCH('Stat Growth'!AE$2,Professions!$B$2:$I$2,0)))),100)</f>
        <v>72.504765089933031</v>
      </c>
      <c r="AF49">
        <f>MIN(AF48+(1/(AF48/INDEX(Professions!$B$3:$I$10,MATCH('Stat Growth'!$A$5,Professions!$A$3:$A$10,0),MATCH('Stat Growth'!AF$2,Professions!$B$2:$I$2,0)))),100)</f>
        <v>78.482298072854007</v>
      </c>
      <c r="AG49">
        <f>MIN(AG48+(1/(AG48/INDEX(Professions!$B$3:$I$10,MATCH('Stat Growth'!$A$5,Professions!$A$3:$A$10,0),MATCH('Stat Growth'!AG$2,Professions!$B$2:$I$2,0)))),100)</f>
        <v>78.482298072854007</v>
      </c>
      <c r="AH49">
        <f>MIN(AH48+(1/(AH48/INDEX(Professions!$B$3:$I$10,MATCH('Stat Growth'!$A$5,Professions!$A$3:$A$10,0),MATCH('Stat Growth'!AH$2,Professions!$B$2:$I$2,0)))),100)</f>
        <v>75.551508688963295</v>
      </c>
      <c r="AK49">
        <f>E49*INDEX(Professions!$J$3:$Q$10,MATCH('Stat Growth'!$A$5,Professions!$A$3:$A$10,0),MATCH(AK$2,Professions!$J$2:$Q$2,0))</f>
        <v>168</v>
      </c>
      <c r="AL49">
        <f>F49*INDEX(Professions!$J$3:$Q$10,MATCH('Stat Growth'!$A$5,Professions!$A$3:$A$10,0),MATCH(AL$2,Professions!$J$2:$Q$2,0))</f>
        <v>162</v>
      </c>
      <c r="AM49">
        <f>G49*INDEX(Professions!$J$3:$Q$10,MATCH('Stat Growth'!$A$5,Professions!$A$3:$A$10,0),MATCH(AM$2,Professions!$J$2:$Q$2,0))</f>
        <v>81</v>
      </c>
      <c r="AN49">
        <f>H49*INDEX(Professions!$J$3:$Q$10,MATCH('Stat Growth'!$A$5,Professions!$A$3:$A$10,0),MATCH(AN$2,Professions!$J$2:$Q$2,0))</f>
        <v>81</v>
      </c>
      <c r="AO49">
        <f>I49*INDEX(Professions!$J$3:$Q$10,MATCH('Stat Growth'!$A$5,Professions!$A$3:$A$10,0),MATCH(AO$2,Professions!$J$2:$Q$2,0))</f>
        <v>73</v>
      </c>
      <c r="AP49">
        <f>J49*INDEX(Professions!$J$3:$Q$10,MATCH('Stat Growth'!$A$5,Professions!$A$3:$A$10,0),MATCH(AP$2,Professions!$J$2:$Q$2,0))</f>
        <v>78</v>
      </c>
      <c r="AQ49">
        <f>K49*INDEX(Professions!$J$3:$Q$10,MATCH('Stat Growth'!$A$5,Professions!$A$3:$A$10,0),MATCH(AQ$2,Professions!$J$2:$Q$2,0))</f>
        <v>78</v>
      </c>
      <c r="AR49">
        <f>L49*INDEX(Professions!$J$3:$Q$10,MATCH('Stat Growth'!$A$5,Professions!$A$3:$A$10,0),MATCH(AR$2,Professions!$J$2:$Q$2,0))</f>
        <v>76</v>
      </c>
      <c r="AT49">
        <f t="shared" si="18"/>
        <v>49.6</v>
      </c>
      <c r="AU49">
        <f t="shared" si="19"/>
        <v>40.25</v>
      </c>
      <c r="AW49">
        <f t="shared" si="16"/>
        <v>50</v>
      </c>
      <c r="AX49">
        <f t="shared" si="17"/>
        <v>40</v>
      </c>
    </row>
    <row r="50" spans="3:50" x14ac:dyDescent="0.3">
      <c r="C50">
        <f>Experience!C48</f>
        <v>46</v>
      </c>
      <c r="E50">
        <f t="shared" si="15"/>
        <v>84</v>
      </c>
      <c r="F50">
        <f t="shared" si="7"/>
        <v>82</v>
      </c>
      <c r="G50">
        <f t="shared" si="8"/>
        <v>82</v>
      </c>
      <c r="H50">
        <f t="shared" si="9"/>
        <v>82</v>
      </c>
      <c r="I50">
        <f t="shared" si="10"/>
        <v>73</v>
      </c>
      <c r="J50">
        <f t="shared" si="11"/>
        <v>79</v>
      </c>
      <c r="K50">
        <f t="shared" si="12"/>
        <v>79</v>
      </c>
      <c r="L50">
        <f t="shared" si="13"/>
        <v>76</v>
      </c>
      <c r="R50">
        <f>ROUND((E50-$E$3)/2+INDEX(Races!$C$3:$J$14,MATCH('Stat Growth'!$A$2,Races!$A$3:$A$14,0),MATCH('Stat Growth'!R$2,Races!$C$2:$J$2,0)),0)</f>
        <v>14</v>
      </c>
      <c r="S50">
        <f>ROUND((F50-$E$3)/2+INDEX(Races!$C$3:$J$14,MATCH('Stat Growth'!$A$2,Races!$A$3:$A$14,0),MATCH('Stat Growth'!S$2,Races!$C$2:$J$2,0)),0)</f>
        <v>13</v>
      </c>
      <c r="T50">
        <f>ROUND((G50-$E$3)/2+INDEX(Races!$C$3:$J$14,MATCH('Stat Growth'!$A$2,Races!$A$3:$A$14,0),MATCH('Stat Growth'!T$2,Races!$C$2:$J$2,0)),0)</f>
        <v>8</v>
      </c>
      <c r="U50">
        <f>ROUND((H50-$E$3)/2+INDEX(Races!$C$3:$J$14,MATCH('Stat Growth'!$A$2,Races!$A$3:$A$14,0),MATCH('Stat Growth'!U$2,Races!$C$2:$J$2,0)),0)</f>
        <v>8</v>
      </c>
      <c r="V50">
        <f>ROUND((I50-$E$3)/2+INDEX(Races!$C$3:$J$14,MATCH('Stat Growth'!$A$2,Races!$A$3:$A$14,0),MATCH('Stat Growth'!V$2,Races!$C$2:$J$2,0)),0)</f>
        <v>4</v>
      </c>
      <c r="W50">
        <f>ROUND((J50-$E$3)/2+INDEX(Races!$C$3:$J$14,MATCH('Stat Growth'!$A$2,Races!$A$3:$A$14,0),MATCH('Stat Growth'!W$2,Races!$C$2:$J$2,0)),0)</f>
        <v>7</v>
      </c>
      <c r="X50">
        <f>ROUND((K50-$E$3)/2+INDEX(Races!$C$3:$J$14,MATCH('Stat Growth'!$A$2,Races!$A$3:$A$14,0),MATCH('Stat Growth'!X$2,Races!$C$2:$J$2,0)),0)</f>
        <v>12</v>
      </c>
      <c r="Y50">
        <f>ROUND((L50-$E$3)/2+INDEX(Races!$C$3:$J$14,MATCH('Stat Growth'!$A$2,Races!$A$3:$A$14,0),MATCH('Stat Growth'!Y$2,Races!$C$2:$J$2,0)),0)</f>
        <v>5</v>
      </c>
      <c r="AA50">
        <f>MIN(AA49+(1/(AA49/INDEX(Professions!$B$3:$I$10,MATCH('Stat Growth'!$A$5,Professions!$A$3:$A$10,0),MATCH('Stat Growth'!AA$2,Professions!$B$2:$I$2,0)))),100)</f>
        <v>84.400222861133429</v>
      </c>
      <c r="AB50">
        <f>MIN(AB49+(1/(AB49/INDEX(Professions!$B$3:$I$10,MATCH('Stat Growth'!$A$5,Professions!$A$3:$A$10,0),MATCH('Stat Growth'!AB$2,Professions!$B$2:$I$2,0)))),100)</f>
        <v>81.616922326314949</v>
      </c>
      <c r="AC50">
        <f>MIN(AC49+(1/(AC49/INDEX(Professions!$B$3:$I$10,MATCH('Stat Growth'!$A$5,Professions!$A$3:$A$10,0),MATCH('Stat Growth'!AC$2,Professions!$B$2:$I$2,0)))),100)</f>
        <v>81.616922326314949</v>
      </c>
      <c r="AD50">
        <f>MIN(AD49+(1/(AD49/INDEX(Professions!$B$3:$I$10,MATCH('Stat Growth'!$A$5,Professions!$A$3:$A$10,0),MATCH('Stat Growth'!AD$2,Professions!$B$2:$I$2,0)))),100)</f>
        <v>81.616922326314949</v>
      </c>
      <c r="AE50">
        <f>MIN(AE49+(1/(AE49/INDEX(Professions!$B$3:$I$10,MATCH('Stat Growth'!$A$5,Professions!$A$3:$A$10,0),MATCH('Stat Growth'!AE$2,Professions!$B$2:$I$2,0)))),100)</f>
        <v>72.642687059442153</v>
      </c>
      <c r="AF50">
        <f>MIN(AF49+(1/(AF49/INDEX(Professions!$B$3:$I$10,MATCH('Stat Growth'!$A$5,Professions!$A$3:$A$10,0),MATCH('Stat Growth'!AF$2,Professions!$B$2:$I$2,0)))),100)</f>
        <v>78.737132608680596</v>
      </c>
      <c r="AG50">
        <f>MIN(AG49+(1/(AG49/INDEX(Professions!$B$3:$I$10,MATCH('Stat Growth'!$A$5,Professions!$A$3:$A$10,0),MATCH('Stat Growth'!AG$2,Professions!$B$2:$I$2,0)))),100)</f>
        <v>78.737132608680596</v>
      </c>
      <c r="AH50">
        <f>MIN(AH49+(1/(AH49/INDEX(Professions!$B$3:$I$10,MATCH('Stat Growth'!$A$5,Professions!$A$3:$A$10,0),MATCH('Stat Growth'!AH$2,Professions!$B$2:$I$2,0)))),100)</f>
        <v>75.750048734824631</v>
      </c>
      <c r="AK50">
        <f>E50*INDEX(Professions!$J$3:$Q$10,MATCH('Stat Growth'!$A$5,Professions!$A$3:$A$10,0),MATCH(AK$2,Professions!$J$2:$Q$2,0))</f>
        <v>168</v>
      </c>
      <c r="AL50">
        <f>F50*INDEX(Professions!$J$3:$Q$10,MATCH('Stat Growth'!$A$5,Professions!$A$3:$A$10,0),MATCH(AL$2,Professions!$J$2:$Q$2,0))</f>
        <v>164</v>
      </c>
      <c r="AM50">
        <f>G50*INDEX(Professions!$J$3:$Q$10,MATCH('Stat Growth'!$A$5,Professions!$A$3:$A$10,0),MATCH(AM$2,Professions!$J$2:$Q$2,0))</f>
        <v>82</v>
      </c>
      <c r="AN50">
        <f>H50*INDEX(Professions!$J$3:$Q$10,MATCH('Stat Growth'!$A$5,Professions!$A$3:$A$10,0),MATCH(AN$2,Professions!$J$2:$Q$2,0))</f>
        <v>82</v>
      </c>
      <c r="AO50">
        <f>I50*INDEX(Professions!$J$3:$Q$10,MATCH('Stat Growth'!$A$5,Professions!$A$3:$A$10,0),MATCH(AO$2,Professions!$J$2:$Q$2,0))</f>
        <v>73</v>
      </c>
      <c r="AP50">
        <f>J50*INDEX(Professions!$J$3:$Q$10,MATCH('Stat Growth'!$A$5,Professions!$A$3:$A$10,0),MATCH(AP$2,Professions!$J$2:$Q$2,0))</f>
        <v>79</v>
      </c>
      <c r="AQ50">
        <f>K50*INDEX(Professions!$J$3:$Q$10,MATCH('Stat Growth'!$A$5,Professions!$A$3:$A$10,0),MATCH(AQ$2,Professions!$J$2:$Q$2,0))</f>
        <v>79</v>
      </c>
      <c r="AR50">
        <f>L50*INDEX(Professions!$J$3:$Q$10,MATCH('Stat Growth'!$A$5,Professions!$A$3:$A$10,0),MATCH(AR$2,Professions!$J$2:$Q$2,0))</f>
        <v>76</v>
      </c>
      <c r="AT50">
        <f t="shared" si="18"/>
        <v>49.8</v>
      </c>
      <c r="AU50">
        <f t="shared" si="19"/>
        <v>40.35</v>
      </c>
      <c r="AW50">
        <f t="shared" si="16"/>
        <v>50</v>
      </c>
      <c r="AX50">
        <f t="shared" si="17"/>
        <v>40</v>
      </c>
    </row>
    <row r="51" spans="3:50" x14ac:dyDescent="0.3">
      <c r="C51">
        <f>Experience!C49</f>
        <v>47</v>
      </c>
      <c r="E51">
        <f t="shared" si="15"/>
        <v>85</v>
      </c>
      <c r="F51">
        <f t="shared" si="7"/>
        <v>82</v>
      </c>
      <c r="G51">
        <f t="shared" si="8"/>
        <v>82</v>
      </c>
      <c r="H51">
        <f t="shared" si="9"/>
        <v>82</v>
      </c>
      <c r="I51">
        <f t="shared" si="10"/>
        <v>73</v>
      </c>
      <c r="J51">
        <f t="shared" si="11"/>
        <v>79</v>
      </c>
      <c r="K51">
        <f t="shared" si="12"/>
        <v>79</v>
      </c>
      <c r="L51">
        <f t="shared" si="13"/>
        <v>76</v>
      </c>
      <c r="R51">
        <f>ROUND((E51-$E$3)/2+INDEX(Races!$C$3:$J$14,MATCH('Stat Growth'!$A$2,Races!$A$3:$A$14,0),MATCH('Stat Growth'!R$2,Races!$C$2:$J$2,0)),0)</f>
        <v>15</v>
      </c>
      <c r="S51">
        <f>ROUND((F51-$E$3)/2+INDEX(Races!$C$3:$J$14,MATCH('Stat Growth'!$A$2,Races!$A$3:$A$14,0),MATCH('Stat Growth'!S$2,Races!$C$2:$J$2,0)),0)</f>
        <v>13</v>
      </c>
      <c r="T51">
        <f>ROUND((G51-$E$3)/2+INDEX(Races!$C$3:$J$14,MATCH('Stat Growth'!$A$2,Races!$A$3:$A$14,0),MATCH('Stat Growth'!T$2,Races!$C$2:$J$2,0)),0)</f>
        <v>8</v>
      </c>
      <c r="U51">
        <f>ROUND((H51-$E$3)/2+INDEX(Races!$C$3:$J$14,MATCH('Stat Growth'!$A$2,Races!$A$3:$A$14,0),MATCH('Stat Growth'!U$2,Races!$C$2:$J$2,0)),0)</f>
        <v>8</v>
      </c>
      <c r="V51">
        <f>ROUND((I51-$E$3)/2+INDEX(Races!$C$3:$J$14,MATCH('Stat Growth'!$A$2,Races!$A$3:$A$14,0),MATCH('Stat Growth'!V$2,Races!$C$2:$J$2,0)),0)</f>
        <v>4</v>
      </c>
      <c r="W51">
        <f>ROUND((J51-$E$3)/2+INDEX(Races!$C$3:$J$14,MATCH('Stat Growth'!$A$2,Races!$A$3:$A$14,0),MATCH('Stat Growth'!W$2,Races!$C$2:$J$2,0)),0)</f>
        <v>7</v>
      </c>
      <c r="X51">
        <f>ROUND((K51-$E$3)/2+INDEX(Races!$C$3:$J$14,MATCH('Stat Growth'!$A$2,Races!$A$3:$A$14,0),MATCH('Stat Growth'!X$2,Races!$C$2:$J$2,0)),0)</f>
        <v>12</v>
      </c>
      <c r="Y51">
        <f>ROUND((L51-$E$3)/2+INDEX(Races!$C$3:$J$14,MATCH('Stat Growth'!$A$2,Races!$A$3:$A$14,0),MATCH('Stat Growth'!Y$2,Races!$C$2:$J$2,0)),0)</f>
        <v>5</v>
      </c>
      <c r="AA51">
        <f>MIN(AA50+(1/(AA50/INDEX(Professions!$B$3:$I$10,MATCH('Stat Growth'!$A$5,Professions!$A$3:$A$10,0),MATCH('Stat Growth'!AA$2,Professions!$B$2:$I$2,0)))),100)</f>
        <v>84.755672159524025</v>
      </c>
      <c r="AB51">
        <f>MIN(AB50+(1/(AB50/INDEX(Professions!$B$3:$I$10,MATCH('Stat Growth'!$A$5,Professions!$A$3:$A$10,0),MATCH('Stat Growth'!AB$2,Professions!$B$2:$I$2,0)))),100)</f>
        <v>81.923231352524567</v>
      </c>
      <c r="AC51">
        <f>MIN(AC50+(1/(AC50/INDEX(Professions!$B$3:$I$10,MATCH('Stat Growth'!$A$5,Professions!$A$3:$A$10,0),MATCH('Stat Growth'!AC$2,Professions!$B$2:$I$2,0)))),100)</f>
        <v>81.923231352524567</v>
      </c>
      <c r="AD51">
        <f>MIN(AD50+(1/(AD50/INDEX(Professions!$B$3:$I$10,MATCH('Stat Growth'!$A$5,Professions!$A$3:$A$10,0),MATCH('Stat Growth'!AD$2,Professions!$B$2:$I$2,0)))),100)</f>
        <v>81.923231352524567</v>
      </c>
      <c r="AE51">
        <f>MIN(AE50+(1/(AE50/INDEX(Professions!$B$3:$I$10,MATCH('Stat Growth'!$A$5,Professions!$A$3:$A$10,0),MATCH('Stat Growth'!AE$2,Professions!$B$2:$I$2,0)))),100)</f>
        <v>72.780347165432133</v>
      </c>
      <c r="AF51">
        <f>MIN(AF50+(1/(AF50/INDEX(Professions!$B$3:$I$10,MATCH('Stat Growth'!$A$5,Professions!$A$3:$A$10,0),MATCH('Stat Growth'!AF$2,Professions!$B$2:$I$2,0)))),100)</f>
        <v>78.991142366686375</v>
      </c>
      <c r="AG51">
        <f>MIN(AG50+(1/(AG50/INDEX(Professions!$B$3:$I$10,MATCH('Stat Growth'!$A$5,Professions!$A$3:$A$10,0),MATCH('Stat Growth'!AG$2,Professions!$B$2:$I$2,0)))),100)</f>
        <v>78.991142366686375</v>
      </c>
      <c r="AH51">
        <f>MIN(AH50+(1/(AH50/INDEX(Professions!$B$3:$I$10,MATCH('Stat Growth'!$A$5,Professions!$A$3:$A$10,0),MATCH('Stat Growth'!AH$2,Professions!$B$2:$I$2,0)))),100)</f>
        <v>75.94806840940609</v>
      </c>
      <c r="AK51">
        <f>E51*INDEX(Professions!$J$3:$Q$10,MATCH('Stat Growth'!$A$5,Professions!$A$3:$A$10,0),MATCH(AK$2,Professions!$J$2:$Q$2,0))</f>
        <v>170</v>
      </c>
      <c r="AL51">
        <f>F51*INDEX(Professions!$J$3:$Q$10,MATCH('Stat Growth'!$A$5,Professions!$A$3:$A$10,0),MATCH(AL$2,Professions!$J$2:$Q$2,0))</f>
        <v>164</v>
      </c>
      <c r="AM51">
        <f>G51*INDEX(Professions!$J$3:$Q$10,MATCH('Stat Growth'!$A$5,Professions!$A$3:$A$10,0),MATCH(AM$2,Professions!$J$2:$Q$2,0))</f>
        <v>82</v>
      </c>
      <c r="AN51">
        <f>H51*INDEX(Professions!$J$3:$Q$10,MATCH('Stat Growth'!$A$5,Professions!$A$3:$A$10,0),MATCH(AN$2,Professions!$J$2:$Q$2,0))</f>
        <v>82</v>
      </c>
      <c r="AO51">
        <f>I51*INDEX(Professions!$J$3:$Q$10,MATCH('Stat Growth'!$A$5,Professions!$A$3:$A$10,0),MATCH(AO$2,Professions!$J$2:$Q$2,0))</f>
        <v>73</v>
      </c>
      <c r="AP51">
        <f>J51*INDEX(Professions!$J$3:$Q$10,MATCH('Stat Growth'!$A$5,Professions!$A$3:$A$10,0),MATCH(AP$2,Professions!$J$2:$Q$2,0))</f>
        <v>79</v>
      </c>
      <c r="AQ51">
        <f>K51*INDEX(Professions!$J$3:$Q$10,MATCH('Stat Growth'!$A$5,Professions!$A$3:$A$10,0),MATCH(AQ$2,Professions!$J$2:$Q$2,0))</f>
        <v>79</v>
      </c>
      <c r="AR51">
        <f>L51*INDEX(Professions!$J$3:$Q$10,MATCH('Stat Growth'!$A$5,Professions!$A$3:$A$10,0),MATCH(AR$2,Professions!$J$2:$Q$2,0))</f>
        <v>76</v>
      </c>
      <c r="AT51">
        <f t="shared" si="18"/>
        <v>49.9</v>
      </c>
      <c r="AU51">
        <f t="shared" si="19"/>
        <v>40.35</v>
      </c>
      <c r="AW51">
        <f t="shared" si="16"/>
        <v>50</v>
      </c>
      <c r="AX51">
        <f t="shared" si="17"/>
        <v>40</v>
      </c>
    </row>
    <row r="52" spans="3:50" x14ac:dyDescent="0.3">
      <c r="C52">
        <f>Experience!C50</f>
        <v>48</v>
      </c>
      <c r="E52">
        <f t="shared" si="15"/>
        <v>85</v>
      </c>
      <c r="F52">
        <f t="shared" si="7"/>
        <v>82</v>
      </c>
      <c r="G52">
        <f t="shared" si="8"/>
        <v>82</v>
      </c>
      <c r="H52">
        <f t="shared" si="9"/>
        <v>82</v>
      </c>
      <c r="I52">
        <f t="shared" si="10"/>
        <v>73</v>
      </c>
      <c r="J52">
        <f t="shared" si="11"/>
        <v>79</v>
      </c>
      <c r="K52">
        <f t="shared" si="12"/>
        <v>79</v>
      </c>
      <c r="L52">
        <f t="shared" si="13"/>
        <v>76</v>
      </c>
      <c r="R52">
        <f>ROUND((E52-$E$3)/2+INDEX(Races!$C$3:$J$14,MATCH('Stat Growth'!$A$2,Races!$A$3:$A$14,0),MATCH('Stat Growth'!R$2,Races!$C$2:$J$2,0)),0)</f>
        <v>15</v>
      </c>
      <c r="S52">
        <f>ROUND((F52-$E$3)/2+INDEX(Races!$C$3:$J$14,MATCH('Stat Growth'!$A$2,Races!$A$3:$A$14,0),MATCH('Stat Growth'!S$2,Races!$C$2:$J$2,0)),0)</f>
        <v>13</v>
      </c>
      <c r="T52">
        <f>ROUND((G52-$E$3)/2+INDEX(Races!$C$3:$J$14,MATCH('Stat Growth'!$A$2,Races!$A$3:$A$14,0),MATCH('Stat Growth'!T$2,Races!$C$2:$J$2,0)),0)</f>
        <v>8</v>
      </c>
      <c r="U52">
        <f>ROUND((H52-$E$3)/2+INDEX(Races!$C$3:$J$14,MATCH('Stat Growth'!$A$2,Races!$A$3:$A$14,0),MATCH('Stat Growth'!U$2,Races!$C$2:$J$2,0)),0)</f>
        <v>8</v>
      </c>
      <c r="V52">
        <f>ROUND((I52-$E$3)/2+INDEX(Races!$C$3:$J$14,MATCH('Stat Growth'!$A$2,Races!$A$3:$A$14,0),MATCH('Stat Growth'!V$2,Races!$C$2:$J$2,0)),0)</f>
        <v>4</v>
      </c>
      <c r="W52">
        <f>ROUND((J52-$E$3)/2+INDEX(Races!$C$3:$J$14,MATCH('Stat Growth'!$A$2,Races!$A$3:$A$14,0),MATCH('Stat Growth'!W$2,Races!$C$2:$J$2,0)),0)</f>
        <v>7</v>
      </c>
      <c r="X52">
        <f>ROUND((K52-$E$3)/2+INDEX(Races!$C$3:$J$14,MATCH('Stat Growth'!$A$2,Races!$A$3:$A$14,0),MATCH('Stat Growth'!X$2,Races!$C$2:$J$2,0)),0)</f>
        <v>12</v>
      </c>
      <c r="Y52">
        <f>ROUND((L52-$E$3)/2+INDEX(Races!$C$3:$J$14,MATCH('Stat Growth'!$A$2,Races!$A$3:$A$14,0),MATCH('Stat Growth'!Y$2,Races!$C$2:$J$2,0)),0)</f>
        <v>5</v>
      </c>
      <c r="AA52">
        <f>MIN(AA51+(1/(AA51/INDEX(Professions!$B$3:$I$10,MATCH('Stat Growth'!$A$5,Professions!$A$3:$A$10,0),MATCH('Stat Growth'!AA$2,Professions!$B$2:$I$2,0)))),100)</f>
        <v>85.109630770618921</v>
      </c>
      <c r="AB52">
        <f>MIN(AB51+(1/(AB51/INDEX(Professions!$B$3:$I$10,MATCH('Stat Growth'!$A$5,Professions!$A$3:$A$10,0),MATCH('Stat Growth'!AB$2,Professions!$B$2:$I$2,0)))),100)</f>
        <v>82.228395096523172</v>
      </c>
      <c r="AC52">
        <f>MIN(AC51+(1/(AC51/INDEX(Professions!$B$3:$I$10,MATCH('Stat Growth'!$A$5,Professions!$A$3:$A$10,0),MATCH('Stat Growth'!AC$2,Professions!$B$2:$I$2,0)))),100)</f>
        <v>82.228395096523172</v>
      </c>
      <c r="AD52">
        <f>MIN(AD51+(1/(AD51/INDEX(Professions!$B$3:$I$10,MATCH('Stat Growth'!$A$5,Professions!$A$3:$A$10,0),MATCH('Stat Growth'!AD$2,Professions!$B$2:$I$2,0)))),100)</f>
        <v>82.228395096523172</v>
      </c>
      <c r="AE52">
        <f>MIN(AE51+(1/(AE51/INDEX(Professions!$B$3:$I$10,MATCH('Stat Growth'!$A$5,Professions!$A$3:$A$10,0),MATCH('Stat Growth'!AE$2,Professions!$B$2:$I$2,0)))),100)</f>
        <v>72.917746894747381</v>
      </c>
      <c r="AF52">
        <f>MIN(AF51+(1/(AF51/INDEX(Professions!$B$3:$I$10,MATCH('Stat Growth'!$A$5,Professions!$A$3:$A$10,0),MATCH('Stat Growth'!AF$2,Professions!$B$2:$I$2,0)))),100)</f>
        <v>79.244335312132804</v>
      </c>
      <c r="AG52">
        <f>MIN(AG51+(1/(AG51/INDEX(Professions!$B$3:$I$10,MATCH('Stat Growth'!$A$5,Professions!$A$3:$A$10,0),MATCH('Stat Growth'!AG$2,Professions!$B$2:$I$2,0)))),100)</f>
        <v>79.244335312132804</v>
      </c>
      <c r="AH52">
        <f>MIN(AH51+(1/(AH51/INDEX(Professions!$B$3:$I$10,MATCH('Stat Growth'!$A$5,Professions!$A$3:$A$10,0),MATCH('Stat Growth'!AH$2,Professions!$B$2:$I$2,0)))),100)</f>
        <v>76.145571786570883</v>
      </c>
      <c r="AK52">
        <f>E52*INDEX(Professions!$J$3:$Q$10,MATCH('Stat Growth'!$A$5,Professions!$A$3:$A$10,0),MATCH(AK$2,Professions!$J$2:$Q$2,0))</f>
        <v>170</v>
      </c>
      <c r="AL52">
        <f>F52*INDEX(Professions!$J$3:$Q$10,MATCH('Stat Growth'!$A$5,Professions!$A$3:$A$10,0),MATCH(AL$2,Professions!$J$2:$Q$2,0))</f>
        <v>164</v>
      </c>
      <c r="AM52">
        <f>G52*INDEX(Professions!$J$3:$Q$10,MATCH('Stat Growth'!$A$5,Professions!$A$3:$A$10,0),MATCH(AM$2,Professions!$J$2:$Q$2,0))</f>
        <v>82</v>
      </c>
      <c r="AN52">
        <f>H52*INDEX(Professions!$J$3:$Q$10,MATCH('Stat Growth'!$A$5,Professions!$A$3:$A$10,0),MATCH(AN$2,Professions!$J$2:$Q$2,0))</f>
        <v>82</v>
      </c>
      <c r="AO52">
        <f>I52*INDEX(Professions!$J$3:$Q$10,MATCH('Stat Growth'!$A$5,Professions!$A$3:$A$10,0),MATCH(AO$2,Professions!$J$2:$Q$2,0))</f>
        <v>73</v>
      </c>
      <c r="AP52">
        <f>J52*INDEX(Professions!$J$3:$Q$10,MATCH('Stat Growth'!$A$5,Professions!$A$3:$A$10,0),MATCH(AP$2,Professions!$J$2:$Q$2,0))</f>
        <v>79</v>
      </c>
      <c r="AQ52">
        <f>K52*INDEX(Professions!$J$3:$Q$10,MATCH('Stat Growth'!$A$5,Professions!$A$3:$A$10,0),MATCH(AQ$2,Professions!$J$2:$Q$2,0))</f>
        <v>79</v>
      </c>
      <c r="AR52">
        <f>L52*INDEX(Professions!$J$3:$Q$10,MATCH('Stat Growth'!$A$5,Professions!$A$3:$A$10,0),MATCH(AR$2,Professions!$J$2:$Q$2,0))</f>
        <v>76</v>
      </c>
      <c r="AT52">
        <f t="shared" si="18"/>
        <v>49.9</v>
      </c>
      <c r="AU52">
        <f t="shared" si="19"/>
        <v>40.35</v>
      </c>
      <c r="AW52">
        <f t="shared" si="16"/>
        <v>50</v>
      </c>
      <c r="AX52">
        <f t="shared" si="17"/>
        <v>40</v>
      </c>
    </row>
    <row r="53" spans="3:50" x14ac:dyDescent="0.3">
      <c r="C53">
        <f>Experience!C51</f>
        <v>49</v>
      </c>
      <c r="E53">
        <f t="shared" si="15"/>
        <v>85</v>
      </c>
      <c r="F53">
        <f t="shared" si="7"/>
        <v>83</v>
      </c>
      <c r="G53">
        <f t="shared" si="8"/>
        <v>83</v>
      </c>
      <c r="H53">
        <f t="shared" si="9"/>
        <v>83</v>
      </c>
      <c r="I53">
        <f t="shared" si="10"/>
        <v>73</v>
      </c>
      <c r="J53">
        <f t="shared" si="11"/>
        <v>79</v>
      </c>
      <c r="K53">
        <f t="shared" si="12"/>
        <v>79</v>
      </c>
      <c r="L53">
        <f t="shared" si="13"/>
        <v>76</v>
      </c>
      <c r="R53">
        <f>ROUND((E53-$E$3)/2+INDEX(Races!$C$3:$J$14,MATCH('Stat Growth'!$A$2,Races!$A$3:$A$14,0),MATCH('Stat Growth'!R$2,Races!$C$2:$J$2,0)),0)</f>
        <v>15</v>
      </c>
      <c r="S53">
        <f>ROUND((F53-$E$3)/2+INDEX(Races!$C$3:$J$14,MATCH('Stat Growth'!$A$2,Races!$A$3:$A$14,0),MATCH('Stat Growth'!S$2,Races!$C$2:$J$2,0)),0)</f>
        <v>14</v>
      </c>
      <c r="T53">
        <f>ROUND((G53-$E$3)/2+INDEX(Races!$C$3:$J$14,MATCH('Stat Growth'!$A$2,Races!$A$3:$A$14,0),MATCH('Stat Growth'!T$2,Races!$C$2:$J$2,0)),0)</f>
        <v>9</v>
      </c>
      <c r="U53">
        <f>ROUND((H53-$E$3)/2+INDEX(Races!$C$3:$J$14,MATCH('Stat Growth'!$A$2,Races!$A$3:$A$14,0),MATCH('Stat Growth'!U$2,Races!$C$2:$J$2,0)),0)</f>
        <v>9</v>
      </c>
      <c r="V53">
        <f>ROUND((I53-$E$3)/2+INDEX(Races!$C$3:$J$14,MATCH('Stat Growth'!$A$2,Races!$A$3:$A$14,0),MATCH('Stat Growth'!V$2,Races!$C$2:$J$2,0)),0)</f>
        <v>4</v>
      </c>
      <c r="W53">
        <f>ROUND((J53-$E$3)/2+INDEX(Races!$C$3:$J$14,MATCH('Stat Growth'!$A$2,Races!$A$3:$A$14,0),MATCH('Stat Growth'!W$2,Races!$C$2:$J$2,0)),0)</f>
        <v>7</v>
      </c>
      <c r="X53">
        <f>ROUND((K53-$E$3)/2+INDEX(Races!$C$3:$J$14,MATCH('Stat Growth'!$A$2,Races!$A$3:$A$14,0),MATCH('Stat Growth'!X$2,Races!$C$2:$J$2,0)),0)</f>
        <v>12</v>
      </c>
      <c r="Y53">
        <f>ROUND((L53-$E$3)/2+INDEX(Races!$C$3:$J$14,MATCH('Stat Growth'!$A$2,Races!$A$3:$A$14,0),MATCH('Stat Growth'!Y$2,Races!$C$2:$J$2,0)),0)</f>
        <v>5</v>
      </c>
      <c r="AA53">
        <f>MIN(AA52+(1/(AA52/INDEX(Professions!$B$3:$I$10,MATCH('Stat Growth'!$A$5,Professions!$A$3:$A$10,0),MATCH('Stat Growth'!AA$2,Professions!$B$2:$I$2,0)))),100)</f>
        <v>85.462117319184188</v>
      </c>
      <c r="AB53">
        <f>MIN(AB52+(1/(AB52/INDEX(Professions!$B$3:$I$10,MATCH('Stat Growth'!$A$5,Professions!$A$3:$A$10,0),MATCH('Stat Growth'!AB$2,Professions!$B$2:$I$2,0)))),100)</f>
        <v>82.532426325281236</v>
      </c>
      <c r="AC53">
        <f>MIN(AC52+(1/(AC52/INDEX(Professions!$B$3:$I$10,MATCH('Stat Growth'!$A$5,Professions!$A$3:$A$10,0),MATCH('Stat Growth'!AC$2,Professions!$B$2:$I$2,0)))),100)</f>
        <v>82.532426325281236</v>
      </c>
      <c r="AD53">
        <f>MIN(AD52+(1/(AD52/INDEX(Professions!$B$3:$I$10,MATCH('Stat Growth'!$A$5,Professions!$A$3:$A$10,0),MATCH('Stat Growth'!AD$2,Professions!$B$2:$I$2,0)))),100)</f>
        <v>82.532426325281236</v>
      </c>
      <c r="AE53">
        <f>MIN(AE52+(1/(AE52/INDEX(Professions!$B$3:$I$10,MATCH('Stat Growth'!$A$5,Professions!$A$3:$A$10,0),MATCH('Stat Growth'!AE$2,Professions!$B$2:$I$2,0)))),100)</f>
        <v>73.05488772020972</v>
      </c>
      <c r="AF53">
        <f>MIN(AF52+(1/(AF52/INDEX(Professions!$B$3:$I$10,MATCH('Stat Growth'!$A$5,Professions!$A$3:$A$10,0),MATCH('Stat Growth'!AF$2,Professions!$B$2:$I$2,0)))),100)</f>
        <v>79.496719282813146</v>
      </c>
      <c r="AG53">
        <f>MIN(AG52+(1/(AG52/INDEX(Professions!$B$3:$I$10,MATCH('Stat Growth'!$A$5,Professions!$A$3:$A$10,0),MATCH('Stat Growth'!AG$2,Professions!$B$2:$I$2,0)))),100)</f>
        <v>79.496719282813146</v>
      </c>
      <c r="AH53">
        <f>MIN(AH52+(1/(AH52/INDEX(Professions!$B$3:$I$10,MATCH('Stat Growth'!$A$5,Professions!$A$3:$A$10,0),MATCH('Stat Growth'!AH$2,Professions!$B$2:$I$2,0)))),100)</f>
        <v>76.34256288727525</v>
      </c>
      <c r="AK53">
        <f>E53*INDEX(Professions!$J$3:$Q$10,MATCH('Stat Growth'!$A$5,Professions!$A$3:$A$10,0),MATCH(AK$2,Professions!$J$2:$Q$2,0))</f>
        <v>170</v>
      </c>
      <c r="AL53">
        <f>F53*INDEX(Professions!$J$3:$Q$10,MATCH('Stat Growth'!$A$5,Professions!$A$3:$A$10,0),MATCH(AL$2,Professions!$J$2:$Q$2,0))</f>
        <v>166</v>
      </c>
      <c r="AM53">
        <f>G53*INDEX(Professions!$J$3:$Q$10,MATCH('Stat Growth'!$A$5,Professions!$A$3:$A$10,0),MATCH(AM$2,Professions!$J$2:$Q$2,0))</f>
        <v>83</v>
      </c>
      <c r="AN53">
        <f>H53*INDEX(Professions!$J$3:$Q$10,MATCH('Stat Growth'!$A$5,Professions!$A$3:$A$10,0),MATCH(AN$2,Professions!$J$2:$Q$2,0))</f>
        <v>83</v>
      </c>
      <c r="AO53">
        <f>I53*INDEX(Professions!$J$3:$Q$10,MATCH('Stat Growth'!$A$5,Professions!$A$3:$A$10,0),MATCH(AO$2,Professions!$J$2:$Q$2,0))</f>
        <v>73</v>
      </c>
      <c r="AP53">
        <f>J53*INDEX(Professions!$J$3:$Q$10,MATCH('Stat Growth'!$A$5,Professions!$A$3:$A$10,0),MATCH(AP$2,Professions!$J$2:$Q$2,0))</f>
        <v>79</v>
      </c>
      <c r="AQ53">
        <f>K53*INDEX(Professions!$J$3:$Q$10,MATCH('Stat Growth'!$A$5,Professions!$A$3:$A$10,0),MATCH(AQ$2,Professions!$J$2:$Q$2,0))</f>
        <v>79</v>
      </c>
      <c r="AR53">
        <f>L53*INDEX(Professions!$J$3:$Q$10,MATCH('Stat Growth'!$A$5,Professions!$A$3:$A$10,0),MATCH(AR$2,Professions!$J$2:$Q$2,0))</f>
        <v>76</v>
      </c>
      <c r="AT53">
        <f t="shared" si="18"/>
        <v>50.1</v>
      </c>
      <c r="AU53">
        <f t="shared" si="19"/>
        <v>40.35</v>
      </c>
      <c r="AW53">
        <f t="shared" si="16"/>
        <v>50</v>
      </c>
      <c r="AX53">
        <f t="shared" si="17"/>
        <v>40</v>
      </c>
    </row>
    <row r="54" spans="3:50" x14ac:dyDescent="0.3">
      <c r="C54">
        <f>Experience!C52</f>
        <v>50</v>
      </c>
      <c r="E54">
        <f t="shared" si="15"/>
        <v>86</v>
      </c>
      <c r="F54">
        <f t="shared" si="7"/>
        <v>83</v>
      </c>
      <c r="G54">
        <f t="shared" si="8"/>
        <v>83</v>
      </c>
      <c r="H54">
        <f t="shared" si="9"/>
        <v>83</v>
      </c>
      <c r="I54">
        <f t="shared" si="10"/>
        <v>73</v>
      </c>
      <c r="J54">
        <f t="shared" si="11"/>
        <v>80</v>
      </c>
      <c r="K54">
        <f t="shared" si="12"/>
        <v>80</v>
      </c>
      <c r="L54">
        <f t="shared" si="13"/>
        <v>77</v>
      </c>
      <c r="R54">
        <f>ROUND((E54-$E$3)/2+INDEX(Races!$C$3:$J$14,MATCH('Stat Growth'!$A$2,Races!$A$3:$A$14,0),MATCH('Stat Growth'!R$2,Races!$C$2:$J$2,0)),0)</f>
        <v>15</v>
      </c>
      <c r="S54">
        <f>ROUND((F54-$E$3)/2+INDEX(Races!$C$3:$J$14,MATCH('Stat Growth'!$A$2,Races!$A$3:$A$14,0),MATCH('Stat Growth'!S$2,Races!$C$2:$J$2,0)),0)</f>
        <v>14</v>
      </c>
      <c r="T54">
        <f>ROUND((G54-$E$3)/2+INDEX(Races!$C$3:$J$14,MATCH('Stat Growth'!$A$2,Races!$A$3:$A$14,0),MATCH('Stat Growth'!T$2,Races!$C$2:$J$2,0)),0)</f>
        <v>9</v>
      </c>
      <c r="U54">
        <f>ROUND((H54-$E$3)/2+INDEX(Races!$C$3:$J$14,MATCH('Stat Growth'!$A$2,Races!$A$3:$A$14,0),MATCH('Stat Growth'!U$2,Races!$C$2:$J$2,0)),0)</f>
        <v>9</v>
      </c>
      <c r="V54">
        <f>ROUND((I54-$E$3)/2+INDEX(Races!$C$3:$J$14,MATCH('Stat Growth'!$A$2,Races!$A$3:$A$14,0),MATCH('Stat Growth'!V$2,Races!$C$2:$J$2,0)),0)</f>
        <v>4</v>
      </c>
      <c r="W54">
        <f>ROUND((J54-$E$3)/2+INDEX(Races!$C$3:$J$14,MATCH('Stat Growth'!$A$2,Races!$A$3:$A$14,0),MATCH('Stat Growth'!W$2,Races!$C$2:$J$2,0)),0)</f>
        <v>7</v>
      </c>
      <c r="X54">
        <f>ROUND((K54-$E$3)/2+INDEX(Races!$C$3:$J$14,MATCH('Stat Growth'!$A$2,Races!$A$3:$A$14,0),MATCH('Stat Growth'!X$2,Races!$C$2:$J$2,0)),0)</f>
        <v>12</v>
      </c>
      <c r="Y54">
        <f>ROUND((L54-$E$3)/2+INDEX(Races!$C$3:$J$14,MATCH('Stat Growth'!$A$2,Races!$A$3:$A$14,0),MATCH('Stat Growth'!Y$2,Races!$C$2:$J$2,0)),0)</f>
        <v>6</v>
      </c>
      <c r="AA54">
        <f>MIN(AA53+(1/(AA53/INDEX(Professions!$B$3:$I$10,MATCH('Stat Growth'!$A$5,Professions!$A$3:$A$10,0),MATCH('Stat Growth'!AA$2,Professions!$B$2:$I$2,0)))),100)</f>
        <v>85.813150045040445</v>
      </c>
      <c r="AB54">
        <f>MIN(AB53+(1/(AB53/INDEX(Professions!$B$3:$I$10,MATCH('Stat Growth'!$A$5,Professions!$A$3:$A$10,0),MATCH('Stat Growth'!AB$2,Professions!$B$2:$I$2,0)))),100)</f>
        <v>82.835337570147203</v>
      </c>
      <c r="AC54">
        <f>MIN(AC53+(1/(AC53/INDEX(Professions!$B$3:$I$10,MATCH('Stat Growth'!$A$5,Professions!$A$3:$A$10,0),MATCH('Stat Growth'!AC$2,Professions!$B$2:$I$2,0)))),100)</f>
        <v>82.835337570147203</v>
      </c>
      <c r="AD54">
        <f>MIN(AD53+(1/(AD53/INDEX(Professions!$B$3:$I$10,MATCH('Stat Growth'!$A$5,Professions!$A$3:$A$10,0),MATCH('Stat Growth'!AD$2,Professions!$B$2:$I$2,0)))),100)</f>
        <v>82.835337570147203</v>
      </c>
      <c r="AE54">
        <f>MIN(AE53+(1/(AE53/INDEX(Professions!$B$3:$I$10,MATCH('Stat Growth'!$A$5,Professions!$A$3:$A$10,0),MATCH('Stat Growth'!AE$2,Professions!$B$2:$I$2,0)))),100)</f>
        <v>73.191771100802939</v>
      </c>
      <c r="AF54">
        <f>MIN(AF53+(1/(AF53/INDEX(Professions!$B$3:$I$10,MATCH('Stat Growth'!$A$5,Professions!$A$3:$A$10,0),MATCH('Stat Growth'!AF$2,Professions!$B$2:$I$2,0)))),100)</f>
        <v>79.748301991891353</v>
      </c>
      <c r="AG54">
        <f>MIN(AG53+(1/(AG53/INDEX(Professions!$B$3:$I$10,MATCH('Stat Growth'!$A$5,Professions!$A$3:$A$10,0),MATCH('Stat Growth'!AG$2,Professions!$B$2:$I$2,0)))),100)</f>
        <v>79.748301991891353</v>
      </c>
      <c r="AH54">
        <f>MIN(AH53+(1/(AH53/INDEX(Professions!$B$3:$I$10,MATCH('Stat Growth'!$A$5,Professions!$A$3:$A$10,0),MATCH('Stat Growth'!AH$2,Professions!$B$2:$I$2,0)))),100)</f>
        <v>76.539045680525831</v>
      </c>
      <c r="AK54">
        <f>E54*INDEX(Professions!$J$3:$Q$10,MATCH('Stat Growth'!$A$5,Professions!$A$3:$A$10,0),MATCH(AK$2,Professions!$J$2:$Q$2,0))</f>
        <v>172</v>
      </c>
      <c r="AL54">
        <f>F54*INDEX(Professions!$J$3:$Q$10,MATCH('Stat Growth'!$A$5,Professions!$A$3:$A$10,0),MATCH(AL$2,Professions!$J$2:$Q$2,0))</f>
        <v>166</v>
      </c>
      <c r="AM54">
        <f>G54*INDEX(Professions!$J$3:$Q$10,MATCH('Stat Growth'!$A$5,Professions!$A$3:$A$10,0),MATCH(AM$2,Professions!$J$2:$Q$2,0))</f>
        <v>83</v>
      </c>
      <c r="AN54">
        <f>H54*INDEX(Professions!$J$3:$Q$10,MATCH('Stat Growth'!$A$5,Professions!$A$3:$A$10,0),MATCH(AN$2,Professions!$J$2:$Q$2,0))</f>
        <v>83</v>
      </c>
      <c r="AO54">
        <f>I54*INDEX(Professions!$J$3:$Q$10,MATCH('Stat Growth'!$A$5,Professions!$A$3:$A$10,0),MATCH(AO$2,Professions!$J$2:$Q$2,0))</f>
        <v>73</v>
      </c>
      <c r="AP54">
        <f>J54*INDEX(Professions!$J$3:$Q$10,MATCH('Stat Growth'!$A$5,Professions!$A$3:$A$10,0),MATCH(AP$2,Professions!$J$2:$Q$2,0))</f>
        <v>80</v>
      </c>
      <c r="AQ54">
        <f>K54*INDEX(Professions!$J$3:$Q$10,MATCH('Stat Growth'!$A$5,Professions!$A$3:$A$10,0),MATCH(AQ$2,Professions!$J$2:$Q$2,0))</f>
        <v>80</v>
      </c>
      <c r="AR54">
        <f>L54*INDEX(Professions!$J$3:$Q$10,MATCH('Stat Growth'!$A$5,Professions!$A$3:$A$10,0),MATCH(AR$2,Professions!$J$2:$Q$2,0))</f>
        <v>77</v>
      </c>
      <c r="AT54">
        <f t="shared" si="18"/>
        <v>50.2</v>
      </c>
      <c r="AU54">
        <f t="shared" si="19"/>
        <v>40.5</v>
      </c>
      <c r="AW54">
        <f t="shared" si="16"/>
        <v>50</v>
      </c>
      <c r="AX54">
        <f t="shared" si="17"/>
        <v>41</v>
      </c>
    </row>
    <row r="55" spans="3:50" x14ac:dyDescent="0.3">
      <c r="C55">
        <f>Experience!C53</f>
        <v>51</v>
      </c>
      <c r="E55">
        <f t="shared" si="15"/>
        <v>86</v>
      </c>
      <c r="F55">
        <f t="shared" si="7"/>
        <v>83</v>
      </c>
      <c r="G55">
        <f t="shared" si="8"/>
        <v>83</v>
      </c>
      <c r="H55">
        <f t="shared" si="9"/>
        <v>83</v>
      </c>
      <c r="I55">
        <f t="shared" si="10"/>
        <v>73</v>
      </c>
      <c r="J55">
        <f t="shared" si="11"/>
        <v>80</v>
      </c>
      <c r="K55">
        <f t="shared" si="12"/>
        <v>80</v>
      </c>
      <c r="L55">
        <f t="shared" si="13"/>
        <v>77</v>
      </c>
      <c r="R55">
        <f>ROUND((E55-$E$3)/2+INDEX(Races!$C$3:$J$14,MATCH('Stat Growth'!$A$2,Races!$A$3:$A$14,0),MATCH('Stat Growth'!R$2,Races!$C$2:$J$2,0)),0)</f>
        <v>15</v>
      </c>
      <c r="S55">
        <f>ROUND((F55-$E$3)/2+INDEX(Races!$C$3:$J$14,MATCH('Stat Growth'!$A$2,Races!$A$3:$A$14,0),MATCH('Stat Growth'!S$2,Races!$C$2:$J$2,0)),0)</f>
        <v>14</v>
      </c>
      <c r="T55">
        <f>ROUND((G55-$E$3)/2+INDEX(Races!$C$3:$J$14,MATCH('Stat Growth'!$A$2,Races!$A$3:$A$14,0),MATCH('Stat Growth'!T$2,Races!$C$2:$J$2,0)),0)</f>
        <v>9</v>
      </c>
      <c r="U55">
        <f>ROUND((H55-$E$3)/2+INDEX(Races!$C$3:$J$14,MATCH('Stat Growth'!$A$2,Races!$A$3:$A$14,0),MATCH('Stat Growth'!U$2,Races!$C$2:$J$2,0)),0)</f>
        <v>9</v>
      </c>
      <c r="V55">
        <f>ROUND((I55-$E$3)/2+INDEX(Races!$C$3:$J$14,MATCH('Stat Growth'!$A$2,Races!$A$3:$A$14,0),MATCH('Stat Growth'!V$2,Races!$C$2:$J$2,0)),0)</f>
        <v>4</v>
      </c>
      <c r="W55">
        <f>ROUND((J55-$E$3)/2+INDEX(Races!$C$3:$J$14,MATCH('Stat Growth'!$A$2,Races!$A$3:$A$14,0),MATCH('Stat Growth'!W$2,Races!$C$2:$J$2,0)),0)</f>
        <v>7</v>
      </c>
      <c r="X55">
        <f>ROUND((K55-$E$3)/2+INDEX(Races!$C$3:$J$14,MATCH('Stat Growth'!$A$2,Races!$A$3:$A$14,0),MATCH('Stat Growth'!X$2,Races!$C$2:$J$2,0)),0)</f>
        <v>12</v>
      </c>
      <c r="Y55">
        <f>ROUND((L55-$E$3)/2+INDEX(Races!$C$3:$J$14,MATCH('Stat Growth'!$A$2,Races!$A$3:$A$14,0),MATCH('Stat Growth'!Y$2,Races!$C$2:$J$2,0)),0)</f>
        <v>6</v>
      </c>
      <c r="AA55">
        <f>MIN(AA54+(1/(AA54/INDEX(Professions!$B$3:$I$10,MATCH('Stat Growth'!$A$5,Professions!$A$3:$A$10,0),MATCH('Stat Growth'!AA$2,Professions!$B$2:$I$2,0)))),100)</f>
        <v>86.162746814116673</v>
      </c>
      <c r="AB55">
        <f>MIN(AB54+(1/(AB54/INDEX(Professions!$B$3:$I$10,MATCH('Stat Growth'!$A$5,Professions!$A$3:$A$10,0),MATCH('Stat Growth'!AB$2,Professions!$B$2:$I$2,0)))),100)</f>
        <v>83.137141132893944</v>
      </c>
      <c r="AC55">
        <f>MIN(AC54+(1/(AC54/INDEX(Professions!$B$3:$I$10,MATCH('Stat Growth'!$A$5,Professions!$A$3:$A$10,0),MATCH('Stat Growth'!AC$2,Professions!$B$2:$I$2,0)))),100)</f>
        <v>83.137141132893944</v>
      </c>
      <c r="AD55">
        <f>MIN(AD54+(1/(AD54/INDEX(Professions!$B$3:$I$10,MATCH('Stat Growth'!$A$5,Professions!$A$3:$A$10,0),MATCH('Stat Growth'!AD$2,Professions!$B$2:$I$2,0)))),100)</f>
        <v>83.137141132893944</v>
      </c>
      <c r="AE55">
        <f>MIN(AE54+(1/(AE54/INDEX(Professions!$B$3:$I$10,MATCH('Stat Growth'!$A$5,Professions!$A$3:$A$10,0),MATCH('Stat Growth'!AE$2,Professions!$B$2:$I$2,0)))),100)</f>
        <v>73.328398481854123</v>
      </c>
      <c r="AF55">
        <f>MIN(AF54+(1/(AF54/INDEX(Professions!$B$3:$I$10,MATCH('Stat Growth'!$A$5,Professions!$A$3:$A$10,0),MATCH('Stat Growth'!AF$2,Professions!$B$2:$I$2,0)))),100)</f>
        <v>79.999091030660267</v>
      </c>
      <c r="AG55">
        <f>MIN(AG54+(1/(AG54/INDEX(Professions!$B$3:$I$10,MATCH('Stat Growth'!$A$5,Professions!$A$3:$A$10,0),MATCH('Stat Growth'!AG$2,Professions!$B$2:$I$2,0)))),100)</f>
        <v>79.999091030660267</v>
      </c>
      <c r="AH55">
        <f>MIN(AH54+(1/(AH54/INDEX(Professions!$B$3:$I$10,MATCH('Stat Growth'!$A$5,Professions!$A$3:$A$10,0),MATCH('Stat Growth'!AH$2,Professions!$B$2:$I$2,0)))),100)</f>
        <v>76.735024084314787</v>
      </c>
      <c r="AK55">
        <f>E55*INDEX(Professions!$J$3:$Q$10,MATCH('Stat Growth'!$A$5,Professions!$A$3:$A$10,0),MATCH(AK$2,Professions!$J$2:$Q$2,0))</f>
        <v>172</v>
      </c>
      <c r="AL55">
        <f>F55*INDEX(Professions!$J$3:$Q$10,MATCH('Stat Growth'!$A$5,Professions!$A$3:$A$10,0),MATCH(AL$2,Professions!$J$2:$Q$2,0))</f>
        <v>166</v>
      </c>
      <c r="AM55">
        <f>G55*INDEX(Professions!$J$3:$Q$10,MATCH('Stat Growth'!$A$5,Professions!$A$3:$A$10,0),MATCH(AM$2,Professions!$J$2:$Q$2,0))</f>
        <v>83</v>
      </c>
      <c r="AN55">
        <f>H55*INDEX(Professions!$J$3:$Q$10,MATCH('Stat Growth'!$A$5,Professions!$A$3:$A$10,0),MATCH(AN$2,Professions!$J$2:$Q$2,0))</f>
        <v>83</v>
      </c>
      <c r="AO55">
        <f>I55*INDEX(Professions!$J$3:$Q$10,MATCH('Stat Growth'!$A$5,Professions!$A$3:$A$10,0),MATCH(AO$2,Professions!$J$2:$Q$2,0))</f>
        <v>73</v>
      </c>
      <c r="AP55">
        <f>J55*INDEX(Professions!$J$3:$Q$10,MATCH('Stat Growth'!$A$5,Professions!$A$3:$A$10,0),MATCH(AP$2,Professions!$J$2:$Q$2,0))</f>
        <v>80</v>
      </c>
      <c r="AQ55">
        <f>K55*INDEX(Professions!$J$3:$Q$10,MATCH('Stat Growth'!$A$5,Professions!$A$3:$A$10,0),MATCH(AQ$2,Professions!$J$2:$Q$2,0))</f>
        <v>80</v>
      </c>
      <c r="AR55">
        <f>L55*INDEX(Professions!$J$3:$Q$10,MATCH('Stat Growth'!$A$5,Professions!$A$3:$A$10,0),MATCH(AR$2,Professions!$J$2:$Q$2,0))</f>
        <v>77</v>
      </c>
      <c r="AT55">
        <f t="shared" si="18"/>
        <v>50.2</v>
      </c>
      <c r="AU55">
        <f t="shared" si="19"/>
        <v>40.5</v>
      </c>
      <c r="AW55">
        <f t="shared" si="16"/>
        <v>50</v>
      </c>
      <c r="AX55">
        <f t="shared" si="17"/>
        <v>41</v>
      </c>
    </row>
    <row r="56" spans="3:50" x14ac:dyDescent="0.3">
      <c r="C56">
        <f>Experience!C54</f>
        <v>52</v>
      </c>
      <c r="E56">
        <f t="shared" si="15"/>
        <v>87</v>
      </c>
      <c r="F56">
        <f t="shared" si="7"/>
        <v>83</v>
      </c>
      <c r="G56">
        <f t="shared" si="8"/>
        <v>83</v>
      </c>
      <c r="H56">
        <f t="shared" si="9"/>
        <v>83</v>
      </c>
      <c r="I56">
        <f t="shared" si="10"/>
        <v>73</v>
      </c>
      <c r="J56">
        <f t="shared" si="11"/>
        <v>80</v>
      </c>
      <c r="K56">
        <f t="shared" si="12"/>
        <v>80</v>
      </c>
      <c r="L56">
        <f t="shared" si="13"/>
        <v>77</v>
      </c>
      <c r="R56">
        <f>ROUND((E56-$E$3)/2+INDEX(Races!$C$3:$J$14,MATCH('Stat Growth'!$A$2,Races!$A$3:$A$14,0),MATCH('Stat Growth'!R$2,Races!$C$2:$J$2,0)),0)</f>
        <v>16</v>
      </c>
      <c r="S56">
        <f>ROUND((F56-$E$3)/2+INDEX(Races!$C$3:$J$14,MATCH('Stat Growth'!$A$2,Races!$A$3:$A$14,0),MATCH('Stat Growth'!S$2,Races!$C$2:$J$2,0)),0)</f>
        <v>14</v>
      </c>
      <c r="T56">
        <f>ROUND((G56-$E$3)/2+INDEX(Races!$C$3:$J$14,MATCH('Stat Growth'!$A$2,Races!$A$3:$A$14,0),MATCH('Stat Growth'!T$2,Races!$C$2:$J$2,0)),0)</f>
        <v>9</v>
      </c>
      <c r="U56">
        <f>ROUND((H56-$E$3)/2+INDEX(Races!$C$3:$J$14,MATCH('Stat Growth'!$A$2,Races!$A$3:$A$14,0),MATCH('Stat Growth'!U$2,Races!$C$2:$J$2,0)),0)</f>
        <v>9</v>
      </c>
      <c r="V56">
        <f>ROUND((I56-$E$3)/2+INDEX(Races!$C$3:$J$14,MATCH('Stat Growth'!$A$2,Races!$A$3:$A$14,0),MATCH('Stat Growth'!V$2,Races!$C$2:$J$2,0)),0)</f>
        <v>4</v>
      </c>
      <c r="W56">
        <f>ROUND((J56-$E$3)/2+INDEX(Races!$C$3:$J$14,MATCH('Stat Growth'!$A$2,Races!$A$3:$A$14,0),MATCH('Stat Growth'!W$2,Races!$C$2:$J$2,0)),0)</f>
        <v>7</v>
      </c>
      <c r="X56">
        <f>ROUND((K56-$E$3)/2+INDEX(Races!$C$3:$J$14,MATCH('Stat Growth'!$A$2,Races!$A$3:$A$14,0),MATCH('Stat Growth'!X$2,Races!$C$2:$J$2,0)),0)</f>
        <v>12</v>
      </c>
      <c r="Y56">
        <f>ROUND((L56-$E$3)/2+INDEX(Races!$C$3:$J$14,MATCH('Stat Growth'!$A$2,Races!$A$3:$A$14,0),MATCH('Stat Growth'!Y$2,Races!$C$2:$J$2,0)),0)</f>
        <v>6</v>
      </c>
      <c r="AA56">
        <f>MIN(AA55+(1/(AA55/INDEX(Professions!$B$3:$I$10,MATCH('Stat Growth'!$A$5,Professions!$A$3:$A$10,0),MATCH('Stat Growth'!AA$2,Professions!$B$2:$I$2,0)))),100)</f>
        <v>86.510925129099135</v>
      </c>
      <c r="AB56">
        <f>MIN(AB55+(1/(AB55/INDEX(Professions!$B$3:$I$10,MATCH('Stat Growth'!$A$5,Professions!$A$3:$A$10,0),MATCH('Stat Growth'!AB$2,Professions!$B$2:$I$2,0)))),100)</f>
        <v>83.437849091567159</v>
      </c>
      <c r="AC56">
        <f>MIN(AC55+(1/(AC55/INDEX(Professions!$B$3:$I$10,MATCH('Stat Growth'!$A$5,Professions!$A$3:$A$10,0),MATCH('Stat Growth'!AC$2,Professions!$B$2:$I$2,0)))),100)</f>
        <v>83.437849091567159</v>
      </c>
      <c r="AD56">
        <f>MIN(AD55+(1/(AD55/INDEX(Professions!$B$3:$I$10,MATCH('Stat Growth'!$A$5,Professions!$A$3:$A$10,0),MATCH('Stat Growth'!AD$2,Professions!$B$2:$I$2,0)))),100)</f>
        <v>83.437849091567159</v>
      </c>
      <c r="AE56">
        <f>MIN(AE55+(1/(AE55/INDEX(Professions!$B$3:$I$10,MATCH('Stat Growth'!$A$5,Professions!$A$3:$A$10,0),MATCH('Stat Growth'!AE$2,Professions!$B$2:$I$2,0)))),100)</f>
        <v>73.464771295212032</v>
      </c>
      <c r="AF56">
        <f>MIN(AF55+(1/(AF55/INDEX(Professions!$B$3:$I$10,MATCH('Stat Growth'!$A$5,Professions!$A$3:$A$10,0),MATCH('Stat Growth'!AF$2,Professions!$B$2:$I$2,0)))),100)</f>
        <v>80.249093871221731</v>
      </c>
      <c r="AG56">
        <f>MIN(AG55+(1/(AG55/INDEX(Professions!$B$3:$I$10,MATCH('Stat Growth'!$A$5,Professions!$A$3:$A$10,0),MATCH('Stat Growth'!AG$2,Professions!$B$2:$I$2,0)))),100)</f>
        <v>80.249093871221731</v>
      </c>
      <c r="AH56">
        <f>MIN(AH55+(1/(AH55/INDEX(Professions!$B$3:$I$10,MATCH('Stat Growth'!$A$5,Professions!$A$3:$A$10,0),MATCH('Stat Growth'!AH$2,Professions!$B$2:$I$2,0)))),100)</f>
        <v>76.930501966533456</v>
      </c>
      <c r="AK56">
        <f>E56*INDEX(Professions!$J$3:$Q$10,MATCH('Stat Growth'!$A$5,Professions!$A$3:$A$10,0),MATCH(AK$2,Professions!$J$2:$Q$2,0))</f>
        <v>174</v>
      </c>
      <c r="AL56">
        <f>F56*INDEX(Professions!$J$3:$Q$10,MATCH('Stat Growth'!$A$5,Professions!$A$3:$A$10,0),MATCH(AL$2,Professions!$J$2:$Q$2,0))</f>
        <v>166</v>
      </c>
      <c r="AM56">
        <f>G56*INDEX(Professions!$J$3:$Q$10,MATCH('Stat Growth'!$A$5,Professions!$A$3:$A$10,0),MATCH(AM$2,Professions!$J$2:$Q$2,0))</f>
        <v>83</v>
      </c>
      <c r="AN56">
        <f>H56*INDEX(Professions!$J$3:$Q$10,MATCH('Stat Growth'!$A$5,Professions!$A$3:$A$10,0),MATCH(AN$2,Professions!$J$2:$Q$2,0))</f>
        <v>83</v>
      </c>
      <c r="AO56">
        <f>I56*INDEX(Professions!$J$3:$Q$10,MATCH('Stat Growth'!$A$5,Professions!$A$3:$A$10,0),MATCH(AO$2,Professions!$J$2:$Q$2,0))</f>
        <v>73</v>
      </c>
      <c r="AP56">
        <f>J56*INDEX(Professions!$J$3:$Q$10,MATCH('Stat Growth'!$A$5,Professions!$A$3:$A$10,0),MATCH(AP$2,Professions!$J$2:$Q$2,0))</f>
        <v>80</v>
      </c>
      <c r="AQ56">
        <f>K56*INDEX(Professions!$J$3:$Q$10,MATCH('Stat Growth'!$A$5,Professions!$A$3:$A$10,0),MATCH(AQ$2,Professions!$J$2:$Q$2,0))</f>
        <v>80</v>
      </c>
      <c r="AR56">
        <f>L56*INDEX(Professions!$J$3:$Q$10,MATCH('Stat Growth'!$A$5,Professions!$A$3:$A$10,0),MATCH(AR$2,Professions!$J$2:$Q$2,0))</f>
        <v>77</v>
      </c>
      <c r="AT56">
        <f t="shared" si="18"/>
        <v>50.3</v>
      </c>
      <c r="AU56">
        <f t="shared" si="19"/>
        <v>40.5</v>
      </c>
      <c r="AW56">
        <f t="shared" si="16"/>
        <v>50</v>
      </c>
      <c r="AX56">
        <f t="shared" si="17"/>
        <v>41</v>
      </c>
    </row>
    <row r="57" spans="3:50" x14ac:dyDescent="0.3">
      <c r="C57">
        <f>Experience!C55</f>
        <v>53</v>
      </c>
      <c r="E57">
        <f t="shared" si="15"/>
        <v>87</v>
      </c>
      <c r="F57">
        <f t="shared" si="7"/>
        <v>84</v>
      </c>
      <c r="G57">
        <f t="shared" si="8"/>
        <v>84</v>
      </c>
      <c r="H57">
        <f t="shared" si="9"/>
        <v>84</v>
      </c>
      <c r="I57">
        <f t="shared" si="10"/>
        <v>74</v>
      </c>
      <c r="J57">
        <f t="shared" si="11"/>
        <v>80</v>
      </c>
      <c r="K57">
        <f t="shared" si="12"/>
        <v>80</v>
      </c>
      <c r="L57">
        <f t="shared" si="13"/>
        <v>77</v>
      </c>
      <c r="R57">
        <f>ROUND((E57-$E$3)/2+INDEX(Races!$C$3:$J$14,MATCH('Stat Growth'!$A$2,Races!$A$3:$A$14,0),MATCH('Stat Growth'!R$2,Races!$C$2:$J$2,0)),0)</f>
        <v>16</v>
      </c>
      <c r="S57">
        <f>ROUND((F57-$E$3)/2+INDEX(Races!$C$3:$J$14,MATCH('Stat Growth'!$A$2,Races!$A$3:$A$14,0),MATCH('Stat Growth'!S$2,Races!$C$2:$J$2,0)),0)</f>
        <v>14</v>
      </c>
      <c r="T57">
        <f>ROUND((G57-$E$3)/2+INDEX(Races!$C$3:$J$14,MATCH('Stat Growth'!$A$2,Races!$A$3:$A$14,0),MATCH('Stat Growth'!T$2,Races!$C$2:$J$2,0)),0)</f>
        <v>9</v>
      </c>
      <c r="U57">
        <f>ROUND((H57-$E$3)/2+INDEX(Races!$C$3:$J$14,MATCH('Stat Growth'!$A$2,Races!$A$3:$A$14,0),MATCH('Stat Growth'!U$2,Races!$C$2:$J$2,0)),0)</f>
        <v>9</v>
      </c>
      <c r="V57">
        <f>ROUND((I57-$E$3)/2+INDEX(Races!$C$3:$J$14,MATCH('Stat Growth'!$A$2,Races!$A$3:$A$14,0),MATCH('Stat Growth'!V$2,Races!$C$2:$J$2,0)),0)</f>
        <v>4</v>
      </c>
      <c r="W57">
        <f>ROUND((J57-$E$3)/2+INDEX(Races!$C$3:$J$14,MATCH('Stat Growth'!$A$2,Races!$A$3:$A$14,0),MATCH('Stat Growth'!W$2,Races!$C$2:$J$2,0)),0)</f>
        <v>7</v>
      </c>
      <c r="X57">
        <f>ROUND((K57-$E$3)/2+INDEX(Races!$C$3:$J$14,MATCH('Stat Growth'!$A$2,Races!$A$3:$A$14,0),MATCH('Stat Growth'!X$2,Races!$C$2:$J$2,0)),0)</f>
        <v>12</v>
      </c>
      <c r="Y57">
        <f>ROUND((L57-$E$3)/2+INDEX(Races!$C$3:$J$14,MATCH('Stat Growth'!$A$2,Races!$A$3:$A$14,0),MATCH('Stat Growth'!Y$2,Races!$C$2:$J$2,0)),0)</f>
        <v>6</v>
      </c>
      <c r="AA57">
        <f>MIN(AA56+(1/(AA56/INDEX(Professions!$B$3:$I$10,MATCH('Stat Growth'!$A$5,Professions!$A$3:$A$10,0),MATCH('Stat Growth'!AA$2,Professions!$B$2:$I$2,0)))),100)</f>
        <v>86.857702139693245</v>
      </c>
      <c r="AB57">
        <f>MIN(AB56+(1/(AB56/INDEX(Professions!$B$3:$I$10,MATCH('Stat Growth'!$A$5,Professions!$A$3:$A$10,0),MATCH('Stat Growth'!AB$2,Professions!$B$2:$I$2,0)))),100)</f>
        <v>83.737473306143499</v>
      </c>
      <c r="AC57">
        <f>MIN(AC56+(1/(AC56/INDEX(Professions!$B$3:$I$10,MATCH('Stat Growth'!$A$5,Professions!$A$3:$A$10,0),MATCH('Stat Growth'!AC$2,Professions!$B$2:$I$2,0)))),100)</f>
        <v>83.737473306143499</v>
      </c>
      <c r="AD57">
        <f>MIN(AD56+(1/(AD56/INDEX(Professions!$B$3:$I$10,MATCH('Stat Growth'!$A$5,Professions!$A$3:$A$10,0),MATCH('Stat Growth'!AD$2,Professions!$B$2:$I$2,0)))),100)</f>
        <v>83.737473306143499</v>
      </c>
      <c r="AE57">
        <f>MIN(AE56+(1/(AE56/INDEX(Professions!$B$3:$I$10,MATCH('Stat Growth'!$A$5,Professions!$A$3:$A$10,0),MATCH('Stat Growth'!AE$2,Professions!$B$2:$I$2,0)))),100)</f>
        <v>73.600890959422458</v>
      </c>
      <c r="AF57">
        <f>MIN(AF56+(1/(AF56/INDEX(Professions!$B$3:$I$10,MATCH('Stat Growth'!$A$5,Professions!$A$3:$A$10,0),MATCH('Stat Growth'!AF$2,Professions!$B$2:$I$2,0)))),100)</f>
        <v>80.498317869091352</v>
      </c>
      <c r="AG57">
        <f>MIN(AG56+(1/(AG56/INDEX(Professions!$B$3:$I$10,MATCH('Stat Growth'!$A$5,Professions!$A$3:$A$10,0),MATCH('Stat Growth'!AG$2,Professions!$B$2:$I$2,0)))),100)</f>
        <v>80.498317869091352</v>
      </c>
      <c r="AH57">
        <f>MIN(AH56+(1/(AH56/INDEX(Professions!$B$3:$I$10,MATCH('Stat Growth'!$A$5,Professions!$A$3:$A$10,0),MATCH('Stat Growth'!AH$2,Professions!$B$2:$I$2,0)))),100)</f>
        <v>77.125483145864962</v>
      </c>
      <c r="AK57">
        <f>E57*INDEX(Professions!$J$3:$Q$10,MATCH('Stat Growth'!$A$5,Professions!$A$3:$A$10,0),MATCH(AK$2,Professions!$J$2:$Q$2,0))</f>
        <v>174</v>
      </c>
      <c r="AL57">
        <f>F57*INDEX(Professions!$J$3:$Q$10,MATCH('Stat Growth'!$A$5,Professions!$A$3:$A$10,0),MATCH(AL$2,Professions!$J$2:$Q$2,0))</f>
        <v>168</v>
      </c>
      <c r="AM57">
        <f>G57*INDEX(Professions!$J$3:$Q$10,MATCH('Stat Growth'!$A$5,Professions!$A$3:$A$10,0),MATCH(AM$2,Professions!$J$2:$Q$2,0))</f>
        <v>84</v>
      </c>
      <c r="AN57">
        <f>H57*INDEX(Professions!$J$3:$Q$10,MATCH('Stat Growth'!$A$5,Professions!$A$3:$A$10,0),MATCH(AN$2,Professions!$J$2:$Q$2,0))</f>
        <v>84</v>
      </c>
      <c r="AO57">
        <f>I57*INDEX(Professions!$J$3:$Q$10,MATCH('Stat Growth'!$A$5,Professions!$A$3:$A$10,0),MATCH(AO$2,Professions!$J$2:$Q$2,0))</f>
        <v>74</v>
      </c>
      <c r="AP57">
        <f>J57*INDEX(Professions!$J$3:$Q$10,MATCH('Stat Growth'!$A$5,Professions!$A$3:$A$10,0),MATCH(AP$2,Professions!$J$2:$Q$2,0))</f>
        <v>80</v>
      </c>
      <c r="AQ57">
        <f>K57*INDEX(Professions!$J$3:$Q$10,MATCH('Stat Growth'!$A$5,Professions!$A$3:$A$10,0),MATCH(AQ$2,Professions!$J$2:$Q$2,0))</f>
        <v>80</v>
      </c>
      <c r="AR57">
        <f>L57*INDEX(Professions!$J$3:$Q$10,MATCH('Stat Growth'!$A$5,Professions!$A$3:$A$10,0),MATCH(AR$2,Professions!$J$2:$Q$2,0))</f>
        <v>77</v>
      </c>
      <c r="AT57">
        <f t="shared" si="18"/>
        <v>50.5</v>
      </c>
      <c r="AU57">
        <f t="shared" si="19"/>
        <v>40.549999999999997</v>
      </c>
      <c r="AW57">
        <f t="shared" si="16"/>
        <v>51</v>
      </c>
      <c r="AX57">
        <f t="shared" si="17"/>
        <v>41</v>
      </c>
    </row>
    <row r="58" spans="3:50" x14ac:dyDescent="0.3">
      <c r="C58">
        <f>Experience!C56</f>
        <v>54</v>
      </c>
      <c r="E58">
        <f t="shared" si="15"/>
        <v>87</v>
      </c>
      <c r="F58">
        <f t="shared" si="7"/>
        <v>84</v>
      </c>
      <c r="G58">
        <f t="shared" si="8"/>
        <v>84</v>
      </c>
      <c r="H58">
        <f t="shared" si="9"/>
        <v>84</v>
      </c>
      <c r="I58">
        <f t="shared" si="10"/>
        <v>74</v>
      </c>
      <c r="J58">
        <f t="shared" si="11"/>
        <v>81</v>
      </c>
      <c r="K58">
        <f t="shared" si="12"/>
        <v>81</v>
      </c>
      <c r="L58">
        <f t="shared" si="13"/>
        <v>77</v>
      </c>
      <c r="R58">
        <f>ROUND((E58-$E$3)/2+INDEX(Races!$C$3:$J$14,MATCH('Stat Growth'!$A$2,Races!$A$3:$A$14,0),MATCH('Stat Growth'!R$2,Races!$C$2:$J$2,0)),0)</f>
        <v>16</v>
      </c>
      <c r="S58">
        <f>ROUND((F58-$E$3)/2+INDEX(Races!$C$3:$J$14,MATCH('Stat Growth'!$A$2,Races!$A$3:$A$14,0),MATCH('Stat Growth'!S$2,Races!$C$2:$J$2,0)),0)</f>
        <v>14</v>
      </c>
      <c r="T58">
        <f>ROUND((G58-$E$3)/2+INDEX(Races!$C$3:$J$14,MATCH('Stat Growth'!$A$2,Races!$A$3:$A$14,0),MATCH('Stat Growth'!T$2,Races!$C$2:$J$2,0)),0)</f>
        <v>9</v>
      </c>
      <c r="U58">
        <f>ROUND((H58-$E$3)/2+INDEX(Races!$C$3:$J$14,MATCH('Stat Growth'!$A$2,Races!$A$3:$A$14,0),MATCH('Stat Growth'!U$2,Races!$C$2:$J$2,0)),0)</f>
        <v>9</v>
      </c>
      <c r="V58">
        <f>ROUND((I58-$E$3)/2+INDEX(Races!$C$3:$J$14,MATCH('Stat Growth'!$A$2,Races!$A$3:$A$14,0),MATCH('Stat Growth'!V$2,Races!$C$2:$J$2,0)),0)</f>
        <v>4</v>
      </c>
      <c r="W58">
        <f>ROUND((J58-$E$3)/2+INDEX(Races!$C$3:$J$14,MATCH('Stat Growth'!$A$2,Races!$A$3:$A$14,0),MATCH('Stat Growth'!W$2,Races!$C$2:$J$2,0)),0)</f>
        <v>8</v>
      </c>
      <c r="X58">
        <f>ROUND((K58-$E$3)/2+INDEX(Races!$C$3:$J$14,MATCH('Stat Growth'!$A$2,Races!$A$3:$A$14,0),MATCH('Stat Growth'!X$2,Races!$C$2:$J$2,0)),0)</f>
        <v>13</v>
      </c>
      <c r="Y58">
        <f>ROUND((L58-$E$3)/2+INDEX(Races!$C$3:$J$14,MATCH('Stat Growth'!$A$2,Races!$A$3:$A$14,0),MATCH('Stat Growth'!Y$2,Races!$C$2:$J$2,0)),0)</f>
        <v>6</v>
      </c>
      <c r="AA58">
        <f>MIN(AA57+(1/(AA57/INDEX(Professions!$B$3:$I$10,MATCH('Stat Growth'!$A$5,Professions!$A$3:$A$10,0),MATCH('Stat Growth'!AA$2,Professions!$B$2:$I$2,0)))),100)</f>
        <v>87.203094652515546</v>
      </c>
      <c r="AB58">
        <f>MIN(AB57+(1/(AB57/INDEX(Professions!$B$3:$I$10,MATCH('Stat Growth'!$A$5,Professions!$A$3:$A$10,0),MATCH('Stat Growth'!AB$2,Professions!$B$2:$I$2,0)))),100)</f>
        <v>84.036025424005956</v>
      </c>
      <c r="AC58">
        <f>MIN(AC57+(1/(AC57/INDEX(Professions!$B$3:$I$10,MATCH('Stat Growth'!$A$5,Professions!$A$3:$A$10,0),MATCH('Stat Growth'!AC$2,Professions!$B$2:$I$2,0)))),100)</f>
        <v>84.036025424005956</v>
      </c>
      <c r="AD58">
        <f>MIN(AD57+(1/(AD57/INDEX(Professions!$B$3:$I$10,MATCH('Stat Growth'!$A$5,Professions!$A$3:$A$10,0),MATCH('Stat Growth'!AD$2,Professions!$B$2:$I$2,0)))),100)</f>
        <v>84.036025424005956</v>
      </c>
      <c r="AE58">
        <f>MIN(AE57+(1/(AE57/INDEX(Professions!$B$3:$I$10,MATCH('Stat Growth'!$A$5,Professions!$A$3:$A$10,0),MATCH('Stat Growth'!AE$2,Professions!$B$2:$I$2,0)))),100)</f>
        <v>73.736758879900663</v>
      </c>
      <c r="AF58">
        <f>MIN(AF57+(1/(AF57/INDEX(Professions!$B$3:$I$10,MATCH('Stat Growth'!$A$5,Professions!$A$3:$A$10,0),MATCH('Stat Growth'!AF$2,Professions!$B$2:$I$2,0)))),100)</f>
        <v>80.746770265730547</v>
      </c>
      <c r="AG58">
        <f>MIN(AG57+(1/(AG57/INDEX(Professions!$B$3:$I$10,MATCH('Stat Growth'!$A$5,Professions!$A$3:$A$10,0),MATCH('Stat Growth'!AG$2,Professions!$B$2:$I$2,0)))),100)</f>
        <v>80.746770265730547</v>
      </c>
      <c r="AH58">
        <f>MIN(AH57+(1/(AH57/INDEX(Professions!$B$3:$I$10,MATCH('Stat Growth'!$A$5,Professions!$A$3:$A$10,0),MATCH('Stat Growth'!AH$2,Professions!$B$2:$I$2,0)))),100)</f>
        <v>77.31997139265664</v>
      </c>
      <c r="AK58">
        <f>E58*INDEX(Professions!$J$3:$Q$10,MATCH('Stat Growth'!$A$5,Professions!$A$3:$A$10,0),MATCH(AK$2,Professions!$J$2:$Q$2,0))</f>
        <v>174</v>
      </c>
      <c r="AL58">
        <f>F58*INDEX(Professions!$J$3:$Q$10,MATCH('Stat Growth'!$A$5,Professions!$A$3:$A$10,0),MATCH(AL$2,Professions!$J$2:$Q$2,0))</f>
        <v>168</v>
      </c>
      <c r="AM58">
        <f>G58*INDEX(Professions!$J$3:$Q$10,MATCH('Stat Growth'!$A$5,Professions!$A$3:$A$10,0),MATCH(AM$2,Professions!$J$2:$Q$2,0))</f>
        <v>84</v>
      </c>
      <c r="AN58">
        <f>H58*INDEX(Professions!$J$3:$Q$10,MATCH('Stat Growth'!$A$5,Professions!$A$3:$A$10,0),MATCH(AN$2,Professions!$J$2:$Q$2,0))</f>
        <v>84</v>
      </c>
      <c r="AO58">
        <f>I58*INDEX(Professions!$J$3:$Q$10,MATCH('Stat Growth'!$A$5,Professions!$A$3:$A$10,0),MATCH(AO$2,Professions!$J$2:$Q$2,0))</f>
        <v>74</v>
      </c>
      <c r="AP58">
        <f>J58*INDEX(Professions!$J$3:$Q$10,MATCH('Stat Growth'!$A$5,Professions!$A$3:$A$10,0),MATCH(AP$2,Professions!$J$2:$Q$2,0))</f>
        <v>81</v>
      </c>
      <c r="AQ58">
        <f>K58*INDEX(Professions!$J$3:$Q$10,MATCH('Stat Growth'!$A$5,Professions!$A$3:$A$10,0),MATCH(AQ$2,Professions!$J$2:$Q$2,0))</f>
        <v>81</v>
      </c>
      <c r="AR58">
        <f>L58*INDEX(Professions!$J$3:$Q$10,MATCH('Stat Growth'!$A$5,Professions!$A$3:$A$10,0),MATCH(AR$2,Professions!$J$2:$Q$2,0))</f>
        <v>77</v>
      </c>
      <c r="AT58">
        <f t="shared" si="18"/>
        <v>50.5</v>
      </c>
      <c r="AU58">
        <f t="shared" si="19"/>
        <v>40.65</v>
      </c>
      <c r="AW58">
        <f t="shared" si="16"/>
        <v>51</v>
      </c>
      <c r="AX58">
        <f t="shared" si="17"/>
        <v>41</v>
      </c>
    </row>
    <row r="59" spans="3:50" x14ac:dyDescent="0.3">
      <c r="C59">
        <f>Experience!C57</f>
        <v>55</v>
      </c>
      <c r="E59">
        <f t="shared" si="15"/>
        <v>88</v>
      </c>
      <c r="F59">
        <f t="shared" si="7"/>
        <v>84</v>
      </c>
      <c r="G59">
        <f t="shared" si="8"/>
        <v>84</v>
      </c>
      <c r="H59">
        <f t="shared" si="9"/>
        <v>84</v>
      </c>
      <c r="I59">
        <f t="shared" si="10"/>
        <v>74</v>
      </c>
      <c r="J59">
        <f t="shared" si="11"/>
        <v>81</v>
      </c>
      <c r="K59">
        <f t="shared" si="12"/>
        <v>81</v>
      </c>
      <c r="L59">
        <f t="shared" si="13"/>
        <v>78</v>
      </c>
      <c r="R59">
        <f>ROUND((E59-$E$3)/2+INDEX(Races!$C$3:$J$14,MATCH('Stat Growth'!$A$2,Races!$A$3:$A$14,0),MATCH('Stat Growth'!R$2,Races!$C$2:$J$2,0)),0)</f>
        <v>16</v>
      </c>
      <c r="S59">
        <f>ROUND((F59-$E$3)/2+INDEX(Races!$C$3:$J$14,MATCH('Stat Growth'!$A$2,Races!$A$3:$A$14,0),MATCH('Stat Growth'!S$2,Races!$C$2:$J$2,0)),0)</f>
        <v>14</v>
      </c>
      <c r="T59">
        <f>ROUND((G59-$E$3)/2+INDEX(Races!$C$3:$J$14,MATCH('Stat Growth'!$A$2,Races!$A$3:$A$14,0),MATCH('Stat Growth'!T$2,Races!$C$2:$J$2,0)),0)</f>
        <v>9</v>
      </c>
      <c r="U59">
        <f>ROUND((H59-$E$3)/2+INDEX(Races!$C$3:$J$14,MATCH('Stat Growth'!$A$2,Races!$A$3:$A$14,0),MATCH('Stat Growth'!U$2,Races!$C$2:$J$2,0)),0)</f>
        <v>9</v>
      </c>
      <c r="V59">
        <f>ROUND((I59-$E$3)/2+INDEX(Races!$C$3:$J$14,MATCH('Stat Growth'!$A$2,Races!$A$3:$A$14,0),MATCH('Stat Growth'!V$2,Races!$C$2:$J$2,0)),0)</f>
        <v>4</v>
      </c>
      <c r="W59">
        <f>ROUND((J59-$E$3)/2+INDEX(Races!$C$3:$J$14,MATCH('Stat Growth'!$A$2,Races!$A$3:$A$14,0),MATCH('Stat Growth'!W$2,Races!$C$2:$J$2,0)),0)</f>
        <v>8</v>
      </c>
      <c r="X59">
        <f>ROUND((K59-$E$3)/2+INDEX(Races!$C$3:$J$14,MATCH('Stat Growth'!$A$2,Races!$A$3:$A$14,0),MATCH('Stat Growth'!X$2,Races!$C$2:$J$2,0)),0)</f>
        <v>13</v>
      </c>
      <c r="Y59">
        <f>ROUND((L59-$E$3)/2+INDEX(Races!$C$3:$J$14,MATCH('Stat Growth'!$A$2,Races!$A$3:$A$14,0),MATCH('Stat Growth'!Y$2,Races!$C$2:$J$2,0)),0)</f>
        <v>6</v>
      </c>
      <c r="AA59">
        <f>MIN(AA58+(1/(AA58/INDEX(Professions!$B$3:$I$10,MATCH('Stat Growth'!$A$5,Professions!$A$3:$A$10,0),MATCH('Stat Growth'!AA$2,Professions!$B$2:$I$2,0)))),100)</f>
        <v>87.547119140631978</v>
      </c>
      <c r="AB59">
        <f>MIN(AB58+(1/(AB58/INDEX(Professions!$B$3:$I$10,MATCH('Stat Growth'!$A$5,Professions!$A$3:$A$10,0),MATCH('Stat Growth'!AB$2,Professions!$B$2:$I$2,0)))),100)</f>
        <v>84.333516885243696</v>
      </c>
      <c r="AC59">
        <f>MIN(AC58+(1/(AC58/INDEX(Professions!$B$3:$I$10,MATCH('Stat Growth'!$A$5,Professions!$A$3:$A$10,0),MATCH('Stat Growth'!AC$2,Professions!$B$2:$I$2,0)))),100)</f>
        <v>84.333516885243696</v>
      </c>
      <c r="AD59">
        <f>MIN(AD58+(1/(AD58/INDEX(Professions!$B$3:$I$10,MATCH('Stat Growth'!$A$5,Professions!$A$3:$A$10,0),MATCH('Stat Growth'!AD$2,Professions!$B$2:$I$2,0)))),100)</f>
        <v>84.333516885243696</v>
      </c>
      <c r="AE59">
        <f>MIN(AE58+(1/(AE58/INDEX(Professions!$B$3:$I$10,MATCH('Stat Growth'!$A$5,Professions!$A$3:$A$10,0),MATCH('Stat Growth'!AE$2,Professions!$B$2:$I$2,0)))),100)</f>
        <v>73.872376449100955</v>
      </c>
      <c r="AF59">
        <f>MIN(AF58+(1/(AF58/INDEX(Professions!$B$3:$I$10,MATCH('Stat Growth'!$A$5,Professions!$A$3:$A$10,0),MATCH('Stat Growth'!AF$2,Professions!$B$2:$I$2,0)))),100)</f>
        <v>80.99445819100832</v>
      </c>
      <c r="AG59">
        <f>MIN(AG58+(1/(AG58/INDEX(Professions!$B$3:$I$10,MATCH('Stat Growth'!$A$5,Professions!$A$3:$A$10,0),MATCH('Stat Growth'!AG$2,Professions!$B$2:$I$2,0)))),100)</f>
        <v>80.99445819100832</v>
      </c>
      <c r="AH59">
        <f>MIN(AH58+(1/(AH58/INDEX(Professions!$B$3:$I$10,MATCH('Stat Growth'!$A$5,Professions!$A$3:$A$10,0),MATCH('Stat Growth'!AH$2,Professions!$B$2:$I$2,0)))),100)</f>
        <v>77.513970429772485</v>
      </c>
      <c r="AK59">
        <f>E59*INDEX(Professions!$J$3:$Q$10,MATCH('Stat Growth'!$A$5,Professions!$A$3:$A$10,0),MATCH(AK$2,Professions!$J$2:$Q$2,0))</f>
        <v>176</v>
      </c>
      <c r="AL59">
        <f>F59*INDEX(Professions!$J$3:$Q$10,MATCH('Stat Growth'!$A$5,Professions!$A$3:$A$10,0),MATCH(AL$2,Professions!$J$2:$Q$2,0))</f>
        <v>168</v>
      </c>
      <c r="AM59">
        <f>G59*INDEX(Professions!$J$3:$Q$10,MATCH('Stat Growth'!$A$5,Professions!$A$3:$A$10,0),MATCH(AM$2,Professions!$J$2:$Q$2,0))</f>
        <v>84</v>
      </c>
      <c r="AN59">
        <f>H59*INDEX(Professions!$J$3:$Q$10,MATCH('Stat Growth'!$A$5,Professions!$A$3:$A$10,0),MATCH(AN$2,Professions!$J$2:$Q$2,0))</f>
        <v>84</v>
      </c>
      <c r="AO59">
        <f>I59*INDEX(Professions!$J$3:$Q$10,MATCH('Stat Growth'!$A$5,Professions!$A$3:$A$10,0),MATCH(AO$2,Professions!$J$2:$Q$2,0))</f>
        <v>74</v>
      </c>
      <c r="AP59">
        <f>J59*INDEX(Professions!$J$3:$Q$10,MATCH('Stat Growth'!$A$5,Professions!$A$3:$A$10,0),MATCH(AP$2,Professions!$J$2:$Q$2,0))</f>
        <v>81</v>
      </c>
      <c r="AQ59">
        <f>K59*INDEX(Professions!$J$3:$Q$10,MATCH('Stat Growth'!$A$5,Professions!$A$3:$A$10,0),MATCH(AQ$2,Professions!$J$2:$Q$2,0))</f>
        <v>81</v>
      </c>
      <c r="AR59">
        <f>L59*INDEX(Professions!$J$3:$Q$10,MATCH('Stat Growth'!$A$5,Professions!$A$3:$A$10,0),MATCH(AR$2,Professions!$J$2:$Q$2,0))</f>
        <v>78</v>
      </c>
      <c r="AT59">
        <f t="shared" si="18"/>
        <v>50.6</v>
      </c>
      <c r="AU59">
        <f t="shared" si="19"/>
        <v>40.700000000000003</v>
      </c>
      <c r="AW59">
        <f t="shared" si="16"/>
        <v>51</v>
      </c>
      <c r="AX59">
        <f t="shared" si="17"/>
        <v>41</v>
      </c>
    </row>
    <row r="60" spans="3:50" x14ac:dyDescent="0.3">
      <c r="C60">
        <f>Experience!C58</f>
        <v>56</v>
      </c>
      <c r="E60">
        <f t="shared" si="15"/>
        <v>88</v>
      </c>
      <c r="F60">
        <f t="shared" si="7"/>
        <v>85</v>
      </c>
      <c r="G60">
        <f t="shared" si="8"/>
        <v>85</v>
      </c>
      <c r="H60">
        <f t="shared" si="9"/>
        <v>85</v>
      </c>
      <c r="I60">
        <f t="shared" si="10"/>
        <v>74</v>
      </c>
      <c r="J60">
        <f t="shared" si="11"/>
        <v>81</v>
      </c>
      <c r="K60">
        <f t="shared" si="12"/>
        <v>81</v>
      </c>
      <c r="L60">
        <f t="shared" si="13"/>
        <v>78</v>
      </c>
      <c r="R60">
        <f>ROUND((E60-$E$3)/2+INDEX(Races!$C$3:$J$14,MATCH('Stat Growth'!$A$2,Races!$A$3:$A$14,0),MATCH('Stat Growth'!R$2,Races!$C$2:$J$2,0)),0)</f>
        <v>16</v>
      </c>
      <c r="S60">
        <f>ROUND((F60-$E$3)/2+INDEX(Races!$C$3:$J$14,MATCH('Stat Growth'!$A$2,Races!$A$3:$A$14,0),MATCH('Stat Growth'!S$2,Races!$C$2:$J$2,0)),0)</f>
        <v>15</v>
      </c>
      <c r="T60">
        <f>ROUND((G60-$E$3)/2+INDEX(Races!$C$3:$J$14,MATCH('Stat Growth'!$A$2,Races!$A$3:$A$14,0),MATCH('Stat Growth'!T$2,Races!$C$2:$J$2,0)),0)</f>
        <v>10</v>
      </c>
      <c r="U60">
        <f>ROUND((H60-$E$3)/2+INDEX(Races!$C$3:$J$14,MATCH('Stat Growth'!$A$2,Races!$A$3:$A$14,0),MATCH('Stat Growth'!U$2,Races!$C$2:$J$2,0)),0)</f>
        <v>10</v>
      </c>
      <c r="V60">
        <f>ROUND((I60-$E$3)/2+INDEX(Races!$C$3:$J$14,MATCH('Stat Growth'!$A$2,Races!$A$3:$A$14,0),MATCH('Stat Growth'!V$2,Races!$C$2:$J$2,0)),0)</f>
        <v>4</v>
      </c>
      <c r="W60">
        <f>ROUND((J60-$E$3)/2+INDEX(Races!$C$3:$J$14,MATCH('Stat Growth'!$A$2,Races!$A$3:$A$14,0),MATCH('Stat Growth'!W$2,Races!$C$2:$J$2,0)),0)</f>
        <v>8</v>
      </c>
      <c r="X60">
        <f>ROUND((K60-$E$3)/2+INDEX(Races!$C$3:$J$14,MATCH('Stat Growth'!$A$2,Races!$A$3:$A$14,0),MATCH('Stat Growth'!X$2,Races!$C$2:$J$2,0)),0)</f>
        <v>13</v>
      </c>
      <c r="Y60">
        <f>ROUND((L60-$E$3)/2+INDEX(Races!$C$3:$J$14,MATCH('Stat Growth'!$A$2,Races!$A$3:$A$14,0),MATCH('Stat Growth'!Y$2,Races!$C$2:$J$2,0)),0)</f>
        <v>6</v>
      </c>
      <c r="AA60">
        <f>MIN(AA59+(1/(AA59/INDEX(Professions!$B$3:$I$10,MATCH('Stat Growth'!$A$5,Professions!$A$3:$A$10,0),MATCH('Stat Growth'!AA$2,Professions!$B$2:$I$2,0)))),100)</f>
        <v>87.889791752757674</v>
      </c>
      <c r="AB60">
        <f>MIN(AB59+(1/(AB59/INDEX(Professions!$B$3:$I$10,MATCH('Stat Growth'!$A$5,Professions!$A$3:$A$10,0),MATCH('Stat Growth'!AB$2,Professions!$B$2:$I$2,0)))),100)</f>
        <v>84.629958927783179</v>
      </c>
      <c r="AC60">
        <f>MIN(AC59+(1/(AC59/INDEX(Professions!$B$3:$I$10,MATCH('Stat Growth'!$A$5,Professions!$A$3:$A$10,0),MATCH('Stat Growth'!AC$2,Professions!$B$2:$I$2,0)))),100)</f>
        <v>84.629958927783179</v>
      </c>
      <c r="AD60">
        <f>MIN(AD59+(1/(AD59/INDEX(Professions!$B$3:$I$10,MATCH('Stat Growth'!$A$5,Professions!$A$3:$A$10,0),MATCH('Stat Growth'!AD$2,Professions!$B$2:$I$2,0)))),100)</f>
        <v>84.629958927783179</v>
      </c>
      <c r="AE60">
        <f>MIN(AE59+(1/(AE59/INDEX(Professions!$B$3:$I$10,MATCH('Stat Growth'!$A$5,Professions!$A$3:$A$10,0),MATCH('Stat Growth'!AE$2,Professions!$B$2:$I$2,0)))),100)</f>
        <v>74.007745046683439</v>
      </c>
      <c r="AF60">
        <f>MIN(AF59+(1/(AF59/INDEX(Professions!$B$3:$I$10,MATCH('Stat Growth'!$A$5,Professions!$A$3:$A$10,0),MATCH('Stat Growth'!AF$2,Professions!$B$2:$I$2,0)))),100)</f>
        <v>81.241388665595039</v>
      </c>
      <c r="AG60">
        <f>MIN(AG59+(1/(AG59/INDEX(Professions!$B$3:$I$10,MATCH('Stat Growth'!$A$5,Professions!$A$3:$A$10,0),MATCH('Stat Growth'!AG$2,Professions!$B$2:$I$2,0)))),100)</f>
        <v>81.241388665595039</v>
      </c>
      <c r="AH60">
        <f>MIN(AH59+(1/(AH59/INDEX(Professions!$B$3:$I$10,MATCH('Stat Growth'!$A$5,Professions!$A$3:$A$10,0),MATCH('Stat Growth'!AH$2,Professions!$B$2:$I$2,0)))),100)</f>
        <v>77.707483933426516</v>
      </c>
      <c r="AK60">
        <f>E60*INDEX(Professions!$J$3:$Q$10,MATCH('Stat Growth'!$A$5,Professions!$A$3:$A$10,0),MATCH(AK$2,Professions!$J$2:$Q$2,0))</f>
        <v>176</v>
      </c>
      <c r="AL60">
        <f>F60*INDEX(Professions!$J$3:$Q$10,MATCH('Stat Growth'!$A$5,Professions!$A$3:$A$10,0),MATCH(AL$2,Professions!$J$2:$Q$2,0))</f>
        <v>170</v>
      </c>
      <c r="AM60">
        <f>G60*INDEX(Professions!$J$3:$Q$10,MATCH('Stat Growth'!$A$5,Professions!$A$3:$A$10,0),MATCH(AM$2,Professions!$J$2:$Q$2,0))</f>
        <v>85</v>
      </c>
      <c r="AN60">
        <f>H60*INDEX(Professions!$J$3:$Q$10,MATCH('Stat Growth'!$A$5,Professions!$A$3:$A$10,0),MATCH(AN$2,Professions!$J$2:$Q$2,0))</f>
        <v>85</v>
      </c>
      <c r="AO60">
        <f>I60*INDEX(Professions!$J$3:$Q$10,MATCH('Stat Growth'!$A$5,Professions!$A$3:$A$10,0),MATCH(AO$2,Professions!$J$2:$Q$2,0))</f>
        <v>74</v>
      </c>
      <c r="AP60">
        <f>J60*INDEX(Professions!$J$3:$Q$10,MATCH('Stat Growth'!$A$5,Professions!$A$3:$A$10,0),MATCH(AP$2,Professions!$J$2:$Q$2,0))</f>
        <v>81</v>
      </c>
      <c r="AQ60">
        <f>K60*INDEX(Professions!$J$3:$Q$10,MATCH('Stat Growth'!$A$5,Professions!$A$3:$A$10,0),MATCH(AQ$2,Professions!$J$2:$Q$2,0))</f>
        <v>81</v>
      </c>
      <c r="AR60">
        <f>L60*INDEX(Professions!$J$3:$Q$10,MATCH('Stat Growth'!$A$5,Professions!$A$3:$A$10,0),MATCH(AR$2,Professions!$J$2:$Q$2,0))</f>
        <v>78</v>
      </c>
      <c r="AT60">
        <f t="shared" si="18"/>
        <v>50.8</v>
      </c>
      <c r="AU60">
        <f t="shared" si="19"/>
        <v>40.700000000000003</v>
      </c>
      <c r="AW60">
        <f t="shared" si="16"/>
        <v>51</v>
      </c>
      <c r="AX60">
        <f t="shared" si="17"/>
        <v>41</v>
      </c>
    </row>
    <row r="61" spans="3:50" x14ac:dyDescent="0.3">
      <c r="C61">
        <f>Experience!C59</f>
        <v>57</v>
      </c>
      <c r="E61">
        <f t="shared" si="15"/>
        <v>88</v>
      </c>
      <c r="F61">
        <f t="shared" si="7"/>
        <v>85</v>
      </c>
      <c r="G61">
        <f t="shared" si="8"/>
        <v>85</v>
      </c>
      <c r="H61">
        <f t="shared" si="9"/>
        <v>85</v>
      </c>
      <c r="I61">
        <f t="shared" si="10"/>
        <v>74</v>
      </c>
      <c r="J61">
        <f t="shared" si="11"/>
        <v>81</v>
      </c>
      <c r="K61">
        <f t="shared" si="12"/>
        <v>81</v>
      </c>
      <c r="L61">
        <f t="shared" si="13"/>
        <v>78</v>
      </c>
      <c r="R61">
        <f>ROUND((E61-$E$3)/2+INDEX(Races!$C$3:$J$14,MATCH('Stat Growth'!$A$2,Races!$A$3:$A$14,0),MATCH('Stat Growth'!R$2,Races!$C$2:$J$2,0)),0)</f>
        <v>16</v>
      </c>
      <c r="S61">
        <f>ROUND((F61-$E$3)/2+INDEX(Races!$C$3:$J$14,MATCH('Stat Growth'!$A$2,Races!$A$3:$A$14,0),MATCH('Stat Growth'!S$2,Races!$C$2:$J$2,0)),0)</f>
        <v>15</v>
      </c>
      <c r="T61">
        <f>ROUND((G61-$E$3)/2+INDEX(Races!$C$3:$J$14,MATCH('Stat Growth'!$A$2,Races!$A$3:$A$14,0),MATCH('Stat Growth'!T$2,Races!$C$2:$J$2,0)),0)</f>
        <v>10</v>
      </c>
      <c r="U61">
        <f>ROUND((H61-$E$3)/2+INDEX(Races!$C$3:$J$14,MATCH('Stat Growth'!$A$2,Races!$A$3:$A$14,0),MATCH('Stat Growth'!U$2,Races!$C$2:$J$2,0)),0)</f>
        <v>10</v>
      </c>
      <c r="V61">
        <f>ROUND((I61-$E$3)/2+INDEX(Races!$C$3:$J$14,MATCH('Stat Growth'!$A$2,Races!$A$3:$A$14,0),MATCH('Stat Growth'!V$2,Races!$C$2:$J$2,0)),0)</f>
        <v>4</v>
      </c>
      <c r="W61">
        <f>ROUND((J61-$E$3)/2+INDEX(Races!$C$3:$J$14,MATCH('Stat Growth'!$A$2,Races!$A$3:$A$14,0),MATCH('Stat Growth'!W$2,Races!$C$2:$J$2,0)),0)</f>
        <v>8</v>
      </c>
      <c r="X61">
        <f>ROUND((K61-$E$3)/2+INDEX(Races!$C$3:$J$14,MATCH('Stat Growth'!$A$2,Races!$A$3:$A$14,0),MATCH('Stat Growth'!X$2,Races!$C$2:$J$2,0)),0)</f>
        <v>13</v>
      </c>
      <c r="Y61">
        <f>ROUND((L61-$E$3)/2+INDEX(Races!$C$3:$J$14,MATCH('Stat Growth'!$A$2,Races!$A$3:$A$14,0),MATCH('Stat Growth'!Y$2,Races!$C$2:$J$2,0)),0)</f>
        <v>6</v>
      </c>
      <c r="AA61">
        <f>MIN(AA60+(1/(AA60/INDEX(Professions!$B$3:$I$10,MATCH('Stat Growth'!$A$5,Professions!$A$3:$A$10,0),MATCH('Stat Growth'!AA$2,Professions!$B$2:$I$2,0)))),100)</f>
        <v>88.231128322133017</v>
      </c>
      <c r="AB61">
        <f>MIN(AB60+(1/(AB60/INDEX(Professions!$B$3:$I$10,MATCH('Stat Growth'!$A$5,Professions!$A$3:$A$10,0),MATCH('Stat Growth'!AB$2,Professions!$B$2:$I$2,0)))),100)</f>
        <v>84.925362592357004</v>
      </c>
      <c r="AC61">
        <f>MIN(AC60+(1/(AC60/INDEX(Professions!$B$3:$I$10,MATCH('Stat Growth'!$A$5,Professions!$A$3:$A$10,0),MATCH('Stat Growth'!AC$2,Professions!$B$2:$I$2,0)))),100)</f>
        <v>84.925362592357004</v>
      </c>
      <c r="AD61">
        <f>MIN(AD60+(1/(AD60/INDEX(Professions!$B$3:$I$10,MATCH('Stat Growth'!$A$5,Professions!$A$3:$A$10,0),MATCH('Stat Growth'!AD$2,Professions!$B$2:$I$2,0)))),100)</f>
        <v>84.925362592357004</v>
      </c>
      <c r="AE61">
        <f>MIN(AE60+(1/(AE60/INDEX(Professions!$B$3:$I$10,MATCH('Stat Growth'!$A$5,Professions!$A$3:$A$10,0),MATCH('Stat Growth'!AE$2,Professions!$B$2:$I$2,0)))),100)</f>
        <v>74.142866039678054</v>
      </c>
      <c r="AF61">
        <f>MIN(AF60+(1/(AF60/INDEX(Professions!$B$3:$I$10,MATCH('Stat Growth'!$A$5,Professions!$A$3:$A$10,0),MATCH('Stat Growth'!AF$2,Professions!$B$2:$I$2,0)))),100)</f>
        <v>81.48756860329064</v>
      </c>
      <c r="AG61">
        <f>MIN(AG60+(1/(AG60/INDEX(Professions!$B$3:$I$10,MATCH('Stat Growth'!$A$5,Professions!$A$3:$A$10,0),MATCH('Stat Growth'!AG$2,Professions!$B$2:$I$2,0)))),100)</f>
        <v>81.48756860329064</v>
      </c>
      <c r="AH61">
        <f>MIN(AH60+(1/(AH60/INDEX(Professions!$B$3:$I$10,MATCH('Stat Growth'!$A$5,Professions!$A$3:$A$10,0),MATCH('Stat Growth'!AH$2,Professions!$B$2:$I$2,0)))),100)</f>
        <v>77.900515533997336</v>
      </c>
      <c r="AK61">
        <f>E61*INDEX(Professions!$J$3:$Q$10,MATCH('Stat Growth'!$A$5,Professions!$A$3:$A$10,0),MATCH(AK$2,Professions!$J$2:$Q$2,0))</f>
        <v>176</v>
      </c>
      <c r="AL61">
        <f>F61*INDEX(Professions!$J$3:$Q$10,MATCH('Stat Growth'!$A$5,Professions!$A$3:$A$10,0),MATCH(AL$2,Professions!$J$2:$Q$2,0))</f>
        <v>170</v>
      </c>
      <c r="AM61">
        <f>G61*INDEX(Professions!$J$3:$Q$10,MATCH('Stat Growth'!$A$5,Professions!$A$3:$A$10,0),MATCH(AM$2,Professions!$J$2:$Q$2,0))</f>
        <v>85</v>
      </c>
      <c r="AN61">
        <f>H61*INDEX(Professions!$J$3:$Q$10,MATCH('Stat Growth'!$A$5,Professions!$A$3:$A$10,0),MATCH(AN$2,Professions!$J$2:$Q$2,0))</f>
        <v>85</v>
      </c>
      <c r="AO61">
        <f>I61*INDEX(Professions!$J$3:$Q$10,MATCH('Stat Growth'!$A$5,Professions!$A$3:$A$10,0),MATCH(AO$2,Professions!$J$2:$Q$2,0))</f>
        <v>74</v>
      </c>
      <c r="AP61">
        <f>J61*INDEX(Professions!$J$3:$Q$10,MATCH('Stat Growth'!$A$5,Professions!$A$3:$A$10,0),MATCH(AP$2,Professions!$J$2:$Q$2,0))</f>
        <v>81</v>
      </c>
      <c r="AQ61">
        <f>K61*INDEX(Professions!$J$3:$Q$10,MATCH('Stat Growth'!$A$5,Professions!$A$3:$A$10,0),MATCH(AQ$2,Professions!$J$2:$Q$2,0))</f>
        <v>81</v>
      </c>
      <c r="AR61">
        <f>L61*INDEX(Professions!$J$3:$Q$10,MATCH('Stat Growth'!$A$5,Professions!$A$3:$A$10,0),MATCH(AR$2,Professions!$J$2:$Q$2,0))</f>
        <v>78</v>
      </c>
      <c r="AT61">
        <f t="shared" si="18"/>
        <v>50.8</v>
      </c>
      <c r="AU61">
        <f t="shared" si="19"/>
        <v>40.700000000000003</v>
      </c>
      <c r="AW61">
        <f t="shared" si="16"/>
        <v>51</v>
      </c>
      <c r="AX61">
        <f t="shared" si="17"/>
        <v>41</v>
      </c>
    </row>
    <row r="62" spans="3:50" x14ac:dyDescent="0.3">
      <c r="C62">
        <f>Experience!C60</f>
        <v>58</v>
      </c>
      <c r="E62">
        <f t="shared" si="15"/>
        <v>89</v>
      </c>
      <c r="F62">
        <f t="shared" si="7"/>
        <v>85</v>
      </c>
      <c r="G62">
        <f t="shared" si="8"/>
        <v>85</v>
      </c>
      <c r="H62">
        <f t="shared" si="9"/>
        <v>85</v>
      </c>
      <c r="I62">
        <f t="shared" si="10"/>
        <v>74</v>
      </c>
      <c r="J62">
        <f t="shared" si="11"/>
        <v>82</v>
      </c>
      <c r="K62">
        <f t="shared" si="12"/>
        <v>82</v>
      </c>
      <c r="L62">
        <f t="shared" si="13"/>
        <v>78</v>
      </c>
      <c r="R62">
        <f>ROUND((E62-$E$3)/2+INDEX(Races!$C$3:$J$14,MATCH('Stat Growth'!$A$2,Races!$A$3:$A$14,0),MATCH('Stat Growth'!R$2,Races!$C$2:$J$2,0)),0)</f>
        <v>17</v>
      </c>
      <c r="S62">
        <f>ROUND((F62-$E$3)/2+INDEX(Races!$C$3:$J$14,MATCH('Stat Growth'!$A$2,Races!$A$3:$A$14,0),MATCH('Stat Growth'!S$2,Races!$C$2:$J$2,0)),0)</f>
        <v>15</v>
      </c>
      <c r="T62">
        <f>ROUND((G62-$E$3)/2+INDEX(Races!$C$3:$J$14,MATCH('Stat Growth'!$A$2,Races!$A$3:$A$14,0),MATCH('Stat Growth'!T$2,Races!$C$2:$J$2,0)),0)</f>
        <v>10</v>
      </c>
      <c r="U62">
        <f>ROUND((H62-$E$3)/2+INDEX(Races!$C$3:$J$14,MATCH('Stat Growth'!$A$2,Races!$A$3:$A$14,0),MATCH('Stat Growth'!U$2,Races!$C$2:$J$2,0)),0)</f>
        <v>10</v>
      </c>
      <c r="V62">
        <f>ROUND((I62-$E$3)/2+INDEX(Races!$C$3:$J$14,MATCH('Stat Growth'!$A$2,Races!$A$3:$A$14,0),MATCH('Stat Growth'!V$2,Races!$C$2:$J$2,0)),0)</f>
        <v>4</v>
      </c>
      <c r="W62">
        <f>ROUND((J62-$E$3)/2+INDEX(Races!$C$3:$J$14,MATCH('Stat Growth'!$A$2,Races!$A$3:$A$14,0),MATCH('Stat Growth'!W$2,Races!$C$2:$J$2,0)),0)</f>
        <v>8</v>
      </c>
      <c r="X62">
        <f>ROUND((K62-$E$3)/2+INDEX(Races!$C$3:$J$14,MATCH('Stat Growth'!$A$2,Races!$A$3:$A$14,0),MATCH('Stat Growth'!X$2,Races!$C$2:$J$2,0)),0)</f>
        <v>13</v>
      </c>
      <c r="Y62">
        <f>ROUND((L62-$E$3)/2+INDEX(Races!$C$3:$J$14,MATCH('Stat Growth'!$A$2,Races!$A$3:$A$14,0),MATCH('Stat Growth'!Y$2,Races!$C$2:$J$2,0)),0)</f>
        <v>6</v>
      </c>
      <c r="AA62">
        <f>MIN(AA61+(1/(AA61/INDEX(Professions!$B$3:$I$10,MATCH('Stat Growth'!$A$5,Professions!$A$3:$A$10,0),MATCH('Stat Growth'!AA$2,Professions!$B$2:$I$2,0)))),100)</f>
        <v>88.571144375089631</v>
      </c>
      <c r="AB62">
        <f>MIN(AB61+(1/(AB61/INDEX(Professions!$B$3:$I$10,MATCH('Stat Growth'!$A$5,Professions!$A$3:$A$10,0),MATCH('Stat Growth'!AB$2,Professions!$B$2:$I$2,0)))),100)</f>
        <v>85.219738727316837</v>
      </c>
      <c r="AC62">
        <f>MIN(AC61+(1/(AC61/INDEX(Professions!$B$3:$I$10,MATCH('Stat Growth'!$A$5,Professions!$A$3:$A$10,0),MATCH('Stat Growth'!AC$2,Professions!$B$2:$I$2,0)))),100)</f>
        <v>85.219738727316837</v>
      </c>
      <c r="AD62">
        <f>MIN(AD61+(1/(AD61/INDEX(Professions!$B$3:$I$10,MATCH('Stat Growth'!$A$5,Professions!$A$3:$A$10,0),MATCH('Stat Growth'!AD$2,Professions!$B$2:$I$2,0)))),100)</f>
        <v>85.219738727316837</v>
      </c>
      <c r="AE62">
        <f>MIN(AE61+(1/(AE61/INDEX(Professions!$B$3:$I$10,MATCH('Stat Growth'!$A$5,Professions!$A$3:$A$10,0),MATCH('Stat Growth'!AE$2,Professions!$B$2:$I$2,0)))),100)</f>
        <v>74.277740782645893</v>
      </c>
      <c r="AF62">
        <f>MIN(AF61+(1/(AF61/INDEX(Professions!$B$3:$I$10,MATCH('Stat Growth'!$A$5,Professions!$A$3:$A$10,0),MATCH('Stat Growth'!AF$2,Professions!$B$2:$I$2,0)))),100)</f>
        <v>81.733004813289327</v>
      </c>
      <c r="AG62">
        <f>MIN(AG61+(1/(AG61/INDEX(Professions!$B$3:$I$10,MATCH('Stat Growth'!$A$5,Professions!$A$3:$A$10,0),MATCH('Stat Growth'!AG$2,Professions!$B$2:$I$2,0)))),100)</f>
        <v>81.733004813289327</v>
      </c>
      <c r="AH62">
        <f>MIN(AH61+(1/(AH61/INDEX(Professions!$B$3:$I$10,MATCH('Stat Growth'!$A$5,Professions!$A$3:$A$10,0),MATCH('Stat Growth'!AH$2,Professions!$B$2:$I$2,0)))),100)</f>
        <v>78.093068816824498</v>
      </c>
      <c r="AK62">
        <f>E62*INDEX(Professions!$J$3:$Q$10,MATCH('Stat Growth'!$A$5,Professions!$A$3:$A$10,0),MATCH(AK$2,Professions!$J$2:$Q$2,0))</f>
        <v>178</v>
      </c>
      <c r="AL62">
        <f>F62*INDEX(Professions!$J$3:$Q$10,MATCH('Stat Growth'!$A$5,Professions!$A$3:$A$10,0),MATCH(AL$2,Professions!$J$2:$Q$2,0))</f>
        <v>170</v>
      </c>
      <c r="AM62">
        <f>G62*INDEX(Professions!$J$3:$Q$10,MATCH('Stat Growth'!$A$5,Professions!$A$3:$A$10,0),MATCH(AM$2,Professions!$J$2:$Q$2,0))</f>
        <v>85</v>
      </c>
      <c r="AN62">
        <f>H62*INDEX(Professions!$J$3:$Q$10,MATCH('Stat Growth'!$A$5,Professions!$A$3:$A$10,0),MATCH(AN$2,Professions!$J$2:$Q$2,0))</f>
        <v>85</v>
      </c>
      <c r="AO62">
        <f>I62*INDEX(Professions!$J$3:$Q$10,MATCH('Stat Growth'!$A$5,Professions!$A$3:$A$10,0),MATCH(AO$2,Professions!$J$2:$Q$2,0))</f>
        <v>74</v>
      </c>
      <c r="AP62">
        <f>J62*INDEX(Professions!$J$3:$Q$10,MATCH('Stat Growth'!$A$5,Professions!$A$3:$A$10,0),MATCH(AP$2,Professions!$J$2:$Q$2,0))</f>
        <v>82</v>
      </c>
      <c r="AQ62">
        <f>K62*INDEX(Professions!$J$3:$Q$10,MATCH('Stat Growth'!$A$5,Professions!$A$3:$A$10,0),MATCH(AQ$2,Professions!$J$2:$Q$2,0))</f>
        <v>82</v>
      </c>
      <c r="AR62">
        <f>L62*INDEX(Professions!$J$3:$Q$10,MATCH('Stat Growth'!$A$5,Professions!$A$3:$A$10,0),MATCH(AR$2,Professions!$J$2:$Q$2,0))</f>
        <v>78</v>
      </c>
      <c r="AT62">
        <f t="shared" si="18"/>
        <v>50.9</v>
      </c>
      <c r="AU62">
        <f t="shared" si="19"/>
        <v>40.799999999999997</v>
      </c>
      <c r="AW62">
        <f t="shared" si="16"/>
        <v>51</v>
      </c>
      <c r="AX62">
        <f t="shared" si="17"/>
        <v>41</v>
      </c>
    </row>
    <row r="63" spans="3:50" x14ac:dyDescent="0.3">
      <c r="C63">
        <f>Experience!C61</f>
        <v>59</v>
      </c>
      <c r="E63">
        <f t="shared" si="15"/>
        <v>89</v>
      </c>
      <c r="F63">
        <f t="shared" si="7"/>
        <v>86</v>
      </c>
      <c r="G63">
        <f t="shared" si="8"/>
        <v>86</v>
      </c>
      <c r="H63">
        <f t="shared" si="9"/>
        <v>86</v>
      </c>
      <c r="I63">
        <f t="shared" si="10"/>
        <v>74</v>
      </c>
      <c r="J63">
        <f t="shared" si="11"/>
        <v>82</v>
      </c>
      <c r="K63">
        <f t="shared" si="12"/>
        <v>82</v>
      </c>
      <c r="L63">
        <f t="shared" si="13"/>
        <v>78</v>
      </c>
      <c r="R63">
        <f>ROUND((E63-$E$3)/2+INDEX(Races!$C$3:$J$14,MATCH('Stat Growth'!$A$2,Races!$A$3:$A$14,0),MATCH('Stat Growth'!R$2,Races!$C$2:$J$2,0)),0)</f>
        <v>17</v>
      </c>
      <c r="S63">
        <f>ROUND((F63-$E$3)/2+INDEX(Races!$C$3:$J$14,MATCH('Stat Growth'!$A$2,Races!$A$3:$A$14,0),MATCH('Stat Growth'!S$2,Races!$C$2:$J$2,0)),0)</f>
        <v>15</v>
      </c>
      <c r="T63">
        <f>ROUND((G63-$E$3)/2+INDEX(Races!$C$3:$J$14,MATCH('Stat Growth'!$A$2,Races!$A$3:$A$14,0),MATCH('Stat Growth'!T$2,Races!$C$2:$J$2,0)),0)</f>
        <v>10</v>
      </c>
      <c r="U63">
        <f>ROUND((H63-$E$3)/2+INDEX(Races!$C$3:$J$14,MATCH('Stat Growth'!$A$2,Races!$A$3:$A$14,0),MATCH('Stat Growth'!U$2,Races!$C$2:$J$2,0)),0)</f>
        <v>10</v>
      </c>
      <c r="V63">
        <f>ROUND((I63-$E$3)/2+INDEX(Races!$C$3:$J$14,MATCH('Stat Growth'!$A$2,Races!$A$3:$A$14,0),MATCH('Stat Growth'!V$2,Races!$C$2:$J$2,0)),0)</f>
        <v>4</v>
      </c>
      <c r="W63">
        <f>ROUND((J63-$E$3)/2+INDEX(Races!$C$3:$J$14,MATCH('Stat Growth'!$A$2,Races!$A$3:$A$14,0),MATCH('Stat Growth'!W$2,Races!$C$2:$J$2,0)),0)</f>
        <v>8</v>
      </c>
      <c r="X63">
        <f>ROUND((K63-$E$3)/2+INDEX(Races!$C$3:$J$14,MATCH('Stat Growth'!$A$2,Races!$A$3:$A$14,0),MATCH('Stat Growth'!X$2,Races!$C$2:$J$2,0)),0)</f>
        <v>13</v>
      </c>
      <c r="Y63">
        <f>ROUND((L63-$E$3)/2+INDEX(Races!$C$3:$J$14,MATCH('Stat Growth'!$A$2,Races!$A$3:$A$14,0),MATCH('Stat Growth'!Y$2,Races!$C$2:$J$2,0)),0)</f>
        <v>6</v>
      </c>
      <c r="AA63">
        <f>MIN(AA62+(1/(AA62/INDEX(Professions!$B$3:$I$10,MATCH('Stat Growth'!$A$5,Professions!$A$3:$A$10,0),MATCH('Stat Growth'!AA$2,Professions!$B$2:$I$2,0)))),100)</f>
        <v>88.90985513931949</v>
      </c>
      <c r="AB63">
        <f>MIN(AB62+(1/(AB62/INDEX(Professions!$B$3:$I$10,MATCH('Stat Growth'!$A$5,Professions!$A$3:$A$10,0),MATCH('Stat Growth'!AB$2,Professions!$B$2:$I$2,0)))),100)</f>
        <v>85.513097993296213</v>
      </c>
      <c r="AC63">
        <f>MIN(AC62+(1/(AC62/INDEX(Professions!$B$3:$I$10,MATCH('Stat Growth'!$A$5,Professions!$A$3:$A$10,0),MATCH('Stat Growth'!AC$2,Professions!$B$2:$I$2,0)))),100)</f>
        <v>85.513097993296213</v>
      </c>
      <c r="AD63">
        <f>MIN(AD62+(1/(AD62/INDEX(Professions!$B$3:$I$10,MATCH('Stat Growth'!$A$5,Professions!$A$3:$A$10,0),MATCH('Stat Growth'!AD$2,Professions!$B$2:$I$2,0)))),100)</f>
        <v>85.513097993296213</v>
      </c>
      <c r="AE63">
        <f>MIN(AE62+(1/(AE62/INDEX(Professions!$B$3:$I$10,MATCH('Stat Growth'!$A$5,Professions!$A$3:$A$10,0),MATCH('Stat Growth'!AE$2,Professions!$B$2:$I$2,0)))),100)</f>
        <v>74.412370617837865</v>
      </c>
      <c r="AF63">
        <f>MIN(AF62+(1/(AF62/INDEX(Professions!$B$3:$I$10,MATCH('Stat Growth'!$A$5,Professions!$A$3:$A$10,0),MATCH('Stat Growth'!AF$2,Professions!$B$2:$I$2,0)))),100)</f>
        <v>81.977704002382978</v>
      </c>
      <c r="AG63">
        <f>MIN(AG62+(1/(AG62/INDEX(Professions!$B$3:$I$10,MATCH('Stat Growth'!$A$5,Professions!$A$3:$A$10,0),MATCH('Stat Growth'!AG$2,Professions!$B$2:$I$2,0)))),100)</f>
        <v>81.977704002382978</v>
      </c>
      <c r="AH63">
        <f>MIN(AH62+(1/(AH62/INDEX(Professions!$B$3:$I$10,MATCH('Stat Growth'!$A$5,Professions!$A$3:$A$10,0),MATCH('Stat Growth'!AH$2,Professions!$B$2:$I$2,0)))),100)</f>
        <v>78.285147322987243</v>
      </c>
      <c r="AK63">
        <f>E63*INDEX(Professions!$J$3:$Q$10,MATCH('Stat Growth'!$A$5,Professions!$A$3:$A$10,0),MATCH(AK$2,Professions!$J$2:$Q$2,0))</f>
        <v>178</v>
      </c>
      <c r="AL63">
        <f>F63*INDEX(Professions!$J$3:$Q$10,MATCH('Stat Growth'!$A$5,Professions!$A$3:$A$10,0),MATCH(AL$2,Professions!$J$2:$Q$2,0))</f>
        <v>172</v>
      </c>
      <c r="AM63">
        <f>G63*INDEX(Professions!$J$3:$Q$10,MATCH('Stat Growth'!$A$5,Professions!$A$3:$A$10,0),MATCH(AM$2,Professions!$J$2:$Q$2,0))</f>
        <v>86</v>
      </c>
      <c r="AN63">
        <f>H63*INDEX(Professions!$J$3:$Q$10,MATCH('Stat Growth'!$A$5,Professions!$A$3:$A$10,0),MATCH(AN$2,Professions!$J$2:$Q$2,0))</f>
        <v>86</v>
      </c>
      <c r="AO63">
        <f>I63*INDEX(Professions!$J$3:$Q$10,MATCH('Stat Growth'!$A$5,Professions!$A$3:$A$10,0),MATCH(AO$2,Professions!$J$2:$Q$2,0))</f>
        <v>74</v>
      </c>
      <c r="AP63">
        <f>J63*INDEX(Professions!$J$3:$Q$10,MATCH('Stat Growth'!$A$5,Professions!$A$3:$A$10,0),MATCH(AP$2,Professions!$J$2:$Q$2,0))</f>
        <v>82</v>
      </c>
      <c r="AQ63">
        <f>K63*INDEX(Professions!$J$3:$Q$10,MATCH('Stat Growth'!$A$5,Professions!$A$3:$A$10,0),MATCH(AQ$2,Professions!$J$2:$Q$2,0))</f>
        <v>82</v>
      </c>
      <c r="AR63">
        <f>L63*INDEX(Professions!$J$3:$Q$10,MATCH('Stat Growth'!$A$5,Professions!$A$3:$A$10,0),MATCH(AR$2,Professions!$J$2:$Q$2,0))</f>
        <v>78</v>
      </c>
      <c r="AT63">
        <f t="shared" si="18"/>
        <v>51.1</v>
      </c>
      <c r="AU63">
        <f t="shared" si="19"/>
        <v>40.799999999999997</v>
      </c>
      <c r="AW63">
        <f t="shared" si="16"/>
        <v>51</v>
      </c>
      <c r="AX63">
        <f t="shared" si="17"/>
        <v>41</v>
      </c>
    </row>
    <row r="64" spans="3:50" x14ac:dyDescent="0.3">
      <c r="C64">
        <f>Experience!C62</f>
        <v>60</v>
      </c>
      <c r="E64">
        <f t="shared" si="15"/>
        <v>89</v>
      </c>
      <c r="F64">
        <f t="shared" si="7"/>
        <v>86</v>
      </c>
      <c r="G64">
        <f t="shared" si="8"/>
        <v>86</v>
      </c>
      <c r="H64">
        <f t="shared" si="9"/>
        <v>86</v>
      </c>
      <c r="I64">
        <f t="shared" si="10"/>
        <v>75</v>
      </c>
      <c r="J64">
        <f t="shared" si="11"/>
        <v>82</v>
      </c>
      <c r="K64">
        <f t="shared" si="12"/>
        <v>82</v>
      </c>
      <c r="L64">
        <f t="shared" si="13"/>
        <v>78</v>
      </c>
      <c r="R64">
        <f>ROUND((E64-$E$3)/2+INDEX(Races!$C$3:$J$14,MATCH('Stat Growth'!$A$2,Races!$A$3:$A$14,0),MATCH('Stat Growth'!R$2,Races!$C$2:$J$2,0)),0)</f>
        <v>17</v>
      </c>
      <c r="S64">
        <f>ROUND((F64-$E$3)/2+INDEX(Races!$C$3:$J$14,MATCH('Stat Growth'!$A$2,Races!$A$3:$A$14,0),MATCH('Stat Growth'!S$2,Races!$C$2:$J$2,0)),0)</f>
        <v>15</v>
      </c>
      <c r="T64">
        <f>ROUND((G64-$E$3)/2+INDEX(Races!$C$3:$J$14,MATCH('Stat Growth'!$A$2,Races!$A$3:$A$14,0),MATCH('Stat Growth'!T$2,Races!$C$2:$J$2,0)),0)</f>
        <v>10</v>
      </c>
      <c r="U64">
        <f>ROUND((H64-$E$3)/2+INDEX(Races!$C$3:$J$14,MATCH('Stat Growth'!$A$2,Races!$A$3:$A$14,0),MATCH('Stat Growth'!U$2,Races!$C$2:$J$2,0)),0)</f>
        <v>10</v>
      </c>
      <c r="V64">
        <f>ROUND((I64-$E$3)/2+INDEX(Races!$C$3:$J$14,MATCH('Stat Growth'!$A$2,Races!$A$3:$A$14,0),MATCH('Stat Growth'!V$2,Races!$C$2:$J$2,0)),0)</f>
        <v>5</v>
      </c>
      <c r="W64">
        <f>ROUND((J64-$E$3)/2+INDEX(Races!$C$3:$J$14,MATCH('Stat Growth'!$A$2,Races!$A$3:$A$14,0),MATCH('Stat Growth'!W$2,Races!$C$2:$J$2,0)),0)</f>
        <v>8</v>
      </c>
      <c r="X64">
        <f>ROUND((K64-$E$3)/2+INDEX(Races!$C$3:$J$14,MATCH('Stat Growth'!$A$2,Races!$A$3:$A$14,0),MATCH('Stat Growth'!X$2,Races!$C$2:$J$2,0)),0)</f>
        <v>13</v>
      </c>
      <c r="Y64">
        <f>ROUND((L64-$E$3)/2+INDEX(Races!$C$3:$J$14,MATCH('Stat Growth'!$A$2,Races!$A$3:$A$14,0),MATCH('Stat Growth'!Y$2,Races!$C$2:$J$2,0)),0)</f>
        <v>6</v>
      </c>
      <c r="AA64">
        <f>MIN(AA63+(1/(AA63/INDEX(Professions!$B$3:$I$10,MATCH('Stat Growth'!$A$5,Professions!$A$3:$A$10,0),MATCH('Stat Growth'!AA$2,Professions!$B$2:$I$2,0)))),100)</f>
        <v>89.247275551859701</v>
      </c>
      <c r="AB64">
        <f>MIN(AB63+(1/(AB63/INDEX(Professions!$B$3:$I$10,MATCH('Stat Growth'!$A$5,Professions!$A$3:$A$10,0),MATCH('Stat Growth'!AB$2,Professions!$B$2:$I$2,0)))),100)</f>
        <v>85.805450867729078</v>
      </c>
      <c r="AC64">
        <f>MIN(AC63+(1/(AC63/INDEX(Professions!$B$3:$I$10,MATCH('Stat Growth'!$A$5,Professions!$A$3:$A$10,0),MATCH('Stat Growth'!AC$2,Professions!$B$2:$I$2,0)))),100)</f>
        <v>85.805450867729078</v>
      </c>
      <c r="AD64">
        <f>MIN(AD63+(1/(AD63/INDEX(Professions!$B$3:$I$10,MATCH('Stat Growth'!$A$5,Professions!$A$3:$A$10,0),MATCH('Stat Growth'!AD$2,Professions!$B$2:$I$2,0)))),100)</f>
        <v>85.805450867729078</v>
      </c>
      <c r="AE64">
        <f>MIN(AE63+(1/(AE63/INDEX(Professions!$B$3:$I$10,MATCH('Stat Growth'!$A$5,Professions!$A$3:$A$10,0),MATCH('Stat Growth'!AE$2,Professions!$B$2:$I$2,0)))),100)</f>
        <v>74.546756875350852</v>
      </c>
      <c r="AF64">
        <f>MIN(AF63+(1/(AF63/INDEX(Professions!$B$3:$I$10,MATCH('Stat Growth'!$A$5,Professions!$A$3:$A$10,0),MATCH('Stat Growth'!AF$2,Professions!$B$2:$I$2,0)))),100)</f>
        <v>82.221672777105169</v>
      </c>
      <c r="AG64">
        <f>MIN(AG63+(1/(AG63/INDEX(Professions!$B$3:$I$10,MATCH('Stat Growth'!$A$5,Professions!$A$3:$A$10,0),MATCH('Stat Growth'!AG$2,Professions!$B$2:$I$2,0)))),100)</f>
        <v>82.221672777105169</v>
      </c>
      <c r="AH64">
        <f>MIN(AH63+(1/(AH63/INDEX(Professions!$B$3:$I$10,MATCH('Stat Growth'!$A$5,Professions!$A$3:$A$10,0),MATCH('Stat Growth'!AH$2,Professions!$B$2:$I$2,0)))),100)</f>
        <v>78.476754550065877</v>
      </c>
      <c r="AK64">
        <f>E64*INDEX(Professions!$J$3:$Q$10,MATCH('Stat Growth'!$A$5,Professions!$A$3:$A$10,0),MATCH(AK$2,Professions!$J$2:$Q$2,0))</f>
        <v>178</v>
      </c>
      <c r="AL64">
        <f>F64*INDEX(Professions!$J$3:$Q$10,MATCH('Stat Growth'!$A$5,Professions!$A$3:$A$10,0),MATCH(AL$2,Professions!$J$2:$Q$2,0))</f>
        <v>172</v>
      </c>
      <c r="AM64">
        <f>G64*INDEX(Professions!$J$3:$Q$10,MATCH('Stat Growth'!$A$5,Professions!$A$3:$A$10,0),MATCH(AM$2,Professions!$J$2:$Q$2,0))</f>
        <v>86</v>
      </c>
      <c r="AN64">
        <f>H64*INDEX(Professions!$J$3:$Q$10,MATCH('Stat Growth'!$A$5,Professions!$A$3:$A$10,0),MATCH(AN$2,Professions!$J$2:$Q$2,0))</f>
        <v>86</v>
      </c>
      <c r="AO64">
        <f>I64*INDEX(Professions!$J$3:$Q$10,MATCH('Stat Growth'!$A$5,Professions!$A$3:$A$10,0),MATCH(AO$2,Professions!$J$2:$Q$2,0))</f>
        <v>75</v>
      </c>
      <c r="AP64">
        <f>J64*INDEX(Professions!$J$3:$Q$10,MATCH('Stat Growth'!$A$5,Professions!$A$3:$A$10,0),MATCH(AP$2,Professions!$J$2:$Q$2,0))</f>
        <v>82</v>
      </c>
      <c r="AQ64">
        <f>K64*INDEX(Professions!$J$3:$Q$10,MATCH('Stat Growth'!$A$5,Professions!$A$3:$A$10,0),MATCH(AQ$2,Professions!$J$2:$Q$2,0))</f>
        <v>82</v>
      </c>
      <c r="AR64">
        <f>L64*INDEX(Professions!$J$3:$Q$10,MATCH('Stat Growth'!$A$5,Professions!$A$3:$A$10,0),MATCH(AR$2,Professions!$J$2:$Q$2,0))</f>
        <v>78</v>
      </c>
      <c r="AT64">
        <f t="shared" si="18"/>
        <v>51.1</v>
      </c>
      <c r="AU64">
        <f t="shared" si="19"/>
        <v>40.85</v>
      </c>
      <c r="AW64">
        <f t="shared" si="16"/>
        <v>51</v>
      </c>
      <c r="AX64">
        <f t="shared" si="17"/>
        <v>41</v>
      </c>
    </row>
    <row r="65" spans="3:50" x14ac:dyDescent="0.3">
      <c r="C65">
        <f>Experience!C63</f>
        <v>61</v>
      </c>
      <c r="E65">
        <f t="shared" si="15"/>
        <v>90</v>
      </c>
      <c r="F65">
        <f t="shared" si="7"/>
        <v>86</v>
      </c>
      <c r="G65">
        <f t="shared" si="8"/>
        <v>86</v>
      </c>
      <c r="H65">
        <f t="shared" si="9"/>
        <v>86</v>
      </c>
      <c r="I65">
        <f t="shared" si="10"/>
        <v>75</v>
      </c>
      <c r="J65">
        <f t="shared" si="11"/>
        <v>82</v>
      </c>
      <c r="K65">
        <f t="shared" si="12"/>
        <v>82</v>
      </c>
      <c r="L65">
        <f t="shared" si="13"/>
        <v>79</v>
      </c>
      <c r="R65">
        <f>ROUND((E65-$E$3)/2+INDEX(Races!$C$3:$J$14,MATCH('Stat Growth'!$A$2,Races!$A$3:$A$14,0),MATCH('Stat Growth'!R$2,Races!$C$2:$J$2,0)),0)</f>
        <v>17</v>
      </c>
      <c r="S65">
        <f>ROUND((F65-$E$3)/2+INDEX(Races!$C$3:$J$14,MATCH('Stat Growth'!$A$2,Races!$A$3:$A$14,0),MATCH('Stat Growth'!S$2,Races!$C$2:$J$2,0)),0)</f>
        <v>15</v>
      </c>
      <c r="T65">
        <f>ROUND((G65-$E$3)/2+INDEX(Races!$C$3:$J$14,MATCH('Stat Growth'!$A$2,Races!$A$3:$A$14,0),MATCH('Stat Growth'!T$2,Races!$C$2:$J$2,0)),0)</f>
        <v>10</v>
      </c>
      <c r="U65">
        <f>ROUND((H65-$E$3)/2+INDEX(Races!$C$3:$J$14,MATCH('Stat Growth'!$A$2,Races!$A$3:$A$14,0),MATCH('Stat Growth'!U$2,Races!$C$2:$J$2,0)),0)</f>
        <v>10</v>
      </c>
      <c r="V65">
        <f>ROUND((I65-$E$3)/2+INDEX(Races!$C$3:$J$14,MATCH('Stat Growth'!$A$2,Races!$A$3:$A$14,0),MATCH('Stat Growth'!V$2,Races!$C$2:$J$2,0)),0)</f>
        <v>5</v>
      </c>
      <c r="W65">
        <f>ROUND((J65-$E$3)/2+INDEX(Races!$C$3:$J$14,MATCH('Stat Growth'!$A$2,Races!$A$3:$A$14,0),MATCH('Stat Growth'!W$2,Races!$C$2:$J$2,0)),0)</f>
        <v>8</v>
      </c>
      <c r="X65">
        <f>ROUND((K65-$E$3)/2+INDEX(Races!$C$3:$J$14,MATCH('Stat Growth'!$A$2,Races!$A$3:$A$14,0),MATCH('Stat Growth'!X$2,Races!$C$2:$J$2,0)),0)</f>
        <v>13</v>
      </c>
      <c r="Y65">
        <f>ROUND((L65-$E$3)/2+INDEX(Races!$C$3:$J$14,MATCH('Stat Growth'!$A$2,Races!$A$3:$A$14,0),MATCH('Stat Growth'!Y$2,Races!$C$2:$J$2,0)),0)</f>
        <v>7</v>
      </c>
      <c r="AA65">
        <f>MIN(AA64+(1/(AA64/INDEX(Professions!$B$3:$I$10,MATCH('Stat Growth'!$A$5,Professions!$A$3:$A$10,0),MATCH('Stat Growth'!AA$2,Professions!$B$2:$I$2,0)))),100)</f>
        <v>89.583420266804723</v>
      </c>
      <c r="AB65">
        <f>MIN(AB64+(1/(AB64/INDEX(Professions!$B$3:$I$10,MATCH('Stat Growth'!$A$5,Professions!$A$3:$A$10,0),MATCH('Stat Growth'!AB$2,Professions!$B$2:$I$2,0)))),100)</f>
        <v>86.096807649229333</v>
      </c>
      <c r="AC65">
        <f>MIN(AC64+(1/(AC64/INDEX(Professions!$B$3:$I$10,MATCH('Stat Growth'!$A$5,Professions!$A$3:$A$10,0),MATCH('Stat Growth'!AC$2,Professions!$B$2:$I$2,0)))),100)</f>
        <v>86.096807649229333</v>
      </c>
      <c r="AD65">
        <f>MIN(AD64+(1/(AD64/INDEX(Professions!$B$3:$I$10,MATCH('Stat Growth'!$A$5,Professions!$A$3:$A$10,0),MATCH('Stat Growth'!AD$2,Professions!$B$2:$I$2,0)))),100)</f>
        <v>86.096807649229333</v>
      </c>
      <c r="AE65">
        <f>MIN(AE64+(1/(AE64/INDEX(Professions!$B$3:$I$10,MATCH('Stat Growth'!$A$5,Professions!$A$3:$A$10,0),MATCH('Stat Growth'!AE$2,Professions!$B$2:$I$2,0)))),100)</f>
        <v>74.680900873281189</v>
      </c>
      <c r="AF65">
        <f>MIN(AF64+(1/(AF64/INDEX(Professions!$B$3:$I$10,MATCH('Stat Growth'!$A$5,Professions!$A$3:$A$10,0),MATCH('Stat Growth'!AF$2,Professions!$B$2:$I$2,0)))),100)</f>
        <v>82.464917645817806</v>
      </c>
      <c r="AG65">
        <f>MIN(AG64+(1/(AG64/INDEX(Professions!$B$3:$I$10,MATCH('Stat Growth'!$A$5,Professions!$A$3:$A$10,0),MATCH('Stat Growth'!AG$2,Professions!$B$2:$I$2,0)))),100)</f>
        <v>82.464917645817806</v>
      </c>
      <c r="AH65">
        <f>MIN(AH64+(1/(AH64/INDEX(Professions!$B$3:$I$10,MATCH('Stat Growth'!$A$5,Professions!$A$3:$A$10,0),MATCH('Stat Growth'!AH$2,Professions!$B$2:$I$2,0)))),100)</f>
        <v>78.667893952886502</v>
      </c>
      <c r="AK65">
        <f>E65*INDEX(Professions!$J$3:$Q$10,MATCH('Stat Growth'!$A$5,Professions!$A$3:$A$10,0),MATCH(AK$2,Professions!$J$2:$Q$2,0))</f>
        <v>180</v>
      </c>
      <c r="AL65">
        <f>F65*INDEX(Professions!$J$3:$Q$10,MATCH('Stat Growth'!$A$5,Professions!$A$3:$A$10,0),MATCH(AL$2,Professions!$J$2:$Q$2,0))</f>
        <v>172</v>
      </c>
      <c r="AM65">
        <f>G65*INDEX(Professions!$J$3:$Q$10,MATCH('Stat Growth'!$A$5,Professions!$A$3:$A$10,0),MATCH(AM$2,Professions!$J$2:$Q$2,0))</f>
        <v>86</v>
      </c>
      <c r="AN65">
        <f>H65*INDEX(Professions!$J$3:$Q$10,MATCH('Stat Growth'!$A$5,Professions!$A$3:$A$10,0),MATCH(AN$2,Professions!$J$2:$Q$2,0))</f>
        <v>86</v>
      </c>
      <c r="AO65">
        <f>I65*INDEX(Professions!$J$3:$Q$10,MATCH('Stat Growth'!$A$5,Professions!$A$3:$A$10,0),MATCH(AO$2,Professions!$J$2:$Q$2,0))</f>
        <v>75</v>
      </c>
      <c r="AP65">
        <f>J65*INDEX(Professions!$J$3:$Q$10,MATCH('Stat Growth'!$A$5,Professions!$A$3:$A$10,0),MATCH(AP$2,Professions!$J$2:$Q$2,0))</f>
        <v>82</v>
      </c>
      <c r="AQ65">
        <f>K65*INDEX(Professions!$J$3:$Q$10,MATCH('Stat Growth'!$A$5,Professions!$A$3:$A$10,0),MATCH(AQ$2,Professions!$J$2:$Q$2,0))</f>
        <v>82</v>
      </c>
      <c r="AR65">
        <f>L65*INDEX(Professions!$J$3:$Q$10,MATCH('Stat Growth'!$A$5,Professions!$A$3:$A$10,0),MATCH(AR$2,Professions!$J$2:$Q$2,0))</f>
        <v>79</v>
      </c>
      <c r="AT65">
        <f t="shared" si="18"/>
        <v>51.2</v>
      </c>
      <c r="AU65">
        <f t="shared" si="19"/>
        <v>40.9</v>
      </c>
      <c r="AW65">
        <f t="shared" si="16"/>
        <v>51</v>
      </c>
      <c r="AX65">
        <f t="shared" si="17"/>
        <v>41</v>
      </c>
    </row>
    <row r="66" spans="3:50" x14ac:dyDescent="0.3">
      <c r="C66">
        <f>Experience!C64</f>
        <v>62</v>
      </c>
      <c r="E66">
        <f t="shared" si="15"/>
        <v>90</v>
      </c>
      <c r="F66">
        <f t="shared" si="7"/>
        <v>86</v>
      </c>
      <c r="G66">
        <f t="shared" si="8"/>
        <v>86</v>
      </c>
      <c r="H66">
        <f t="shared" si="9"/>
        <v>86</v>
      </c>
      <c r="I66">
        <f t="shared" si="10"/>
        <v>75</v>
      </c>
      <c r="J66">
        <f t="shared" si="11"/>
        <v>83</v>
      </c>
      <c r="K66">
        <f t="shared" si="12"/>
        <v>83</v>
      </c>
      <c r="L66">
        <f t="shared" si="13"/>
        <v>79</v>
      </c>
      <c r="R66">
        <f>ROUND((E66-$E$3)/2+INDEX(Races!$C$3:$J$14,MATCH('Stat Growth'!$A$2,Races!$A$3:$A$14,0),MATCH('Stat Growth'!R$2,Races!$C$2:$J$2,0)),0)</f>
        <v>17</v>
      </c>
      <c r="S66">
        <f>ROUND((F66-$E$3)/2+INDEX(Races!$C$3:$J$14,MATCH('Stat Growth'!$A$2,Races!$A$3:$A$14,0),MATCH('Stat Growth'!S$2,Races!$C$2:$J$2,0)),0)</f>
        <v>15</v>
      </c>
      <c r="T66">
        <f>ROUND((G66-$E$3)/2+INDEX(Races!$C$3:$J$14,MATCH('Stat Growth'!$A$2,Races!$A$3:$A$14,0),MATCH('Stat Growth'!T$2,Races!$C$2:$J$2,0)),0)</f>
        <v>10</v>
      </c>
      <c r="U66">
        <f>ROUND((H66-$E$3)/2+INDEX(Races!$C$3:$J$14,MATCH('Stat Growth'!$A$2,Races!$A$3:$A$14,0),MATCH('Stat Growth'!U$2,Races!$C$2:$J$2,0)),0)</f>
        <v>10</v>
      </c>
      <c r="V66">
        <f>ROUND((I66-$E$3)/2+INDEX(Races!$C$3:$J$14,MATCH('Stat Growth'!$A$2,Races!$A$3:$A$14,0),MATCH('Stat Growth'!V$2,Races!$C$2:$J$2,0)),0)</f>
        <v>5</v>
      </c>
      <c r="W66">
        <f>ROUND((J66-$E$3)/2+INDEX(Races!$C$3:$J$14,MATCH('Stat Growth'!$A$2,Races!$A$3:$A$14,0),MATCH('Stat Growth'!W$2,Races!$C$2:$J$2,0)),0)</f>
        <v>9</v>
      </c>
      <c r="X66">
        <f>ROUND((K66-$E$3)/2+INDEX(Races!$C$3:$J$14,MATCH('Stat Growth'!$A$2,Races!$A$3:$A$14,0),MATCH('Stat Growth'!X$2,Races!$C$2:$J$2,0)),0)</f>
        <v>14</v>
      </c>
      <c r="Y66">
        <f>ROUND((L66-$E$3)/2+INDEX(Races!$C$3:$J$14,MATCH('Stat Growth'!$A$2,Races!$A$3:$A$14,0),MATCH('Stat Growth'!Y$2,Races!$C$2:$J$2,0)),0)</f>
        <v>7</v>
      </c>
      <c r="AA66">
        <f>MIN(AA65+(1/(AA65/INDEX(Professions!$B$3:$I$10,MATCH('Stat Growth'!$A$5,Professions!$A$3:$A$10,0),MATCH('Stat Growth'!AA$2,Professions!$B$2:$I$2,0)))),100)</f>
        <v>89.918303662757367</v>
      </c>
      <c r="AB66">
        <f>MIN(AB65+(1/(AB65/INDEX(Professions!$B$3:$I$10,MATCH('Stat Growth'!$A$5,Professions!$A$3:$A$10,0),MATCH('Stat Growth'!AB$2,Professions!$B$2:$I$2,0)))),100)</f>
        <v>86.387178461836626</v>
      </c>
      <c r="AC66">
        <f>MIN(AC65+(1/(AC65/INDEX(Professions!$B$3:$I$10,MATCH('Stat Growth'!$A$5,Professions!$A$3:$A$10,0),MATCH('Stat Growth'!AC$2,Professions!$B$2:$I$2,0)))),100)</f>
        <v>86.387178461836626</v>
      </c>
      <c r="AD66">
        <f>MIN(AD65+(1/(AD65/INDEX(Professions!$B$3:$I$10,MATCH('Stat Growth'!$A$5,Professions!$A$3:$A$10,0),MATCH('Stat Growth'!AD$2,Professions!$B$2:$I$2,0)))),100)</f>
        <v>86.387178461836626</v>
      </c>
      <c r="AE66">
        <f>MIN(AE65+(1/(AE65/INDEX(Professions!$B$3:$I$10,MATCH('Stat Growth'!$A$5,Professions!$A$3:$A$10,0),MATCH('Stat Growth'!AE$2,Professions!$B$2:$I$2,0)))),100)</f>
        <v>74.814803917875793</v>
      </c>
      <c r="AF66">
        <f>MIN(AF65+(1/(AF65/INDEX(Professions!$B$3:$I$10,MATCH('Stat Growth'!$A$5,Professions!$A$3:$A$10,0),MATCH('Stat Growth'!AF$2,Professions!$B$2:$I$2,0)))),100)</f>
        <v>82.707445020742242</v>
      </c>
      <c r="AG66">
        <f>MIN(AG65+(1/(AG65/INDEX(Professions!$B$3:$I$10,MATCH('Stat Growth'!$A$5,Professions!$A$3:$A$10,0),MATCH('Stat Growth'!AG$2,Professions!$B$2:$I$2,0)))),100)</f>
        <v>82.707445020742242</v>
      </c>
      <c r="AH66">
        <f>MIN(AH65+(1/(AH65/INDEX(Professions!$B$3:$I$10,MATCH('Stat Growth'!$A$5,Professions!$A$3:$A$10,0),MATCH('Stat Growth'!AH$2,Professions!$B$2:$I$2,0)))),100)</f>
        <v>78.858568944249342</v>
      </c>
      <c r="AK66">
        <f>E66*INDEX(Professions!$J$3:$Q$10,MATCH('Stat Growth'!$A$5,Professions!$A$3:$A$10,0),MATCH(AK$2,Professions!$J$2:$Q$2,0))</f>
        <v>180</v>
      </c>
      <c r="AL66">
        <f>F66*INDEX(Professions!$J$3:$Q$10,MATCH('Stat Growth'!$A$5,Professions!$A$3:$A$10,0),MATCH(AL$2,Professions!$J$2:$Q$2,0))</f>
        <v>172</v>
      </c>
      <c r="AM66">
        <f>G66*INDEX(Professions!$J$3:$Q$10,MATCH('Stat Growth'!$A$5,Professions!$A$3:$A$10,0),MATCH(AM$2,Professions!$J$2:$Q$2,0))</f>
        <v>86</v>
      </c>
      <c r="AN66">
        <f>H66*INDEX(Professions!$J$3:$Q$10,MATCH('Stat Growth'!$A$5,Professions!$A$3:$A$10,0),MATCH(AN$2,Professions!$J$2:$Q$2,0))</f>
        <v>86</v>
      </c>
      <c r="AO66">
        <f>I66*INDEX(Professions!$J$3:$Q$10,MATCH('Stat Growth'!$A$5,Professions!$A$3:$A$10,0),MATCH(AO$2,Professions!$J$2:$Q$2,0))</f>
        <v>75</v>
      </c>
      <c r="AP66">
        <f>J66*INDEX(Professions!$J$3:$Q$10,MATCH('Stat Growth'!$A$5,Professions!$A$3:$A$10,0),MATCH(AP$2,Professions!$J$2:$Q$2,0))</f>
        <v>83</v>
      </c>
      <c r="AQ66">
        <f>K66*INDEX(Professions!$J$3:$Q$10,MATCH('Stat Growth'!$A$5,Professions!$A$3:$A$10,0),MATCH(AQ$2,Professions!$J$2:$Q$2,0))</f>
        <v>83</v>
      </c>
      <c r="AR66">
        <f>L66*INDEX(Professions!$J$3:$Q$10,MATCH('Stat Growth'!$A$5,Professions!$A$3:$A$10,0),MATCH(AR$2,Professions!$J$2:$Q$2,0))</f>
        <v>79</v>
      </c>
      <c r="AT66">
        <f t="shared" si="18"/>
        <v>51.2</v>
      </c>
      <c r="AU66">
        <f t="shared" si="19"/>
        <v>41</v>
      </c>
      <c r="AW66">
        <f t="shared" si="16"/>
        <v>51</v>
      </c>
      <c r="AX66">
        <f t="shared" si="17"/>
        <v>41</v>
      </c>
    </row>
    <row r="67" spans="3:50" x14ac:dyDescent="0.3">
      <c r="C67">
        <f>Experience!C65</f>
        <v>63</v>
      </c>
      <c r="E67">
        <f t="shared" si="15"/>
        <v>90</v>
      </c>
      <c r="F67">
        <f t="shared" si="7"/>
        <v>87</v>
      </c>
      <c r="G67">
        <f t="shared" si="8"/>
        <v>87</v>
      </c>
      <c r="H67">
        <f t="shared" si="9"/>
        <v>87</v>
      </c>
      <c r="I67">
        <f t="shared" si="10"/>
        <v>75</v>
      </c>
      <c r="J67">
        <f t="shared" si="11"/>
        <v>83</v>
      </c>
      <c r="K67">
        <f t="shared" si="12"/>
        <v>83</v>
      </c>
      <c r="L67">
        <f t="shared" si="13"/>
        <v>79</v>
      </c>
      <c r="R67">
        <f>ROUND((E67-$E$3)/2+INDEX(Races!$C$3:$J$14,MATCH('Stat Growth'!$A$2,Races!$A$3:$A$14,0),MATCH('Stat Growth'!R$2,Races!$C$2:$J$2,0)),0)</f>
        <v>17</v>
      </c>
      <c r="S67">
        <f>ROUND((F67-$E$3)/2+INDEX(Races!$C$3:$J$14,MATCH('Stat Growth'!$A$2,Races!$A$3:$A$14,0),MATCH('Stat Growth'!S$2,Races!$C$2:$J$2,0)),0)</f>
        <v>16</v>
      </c>
      <c r="T67">
        <f>ROUND((G67-$E$3)/2+INDEX(Races!$C$3:$J$14,MATCH('Stat Growth'!$A$2,Races!$A$3:$A$14,0),MATCH('Stat Growth'!T$2,Races!$C$2:$J$2,0)),0)</f>
        <v>11</v>
      </c>
      <c r="U67">
        <f>ROUND((H67-$E$3)/2+INDEX(Races!$C$3:$J$14,MATCH('Stat Growth'!$A$2,Races!$A$3:$A$14,0),MATCH('Stat Growth'!U$2,Races!$C$2:$J$2,0)),0)</f>
        <v>11</v>
      </c>
      <c r="V67">
        <f>ROUND((I67-$E$3)/2+INDEX(Races!$C$3:$J$14,MATCH('Stat Growth'!$A$2,Races!$A$3:$A$14,0),MATCH('Stat Growth'!V$2,Races!$C$2:$J$2,0)),0)</f>
        <v>5</v>
      </c>
      <c r="W67">
        <f>ROUND((J67-$E$3)/2+INDEX(Races!$C$3:$J$14,MATCH('Stat Growth'!$A$2,Races!$A$3:$A$14,0),MATCH('Stat Growth'!W$2,Races!$C$2:$J$2,0)),0)</f>
        <v>9</v>
      </c>
      <c r="X67">
        <f>ROUND((K67-$E$3)/2+INDEX(Races!$C$3:$J$14,MATCH('Stat Growth'!$A$2,Races!$A$3:$A$14,0),MATCH('Stat Growth'!X$2,Races!$C$2:$J$2,0)),0)</f>
        <v>14</v>
      </c>
      <c r="Y67">
        <f>ROUND((L67-$E$3)/2+INDEX(Races!$C$3:$J$14,MATCH('Stat Growth'!$A$2,Races!$A$3:$A$14,0),MATCH('Stat Growth'!Y$2,Races!$C$2:$J$2,0)),0)</f>
        <v>7</v>
      </c>
      <c r="AA67">
        <f>MIN(AA66+(1/(AA66/INDEX(Professions!$B$3:$I$10,MATCH('Stat Growth'!$A$5,Professions!$A$3:$A$10,0),MATCH('Stat Growth'!AA$2,Professions!$B$2:$I$2,0)))),100)</f>
        <v>90.251939850029274</v>
      </c>
      <c r="AB67">
        <f>MIN(AB66+(1/(AB66/INDEX(Professions!$B$3:$I$10,MATCH('Stat Growth'!$A$5,Professions!$A$3:$A$10,0),MATCH('Stat Growth'!AB$2,Professions!$B$2:$I$2,0)))),100)</f>
        <v>86.676573259133363</v>
      </c>
      <c r="AC67">
        <f>MIN(AC66+(1/(AC66/INDEX(Professions!$B$3:$I$10,MATCH('Stat Growth'!$A$5,Professions!$A$3:$A$10,0),MATCH('Stat Growth'!AC$2,Professions!$B$2:$I$2,0)))),100)</f>
        <v>86.676573259133363</v>
      </c>
      <c r="AD67">
        <f>MIN(AD66+(1/(AD66/INDEX(Professions!$B$3:$I$10,MATCH('Stat Growth'!$A$5,Professions!$A$3:$A$10,0),MATCH('Stat Growth'!AD$2,Professions!$B$2:$I$2,0)))),100)</f>
        <v>86.676573259133363</v>
      </c>
      <c r="AE67">
        <f>MIN(AE66+(1/(AE66/INDEX(Professions!$B$3:$I$10,MATCH('Stat Growth'!$A$5,Professions!$A$3:$A$10,0),MATCH('Stat Growth'!AE$2,Professions!$B$2:$I$2,0)))),100)</f>
        <v>74.948467303680786</v>
      </c>
      <c r="AF67">
        <f>MIN(AF66+(1/(AF66/INDEX(Professions!$B$3:$I$10,MATCH('Stat Growth'!$A$5,Professions!$A$3:$A$10,0),MATCH('Stat Growth'!AF$2,Professions!$B$2:$I$2,0)))),100)</f>
        <v>82.949261219936687</v>
      </c>
      <c r="AG67">
        <f>MIN(AG66+(1/(AG66/INDEX(Professions!$B$3:$I$10,MATCH('Stat Growth'!$A$5,Professions!$A$3:$A$10,0),MATCH('Stat Growth'!AG$2,Professions!$B$2:$I$2,0)))),100)</f>
        <v>82.949261219936687</v>
      </c>
      <c r="AH67">
        <f>MIN(AH66+(1/(AH66/INDEX(Professions!$B$3:$I$10,MATCH('Stat Growth'!$A$5,Professions!$A$3:$A$10,0),MATCH('Stat Growth'!AH$2,Professions!$B$2:$I$2,0)))),100)</f>
        <v>79.048782895641295</v>
      </c>
      <c r="AK67">
        <f>E67*INDEX(Professions!$J$3:$Q$10,MATCH('Stat Growth'!$A$5,Professions!$A$3:$A$10,0),MATCH(AK$2,Professions!$J$2:$Q$2,0))</f>
        <v>180</v>
      </c>
      <c r="AL67">
        <f>F67*INDEX(Professions!$J$3:$Q$10,MATCH('Stat Growth'!$A$5,Professions!$A$3:$A$10,0),MATCH(AL$2,Professions!$J$2:$Q$2,0))</f>
        <v>174</v>
      </c>
      <c r="AM67">
        <f>G67*INDEX(Professions!$J$3:$Q$10,MATCH('Stat Growth'!$A$5,Professions!$A$3:$A$10,0),MATCH(AM$2,Professions!$J$2:$Q$2,0))</f>
        <v>87</v>
      </c>
      <c r="AN67">
        <f>H67*INDEX(Professions!$J$3:$Q$10,MATCH('Stat Growth'!$A$5,Professions!$A$3:$A$10,0),MATCH(AN$2,Professions!$J$2:$Q$2,0))</f>
        <v>87</v>
      </c>
      <c r="AO67">
        <f>I67*INDEX(Professions!$J$3:$Q$10,MATCH('Stat Growth'!$A$5,Professions!$A$3:$A$10,0),MATCH(AO$2,Professions!$J$2:$Q$2,0))</f>
        <v>75</v>
      </c>
      <c r="AP67">
        <f>J67*INDEX(Professions!$J$3:$Q$10,MATCH('Stat Growth'!$A$5,Professions!$A$3:$A$10,0),MATCH(AP$2,Professions!$J$2:$Q$2,0))</f>
        <v>83</v>
      </c>
      <c r="AQ67">
        <f>K67*INDEX(Professions!$J$3:$Q$10,MATCH('Stat Growth'!$A$5,Professions!$A$3:$A$10,0),MATCH(AQ$2,Professions!$J$2:$Q$2,0))</f>
        <v>83</v>
      </c>
      <c r="AR67">
        <f>L67*INDEX(Professions!$J$3:$Q$10,MATCH('Stat Growth'!$A$5,Professions!$A$3:$A$10,0),MATCH(AR$2,Professions!$J$2:$Q$2,0))</f>
        <v>79</v>
      </c>
      <c r="AT67">
        <f t="shared" si="18"/>
        <v>51.4</v>
      </c>
      <c r="AU67">
        <f t="shared" si="19"/>
        <v>41</v>
      </c>
      <c r="AW67">
        <f t="shared" si="16"/>
        <v>51</v>
      </c>
      <c r="AX67">
        <f t="shared" si="17"/>
        <v>41</v>
      </c>
    </row>
    <row r="68" spans="3:50" x14ac:dyDescent="0.3">
      <c r="C68">
        <f>Experience!C66</f>
        <v>64</v>
      </c>
      <c r="E68">
        <f t="shared" si="15"/>
        <v>91</v>
      </c>
      <c r="F68">
        <f t="shared" si="7"/>
        <v>87</v>
      </c>
      <c r="G68">
        <f t="shared" si="8"/>
        <v>87</v>
      </c>
      <c r="H68">
        <f t="shared" si="9"/>
        <v>87</v>
      </c>
      <c r="I68">
        <f t="shared" si="10"/>
        <v>75</v>
      </c>
      <c r="J68">
        <f t="shared" si="11"/>
        <v>83</v>
      </c>
      <c r="K68">
        <f t="shared" si="12"/>
        <v>83</v>
      </c>
      <c r="L68">
        <f t="shared" si="13"/>
        <v>79</v>
      </c>
      <c r="R68">
        <f>ROUND((E68-$E$3)/2+INDEX(Races!$C$3:$J$14,MATCH('Stat Growth'!$A$2,Races!$A$3:$A$14,0),MATCH('Stat Growth'!R$2,Races!$C$2:$J$2,0)),0)</f>
        <v>18</v>
      </c>
      <c r="S68">
        <f>ROUND((F68-$E$3)/2+INDEX(Races!$C$3:$J$14,MATCH('Stat Growth'!$A$2,Races!$A$3:$A$14,0),MATCH('Stat Growth'!S$2,Races!$C$2:$J$2,0)),0)</f>
        <v>16</v>
      </c>
      <c r="T68">
        <f>ROUND((G68-$E$3)/2+INDEX(Races!$C$3:$J$14,MATCH('Stat Growth'!$A$2,Races!$A$3:$A$14,0),MATCH('Stat Growth'!T$2,Races!$C$2:$J$2,0)),0)</f>
        <v>11</v>
      </c>
      <c r="U68">
        <f>ROUND((H68-$E$3)/2+INDEX(Races!$C$3:$J$14,MATCH('Stat Growth'!$A$2,Races!$A$3:$A$14,0),MATCH('Stat Growth'!U$2,Races!$C$2:$J$2,0)),0)</f>
        <v>11</v>
      </c>
      <c r="V68">
        <f>ROUND((I68-$E$3)/2+INDEX(Races!$C$3:$J$14,MATCH('Stat Growth'!$A$2,Races!$A$3:$A$14,0),MATCH('Stat Growth'!V$2,Races!$C$2:$J$2,0)),0)</f>
        <v>5</v>
      </c>
      <c r="W68">
        <f>ROUND((J68-$E$3)/2+INDEX(Races!$C$3:$J$14,MATCH('Stat Growth'!$A$2,Races!$A$3:$A$14,0),MATCH('Stat Growth'!W$2,Races!$C$2:$J$2,0)),0)</f>
        <v>9</v>
      </c>
      <c r="X68">
        <f>ROUND((K68-$E$3)/2+INDEX(Races!$C$3:$J$14,MATCH('Stat Growth'!$A$2,Races!$A$3:$A$14,0),MATCH('Stat Growth'!X$2,Races!$C$2:$J$2,0)),0)</f>
        <v>14</v>
      </c>
      <c r="Y68">
        <f>ROUND((L68-$E$3)/2+INDEX(Races!$C$3:$J$14,MATCH('Stat Growth'!$A$2,Races!$A$3:$A$14,0),MATCH('Stat Growth'!Y$2,Races!$C$2:$J$2,0)),0)</f>
        <v>7</v>
      </c>
      <c r="AA68">
        <f>MIN(AA67+(1/(AA67/INDEX(Professions!$B$3:$I$10,MATCH('Stat Growth'!$A$5,Professions!$A$3:$A$10,0),MATCH('Stat Growth'!AA$2,Professions!$B$2:$I$2,0)))),100)</f>
        <v>90.584342677601185</v>
      </c>
      <c r="AB68">
        <f>MIN(AB67+(1/(AB67/INDEX(Professions!$B$3:$I$10,MATCH('Stat Growth'!$A$5,Professions!$A$3:$A$10,0),MATCH('Stat Growth'!AB$2,Professions!$B$2:$I$2,0)))),100)</f>
        <v>86.965001828237718</v>
      </c>
      <c r="AC68">
        <f>MIN(AC67+(1/(AC67/INDEX(Professions!$B$3:$I$10,MATCH('Stat Growth'!$A$5,Professions!$A$3:$A$10,0),MATCH('Stat Growth'!AC$2,Professions!$B$2:$I$2,0)))),100)</f>
        <v>86.965001828237718</v>
      </c>
      <c r="AD68">
        <f>MIN(AD67+(1/(AD67/INDEX(Professions!$B$3:$I$10,MATCH('Stat Growth'!$A$5,Professions!$A$3:$A$10,0),MATCH('Stat Growth'!AD$2,Professions!$B$2:$I$2,0)))),100)</f>
        <v>86.965001828237718</v>
      </c>
      <c r="AE68">
        <f>MIN(AE67+(1/(AE67/INDEX(Professions!$B$3:$I$10,MATCH('Stat Growth'!$A$5,Professions!$A$3:$A$10,0),MATCH('Stat Growth'!AE$2,Professions!$B$2:$I$2,0)))),100)</f>
        <v>75.081892313687746</v>
      </c>
      <c r="AF68">
        <f>MIN(AF67+(1/(AF67/INDEX(Professions!$B$3:$I$10,MATCH('Stat Growth'!$A$5,Professions!$A$3:$A$10,0),MATCH('Stat Growth'!AF$2,Professions!$B$2:$I$2,0)))),100)</f>
        <v>83.1903724692216</v>
      </c>
      <c r="AG68">
        <f>MIN(AG67+(1/(AG67/INDEX(Professions!$B$3:$I$10,MATCH('Stat Growth'!$A$5,Professions!$A$3:$A$10,0),MATCH('Stat Growth'!AG$2,Professions!$B$2:$I$2,0)))),100)</f>
        <v>83.1903724692216</v>
      </c>
      <c r="AH68">
        <f>MIN(AH67+(1/(AH67/INDEX(Professions!$B$3:$I$10,MATCH('Stat Growth'!$A$5,Professions!$A$3:$A$10,0),MATCH('Stat Growth'!AH$2,Professions!$B$2:$I$2,0)))),100)</f>
        <v>79.238539137932875</v>
      </c>
      <c r="AK68">
        <f>E68*INDEX(Professions!$J$3:$Q$10,MATCH('Stat Growth'!$A$5,Professions!$A$3:$A$10,0),MATCH(AK$2,Professions!$J$2:$Q$2,0))</f>
        <v>182</v>
      </c>
      <c r="AL68">
        <f>F68*INDEX(Professions!$J$3:$Q$10,MATCH('Stat Growth'!$A$5,Professions!$A$3:$A$10,0),MATCH(AL$2,Professions!$J$2:$Q$2,0))</f>
        <v>174</v>
      </c>
      <c r="AM68">
        <f>G68*INDEX(Professions!$J$3:$Q$10,MATCH('Stat Growth'!$A$5,Professions!$A$3:$A$10,0),MATCH(AM$2,Professions!$J$2:$Q$2,0))</f>
        <v>87</v>
      </c>
      <c r="AN68">
        <f>H68*INDEX(Professions!$J$3:$Q$10,MATCH('Stat Growth'!$A$5,Professions!$A$3:$A$10,0),MATCH(AN$2,Professions!$J$2:$Q$2,0))</f>
        <v>87</v>
      </c>
      <c r="AO68">
        <f>I68*INDEX(Professions!$J$3:$Q$10,MATCH('Stat Growth'!$A$5,Professions!$A$3:$A$10,0),MATCH(AO$2,Professions!$J$2:$Q$2,0))</f>
        <v>75</v>
      </c>
      <c r="AP68">
        <f>J68*INDEX(Professions!$J$3:$Q$10,MATCH('Stat Growth'!$A$5,Professions!$A$3:$A$10,0),MATCH(AP$2,Professions!$J$2:$Q$2,0))</f>
        <v>83</v>
      </c>
      <c r="AQ68">
        <f>K68*INDEX(Professions!$J$3:$Q$10,MATCH('Stat Growth'!$A$5,Professions!$A$3:$A$10,0),MATCH(AQ$2,Professions!$J$2:$Q$2,0))</f>
        <v>83</v>
      </c>
      <c r="AR68">
        <f>L68*INDEX(Professions!$J$3:$Q$10,MATCH('Stat Growth'!$A$5,Professions!$A$3:$A$10,0),MATCH(AR$2,Professions!$J$2:$Q$2,0))</f>
        <v>79</v>
      </c>
      <c r="AT68">
        <f t="shared" ref="AT68:AT104" si="20">$AT$3+SUM(AK68:AN68)/20</f>
        <v>51.5</v>
      </c>
      <c r="AU68">
        <f t="shared" ref="AU68:AU104" si="21">$AU$3+SUM(AO68:AR68)/20</f>
        <v>41</v>
      </c>
      <c r="AW68">
        <f t="shared" ref="AW68:AW104" si="22">ROUND(AT68,0)</f>
        <v>52</v>
      </c>
      <c r="AX68">
        <f t="shared" ref="AX68:AX104" si="23">ROUND(AU68,0)</f>
        <v>41</v>
      </c>
    </row>
    <row r="69" spans="3:50" x14ac:dyDescent="0.3">
      <c r="C69">
        <f>Experience!C67</f>
        <v>65</v>
      </c>
      <c r="E69">
        <f t="shared" si="15"/>
        <v>91</v>
      </c>
      <c r="F69">
        <f t="shared" si="7"/>
        <v>87</v>
      </c>
      <c r="G69">
        <f t="shared" si="8"/>
        <v>87</v>
      </c>
      <c r="H69">
        <f t="shared" si="9"/>
        <v>87</v>
      </c>
      <c r="I69">
        <f t="shared" si="10"/>
        <v>75</v>
      </c>
      <c r="J69">
        <f t="shared" si="11"/>
        <v>83</v>
      </c>
      <c r="K69">
        <f t="shared" si="12"/>
        <v>83</v>
      </c>
      <c r="L69">
        <f t="shared" si="13"/>
        <v>79</v>
      </c>
      <c r="R69">
        <f>ROUND((E69-$E$3)/2+INDEX(Races!$C$3:$J$14,MATCH('Stat Growth'!$A$2,Races!$A$3:$A$14,0),MATCH('Stat Growth'!R$2,Races!$C$2:$J$2,0)),0)</f>
        <v>18</v>
      </c>
      <c r="S69">
        <f>ROUND((F69-$E$3)/2+INDEX(Races!$C$3:$J$14,MATCH('Stat Growth'!$A$2,Races!$A$3:$A$14,0),MATCH('Stat Growth'!S$2,Races!$C$2:$J$2,0)),0)</f>
        <v>16</v>
      </c>
      <c r="T69">
        <f>ROUND((G69-$E$3)/2+INDEX(Races!$C$3:$J$14,MATCH('Stat Growth'!$A$2,Races!$A$3:$A$14,0),MATCH('Stat Growth'!T$2,Races!$C$2:$J$2,0)),0)</f>
        <v>11</v>
      </c>
      <c r="U69">
        <f>ROUND((H69-$E$3)/2+INDEX(Races!$C$3:$J$14,MATCH('Stat Growth'!$A$2,Races!$A$3:$A$14,0),MATCH('Stat Growth'!U$2,Races!$C$2:$J$2,0)),0)</f>
        <v>11</v>
      </c>
      <c r="V69">
        <f>ROUND((I69-$E$3)/2+INDEX(Races!$C$3:$J$14,MATCH('Stat Growth'!$A$2,Races!$A$3:$A$14,0),MATCH('Stat Growth'!V$2,Races!$C$2:$J$2,0)),0)</f>
        <v>5</v>
      </c>
      <c r="W69">
        <f>ROUND((J69-$E$3)/2+INDEX(Races!$C$3:$J$14,MATCH('Stat Growth'!$A$2,Races!$A$3:$A$14,0),MATCH('Stat Growth'!W$2,Races!$C$2:$J$2,0)),0)</f>
        <v>9</v>
      </c>
      <c r="X69">
        <f>ROUND((K69-$E$3)/2+INDEX(Races!$C$3:$J$14,MATCH('Stat Growth'!$A$2,Races!$A$3:$A$14,0),MATCH('Stat Growth'!X$2,Races!$C$2:$J$2,0)),0)</f>
        <v>14</v>
      </c>
      <c r="Y69">
        <f>ROUND((L69-$E$3)/2+INDEX(Races!$C$3:$J$14,MATCH('Stat Growth'!$A$2,Races!$A$3:$A$14,0),MATCH('Stat Growth'!Y$2,Races!$C$2:$J$2,0)),0)</f>
        <v>7</v>
      </c>
      <c r="AA69">
        <f>MIN(AA68+(1/(AA68/INDEX(Professions!$B$3:$I$10,MATCH('Stat Growth'!$A$5,Professions!$A$3:$A$10,0),MATCH('Stat Growth'!AA$2,Professions!$B$2:$I$2,0)))),100)</f>
        <v>90.915525739852612</v>
      </c>
      <c r="AB69">
        <f>MIN(AB68+(1/(AB68/INDEX(Professions!$B$3:$I$10,MATCH('Stat Growth'!$A$5,Professions!$A$3:$A$10,0),MATCH('Stat Growth'!AB$2,Professions!$B$2:$I$2,0)))),100)</f>
        <v>87.252473793677069</v>
      </c>
      <c r="AC69">
        <f>MIN(AC68+(1/(AC68/INDEX(Professions!$B$3:$I$10,MATCH('Stat Growth'!$A$5,Professions!$A$3:$A$10,0),MATCH('Stat Growth'!AC$2,Professions!$B$2:$I$2,0)))),100)</f>
        <v>87.252473793677069</v>
      </c>
      <c r="AD69">
        <f>MIN(AD68+(1/(AD68/INDEX(Professions!$B$3:$I$10,MATCH('Stat Growth'!$A$5,Professions!$A$3:$A$10,0),MATCH('Stat Growth'!AD$2,Professions!$B$2:$I$2,0)))),100)</f>
        <v>87.252473793677069</v>
      </c>
      <c r="AE69">
        <f>MIN(AE68+(1/(AE68/INDEX(Professions!$B$3:$I$10,MATCH('Stat Growth'!$A$5,Professions!$A$3:$A$10,0),MATCH('Stat Growth'!AE$2,Professions!$B$2:$I$2,0)))),100)</f>
        <v>75.215080219477613</v>
      </c>
      <c r="AF69">
        <f>MIN(AF68+(1/(AF68/INDEX(Professions!$B$3:$I$10,MATCH('Stat Growth'!$A$5,Professions!$A$3:$A$10,0),MATCH('Stat Growth'!AF$2,Professions!$B$2:$I$2,0)))),100)</f>
        <v>83.430784904054718</v>
      </c>
      <c r="AG69">
        <f>MIN(AG68+(1/(AG68/INDEX(Professions!$B$3:$I$10,MATCH('Stat Growth'!$A$5,Professions!$A$3:$A$10,0),MATCH('Stat Growth'!AG$2,Professions!$B$2:$I$2,0)))),100)</f>
        <v>83.430784904054718</v>
      </c>
      <c r="AH69">
        <f>MIN(AH68+(1/(AH68/INDEX(Professions!$B$3:$I$10,MATCH('Stat Growth'!$A$5,Professions!$A$3:$A$10,0),MATCH('Stat Growth'!AH$2,Professions!$B$2:$I$2,0)))),100)</f>
        <v>79.427840962060259</v>
      </c>
      <c r="AK69">
        <f>E69*INDEX(Professions!$J$3:$Q$10,MATCH('Stat Growth'!$A$5,Professions!$A$3:$A$10,0),MATCH(AK$2,Professions!$J$2:$Q$2,0))</f>
        <v>182</v>
      </c>
      <c r="AL69">
        <f>F69*INDEX(Professions!$J$3:$Q$10,MATCH('Stat Growth'!$A$5,Professions!$A$3:$A$10,0),MATCH(AL$2,Professions!$J$2:$Q$2,0))</f>
        <v>174</v>
      </c>
      <c r="AM69">
        <f>G69*INDEX(Professions!$J$3:$Q$10,MATCH('Stat Growth'!$A$5,Professions!$A$3:$A$10,0),MATCH(AM$2,Professions!$J$2:$Q$2,0))</f>
        <v>87</v>
      </c>
      <c r="AN69">
        <f>H69*INDEX(Professions!$J$3:$Q$10,MATCH('Stat Growth'!$A$5,Professions!$A$3:$A$10,0),MATCH(AN$2,Professions!$J$2:$Q$2,0))</f>
        <v>87</v>
      </c>
      <c r="AO69">
        <f>I69*INDEX(Professions!$J$3:$Q$10,MATCH('Stat Growth'!$A$5,Professions!$A$3:$A$10,0),MATCH(AO$2,Professions!$J$2:$Q$2,0))</f>
        <v>75</v>
      </c>
      <c r="AP69">
        <f>J69*INDEX(Professions!$J$3:$Q$10,MATCH('Stat Growth'!$A$5,Professions!$A$3:$A$10,0),MATCH(AP$2,Professions!$J$2:$Q$2,0))</f>
        <v>83</v>
      </c>
      <c r="AQ69">
        <f>K69*INDEX(Professions!$J$3:$Q$10,MATCH('Stat Growth'!$A$5,Professions!$A$3:$A$10,0),MATCH(AQ$2,Professions!$J$2:$Q$2,0))</f>
        <v>83</v>
      </c>
      <c r="AR69">
        <f>L69*INDEX(Professions!$J$3:$Q$10,MATCH('Stat Growth'!$A$5,Professions!$A$3:$A$10,0),MATCH(AR$2,Professions!$J$2:$Q$2,0))</f>
        <v>79</v>
      </c>
      <c r="AT69">
        <f t="shared" si="20"/>
        <v>51.5</v>
      </c>
      <c r="AU69">
        <f t="shared" si="21"/>
        <v>41</v>
      </c>
      <c r="AW69">
        <f t="shared" si="22"/>
        <v>52</v>
      </c>
      <c r="AX69">
        <f t="shared" si="23"/>
        <v>41</v>
      </c>
    </row>
    <row r="70" spans="3:50" x14ac:dyDescent="0.3">
      <c r="C70">
        <f>Experience!C68</f>
        <v>66</v>
      </c>
      <c r="E70">
        <f t="shared" si="15"/>
        <v>91</v>
      </c>
      <c r="F70">
        <f t="shared" ref="F70:F104" si="24">ROUND(AB70,0)</f>
        <v>88</v>
      </c>
      <c r="G70">
        <f t="shared" ref="G70:G104" si="25">ROUND(AC70,0)</f>
        <v>88</v>
      </c>
      <c r="H70">
        <f t="shared" ref="H70:H104" si="26">ROUND(AD70,0)</f>
        <v>88</v>
      </c>
      <c r="I70">
        <f t="shared" ref="I70:I104" si="27">ROUND(AE70,0)</f>
        <v>75</v>
      </c>
      <c r="J70">
        <f t="shared" ref="J70:J104" si="28">ROUND(AF70,0)</f>
        <v>84</v>
      </c>
      <c r="K70">
        <f t="shared" ref="K70:K104" si="29">ROUND(AG70,0)</f>
        <v>84</v>
      </c>
      <c r="L70">
        <f t="shared" ref="L70:L104" si="30">ROUND(AH70,0)</f>
        <v>80</v>
      </c>
      <c r="R70">
        <f>ROUND((E70-$E$3)/2+INDEX(Races!$C$3:$J$14,MATCH('Stat Growth'!$A$2,Races!$A$3:$A$14,0),MATCH('Stat Growth'!R$2,Races!$C$2:$J$2,0)),0)</f>
        <v>18</v>
      </c>
      <c r="S70">
        <f>ROUND((F70-$E$3)/2+INDEX(Races!$C$3:$J$14,MATCH('Stat Growth'!$A$2,Races!$A$3:$A$14,0),MATCH('Stat Growth'!S$2,Races!$C$2:$J$2,0)),0)</f>
        <v>16</v>
      </c>
      <c r="T70">
        <f>ROUND((G70-$E$3)/2+INDEX(Races!$C$3:$J$14,MATCH('Stat Growth'!$A$2,Races!$A$3:$A$14,0),MATCH('Stat Growth'!T$2,Races!$C$2:$J$2,0)),0)</f>
        <v>11</v>
      </c>
      <c r="U70">
        <f>ROUND((H70-$E$3)/2+INDEX(Races!$C$3:$J$14,MATCH('Stat Growth'!$A$2,Races!$A$3:$A$14,0),MATCH('Stat Growth'!U$2,Races!$C$2:$J$2,0)),0)</f>
        <v>11</v>
      </c>
      <c r="V70">
        <f>ROUND((I70-$E$3)/2+INDEX(Races!$C$3:$J$14,MATCH('Stat Growth'!$A$2,Races!$A$3:$A$14,0),MATCH('Stat Growth'!V$2,Races!$C$2:$J$2,0)),0)</f>
        <v>5</v>
      </c>
      <c r="W70">
        <f>ROUND((J70-$E$3)/2+INDEX(Races!$C$3:$J$14,MATCH('Stat Growth'!$A$2,Races!$A$3:$A$14,0),MATCH('Stat Growth'!W$2,Races!$C$2:$J$2,0)),0)</f>
        <v>9</v>
      </c>
      <c r="X70">
        <f>ROUND((K70-$E$3)/2+INDEX(Races!$C$3:$J$14,MATCH('Stat Growth'!$A$2,Races!$A$3:$A$14,0),MATCH('Stat Growth'!X$2,Races!$C$2:$J$2,0)),0)</f>
        <v>14</v>
      </c>
      <c r="Y70">
        <f>ROUND((L70-$E$3)/2+INDEX(Races!$C$3:$J$14,MATCH('Stat Growth'!$A$2,Races!$A$3:$A$14,0),MATCH('Stat Growth'!Y$2,Races!$C$2:$J$2,0)),0)</f>
        <v>7</v>
      </c>
      <c r="AA70">
        <f>MIN(AA69+(1/(AA69/INDEX(Professions!$B$3:$I$10,MATCH('Stat Growth'!$A$5,Professions!$A$3:$A$10,0),MATCH('Stat Growth'!AA$2,Professions!$B$2:$I$2,0)))),100)</f>
        <v>91.245502383070217</v>
      </c>
      <c r="AB70">
        <f>MIN(AB69+(1/(AB69/INDEX(Professions!$B$3:$I$10,MATCH('Stat Growth'!$A$5,Professions!$A$3:$A$10,0),MATCH('Stat Growth'!AB$2,Professions!$B$2:$I$2,0)))),100)</f>
        <v>87.538998621146334</v>
      </c>
      <c r="AC70">
        <f>MIN(AC69+(1/(AC69/INDEX(Professions!$B$3:$I$10,MATCH('Stat Growth'!$A$5,Professions!$A$3:$A$10,0),MATCH('Stat Growth'!AC$2,Professions!$B$2:$I$2,0)))),100)</f>
        <v>87.538998621146334</v>
      </c>
      <c r="AD70">
        <f>MIN(AD69+(1/(AD69/INDEX(Professions!$B$3:$I$10,MATCH('Stat Growth'!$A$5,Professions!$A$3:$A$10,0),MATCH('Stat Growth'!AD$2,Professions!$B$2:$I$2,0)))),100)</f>
        <v>87.538998621146334</v>
      </c>
      <c r="AE70">
        <f>MIN(AE69+(1/(AE69/INDEX(Professions!$B$3:$I$10,MATCH('Stat Growth'!$A$5,Professions!$A$3:$A$10,0),MATCH('Stat Growth'!AE$2,Professions!$B$2:$I$2,0)))),100)</f>
        <v>75.348032281362279</v>
      </c>
      <c r="AF70">
        <f>MIN(AF69+(1/(AF69/INDEX(Professions!$B$3:$I$10,MATCH('Stat Growth'!$A$5,Professions!$A$3:$A$10,0),MATCH('Stat Growth'!AF$2,Professions!$B$2:$I$2,0)))),100)</f>
        <v>83.670504571357384</v>
      </c>
      <c r="AG70">
        <f>MIN(AG69+(1/(AG69/INDEX(Professions!$B$3:$I$10,MATCH('Stat Growth'!$A$5,Professions!$A$3:$A$10,0),MATCH('Stat Growth'!AG$2,Professions!$B$2:$I$2,0)))),100)</f>
        <v>83.670504571357384</v>
      </c>
      <c r="AH70">
        <f>MIN(AH69+(1/(AH69/INDEX(Professions!$B$3:$I$10,MATCH('Stat Growth'!$A$5,Professions!$A$3:$A$10,0),MATCH('Stat Growth'!AH$2,Professions!$B$2:$I$2,0)))),100)</f>
        <v>79.616691619692574</v>
      </c>
      <c r="AK70">
        <f>E70*INDEX(Professions!$J$3:$Q$10,MATCH('Stat Growth'!$A$5,Professions!$A$3:$A$10,0),MATCH(AK$2,Professions!$J$2:$Q$2,0))</f>
        <v>182</v>
      </c>
      <c r="AL70">
        <f>F70*INDEX(Professions!$J$3:$Q$10,MATCH('Stat Growth'!$A$5,Professions!$A$3:$A$10,0),MATCH(AL$2,Professions!$J$2:$Q$2,0))</f>
        <v>176</v>
      </c>
      <c r="AM70">
        <f>G70*INDEX(Professions!$J$3:$Q$10,MATCH('Stat Growth'!$A$5,Professions!$A$3:$A$10,0),MATCH(AM$2,Professions!$J$2:$Q$2,0))</f>
        <v>88</v>
      </c>
      <c r="AN70">
        <f>H70*INDEX(Professions!$J$3:$Q$10,MATCH('Stat Growth'!$A$5,Professions!$A$3:$A$10,0),MATCH(AN$2,Professions!$J$2:$Q$2,0))</f>
        <v>88</v>
      </c>
      <c r="AO70">
        <f>I70*INDEX(Professions!$J$3:$Q$10,MATCH('Stat Growth'!$A$5,Professions!$A$3:$A$10,0),MATCH(AO$2,Professions!$J$2:$Q$2,0))</f>
        <v>75</v>
      </c>
      <c r="AP70">
        <f>J70*INDEX(Professions!$J$3:$Q$10,MATCH('Stat Growth'!$A$5,Professions!$A$3:$A$10,0),MATCH(AP$2,Professions!$J$2:$Q$2,0))</f>
        <v>84</v>
      </c>
      <c r="AQ70">
        <f>K70*INDEX(Professions!$J$3:$Q$10,MATCH('Stat Growth'!$A$5,Professions!$A$3:$A$10,0),MATCH(AQ$2,Professions!$J$2:$Q$2,0))</f>
        <v>84</v>
      </c>
      <c r="AR70">
        <f>L70*INDEX(Professions!$J$3:$Q$10,MATCH('Stat Growth'!$A$5,Professions!$A$3:$A$10,0),MATCH(AR$2,Professions!$J$2:$Q$2,0))</f>
        <v>80</v>
      </c>
      <c r="AT70">
        <f t="shared" si="20"/>
        <v>51.7</v>
      </c>
      <c r="AU70">
        <f t="shared" si="21"/>
        <v>41.15</v>
      </c>
      <c r="AW70">
        <f t="shared" si="22"/>
        <v>52</v>
      </c>
      <c r="AX70">
        <f t="shared" si="23"/>
        <v>41</v>
      </c>
    </row>
    <row r="71" spans="3:50" x14ac:dyDescent="0.3">
      <c r="C71">
        <f>Experience!C69</f>
        <v>67</v>
      </c>
      <c r="E71">
        <f t="shared" si="15"/>
        <v>92</v>
      </c>
      <c r="F71">
        <f t="shared" si="24"/>
        <v>88</v>
      </c>
      <c r="G71">
        <f t="shared" si="25"/>
        <v>88</v>
      </c>
      <c r="H71">
        <f t="shared" si="26"/>
        <v>88</v>
      </c>
      <c r="I71">
        <f t="shared" si="27"/>
        <v>75</v>
      </c>
      <c r="J71">
        <f t="shared" si="28"/>
        <v>84</v>
      </c>
      <c r="K71">
        <f t="shared" si="29"/>
        <v>84</v>
      </c>
      <c r="L71">
        <f t="shared" si="30"/>
        <v>80</v>
      </c>
      <c r="R71">
        <f>ROUND((E71-$E$3)/2+INDEX(Races!$C$3:$J$14,MATCH('Stat Growth'!$A$2,Races!$A$3:$A$14,0),MATCH('Stat Growth'!R$2,Races!$C$2:$J$2,0)),0)</f>
        <v>18</v>
      </c>
      <c r="S71">
        <f>ROUND((F71-$E$3)/2+INDEX(Races!$C$3:$J$14,MATCH('Stat Growth'!$A$2,Races!$A$3:$A$14,0),MATCH('Stat Growth'!S$2,Races!$C$2:$J$2,0)),0)</f>
        <v>16</v>
      </c>
      <c r="T71">
        <f>ROUND((G71-$E$3)/2+INDEX(Races!$C$3:$J$14,MATCH('Stat Growth'!$A$2,Races!$A$3:$A$14,0),MATCH('Stat Growth'!T$2,Races!$C$2:$J$2,0)),0)</f>
        <v>11</v>
      </c>
      <c r="U71">
        <f>ROUND((H71-$E$3)/2+INDEX(Races!$C$3:$J$14,MATCH('Stat Growth'!$A$2,Races!$A$3:$A$14,0),MATCH('Stat Growth'!U$2,Races!$C$2:$J$2,0)),0)</f>
        <v>11</v>
      </c>
      <c r="V71">
        <f>ROUND((I71-$E$3)/2+INDEX(Races!$C$3:$J$14,MATCH('Stat Growth'!$A$2,Races!$A$3:$A$14,0),MATCH('Stat Growth'!V$2,Races!$C$2:$J$2,0)),0)</f>
        <v>5</v>
      </c>
      <c r="W71">
        <f>ROUND((J71-$E$3)/2+INDEX(Races!$C$3:$J$14,MATCH('Stat Growth'!$A$2,Races!$A$3:$A$14,0),MATCH('Stat Growth'!W$2,Races!$C$2:$J$2,0)),0)</f>
        <v>9</v>
      </c>
      <c r="X71">
        <f>ROUND((K71-$E$3)/2+INDEX(Races!$C$3:$J$14,MATCH('Stat Growth'!$A$2,Races!$A$3:$A$14,0),MATCH('Stat Growth'!X$2,Races!$C$2:$J$2,0)),0)</f>
        <v>14</v>
      </c>
      <c r="Y71">
        <f>ROUND((L71-$E$3)/2+INDEX(Races!$C$3:$J$14,MATCH('Stat Growth'!$A$2,Races!$A$3:$A$14,0),MATCH('Stat Growth'!Y$2,Races!$C$2:$J$2,0)),0)</f>
        <v>7</v>
      </c>
      <c r="AA71">
        <f>MIN(AA70+(1/(AA70/INDEX(Professions!$B$3:$I$10,MATCH('Stat Growth'!$A$5,Professions!$A$3:$A$10,0),MATCH('Stat Growth'!AA$2,Professions!$B$2:$I$2,0)))),100)</f>
        <v>91.574285711743812</v>
      </c>
      <c r="AB71">
        <f>MIN(AB70+(1/(AB70/INDEX(Professions!$B$3:$I$10,MATCH('Stat Growth'!$A$5,Professions!$A$3:$A$10,0),MATCH('Stat Growth'!AB$2,Professions!$B$2:$I$2,0)))),100)</f>
        <v>87.824585621155279</v>
      </c>
      <c r="AC71">
        <f>MIN(AC70+(1/(AC70/INDEX(Professions!$B$3:$I$10,MATCH('Stat Growth'!$A$5,Professions!$A$3:$A$10,0),MATCH('Stat Growth'!AC$2,Professions!$B$2:$I$2,0)))),100)</f>
        <v>87.824585621155279</v>
      </c>
      <c r="AD71">
        <f>MIN(AD70+(1/(AD70/INDEX(Professions!$B$3:$I$10,MATCH('Stat Growth'!$A$5,Professions!$A$3:$A$10,0),MATCH('Stat Growth'!AD$2,Professions!$B$2:$I$2,0)))),100)</f>
        <v>87.824585621155279</v>
      </c>
      <c r="AE71">
        <f>MIN(AE70+(1/(AE70/INDEX(Professions!$B$3:$I$10,MATCH('Stat Growth'!$A$5,Professions!$A$3:$A$10,0),MATCH('Stat Growth'!AE$2,Professions!$B$2:$I$2,0)))),100)</f>
        <v>75.480749748523976</v>
      </c>
      <c r="AF71">
        <f>MIN(AF70+(1/(AF70/INDEX(Professions!$B$3:$I$10,MATCH('Stat Growth'!$A$5,Professions!$A$3:$A$10,0),MATCH('Stat Growth'!AF$2,Professions!$B$2:$I$2,0)))),100)</f>
        <v>83.909537431293629</v>
      </c>
      <c r="AG71">
        <f>MIN(AG70+(1/(AG70/INDEX(Professions!$B$3:$I$10,MATCH('Stat Growth'!$A$5,Professions!$A$3:$A$10,0),MATCH('Stat Growth'!AG$2,Professions!$B$2:$I$2,0)))),100)</f>
        <v>83.909537431293629</v>
      </c>
      <c r="AH71">
        <f>MIN(AH70+(1/(AH70/INDEX(Professions!$B$3:$I$10,MATCH('Stat Growth'!$A$5,Professions!$A$3:$A$10,0),MATCH('Stat Growth'!AH$2,Professions!$B$2:$I$2,0)))),100)</f>
        <v>79.805094323884944</v>
      </c>
      <c r="AK71">
        <f>E71*INDEX(Professions!$J$3:$Q$10,MATCH('Stat Growth'!$A$5,Professions!$A$3:$A$10,0),MATCH(AK$2,Professions!$J$2:$Q$2,0))</f>
        <v>184</v>
      </c>
      <c r="AL71">
        <f>F71*INDEX(Professions!$J$3:$Q$10,MATCH('Stat Growth'!$A$5,Professions!$A$3:$A$10,0),MATCH(AL$2,Professions!$J$2:$Q$2,0))</f>
        <v>176</v>
      </c>
      <c r="AM71">
        <f>G71*INDEX(Professions!$J$3:$Q$10,MATCH('Stat Growth'!$A$5,Professions!$A$3:$A$10,0),MATCH(AM$2,Professions!$J$2:$Q$2,0))</f>
        <v>88</v>
      </c>
      <c r="AN71">
        <f>H71*INDEX(Professions!$J$3:$Q$10,MATCH('Stat Growth'!$A$5,Professions!$A$3:$A$10,0),MATCH(AN$2,Professions!$J$2:$Q$2,0))</f>
        <v>88</v>
      </c>
      <c r="AO71">
        <f>I71*INDEX(Professions!$J$3:$Q$10,MATCH('Stat Growth'!$A$5,Professions!$A$3:$A$10,0),MATCH(AO$2,Professions!$J$2:$Q$2,0))</f>
        <v>75</v>
      </c>
      <c r="AP71">
        <f>J71*INDEX(Professions!$J$3:$Q$10,MATCH('Stat Growth'!$A$5,Professions!$A$3:$A$10,0),MATCH(AP$2,Professions!$J$2:$Q$2,0))</f>
        <v>84</v>
      </c>
      <c r="AQ71">
        <f>K71*INDEX(Professions!$J$3:$Q$10,MATCH('Stat Growth'!$A$5,Professions!$A$3:$A$10,0),MATCH(AQ$2,Professions!$J$2:$Q$2,0))</f>
        <v>84</v>
      </c>
      <c r="AR71">
        <f>L71*INDEX(Professions!$J$3:$Q$10,MATCH('Stat Growth'!$A$5,Professions!$A$3:$A$10,0),MATCH(AR$2,Professions!$J$2:$Q$2,0))</f>
        <v>80</v>
      </c>
      <c r="AT71">
        <f t="shared" si="20"/>
        <v>51.8</v>
      </c>
      <c r="AU71">
        <f t="shared" si="21"/>
        <v>41.15</v>
      </c>
      <c r="AW71">
        <f t="shared" si="22"/>
        <v>52</v>
      </c>
      <c r="AX71">
        <f t="shared" si="23"/>
        <v>41</v>
      </c>
    </row>
    <row r="72" spans="3:50" x14ac:dyDescent="0.3">
      <c r="C72">
        <f>Experience!C70</f>
        <v>68</v>
      </c>
      <c r="E72">
        <f t="shared" si="15"/>
        <v>92</v>
      </c>
      <c r="F72">
        <f t="shared" si="24"/>
        <v>88</v>
      </c>
      <c r="G72">
        <f t="shared" si="25"/>
        <v>88</v>
      </c>
      <c r="H72">
        <f t="shared" si="26"/>
        <v>88</v>
      </c>
      <c r="I72">
        <f t="shared" si="27"/>
        <v>76</v>
      </c>
      <c r="J72">
        <f t="shared" si="28"/>
        <v>84</v>
      </c>
      <c r="K72">
        <f t="shared" si="29"/>
        <v>84</v>
      </c>
      <c r="L72">
        <f t="shared" si="30"/>
        <v>80</v>
      </c>
      <c r="R72">
        <f>ROUND((E72-$E$3)/2+INDEX(Races!$C$3:$J$14,MATCH('Stat Growth'!$A$2,Races!$A$3:$A$14,0),MATCH('Stat Growth'!R$2,Races!$C$2:$J$2,0)),0)</f>
        <v>18</v>
      </c>
      <c r="S72">
        <f>ROUND((F72-$E$3)/2+INDEX(Races!$C$3:$J$14,MATCH('Stat Growth'!$A$2,Races!$A$3:$A$14,0),MATCH('Stat Growth'!S$2,Races!$C$2:$J$2,0)),0)</f>
        <v>16</v>
      </c>
      <c r="T72">
        <f>ROUND((G72-$E$3)/2+INDEX(Races!$C$3:$J$14,MATCH('Stat Growth'!$A$2,Races!$A$3:$A$14,0),MATCH('Stat Growth'!T$2,Races!$C$2:$J$2,0)),0)</f>
        <v>11</v>
      </c>
      <c r="U72">
        <f>ROUND((H72-$E$3)/2+INDEX(Races!$C$3:$J$14,MATCH('Stat Growth'!$A$2,Races!$A$3:$A$14,0),MATCH('Stat Growth'!U$2,Races!$C$2:$J$2,0)),0)</f>
        <v>11</v>
      </c>
      <c r="V72">
        <f>ROUND((I72-$E$3)/2+INDEX(Races!$C$3:$J$14,MATCH('Stat Growth'!$A$2,Races!$A$3:$A$14,0),MATCH('Stat Growth'!V$2,Races!$C$2:$J$2,0)),0)</f>
        <v>5</v>
      </c>
      <c r="W72">
        <f>ROUND((J72-$E$3)/2+INDEX(Races!$C$3:$J$14,MATCH('Stat Growth'!$A$2,Races!$A$3:$A$14,0),MATCH('Stat Growth'!W$2,Races!$C$2:$J$2,0)),0)</f>
        <v>9</v>
      </c>
      <c r="X72">
        <f>ROUND((K72-$E$3)/2+INDEX(Races!$C$3:$J$14,MATCH('Stat Growth'!$A$2,Races!$A$3:$A$14,0),MATCH('Stat Growth'!X$2,Races!$C$2:$J$2,0)),0)</f>
        <v>14</v>
      </c>
      <c r="Y72">
        <f>ROUND((L72-$E$3)/2+INDEX(Races!$C$3:$J$14,MATCH('Stat Growth'!$A$2,Races!$A$3:$A$14,0),MATCH('Stat Growth'!Y$2,Races!$C$2:$J$2,0)),0)</f>
        <v>7</v>
      </c>
      <c r="AA72">
        <f>MIN(AA71+(1/(AA71/INDEX(Professions!$B$3:$I$10,MATCH('Stat Growth'!$A$5,Professions!$A$3:$A$10,0),MATCH('Stat Growth'!AA$2,Professions!$B$2:$I$2,0)))),100)</f>
        <v>91.901888594658274</v>
      </c>
      <c r="AB72">
        <f>MIN(AB71+(1/(AB71/INDEX(Professions!$B$3:$I$10,MATCH('Stat Growth'!$A$5,Professions!$A$3:$A$10,0),MATCH('Stat Growth'!AB$2,Professions!$B$2:$I$2,0)))),100)</f>
        <v>88.109243952568775</v>
      </c>
      <c r="AC72">
        <f>MIN(AC71+(1/(AC71/INDEX(Professions!$B$3:$I$10,MATCH('Stat Growth'!$A$5,Professions!$A$3:$A$10,0),MATCH('Stat Growth'!AC$2,Professions!$B$2:$I$2,0)))),100)</f>
        <v>88.109243952568775</v>
      </c>
      <c r="AD72">
        <f>MIN(AD71+(1/(AD71/INDEX(Professions!$B$3:$I$10,MATCH('Stat Growth'!$A$5,Professions!$A$3:$A$10,0),MATCH('Stat Growth'!AD$2,Professions!$B$2:$I$2,0)))),100)</f>
        <v>88.109243952568775</v>
      </c>
      <c r="AE72">
        <f>MIN(AE71+(1/(AE71/INDEX(Professions!$B$3:$I$10,MATCH('Stat Growth'!$A$5,Professions!$A$3:$A$10,0),MATCH('Stat Growth'!AE$2,Professions!$B$2:$I$2,0)))),100)</f>
        <v>75.613233859152402</v>
      </c>
      <c r="AF72">
        <f>MIN(AF71+(1/(AF71/INDEX(Professions!$B$3:$I$10,MATCH('Stat Growth'!$A$5,Professions!$A$3:$A$10,0),MATCH('Stat Growth'!AF$2,Professions!$B$2:$I$2,0)))),100)</f>
        <v>84.147889359003585</v>
      </c>
      <c r="AG72">
        <f>MIN(AG71+(1/(AG71/INDEX(Professions!$B$3:$I$10,MATCH('Stat Growth'!$A$5,Professions!$A$3:$A$10,0),MATCH('Stat Growth'!AG$2,Professions!$B$2:$I$2,0)))),100)</f>
        <v>84.147889359003585</v>
      </c>
      <c r="AH72">
        <f>MIN(AH71+(1/(AH71/INDEX(Professions!$B$3:$I$10,MATCH('Stat Growth'!$A$5,Professions!$A$3:$A$10,0),MATCH('Stat Growth'!AH$2,Professions!$B$2:$I$2,0)))),100)</f>
        <v>79.993052249717636</v>
      </c>
      <c r="AK72">
        <f>E72*INDEX(Professions!$J$3:$Q$10,MATCH('Stat Growth'!$A$5,Professions!$A$3:$A$10,0),MATCH(AK$2,Professions!$J$2:$Q$2,0))</f>
        <v>184</v>
      </c>
      <c r="AL72">
        <f>F72*INDEX(Professions!$J$3:$Q$10,MATCH('Stat Growth'!$A$5,Professions!$A$3:$A$10,0),MATCH(AL$2,Professions!$J$2:$Q$2,0))</f>
        <v>176</v>
      </c>
      <c r="AM72">
        <f>G72*INDEX(Professions!$J$3:$Q$10,MATCH('Stat Growth'!$A$5,Professions!$A$3:$A$10,0),MATCH(AM$2,Professions!$J$2:$Q$2,0))</f>
        <v>88</v>
      </c>
      <c r="AN72">
        <f>H72*INDEX(Professions!$J$3:$Q$10,MATCH('Stat Growth'!$A$5,Professions!$A$3:$A$10,0),MATCH(AN$2,Professions!$J$2:$Q$2,0))</f>
        <v>88</v>
      </c>
      <c r="AO72">
        <f>I72*INDEX(Professions!$J$3:$Q$10,MATCH('Stat Growth'!$A$5,Professions!$A$3:$A$10,0),MATCH(AO$2,Professions!$J$2:$Q$2,0))</f>
        <v>76</v>
      </c>
      <c r="AP72">
        <f>J72*INDEX(Professions!$J$3:$Q$10,MATCH('Stat Growth'!$A$5,Professions!$A$3:$A$10,0),MATCH(AP$2,Professions!$J$2:$Q$2,0))</f>
        <v>84</v>
      </c>
      <c r="AQ72">
        <f>K72*INDEX(Professions!$J$3:$Q$10,MATCH('Stat Growth'!$A$5,Professions!$A$3:$A$10,0),MATCH(AQ$2,Professions!$J$2:$Q$2,0))</f>
        <v>84</v>
      </c>
      <c r="AR72">
        <f>L72*INDEX(Professions!$J$3:$Q$10,MATCH('Stat Growth'!$A$5,Professions!$A$3:$A$10,0),MATCH(AR$2,Professions!$J$2:$Q$2,0))</f>
        <v>80</v>
      </c>
      <c r="AT72">
        <f t="shared" si="20"/>
        <v>51.8</v>
      </c>
      <c r="AU72">
        <f t="shared" si="21"/>
        <v>41.2</v>
      </c>
      <c r="AW72">
        <f t="shared" si="22"/>
        <v>52</v>
      </c>
      <c r="AX72">
        <f t="shared" si="23"/>
        <v>41</v>
      </c>
    </row>
    <row r="73" spans="3:50" x14ac:dyDescent="0.3">
      <c r="C73">
        <f>Experience!C71</f>
        <v>69</v>
      </c>
      <c r="E73">
        <f t="shared" si="15"/>
        <v>92</v>
      </c>
      <c r="F73">
        <f t="shared" si="24"/>
        <v>88</v>
      </c>
      <c r="G73">
        <f t="shared" si="25"/>
        <v>88</v>
      </c>
      <c r="H73">
        <f t="shared" si="26"/>
        <v>88</v>
      </c>
      <c r="I73">
        <f t="shared" si="27"/>
        <v>76</v>
      </c>
      <c r="J73">
        <f t="shared" si="28"/>
        <v>84</v>
      </c>
      <c r="K73">
        <f t="shared" si="29"/>
        <v>84</v>
      </c>
      <c r="L73">
        <f t="shared" si="30"/>
        <v>80</v>
      </c>
      <c r="R73">
        <f>ROUND((E73-$E$3)/2+INDEX(Races!$C$3:$J$14,MATCH('Stat Growth'!$A$2,Races!$A$3:$A$14,0),MATCH('Stat Growth'!R$2,Races!$C$2:$J$2,0)),0)</f>
        <v>18</v>
      </c>
      <c r="S73">
        <f>ROUND((F73-$E$3)/2+INDEX(Races!$C$3:$J$14,MATCH('Stat Growth'!$A$2,Races!$A$3:$A$14,0),MATCH('Stat Growth'!S$2,Races!$C$2:$J$2,0)),0)</f>
        <v>16</v>
      </c>
      <c r="T73">
        <f>ROUND((G73-$E$3)/2+INDEX(Races!$C$3:$J$14,MATCH('Stat Growth'!$A$2,Races!$A$3:$A$14,0),MATCH('Stat Growth'!T$2,Races!$C$2:$J$2,0)),0)</f>
        <v>11</v>
      </c>
      <c r="U73">
        <f>ROUND((H73-$E$3)/2+INDEX(Races!$C$3:$J$14,MATCH('Stat Growth'!$A$2,Races!$A$3:$A$14,0),MATCH('Stat Growth'!U$2,Races!$C$2:$J$2,0)),0)</f>
        <v>11</v>
      </c>
      <c r="V73">
        <f>ROUND((I73-$E$3)/2+INDEX(Races!$C$3:$J$14,MATCH('Stat Growth'!$A$2,Races!$A$3:$A$14,0),MATCH('Stat Growth'!V$2,Races!$C$2:$J$2,0)),0)</f>
        <v>5</v>
      </c>
      <c r="W73">
        <f>ROUND((J73-$E$3)/2+INDEX(Races!$C$3:$J$14,MATCH('Stat Growth'!$A$2,Races!$A$3:$A$14,0),MATCH('Stat Growth'!W$2,Races!$C$2:$J$2,0)),0)</f>
        <v>9</v>
      </c>
      <c r="X73">
        <f>ROUND((K73-$E$3)/2+INDEX(Races!$C$3:$J$14,MATCH('Stat Growth'!$A$2,Races!$A$3:$A$14,0),MATCH('Stat Growth'!X$2,Races!$C$2:$J$2,0)),0)</f>
        <v>14</v>
      </c>
      <c r="Y73">
        <f>ROUND((L73-$E$3)/2+INDEX(Races!$C$3:$J$14,MATCH('Stat Growth'!$A$2,Races!$A$3:$A$14,0),MATCH('Stat Growth'!Y$2,Races!$C$2:$J$2,0)),0)</f>
        <v>7</v>
      </c>
      <c r="AA73">
        <f>MIN(AA72+(1/(AA72/INDEX(Professions!$B$3:$I$10,MATCH('Stat Growth'!$A$5,Professions!$A$3:$A$10,0),MATCH('Stat Growth'!AA$2,Professions!$B$2:$I$2,0)))),100)</f>
        <v>92.228323670789493</v>
      </c>
      <c r="AB73">
        <f>MIN(AB72+(1/(AB72/INDEX(Professions!$B$3:$I$10,MATCH('Stat Growth'!$A$5,Professions!$A$3:$A$10,0),MATCH('Stat Growth'!AB$2,Professions!$B$2:$I$2,0)))),100)</f>
        <v>88.392982626043917</v>
      </c>
      <c r="AC73">
        <f>MIN(AC72+(1/(AC72/INDEX(Professions!$B$3:$I$10,MATCH('Stat Growth'!$A$5,Professions!$A$3:$A$10,0),MATCH('Stat Growth'!AC$2,Professions!$B$2:$I$2,0)))),100)</f>
        <v>88.392982626043917</v>
      </c>
      <c r="AD73">
        <f>MIN(AD72+(1/(AD72/INDEX(Professions!$B$3:$I$10,MATCH('Stat Growth'!$A$5,Professions!$A$3:$A$10,0),MATCH('Stat Growth'!AD$2,Professions!$B$2:$I$2,0)))),100)</f>
        <v>88.392982626043917</v>
      </c>
      <c r="AE73">
        <f>MIN(AE72+(1/(AE72/INDEX(Professions!$B$3:$I$10,MATCH('Stat Growth'!$A$5,Professions!$A$3:$A$10,0),MATCH('Stat Growth'!AE$2,Professions!$B$2:$I$2,0)))),100)</f>
        <v>75.745485840579718</v>
      </c>
      <c r="AF73">
        <f>MIN(AF72+(1/(AF72/INDEX(Professions!$B$3:$I$10,MATCH('Stat Growth'!$A$5,Professions!$A$3:$A$10,0),MATCH('Stat Growth'!AF$2,Professions!$B$2:$I$2,0)))),100)</f>
        <v>84.385566146292604</v>
      </c>
      <c r="AG73">
        <f>MIN(AG72+(1/(AG72/INDEX(Professions!$B$3:$I$10,MATCH('Stat Growth'!$A$5,Professions!$A$3:$A$10,0),MATCH('Stat Growth'!AG$2,Professions!$B$2:$I$2,0)))),100)</f>
        <v>84.385566146292604</v>
      </c>
      <c r="AH73">
        <f>MIN(AH72+(1/(AH72/INDEX(Professions!$B$3:$I$10,MATCH('Stat Growth'!$A$5,Professions!$A$3:$A$10,0),MATCH('Stat Growth'!AH$2,Professions!$B$2:$I$2,0)))),100)</f>
        <v>80.180568534921676</v>
      </c>
      <c r="AK73">
        <f>E73*INDEX(Professions!$J$3:$Q$10,MATCH('Stat Growth'!$A$5,Professions!$A$3:$A$10,0),MATCH(AK$2,Professions!$J$2:$Q$2,0))</f>
        <v>184</v>
      </c>
      <c r="AL73">
        <f>F73*INDEX(Professions!$J$3:$Q$10,MATCH('Stat Growth'!$A$5,Professions!$A$3:$A$10,0),MATCH(AL$2,Professions!$J$2:$Q$2,0))</f>
        <v>176</v>
      </c>
      <c r="AM73">
        <f>G73*INDEX(Professions!$J$3:$Q$10,MATCH('Stat Growth'!$A$5,Professions!$A$3:$A$10,0),MATCH(AM$2,Professions!$J$2:$Q$2,0))</f>
        <v>88</v>
      </c>
      <c r="AN73">
        <f>H73*INDEX(Professions!$J$3:$Q$10,MATCH('Stat Growth'!$A$5,Professions!$A$3:$A$10,0),MATCH(AN$2,Professions!$J$2:$Q$2,0))</f>
        <v>88</v>
      </c>
      <c r="AO73">
        <f>I73*INDEX(Professions!$J$3:$Q$10,MATCH('Stat Growth'!$A$5,Professions!$A$3:$A$10,0),MATCH(AO$2,Professions!$J$2:$Q$2,0))</f>
        <v>76</v>
      </c>
      <c r="AP73">
        <f>J73*INDEX(Professions!$J$3:$Q$10,MATCH('Stat Growth'!$A$5,Professions!$A$3:$A$10,0),MATCH(AP$2,Professions!$J$2:$Q$2,0))</f>
        <v>84</v>
      </c>
      <c r="AQ73">
        <f>K73*INDEX(Professions!$J$3:$Q$10,MATCH('Stat Growth'!$A$5,Professions!$A$3:$A$10,0),MATCH(AQ$2,Professions!$J$2:$Q$2,0))</f>
        <v>84</v>
      </c>
      <c r="AR73">
        <f>L73*INDEX(Professions!$J$3:$Q$10,MATCH('Stat Growth'!$A$5,Professions!$A$3:$A$10,0),MATCH(AR$2,Professions!$J$2:$Q$2,0))</f>
        <v>80</v>
      </c>
      <c r="AT73">
        <f t="shared" si="20"/>
        <v>51.8</v>
      </c>
      <c r="AU73">
        <f t="shared" si="21"/>
        <v>41.2</v>
      </c>
      <c r="AW73">
        <f t="shared" si="22"/>
        <v>52</v>
      </c>
      <c r="AX73">
        <f t="shared" si="23"/>
        <v>41</v>
      </c>
    </row>
    <row r="74" spans="3:50" x14ac:dyDescent="0.3">
      <c r="C74">
        <f>Experience!C72</f>
        <v>70</v>
      </c>
      <c r="E74">
        <f t="shared" si="15"/>
        <v>93</v>
      </c>
      <c r="F74">
        <f t="shared" si="24"/>
        <v>89</v>
      </c>
      <c r="G74">
        <f t="shared" si="25"/>
        <v>89</v>
      </c>
      <c r="H74">
        <f t="shared" si="26"/>
        <v>89</v>
      </c>
      <c r="I74">
        <f t="shared" si="27"/>
        <v>76</v>
      </c>
      <c r="J74">
        <f t="shared" si="28"/>
        <v>85</v>
      </c>
      <c r="K74">
        <f t="shared" si="29"/>
        <v>85</v>
      </c>
      <c r="L74">
        <f t="shared" si="30"/>
        <v>80</v>
      </c>
      <c r="R74">
        <f>ROUND((E74-$E$3)/2+INDEX(Races!$C$3:$J$14,MATCH('Stat Growth'!$A$2,Races!$A$3:$A$14,0),MATCH('Stat Growth'!R$2,Races!$C$2:$J$2,0)),0)</f>
        <v>19</v>
      </c>
      <c r="S74">
        <f>ROUND((F74-$E$3)/2+INDEX(Races!$C$3:$J$14,MATCH('Stat Growth'!$A$2,Races!$A$3:$A$14,0),MATCH('Stat Growth'!S$2,Races!$C$2:$J$2,0)),0)</f>
        <v>17</v>
      </c>
      <c r="T74">
        <f>ROUND((G74-$E$3)/2+INDEX(Races!$C$3:$J$14,MATCH('Stat Growth'!$A$2,Races!$A$3:$A$14,0),MATCH('Stat Growth'!T$2,Races!$C$2:$J$2,0)),0)</f>
        <v>12</v>
      </c>
      <c r="U74">
        <f>ROUND((H74-$E$3)/2+INDEX(Races!$C$3:$J$14,MATCH('Stat Growth'!$A$2,Races!$A$3:$A$14,0),MATCH('Stat Growth'!U$2,Races!$C$2:$J$2,0)),0)</f>
        <v>12</v>
      </c>
      <c r="V74">
        <f>ROUND((I74-$E$3)/2+INDEX(Races!$C$3:$J$14,MATCH('Stat Growth'!$A$2,Races!$A$3:$A$14,0),MATCH('Stat Growth'!V$2,Races!$C$2:$J$2,0)),0)</f>
        <v>5</v>
      </c>
      <c r="W74">
        <f>ROUND((J74-$E$3)/2+INDEX(Races!$C$3:$J$14,MATCH('Stat Growth'!$A$2,Races!$A$3:$A$14,0),MATCH('Stat Growth'!W$2,Races!$C$2:$J$2,0)),0)</f>
        <v>10</v>
      </c>
      <c r="X74">
        <f>ROUND((K74-$E$3)/2+INDEX(Races!$C$3:$J$14,MATCH('Stat Growth'!$A$2,Races!$A$3:$A$14,0),MATCH('Stat Growth'!X$2,Races!$C$2:$J$2,0)),0)</f>
        <v>15</v>
      </c>
      <c r="Y74">
        <f>ROUND((L74-$E$3)/2+INDEX(Races!$C$3:$J$14,MATCH('Stat Growth'!$A$2,Races!$A$3:$A$14,0),MATCH('Stat Growth'!Y$2,Races!$C$2:$J$2,0)),0)</f>
        <v>7</v>
      </c>
      <c r="AA74">
        <f>MIN(AA73+(1/(AA73/INDEX(Professions!$B$3:$I$10,MATCH('Stat Growth'!$A$5,Professions!$A$3:$A$10,0),MATCH('Stat Growth'!AA$2,Professions!$B$2:$I$2,0)))),100)</f>
        <v>92.553603355011944</v>
      </c>
      <c r="AB74">
        <f>MIN(AB73+(1/(AB73/INDEX(Professions!$B$3:$I$10,MATCH('Stat Growth'!$A$5,Professions!$A$3:$A$10,0),MATCH('Stat Growth'!AB$2,Professions!$B$2:$I$2,0)))),100)</f>
        <v>88.675810507367544</v>
      </c>
      <c r="AC74">
        <f>MIN(AC73+(1/(AC73/INDEX(Professions!$B$3:$I$10,MATCH('Stat Growth'!$A$5,Professions!$A$3:$A$10,0),MATCH('Stat Growth'!AC$2,Professions!$B$2:$I$2,0)))),100)</f>
        <v>88.675810507367544</v>
      </c>
      <c r="AD74">
        <f>MIN(AD73+(1/(AD73/INDEX(Professions!$B$3:$I$10,MATCH('Stat Growth'!$A$5,Professions!$A$3:$A$10,0),MATCH('Stat Growth'!AD$2,Professions!$B$2:$I$2,0)))),100)</f>
        <v>88.675810507367544</v>
      </c>
      <c r="AE74">
        <f>MIN(AE73+(1/(AE73/INDEX(Professions!$B$3:$I$10,MATCH('Stat Growth'!$A$5,Professions!$A$3:$A$10,0),MATCH('Stat Growth'!AE$2,Professions!$B$2:$I$2,0)))),100)</f>
        <v>75.877506909413398</v>
      </c>
      <c r="AF74">
        <f>MIN(AF73+(1/(AF73/INDEX(Professions!$B$3:$I$10,MATCH('Stat Growth'!$A$5,Professions!$A$3:$A$10,0),MATCH('Stat Growth'!AF$2,Professions!$B$2:$I$2,0)))),100)</f>
        <v>84.622573503277422</v>
      </c>
      <c r="AG74">
        <f>MIN(AG73+(1/(AG73/INDEX(Professions!$B$3:$I$10,MATCH('Stat Growth'!$A$5,Professions!$A$3:$A$10,0),MATCH('Stat Growth'!AG$2,Professions!$B$2:$I$2,0)))),100)</f>
        <v>84.622573503277422</v>
      </c>
      <c r="AH74">
        <f>MIN(AH73+(1/(AH73/INDEX(Professions!$B$3:$I$10,MATCH('Stat Growth'!$A$5,Professions!$A$3:$A$10,0),MATCH('Stat Growth'!AH$2,Professions!$B$2:$I$2,0)))),100)</f>
        <v>80.367646280491257</v>
      </c>
      <c r="AK74">
        <f>E74*INDEX(Professions!$J$3:$Q$10,MATCH('Stat Growth'!$A$5,Professions!$A$3:$A$10,0),MATCH(AK$2,Professions!$J$2:$Q$2,0))</f>
        <v>186</v>
      </c>
      <c r="AL74">
        <f>F74*INDEX(Professions!$J$3:$Q$10,MATCH('Stat Growth'!$A$5,Professions!$A$3:$A$10,0),MATCH(AL$2,Professions!$J$2:$Q$2,0))</f>
        <v>178</v>
      </c>
      <c r="AM74">
        <f>G74*INDEX(Professions!$J$3:$Q$10,MATCH('Stat Growth'!$A$5,Professions!$A$3:$A$10,0),MATCH(AM$2,Professions!$J$2:$Q$2,0))</f>
        <v>89</v>
      </c>
      <c r="AN74">
        <f>H74*INDEX(Professions!$J$3:$Q$10,MATCH('Stat Growth'!$A$5,Professions!$A$3:$A$10,0),MATCH(AN$2,Professions!$J$2:$Q$2,0))</f>
        <v>89</v>
      </c>
      <c r="AO74">
        <f>I74*INDEX(Professions!$J$3:$Q$10,MATCH('Stat Growth'!$A$5,Professions!$A$3:$A$10,0),MATCH(AO$2,Professions!$J$2:$Q$2,0))</f>
        <v>76</v>
      </c>
      <c r="AP74">
        <f>J74*INDEX(Professions!$J$3:$Q$10,MATCH('Stat Growth'!$A$5,Professions!$A$3:$A$10,0),MATCH(AP$2,Professions!$J$2:$Q$2,0))</f>
        <v>85</v>
      </c>
      <c r="AQ74">
        <f>K74*INDEX(Professions!$J$3:$Q$10,MATCH('Stat Growth'!$A$5,Professions!$A$3:$A$10,0),MATCH(AQ$2,Professions!$J$2:$Q$2,0))</f>
        <v>85</v>
      </c>
      <c r="AR74">
        <f>L74*INDEX(Professions!$J$3:$Q$10,MATCH('Stat Growth'!$A$5,Professions!$A$3:$A$10,0),MATCH(AR$2,Professions!$J$2:$Q$2,0))</f>
        <v>80</v>
      </c>
      <c r="AT74">
        <f t="shared" si="20"/>
        <v>52.1</v>
      </c>
      <c r="AU74">
        <f t="shared" si="21"/>
        <v>41.3</v>
      </c>
      <c r="AW74">
        <f t="shared" si="22"/>
        <v>52</v>
      </c>
      <c r="AX74">
        <f t="shared" si="23"/>
        <v>41</v>
      </c>
    </row>
    <row r="75" spans="3:50" x14ac:dyDescent="0.3">
      <c r="C75">
        <f>Experience!C73</f>
        <v>71</v>
      </c>
      <c r="E75">
        <f t="shared" si="15"/>
        <v>93</v>
      </c>
      <c r="F75">
        <f t="shared" si="24"/>
        <v>89</v>
      </c>
      <c r="G75">
        <f t="shared" si="25"/>
        <v>89</v>
      </c>
      <c r="H75">
        <f t="shared" si="26"/>
        <v>89</v>
      </c>
      <c r="I75">
        <f t="shared" si="27"/>
        <v>76</v>
      </c>
      <c r="J75">
        <f t="shared" si="28"/>
        <v>85</v>
      </c>
      <c r="K75">
        <f t="shared" si="29"/>
        <v>85</v>
      </c>
      <c r="L75">
        <f t="shared" si="30"/>
        <v>81</v>
      </c>
      <c r="R75">
        <f>ROUND((E75-$E$3)/2+INDEX(Races!$C$3:$J$14,MATCH('Stat Growth'!$A$2,Races!$A$3:$A$14,0),MATCH('Stat Growth'!R$2,Races!$C$2:$J$2,0)),0)</f>
        <v>19</v>
      </c>
      <c r="S75">
        <f>ROUND((F75-$E$3)/2+INDEX(Races!$C$3:$J$14,MATCH('Stat Growth'!$A$2,Races!$A$3:$A$14,0),MATCH('Stat Growth'!S$2,Races!$C$2:$J$2,0)),0)</f>
        <v>17</v>
      </c>
      <c r="T75">
        <f>ROUND((G75-$E$3)/2+INDEX(Races!$C$3:$J$14,MATCH('Stat Growth'!$A$2,Races!$A$3:$A$14,0),MATCH('Stat Growth'!T$2,Races!$C$2:$J$2,0)),0)</f>
        <v>12</v>
      </c>
      <c r="U75">
        <f>ROUND((H75-$E$3)/2+INDEX(Races!$C$3:$J$14,MATCH('Stat Growth'!$A$2,Races!$A$3:$A$14,0),MATCH('Stat Growth'!U$2,Races!$C$2:$J$2,0)),0)</f>
        <v>12</v>
      </c>
      <c r="V75">
        <f>ROUND((I75-$E$3)/2+INDEX(Races!$C$3:$J$14,MATCH('Stat Growth'!$A$2,Races!$A$3:$A$14,0),MATCH('Stat Growth'!V$2,Races!$C$2:$J$2,0)),0)</f>
        <v>5</v>
      </c>
      <c r="W75">
        <f>ROUND((J75-$E$3)/2+INDEX(Races!$C$3:$J$14,MATCH('Stat Growth'!$A$2,Races!$A$3:$A$14,0),MATCH('Stat Growth'!W$2,Races!$C$2:$J$2,0)),0)</f>
        <v>10</v>
      </c>
      <c r="X75">
        <f>ROUND((K75-$E$3)/2+INDEX(Races!$C$3:$J$14,MATCH('Stat Growth'!$A$2,Races!$A$3:$A$14,0),MATCH('Stat Growth'!X$2,Races!$C$2:$J$2,0)),0)</f>
        <v>15</v>
      </c>
      <c r="Y75">
        <f>ROUND((L75-$E$3)/2+INDEX(Races!$C$3:$J$14,MATCH('Stat Growth'!$A$2,Races!$A$3:$A$14,0),MATCH('Stat Growth'!Y$2,Races!$C$2:$J$2,0)),0)</f>
        <v>8</v>
      </c>
      <c r="AA75">
        <f>MIN(AA74+(1/(AA74/INDEX(Professions!$B$3:$I$10,MATCH('Stat Growth'!$A$5,Professions!$A$3:$A$10,0),MATCH('Stat Growth'!AA$2,Professions!$B$2:$I$2,0)))),100)</f>
        <v>92.877739843625221</v>
      </c>
      <c r="AB75">
        <f>MIN(AB74+(1/(AB74/INDEX(Professions!$B$3:$I$10,MATCH('Stat Growth'!$A$5,Professions!$A$3:$A$10,0),MATCH('Stat Growth'!AB$2,Professions!$B$2:$I$2,0)))),100)</f>
        <v>88.957736320697691</v>
      </c>
      <c r="AC75">
        <f>MIN(AC74+(1/(AC74/INDEX(Professions!$B$3:$I$10,MATCH('Stat Growth'!$A$5,Professions!$A$3:$A$10,0),MATCH('Stat Growth'!AC$2,Professions!$B$2:$I$2,0)))),100)</f>
        <v>88.957736320697691</v>
      </c>
      <c r="AD75">
        <f>MIN(AD74+(1/(AD74/INDEX(Professions!$B$3:$I$10,MATCH('Stat Growth'!$A$5,Professions!$A$3:$A$10,0),MATCH('Stat Growth'!AD$2,Professions!$B$2:$I$2,0)))),100)</f>
        <v>88.957736320697691</v>
      </c>
      <c r="AE75">
        <f>MIN(AE74+(1/(AE74/INDEX(Professions!$B$3:$I$10,MATCH('Stat Growth'!$A$5,Professions!$A$3:$A$10,0),MATCH('Stat Growth'!AE$2,Professions!$B$2:$I$2,0)))),100)</f>
        <v>76.009298271667021</v>
      </c>
      <c r="AF75">
        <f>MIN(AF74+(1/(AF74/INDEX(Professions!$B$3:$I$10,MATCH('Stat Growth'!$A$5,Professions!$A$3:$A$10,0),MATCH('Stat Growth'!AF$2,Professions!$B$2:$I$2,0)))),100)</f>
        <v>84.858917059990759</v>
      </c>
      <c r="AG75">
        <f>MIN(AG74+(1/(AG74/INDEX(Professions!$B$3:$I$10,MATCH('Stat Growth'!$A$5,Professions!$A$3:$A$10,0),MATCH('Stat Growth'!AG$2,Professions!$B$2:$I$2,0)))),100)</f>
        <v>84.858917059990759</v>
      </c>
      <c r="AH75">
        <f>MIN(AH74+(1/(AH74/INDEX(Professions!$B$3:$I$10,MATCH('Stat Growth'!$A$5,Professions!$A$3:$A$10,0),MATCH('Stat Growth'!AH$2,Professions!$B$2:$I$2,0)))),100)</f>
        <v>80.554288551283264</v>
      </c>
      <c r="AK75">
        <f>E75*INDEX(Professions!$J$3:$Q$10,MATCH('Stat Growth'!$A$5,Professions!$A$3:$A$10,0),MATCH(AK$2,Professions!$J$2:$Q$2,0))</f>
        <v>186</v>
      </c>
      <c r="AL75">
        <f>F75*INDEX(Professions!$J$3:$Q$10,MATCH('Stat Growth'!$A$5,Professions!$A$3:$A$10,0),MATCH(AL$2,Professions!$J$2:$Q$2,0))</f>
        <v>178</v>
      </c>
      <c r="AM75">
        <f>G75*INDEX(Professions!$J$3:$Q$10,MATCH('Stat Growth'!$A$5,Professions!$A$3:$A$10,0),MATCH(AM$2,Professions!$J$2:$Q$2,0))</f>
        <v>89</v>
      </c>
      <c r="AN75">
        <f>H75*INDEX(Professions!$J$3:$Q$10,MATCH('Stat Growth'!$A$5,Professions!$A$3:$A$10,0),MATCH(AN$2,Professions!$J$2:$Q$2,0))</f>
        <v>89</v>
      </c>
      <c r="AO75">
        <f>I75*INDEX(Professions!$J$3:$Q$10,MATCH('Stat Growth'!$A$5,Professions!$A$3:$A$10,0),MATCH(AO$2,Professions!$J$2:$Q$2,0))</f>
        <v>76</v>
      </c>
      <c r="AP75">
        <f>J75*INDEX(Professions!$J$3:$Q$10,MATCH('Stat Growth'!$A$5,Professions!$A$3:$A$10,0),MATCH(AP$2,Professions!$J$2:$Q$2,0))</f>
        <v>85</v>
      </c>
      <c r="AQ75">
        <f>K75*INDEX(Professions!$J$3:$Q$10,MATCH('Stat Growth'!$A$5,Professions!$A$3:$A$10,0),MATCH(AQ$2,Professions!$J$2:$Q$2,0))</f>
        <v>85</v>
      </c>
      <c r="AR75">
        <f>L75*INDEX(Professions!$J$3:$Q$10,MATCH('Stat Growth'!$A$5,Professions!$A$3:$A$10,0),MATCH(AR$2,Professions!$J$2:$Q$2,0))</f>
        <v>81</v>
      </c>
      <c r="AT75">
        <f t="shared" si="20"/>
        <v>52.1</v>
      </c>
      <c r="AU75">
        <f t="shared" si="21"/>
        <v>41.35</v>
      </c>
      <c r="AW75">
        <f t="shared" si="22"/>
        <v>52</v>
      </c>
      <c r="AX75">
        <f t="shared" si="23"/>
        <v>41</v>
      </c>
    </row>
    <row r="76" spans="3:50" x14ac:dyDescent="0.3">
      <c r="C76">
        <f>Experience!C74</f>
        <v>72</v>
      </c>
      <c r="E76">
        <f t="shared" si="15"/>
        <v>93</v>
      </c>
      <c r="F76">
        <f t="shared" si="24"/>
        <v>89</v>
      </c>
      <c r="G76">
        <f t="shared" si="25"/>
        <v>89</v>
      </c>
      <c r="H76">
        <f t="shared" si="26"/>
        <v>89</v>
      </c>
      <c r="I76">
        <f t="shared" si="27"/>
        <v>76</v>
      </c>
      <c r="J76">
        <f t="shared" si="28"/>
        <v>85</v>
      </c>
      <c r="K76">
        <f t="shared" si="29"/>
        <v>85</v>
      </c>
      <c r="L76">
        <f t="shared" si="30"/>
        <v>81</v>
      </c>
      <c r="R76">
        <f>ROUND((E76-$E$3)/2+INDEX(Races!$C$3:$J$14,MATCH('Stat Growth'!$A$2,Races!$A$3:$A$14,0),MATCH('Stat Growth'!R$2,Races!$C$2:$J$2,0)),0)</f>
        <v>19</v>
      </c>
      <c r="S76">
        <f>ROUND((F76-$E$3)/2+INDEX(Races!$C$3:$J$14,MATCH('Stat Growth'!$A$2,Races!$A$3:$A$14,0),MATCH('Stat Growth'!S$2,Races!$C$2:$J$2,0)),0)</f>
        <v>17</v>
      </c>
      <c r="T76">
        <f>ROUND((G76-$E$3)/2+INDEX(Races!$C$3:$J$14,MATCH('Stat Growth'!$A$2,Races!$A$3:$A$14,0),MATCH('Stat Growth'!T$2,Races!$C$2:$J$2,0)),0)</f>
        <v>12</v>
      </c>
      <c r="U76">
        <f>ROUND((H76-$E$3)/2+INDEX(Races!$C$3:$J$14,MATCH('Stat Growth'!$A$2,Races!$A$3:$A$14,0),MATCH('Stat Growth'!U$2,Races!$C$2:$J$2,0)),0)</f>
        <v>12</v>
      </c>
      <c r="V76">
        <f>ROUND((I76-$E$3)/2+INDEX(Races!$C$3:$J$14,MATCH('Stat Growth'!$A$2,Races!$A$3:$A$14,0),MATCH('Stat Growth'!V$2,Races!$C$2:$J$2,0)),0)</f>
        <v>5</v>
      </c>
      <c r="W76">
        <f>ROUND((J76-$E$3)/2+INDEX(Races!$C$3:$J$14,MATCH('Stat Growth'!$A$2,Races!$A$3:$A$14,0),MATCH('Stat Growth'!W$2,Races!$C$2:$J$2,0)),0)</f>
        <v>10</v>
      </c>
      <c r="X76">
        <f>ROUND((K76-$E$3)/2+INDEX(Races!$C$3:$J$14,MATCH('Stat Growth'!$A$2,Races!$A$3:$A$14,0),MATCH('Stat Growth'!X$2,Races!$C$2:$J$2,0)),0)</f>
        <v>15</v>
      </c>
      <c r="Y76">
        <f>ROUND((L76-$E$3)/2+INDEX(Races!$C$3:$J$14,MATCH('Stat Growth'!$A$2,Races!$A$3:$A$14,0),MATCH('Stat Growth'!Y$2,Races!$C$2:$J$2,0)),0)</f>
        <v>8</v>
      </c>
      <c r="AA76">
        <f>MIN(AA75+(1/(AA75/INDEX(Professions!$B$3:$I$10,MATCH('Stat Growth'!$A$5,Professions!$A$3:$A$10,0),MATCH('Stat Growth'!AA$2,Professions!$B$2:$I$2,0)))),100)</f>
        <v>93.200745119706554</v>
      </c>
      <c r="AB76">
        <f>MIN(AB75+(1/(AB75/INDEX(Professions!$B$3:$I$10,MATCH('Stat Growth'!$A$5,Professions!$A$3:$A$10,0),MATCH('Stat Growth'!AB$2,Professions!$B$2:$I$2,0)))),100)</f>
        <v>89.238768651712434</v>
      </c>
      <c r="AC76">
        <f>MIN(AC75+(1/(AC75/INDEX(Professions!$B$3:$I$10,MATCH('Stat Growth'!$A$5,Professions!$A$3:$A$10,0),MATCH('Stat Growth'!AC$2,Professions!$B$2:$I$2,0)))),100)</f>
        <v>89.238768651712434</v>
      </c>
      <c r="AD76">
        <f>MIN(AD75+(1/(AD75/INDEX(Professions!$B$3:$I$10,MATCH('Stat Growth'!$A$5,Professions!$A$3:$A$10,0),MATCH('Stat Growth'!AD$2,Professions!$B$2:$I$2,0)))),100)</f>
        <v>89.238768651712434</v>
      </c>
      <c r="AE76">
        <f>MIN(AE75+(1/(AE75/INDEX(Professions!$B$3:$I$10,MATCH('Stat Growth'!$A$5,Professions!$A$3:$A$10,0),MATCH('Stat Growth'!AE$2,Professions!$B$2:$I$2,0)))),100)</f>
        <v>76.140861122888964</v>
      </c>
      <c r="AF76">
        <f>MIN(AF75+(1/(AF75/INDEX(Professions!$B$3:$I$10,MATCH('Stat Growth'!$A$5,Professions!$A$3:$A$10,0),MATCH('Stat Growth'!AF$2,Professions!$B$2:$I$2,0)))),100)</f>
        <v>85.094602367945626</v>
      </c>
      <c r="AG76">
        <f>MIN(AG75+(1/(AG75/INDEX(Professions!$B$3:$I$10,MATCH('Stat Growth'!$A$5,Professions!$A$3:$A$10,0),MATCH('Stat Growth'!AG$2,Professions!$B$2:$I$2,0)))),100)</f>
        <v>85.094602367945626</v>
      </c>
      <c r="AH76">
        <f>MIN(AH75+(1/(AH75/INDEX(Professions!$B$3:$I$10,MATCH('Stat Growth'!$A$5,Professions!$A$3:$A$10,0),MATCH('Stat Growth'!AH$2,Professions!$B$2:$I$2,0)))),100)</f>
        <v>80.740498376604364</v>
      </c>
      <c r="AK76">
        <f>E76*INDEX(Professions!$J$3:$Q$10,MATCH('Stat Growth'!$A$5,Professions!$A$3:$A$10,0),MATCH(AK$2,Professions!$J$2:$Q$2,0))</f>
        <v>186</v>
      </c>
      <c r="AL76">
        <f>F76*INDEX(Professions!$J$3:$Q$10,MATCH('Stat Growth'!$A$5,Professions!$A$3:$A$10,0),MATCH(AL$2,Professions!$J$2:$Q$2,0))</f>
        <v>178</v>
      </c>
      <c r="AM76">
        <f>G76*INDEX(Professions!$J$3:$Q$10,MATCH('Stat Growth'!$A$5,Professions!$A$3:$A$10,0),MATCH(AM$2,Professions!$J$2:$Q$2,0))</f>
        <v>89</v>
      </c>
      <c r="AN76">
        <f>H76*INDEX(Professions!$J$3:$Q$10,MATCH('Stat Growth'!$A$5,Professions!$A$3:$A$10,0),MATCH(AN$2,Professions!$J$2:$Q$2,0))</f>
        <v>89</v>
      </c>
      <c r="AO76">
        <f>I76*INDEX(Professions!$J$3:$Q$10,MATCH('Stat Growth'!$A$5,Professions!$A$3:$A$10,0),MATCH(AO$2,Professions!$J$2:$Q$2,0))</f>
        <v>76</v>
      </c>
      <c r="AP76">
        <f>J76*INDEX(Professions!$J$3:$Q$10,MATCH('Stat Growth'!$A$5,Professions!$A$3:$A$10,0),MATCH(AP$2,Professions!$J$2:$Q$2,0))</f>
        <v>85</v>
      </c>
      <c r="AQ76">
        <f>K76*INDEX(Professions!$J$3:$Q$10,MATCH('Stat Growth'!$A$5,Professions!$A$3:$A$10,0),MATCH(AQ$2,Professions!$J$2:$Q$2,0))</f>
        <v>85</v>
      </c>
      <c r="AR76">
        <f>L76*INDEX(Professions!$J$3:$Q$10,MATCH('Stat Growth'!$A$5,Professions!$A$3:$A$10,0),MATCH(AR$2,Professions!$J$2:$Q$2,0))</f>
        <v>81</v>
      </c>
      <c r="AT76">
        <f t="shared" si="20"/>
        <v>52.1</v>
      </c>
      <c r="AU76">
        <f t="shared" si="21"/>
        <v>41.35</v>
      </c>
      <c r="AW76">
        <f t="shared" si="22"/>
        <v>52</v>
      </c>
      <c r="AX76">
        <f t="shared" si="23"/>
        <v>41</v>
      </c>
    </row>
    <row r="77" spans="3:50" x14ac:dyDescent="0.3">
      <c r="C77">
        <f>Experience!C75</f>
        <v>73</v>
      </c>
      <c r="E77">
        <f t="shared" si="15"/>
        <v>94</v>
      </c>
      <c r="F77">
        <f t="shared" si="24"/>
        <v>90</v>
      </c>
      <c r="G77">
        <f t="shared" si="25"/>
        <v>90</v>
      </c>
      <c r="H77">
        <f t="shared" si="26"/>
        <v>90</v>
      </c>
      <c r="I77">
        <f t="shared" si="27"/>
        <v>76</v>
      </c>
      <c r="J77">
        <f t="shared" si="28"/>
        <v>85</v>
      </c>
      <c r="K77">
        <f t="shared" si="29"/>
        <v>85</v>
      </c>
      <c r="L77">
        <f t="shared" si="30"/>
        <v>81</v>
      </c>
      <c r="R77">
        <f>ROUND((E77-$E$3)/2+INDEX(Races!$C$3:$J$14,MATCH('Stat Growth'!$A$2,Races!$A$3:$A$14,0),MATCH('Stat Growth'!R$2,Races!$C$2:$J$2,0)),0)</f>
        <v>19</v>
      </c>
      <c r="S77">
        <f>ROUND((F77-$E$3)/2+INDEX(Races!$C$3:$J$14,MATCH('Stat Growth'!$A$2,Races!$A$3:$A$14,0),MATCH('Stat Growth'!S$2,Races!$C$2:$J$2,0)),0)</f>
        <v>17</v>
      </c>
      <c r="T77">
        <f>ROUND((G77-$E$3)/2+INDEX(Races!$C$3:$J$14,MATCH('Stat Growth'!$A$2,Races!$A$3:$A$14,0),MATCH('Stat Growth'!T$2,Races!$C$2:$J$2,0)),0)</f>
        <v>12</v>
      </c>
      <c r="U77">
        <f>ROUND((H77-$E$3)/2+INDEX(Races!$C$3:$J$14,MATCH('Stat Growth'!$A$2,Races!$A$3:$A$14,0),MATCH('Stat Growth'!U$2,Races!$C$2:$J$2,0)),0)</f>
        <v>12</v>
      </c>
      <c r="V77">
        <f>ROUND((I77-$E$3)/2+INDEX(Races!$C$3:$J$14,MATCH('Stat Growth'!$A$2,Races!$A$3:$A$14,0),MATCH('Stat Growth'!V$2,Races!$C$2:$J$2,0)),0)</f>
        <v>5</v>
      </c>
      <c r="W77">
        <f>ROUND((J77-$E$3)/2+INDEX(Races!$C$3:$J$14,MATCH('Stat Growth'!$A$2,Races!$A$3:$A$14,0),MATCH('Stat Growth'!W$2,Races!$C$2:$J$2,0)),0)</f>
        <v>10</v>
      </c>
      <c r="X77">
        <f>ROUND((K77-$E$3)/2+INDEX(Races!$C$3:$J$14,MATCH('Stat Growth'!$A$2,Races!$A$3:$A$14,0),MATCH('Stat Growth'!X$2,Races!$C$2:$J$2,0)),0)</f>
        <v>15</v>
      </c>
      <c r="Y77">
        <f>ROUND((L77-$E$3)/2+INDEX(Races!$C$3:$J$14,MATCH('Stat Growth'!$A$2,Races!$A$3:$A$14,0),MATCH('Stat Growth'!Y$2,Races!$C$2:$J$2,0)),0)</f>
        <v>8</v>
      </c>
      <c r="AA77">
        <f>MIN(AA76+(1/(AA76/INDEX(Professions!$B$3:$I$10,MATCH('Stat Growth'!$A$5,Professions!$A$3:$A$10,0),MATCH('Stat Growth'!AA$2,Professions!$B$2:$I$2,0)))),100)</f>
        <v>93.522630958295807</v>
      </c>
      <c r="AB77">
        <f>MIN(AB76+(1/(AB76/INDEX(Professions!$B$3:$I$10,MATCH('Stat Growth'!$A$5,Professions!$A$3:$A$10,0),MATCH('Stat Growth'!AB$2,Professions!$B$2:$I$2,0)))),100)</f>
        <v>89.51891595066914</v>
      </c>
      <c r="AC77">
        <f>MIN(AC76+(1/(AC76/INDEX(Professions!$B$3:$I$10,MATCH('Stat Growth'!$A$5,Professions!$A$3:$A$10,0),MATCH('Stat Growth'!AC$2,Professions!$B$2:$I$2,0)))),100)</f>
        <v>89.51891595066914</v>
      </c>
      <c r="AD77">
        <f>MIN(AD76+(1/(AD76/INDEX(Professions!$B$3:$I$10,MATCH('Stat Growth'!$A$5,Professions!$A$3:$A$10,0),MATCH('Stat Growth'!AD$2,Professions!$B$2:$I$2,0)))),100)</f>
        <v>89.51891595066914</v>
      </c>
      <c r="AE77">
        <f>MIN(AE76+(1/(AE76/INDEX(Professions!$B$3:$I$10,MATCH('Stat Growth'!$A$5,Professions!$A$3:$A$10,0),MATCH('Stat Growth'!AE$2,Professions!$B$2:$I$2,0)))),100)</f>
        <v>76.272196648289182</v>
      </c>
      <c r="AF77">
        <f>MIN(AF76+(1/(AF76/INDEX(Professions!$B$3:$I$10,MATCH('Stat Growth'!$A$5,Professions!$A$3:$A$10,0),MATCH('Stat Growth'!AF$2,Professions!$B$2:$I$2,0)))),100)</f>
        <v>85.329634901660526</v>
      </c>
      <c r="AG77">
        <f>MIN(AG76+(1/(AG76/INDEX(Professions!$B$3:$I$10,MATCH('Stat Growth'!$A$5,Professions!$A$3:$A$10,0),MATCH('Stat Growth'!AG$2,Professions!$B$2:$I$2,0)))),100)</f>
        <v>85.329634901660526</v>
      </c>
      <c r="AH77">
        <f>MIN(AH76+(1/(AH76/INDEX(Professions!$B$3:$I$10,MATCH('Stat Growth'!$A$5,Professions!$A$3:$A$10,0),MATCH('Stat Growth'!AH$2,Professions!$B$2:$I$2,0)))),100)</f>
        <v>80.926278750785784</v>
      </c>
      <c r="AK77">
        <f>E77*INDEX(Professions!$J$3:$Q$10,MATCH('Stat Growth'!$A$5,Professions!$A$3:$A$10,0),MATCH(AK$2,Professions!$J$2:$Q$2,0))</f>
        <v>188</v>
      </c>
      <c r="AL77">
        <f>F77*INDEX(Professions!$J$3:$Q$10,MATCH('Stat Growth'!$A$5,Professions!$A$3:$A$10,0),MATCH(AL$2,Professions!$J$2:$Q$2,0))</f>
        <v>180</v>
      </c>
      <c r="AM77">
        <f>G77*INDEX(Professions!$J$3:$Q$10,MATCH('Stat Growth'!$A$5,Professions!$A$3:$A$10,0),MATCH(AM$2,Professions!$J$2:$Q$2,0))</f>
        <v>90</v>
      </c>
      <c r="AN77">
        <f>H77*INDEX(Professions!$J$3:$Q$10,MATCH('Stat Growth'!$A$5,Professions!$A$3:$A$10,0),MATCH(AN$2,Professions!$J$2:$Q$2,0))</f>
        <v>90</v>
      </c>
      <c r="AO77">
        <f>I77*INDEX(Professions!$J$3:$Q$10,MATCH('Stat Growth'!$A$5,Professions!$A$3:$A$10,0),MATCH(AO$2,Professions!$J$2:$Q$2,0))</f>
        <v>76</v>
      </c>
      <c r="AP77">
        <f>J77*INDEX(Professions!$J$3:$Q$10,MATCH('Stat Growth'!$A$5,Professions!$A$3:$A$10,0),MATCH(AP$2,Professions!$J$2:$Q$2,0))</f>
        <v>85</v>
      </c>
      <c r="AQ77">
        <f>K77*INDEX(Professions!$J$3:$Q$10,MATCH('Stat Growth'!$A$5,Professions!$A$3:$A$10,0),MATCH(AQ$2,Professions!$J$2:$Q$2,0))</f>
        <v>85</v>
      </c>
      <c r="AR77">
        <f>L77*INDEX(Professions!$J$3:$Q$10,MATCH('Stat Growth'!$A$5,Professions!$A$3:$A$10,0),MATCH(AR$2,Professions!$J$2:$Q$2,0))</f>
        <v>81</v>
      </c>
      <c r="AT77">
        <f t="shared" si="20"/>
        <v>52.4</v>
      </c>
      <c r="AU77">
        <f t="shared" si="21"/>
        <v>41.35</v>
      </c>
      <c r="AW77">
        <f t="shared" si="22"/>
        <v>52</v>
      </c>
      <c r="AX77">
        <f t="shared" si="23"/>
        <v>41</v>
      </c>
    </row>
    <row r="78" spans="3:50" x14ac:dyDescent="0.3">
      <c r="C78">
        <f>Experience!C76</f>
        <v>74</v>
      </c>
      <c r="E78">
        <f t="shared" si="15"/>
        <v>94</v>
      </c>
      <c r="F78">
        <f t="shared" si="24"/>
        <v>90</v>
      </c>
      <c r="G78">
        <f t="shared" si="25"/>
        <v>90</v>
      </c>
      <c r="H78">
        <f t="shared" si="26"/>
        <v>90</v>
      </c>
      <c r="I78">
        <f t="shared" si="27"/>
        <v>76</v>
      </c>
      <c r="J78">
        <f t="shared" si="28"/>
        <v>86</v>
      </c>
      <c r="K78">
        <f t="shared" si="29"/>
        <v>86</v>
      </c>
      <c r="L78">
        <f t="shared" si="30"/>
        <v>81</v>
      </c>
      <c r="R78">
        <f>ROUND((E78-$E$3)/2+INDEX(Races!$C$3:$J$14,MATCH('Stat Growth'!$A$2,Races!$A$3:$A$14,0),MATCH('Stat Growth'!R$2,Races!$C$2:$J$2,0)),0)</f>
        <v>19</v>
      </c>
      <c r="S78">
        <f>ROUND((F78-$E$3)/2+INDEX(Races!$C$3:$J$14,MATCH('Stat Growth'!$A$2,Races!$A$3:$A$14,0),MATCH('Stat Growth'!S$2,Races!$C$2:$J$2,0)),0)</f>
        <v>17</v>
      </c>
      <c r="T78">
        <f>ROUND((G78-$E$3)/2+INDEX(Races!$C$3:$J$14,MATCH('Stat Growth'!$A$2,Races!$A$3:$A$14,0),MATCH('Stat Growth'!T$2,Races!$C$2:$J$2,0)),0)</f>
        <v>12</v>
      </c>
      <c r="U78">
        <f>ROUND((H78-$E$3)/2+INDEX(Races!$C$3:$J$14,MATCH('Stat Growth'!$A$2,Races!$A$3:$A$14,0),MATCH('Stat Growth'!U$2,Races!$C$2:$J$2,0)),0)</f>
        <v>12</v>
      </c>
      <c r="V78">
        <f>ROUND((I78-$E$3)/2+INDEX(Races!$C$3:$J$14,MATCH('Stat Growth'!$A$2,Races!$A$3:$A$14,0),MATCH('Stat Growth'!V$2,Races!$C$2:$J$2,0)),0)</f>
        <v>5</v>
      </c>
      <c r="W78">
        <f>ROUND((J78-$E$3)/2+INDEX(Races!$C$3:$J$14,MATCH('Stat Growth'!$A$2,Races!$A$3:$A$14,0),MATCH('Stat Growth'!W$2,Races!$C$2:$J$2,0)),0)</f>
        <v>10</v>
      </c>
      <c r="X78">
        <f>ROUND((K78-$E$3)/2+INDEX(Races!$C$3:$J$14,MATCH('Stat Growth'!$A$2,Races!$A$3:$A$14,0),MATCH('Stat Growth'!X$2,Races!$C$2:$J$2,0)),0)</f>
        <v>15</v>
      </c>
      <c r="Y78">
        <f>ROUND((L78-$E$3)/2+INDEX(Races!$C$3:$J$14,MATCH('Stat Growth'!$A$2,Races!$A$3:$A$14,0),MATCH('Stat Growth'!Y$2,Races!$C$2:$J$2,0)),0)</f>
        <v>8</v>
      </c>
      <c r="AA78">
        <f>MIN(AA77+(1/(AA77/INDEX(Professions!$B$3:$I$10,MATCH('Stat Growth'!$A$5,Professions!$A$3:$A$10,0),MATCH('Stat Growth'!AA$2,Professions!$B$2:$I$2,0)))),100)</f>
        <v>93.843408931419532</v>
      </c>
      <c r="AB78">
        <f>MIN(AB77+(1/(AB77/INDEX(Professions!$B$3:$I$10,MATCH('Stat Growth'!$A$5,Professions!$A$3:$A$10,0),MATCH('Stat Growth'!AB$2,Professions!$B$2:$I$2,0)))),100)</f>
        <v>89.798186535377482</v>
      </c>
      <c r="AC78">
        <f>MIN(AC77+(1/(AC77/INDEX(Professions!$B$3:$I$10,MATCH('Stat Growth'!$A$5,Professions!$A$3:$A$10,0),MATCH('Stat Growth'!AC$2,Professions!$B$2:$I$2,0)))),100)</f>
        <v>89.798186535377482</v>
      </c>
      <c r="AD78">
        <f>MIN(AD77+(1/(AD77/INDEX(Professions!$B$3:$I$10,MATCH('Stat Growth'!$A$5,Professions!$A$3:$A$10,0),MATCH('Stat Growth'!AD$2,Professions!$B$2:$I$2,0)))),100)</f>
        <v>89.798186535377482</v>
      </c>
      <c r="AE78">
        <f>MIN(AE77+(1/(AE77/INDEX(Professions!$B$3:$I$10,MATCH('Stat Growth'!$A$5,Professions!$A$3:$A$10,0),MATCH('Stat Growth'!AE$2,Professions!$B$2:$I$2,0)))),100)</f>
        <v>76.403306022863944</v>
      </c>
      <c r="AF78">
        <f>MIN(AF77+(1/(AF77/INDEX(Professions!$B$3:$I$10,MATCH('Stat Growth'!$A$5,Professions!$A$3:$A$10,0),MATCH('Stat Growth'!AF$2,Professions!$B$2:$I$2,0)))),100)</f>
        <v>85.564020060146788</v>
      </c>
      <c r="AG78">
        <f>MIN(AG77+(1/(AG77/INDEX(Professions!$B$3:$I$10,MATCH('Stat Growth'!$A$5,Professions!$A$3:$A$10,0),MATCH('Stat Growth'!AG$2,Professions!$B$2:$I$2,0)))),100)</f>
        <v>85.564020060146788</v>
      </c>
      <c r="AH78">
        <f>MIN(AH77+(1/(AH77/INDEX(Professions!$B$3:$I$10,MATCH('Stat Growth'!$A$5,Professions!$A$3:$A$10,0),MATCH('Stat Growth'!AH$2,Professions!$B$2:$I$2,0)))),100)</f>
        <v>81.111632633746254</v>
      </c>
      <c r="AK78">
        <f>E78*INDEX(Professions!$J$3:$Q$10,MATCH('Stat Growth'!$A$5,Professions!$A$3:$A$10,0),MATCH(AK$2,Professions!$J$2:$Q$2,0))</f>
        <v>188</v>
      </c>
      <c r="AL78">
        <f>F78*INDEX(Professions!$J$3:$Q$10,MATCH('Stat Growth'!$A$5,Professions!$A$3:$A$10,0),MATCH(AL$2,Professions!$J$2:$Q$2,0))</f>
        <v>180</v>
      </c>
      <c r="AM78">
        <f>G78*INDEX(Professions!$J$3:$Q$10,MATCH('Stat Growth'!$A$5,Professions!$A$3:$A$10,0),MATCH(AM$2,Professions!$J$2:$Q$2,0))</f>
        <v>90</v>
      </c>
      <c r="AN78">
        <f>H78*INDEX(Professions!$J$3:$Q$10,MATCH('Stat Growth'!$A$5,Professions!$A$3:$A$10,0),MATCH(AN$2,Professions!$J$2:$Q$2,0))</f>
        <v>90</v>
      </c>
      <c r="AO78">
        <f>I78*INDEX(Professions!$J$3:$Q$10,MATCH('Stat Growth'!$A$5,Professions!$A$3:$A$10,0),MATCH(AO$2,Professions!$J$2:$Q$2,0))</f>
        <v>76</v>
      </c>
      <c r="AP78">
        <f>J78*INDEX(Professions!$J$3:$Q$10,MATCH('Stat Growth'!$A$5,Professions!$A$3:$A$10,0),MATCH(AP$2,Professions!$J$2:$Q$2,0))</f>
        <v>86</v>
      </c>
      <c r="AQ78">
        <f>K78*INDEX(Professions!$J$3:$Q$10,MATCH('Stat Growth'!$A$5,Professions!$A$3:$A$10,0),MATCH(AQ$2,Professions!$J$2:$Q$2,0))</f>
        <v>86</v>
      </c>
      <c r="AR78">
        <f>L78*INDEX(Professions!$J$3:$Q$10,MATCH('Stat Growth'!$A$5,Professions!$A$3:$A$10,0),MATCH(AR$2,Professions!$J$2:$Q$2,0))</f>
        <v>81</v>
      </c>
      <c r="AT78">
        <f t="shared" si="20"/>
        <v>52.4</v>
      </c>
      <c r="AU78">
        <f t="shared" si="21"/>
        <v>41.45</v>
      </c>
      <c r="AW78">
        <f t="shared" si="22"/>
        <v>52</v>
      </c>
      <c r="AX78">
        <f t="shared" si="23"/>
        <v>41</v>
      </c>
    </row>
    <row r="79" spans="3:50" x14ac:dyDescent="0.3">
      <c r="C79">
        <f>Experience!C77</f>
        <v>75</v>
      </c>
      <c r="E79">
        <f t="shared" si="15"/>
        <v>94</v>
      </c>
      <c r="F79">
        <f t="shared" si="24"/>
        <v>90</v>
      </c>
      <c r="G79">
        <f t="shared" si="25"/>
        <v>90</v>
      </c>
      <c r="H79">
        <f t="shared" si="26"/>
        <v>90</v>
      </c>
      <c r="I79">
        <f t="shared" si="27"/>
        <v>77</v>
      </c>
      <c r="J79">
        <f t="shared" si="28"/>
        <v>86</v>
      </c>
      <c r="K79">
        <f t="shared" si="29"/>
        <v>86</v>
      </c>
      <c r="L79">
        <f t="shared" si="30"/>
        <v>81</v>
      </c>
      <c r="R79">
        <f>ROUND((E79-$E$3)/2+INDEX(Races!$C$3:$J$14,MATCH('Stat Growth'!$A$2,Races!$A$3:$A$14,0),MATCH('Stat Growth'!R$2,Races!$C$2:$J$2,0)),0)</f>
        <v>19</v>
      </c>
      <c r="S79">
        <f>ROUND((F79-$E$3)/2+INDEX(Races!$C$3:$J$14,MATCH('Stat Growth'!$A$2,Races!$A$3:$A$14,0),MATCH('Stat Growth'!S$2,Races!$C$2:$J$2,0)),0)</f>
        <v>17</v>
      </c>
      <c r="T79">
        <f>ROUND((G79-$E$3)/2+INDEX(Races!$C$3:$J$14,MATCH('Stat Growth'!$A$2,Races!$A$3:$A$14,0),MATCH('Stat Growth'!T$2,Races!$C$2:$J$2,0)),0)</f>
        <v>12</v>
      </c>
      <c r="U79">
        <f>ROUND((H79-$E$3)/2+INDEX(Races!$C$3:$J$14,MATCH('Stat Growth'!$A$2,Races!$A$3:$A$14,0),MATCH('Stat Growth'!U$2,Races!$C$2:$J$2,0)),0)</f>
        <v>12</v>
      </c>
      <c r="V79">
        <f>ROUND((I79-$E$3)/2+INDEX(Races!$C$3:$J$14,MATCH('Stat Growth'!$A$2,Races!$A$3:$A$14,0),MATCH('Stat Growth'!V$2,Races!$C$2:$J$2,0)),0)</f>
        <v>6</v>
      </c>
      <c r="W79">
        <f>ROUND((J79-$E$3)/2+INDEX(Races!$C$3:$J$14,MATCH('Stat Growth'!$A$2,Races!$A$3:$A$14,0),MATCH('Stat Growth'!W$2,Races!$C$2:$J$2,0)),0)</f>
        <v>10</v>
      </c>
      <c r="X79">
        <f>ROUND((K79-$E$3)/2+INDEX(Races!$C$3:$J$14,MATCH('Stat Growth'!$A$2,Races!$A$3:$A$14,0),MATCH('Stat Growth'!X$2,Races!$C$2:$J$2,0)),0)</f>
        <v>15</v>
      </c>
      <c r="Y79">
        <f>ROUND((L79-$E$3)/2+INDEX(Races!$C$3:$J$14,MATCH('Stat Growth'!$A$2,Races!$A$3:$A$14,0),MATCH('Stat Growth'!Y$2,Races!$C$2:$J$2,0)),0)</f>
        <v>8</v>
      </c>
      <c r="AA79">
        <f>MIN(AA78+(1/(AA78/INDEX(Professions!$B$3:$I$10,MATCH('Stat Growth'!$A$5,Professions!$A$3:$A$10,0),MATCH('Stat Growth'!AA$2,Professions!$B$2:$I$2,0)))),100)</f>
        <v>94.16309041295996</v>
      </c>
      <c r="AB79">
        <f>MIN(AB78+(1/(AB78/INDEX(Professions!$B$3:$I$10,MATCH('Stat Growth'!$A$5,Professions!$A$3:$A$10,0),MATCH('Stat Growth'!AB$2,Professions!$B$2:$I$2,0)))),100)</f>
        <v>90.076588594088889</v>
      </c>
      <c r="AC79">
        <f>MIN(AC78+(1/(AC78/INDEX(Professions!$B$3:$I$10,MATCH('Stat Growth'!$A$5,Professions!$A$3:$A$10,0),MATCH('Stat Growth'!AC$2,Professions!$B$2:$I$2,0)))),100)</f>
        <v>90.076588594088889</v>
      </c>
      <c r="AD79">
        <f>MIN(AD78+(1/(AD78/INDEX(Professions!$B$3:$I$10,MATCH('Stat Growth'!$A$5,Professions!$A$3:$A$10,0),MATCH('Stat Growth'!AD$2,Professions!$B$2:$I$2,0)))),100)</f>
        <v>90.076588594088889</v>
      </c>
      <c r="AE79">
        <f>MIN(AE78+(1/(AE78/INDEX(Professions!$B$3:$I$10,MATCH('Stat Growth'!$A$5,Professions!$A$3:$A$10,0),MATCH('Stat Growth'!AE$2,Professions!$B$2:$I$2,0)))),100)</f>
        <v>76.534190411518637</v>
      </c>
      <c r="AF79">
        <f>MIN(AF78+(1/(AF78/INDEX(Professions!$B$3:$I$10,MATCH('Stat Growth'!$A$5,Professions!$A$3:$A$10,0),MATCH('Stat Growth'!AF$2,Professions!$B$2:$I$2,0)))),100)</f>
        <v>85.797763168359111</v>
      </c>
      <c r="AG79">
        <f>MIN(AG78+(1/(AG78/INDEX(Professions!$B$3:$I$10,MATCH('Stat Growth'!$A$5,Professions!$A$3:$A$10,0),MATCH('Stat Growth'!AG$2,Professions!$B$2:$I$2,0)))),100)</f>
        <v>85.797763168359111</v>
      </c>
      <c r="AH79">
        <f>MIN(AH78+(1/(AH78/INDEX(Professions!$B$3:$I$10,MATCH('Stat Growth'!$A$5,Professions!$A$3:$A$10,0),MATCH('Stat Growth'!AH$2,Professions!$B$2:$I$2,0)))),100)</f>
        <v>81.296562951543351</v>
      </c>
      <c r="AK79">
        <f>E79*INDEX(Professions!$J$3:$Q$10,MATCH('Stat Growth'!$A$5,Professions!$A$3:$A$10,0),MATCH(AK$2,Professions!$J$2:$Q$2,0))</f>
        <v>188</v>
      </c>
      <c r="AL79">
        <f>F79*INDEX(Professions!$J$3:$Q$10,MATCH('Stat Growth'!$A$5,Professions!$A$3:$A$10,0),MATCH(AL$2,Professions!$J$2:$Q$2,0))</f>
        <v>180</v>
      </c>
      <c r="AM79">
        <f>G79*INDEX(Professions!$J$3:$Q$10,MATCH('Stat Growth'!$A$5,Professions!$A$3:$A$10,0),MATCH(AM$2,Professions!$J$2:$Q$2,0))</f>
        <v>90</v>
      </c>
      <c r="AN79">
        <f>H79*INDEX(Professions!$J$3:$Q$10,MATCH('Stat Growth'!$A$5,Professions!$A$3:$A$10,0),MATCH(AN$2,Professions!$J$2:$Q$2,0))</f>
        <v>90</v>
      </c>
      <c r="AO79">
        <f>I79*INDEX(Professions!$J$3:$Q$10,MATCH('Stat Growth'!$A$5,Professions!$A$3:$A$10,0),MATCH(AO$2,Professions!$J$2:$Q$2,0))</f>
        <v>77</v>
      </c>
      <c r="AP79">
        <f>J79*INDEX(Professions!$J$3:$Q$10,MATCH('Stat Growth'!$A$5,Professions!$A$3:$A$10,0),MATCH(AP$2,Professions!$J$2:$Q$2,0))</f>
        <v>86</v>
      </c>
      <c r="AQ79">
        <f>K79*INDEX(Professions!$J$3:$Q$10,MATCH('Stat Growth'!$A$5,Professions!$A$3:$A$10,0),MATCH(AQ$2,Professions!$J$2:$Q$2,0))</f>
        <v>86</v>
      </c>
      <c r="AR79">
        <f>L79*INDEX(Professions!$J$3:$Q$10,MATCH('Stat Growth'!$A$5,Professions!$A$3:$A$10,0),MATCH(AR$2,Professions!$J$2:$Q$2,0))</f>
        <v>81</v>
      </c>
      <c r="AT79">
        <f t="shared" si="20"/>
        <v>52.4</v>
      </c>
      <c r="AU79">
        <f t="shared" si="21"/>
        <v>41.5</v>
      </c>
      <c r="AW79">
        <f t="shared" si="22"/>
        <v>52</v>
      </c>
      <c r="AX79">
        <f t="shared" si="23"/>
        <v>42</v>
      </c>
    </row>
    <row r="80" spans="3:50" x14ac:dyDescent="0.3">
      <c r="C80">
        <f>Experience!C78</f>
        <v>76</v>
      </c>
      <c r="E80">
        <f t="shared" si="15"/>
        <v>94</v>
      </c>
      <c r="F80">
        <f t="shared" si="24"/>
        <v>90</v>
      </c>
      <c r="G80">
        <f t="shared" si="25"/>
        <v>90</v>
      </c>
      <c r="H80">
        <f t="shared" si="26"/>
        <v>90</v>
      </c>
      <c r="I80">
        <f t="shared" si="27"/>
        <v>77</v>
      </c>
      <c r="J80">
        <f t="shared" si="28"/>
        <v>86</v>
      </c>
      <c r="K80">
        <f t="shared" si="29"/>
        <v>86</v>
      </c>
      <c r="L80">
        <f t="shared" si="30"/>
        <v>81</v>
      </c>
      <c r="R80">
        <f>ROUND((E80-$E$3)/2+INDEX(Races!$C$3:$J$14,MATCH('Stat Growth'!$A$2,Races!$A$3:$A$14,0),MATCH('Stat Growth'!R$2,Races!$C$2:$J$2,0)),0)</f>
        <v>19</v>
      </c>
      <c r="S80">
        <f>ROUND((F80-$E$3)/2+INDEX(Races!$C$3:$J$14,MATCH('Stat Growth'!$A$2,Races!$A$3:$A$14,0),MATCH('Stat Growth'!S$2,Races!$C$2:$J$2,0)),0)</f>
        <v>17</v>
      </c>
      <c r="T80">
        <f>ROUND((G80-$E$3)/2+INDEX(Races!$C$3:$J$14,MATCH('Stat Growth'!$A$2,Races!$A$3:$A$14,0),MATCH('Stat Growth'!T$2,Races!$C$2:$J$2,0)),0)</f>
        <v>12</v>
      </c>
      <c r="U80">
        <f>ROUND((H80-$E$3)/2+INDEX(Races!$C$3:$J$14,MATCH('Stat Growth'!$A$2,Races!$A$3:$A$14,0),MATCH('Stat Growth'!U$2,Races!$C$2:$J$2,0)),0)</f>
        <v>12</v>
      </c>
      <c r="V80">
        <f>ROUND((I80-$E$3)/2+INDEX(Races!$C$3:$J$14,MATCH('Stat Growth'!$A$2,Races!$A$3:$A$14,0),MATCH('Stat Growth'!V$2,Races!$C$2:$J$2,0)),0)</f>
        <v>6</v>
      </c>
      <c r="W80">
        <f>ROUND((J80-$E$3)/2+INDEX(Races!$C$3:$J$14,MATCH('Stat Growth'!$A$2,Races!$A$3:$A$14,0),MATCH('Stat Growth'!W$2,Races!$C$2:$J$2,0)),0)</f>
        <v>10</v>
      </c>
      <c r="X80">
        <f>ROUND((K80-$E$3)/2+INDEX(Races!$C$3:$J$14,MATCH('Stat Growth'!$A$2,Races!$A$3:$A$14,0),MATCH('Stat Growth'!X$2,Races!$C$2:$J$2,0)),0)</f>
        <v>15</v>
      </c>
      <c r="Y80">
        <f>ROUND((L80-$E$3)/2+INDEX(Races!$C$3:$J$14,MATCH('Stat Growth'!$A$2,Races!$A$3:$A$14,0),MATCH('Stat Growth'!Y$2,Races!$C$2:$J$2,0)),0)</f>
        <v>8</v>
      </c>
      <c r="AA80">
        <f>MIN(AA79+(1/(AA79/INDEX(Professions!$B$3:$I$10,MATCH('Stat Growth'!$A$5,Professions!$A$3:$A$10,0),MATCH('Stat Growth'!AA$2,Professions!$B$2:$I$2,0)))),100)</f>
        <v>94.481686583374852</v>
      </c>
      <c r="AB80">
        <f>MIN(AB79+(1/(AB79/INDEX(Professions!$B$3:$I$10,MATCH('Stat Growth'!$A$5,Professions!$A$3:$A$10,0),MATCH('Stat Growth'!AB$2,Professions!$B$2:$I$2,0)))),100)</f>
        <v>90.354130188305533</v>
      </c>
      <c r="AC80">
        <f>MIN(AC79+(1/(AC79/INDEX(Professions!$B$3:$I$10,MATCH('Stat Growth'!$A$5,Professions!$A$3:$A$10,0),MATCH('Stat Growth'!AC$2,Professions!$B$2:$I$2,0)))),100)</f>
        <v>90.354130188305533</v>
      </c>
      <c r="AD80">
        <f>MIN(AD79+(1/(AD79/INDEX(Professions!$B$3:$I$10,MATCH('Stat Growth'!$A$5,Professions!$A$3:$A$10,0),MATCH('Stat Growth'!AD$2,Professions!$B$2:$I$2,0)))),100)</f>
        <v>90.354130188305533</v>
      </c>
      <c r="AE80">
        <f>MIN(AE79+(1/(AE79/INDEX(Professions!$B$3:$I$10,MATCH('Stat Growth'!$A$5,Professions!$A$3:$A$10,0),MATCH('Stat Growth'!AE$2,Professions!$B$2:$I$2,0)))),100)</f>
        <v>76.664850969188748</v>
      </c>
      <c r="AF80">
        <f>MIN(AF79+(1/(AF79/INDEX(Professions!$B$3:$I$10,MATCH('Stat Growth'!$A$5,Professions!$A$3:$A$10,0),MATCH('Stat Growth'!AF$2,Professions!$B$2:$I$2,0)))),100)</f>
        <v>86.030869478610512</v>
      </c>
      <c r="AG80">
        <f>MIN(AG79+(1/(AG79/INDEX(Professions!$B$3:$I$10,MATCH('Stat Growth'!$A$5,Professions!$A$3:$A$10,0),MATCH('Stat Growth'!AG$2,Professions!$B$2:$I$2,0)))),100)</f>
        <v>86.030869478610512</v>
      </c>
      <c r="AH80">
        <f>MIN(AH79+(1/(AH79/INDEX(Professions!$B$3:$I$10,MATCH('Stat Growth'!$A$5,Professions!$A$3:$A$10,0),MATCH('Stat Growth'!AH$2,Professions!$B$2:$I$2,0)))),100)</f>
        <v>81.481072596913478</v>
      </c>
      <c r="AK80">
        <f>E80*INDEX(Professions!$J$3:$Q$10,MATCH('Stat Growth'!$A$5,Professions!$A$3:$A$10,0),MATCH(AK$2,Professions!$J$2:$Q$2,0))</f>
        <v>188</v>
      </c>
      <c r="AL80">
        <f>F80*INDEX(Professions!$J$3:$Q$10,MATCH('Stat Growth'!$A$5,Professions!$A$3:$A$10,0),MATCH(AL$2,Professions!$J$2:$Q$2,0))</f>
        <v>180</v>
      </c>
      <c r="AM80">
        <f>G80*INDEX(Professions!$J$3:$Q$10,MATCH('Stat Growth'!$A$5,Professions!$A$3:$A$10,0),MATCH(AM$2,Professions!$J$2:$Q$2,0))</f>
        <v>90</v>
      </c>
      <c r="AN80">
        <f>H80*INDEX(Professions!$J$3:$Q$10,MATCH('Stat Growth'!$A$5,Professions!$A$3:$A$10,0),MATCH(AN$2,Professions!$J$2:$Q$2,0))</f>
        <v>90</v>
      </c>
      <c r="AO80">
        <f>I80*INDEX(Professions!$J$3:$Q$10,MATCH('Stat Growth'!$A$5,Professions!$A$3:$A$10,0),MATCH(AO$2,Professions!$J$2:$Q$2,0))</f>
        <v>77</v>
      </c>
      <c r="AP80">
        <f>J80*INDEX(Professions!$J$3:$Q$10,MATCH('Stat Growth'!$A$5,Professions!$A$3:$A$10,0),MATCH(AP$2,Professions!$J$2:$Q$2,0))</f>
        <v>86</v>
      </c>
      <c r="AQ80">
        <f>K80*INDEX(Professions!$J$3:$Q$10,MATCH('Stat Growth'!$A$5,Professions!$A$3:$A$10,0),MATCH(AQ$2,Professions!$J$2:$Q$2,0))</f>
        <v>86</v>
      </c>
      <c r="AR80">
        <f>L80*INDEX(Professions!$J$3:$Q$10,MATCH('Stat Growth'!$A$5,Professions!$A$3:$A$10,0),MATCH(AR$2,Professions!$J$2:$Q$2,0))</f>
        <v>81</v>
      </c>
      <c r="AT80">
        <f t="shared" si="20"/>
        <v>52.4</v>
      </c>
      <c r="AU80">
        <f t="shared" si="21"/>
        <v>41.5</v>
      </c>
      <c r="AW80">
        <f t="shared" si="22"/>
        <v>52</v>
      </c>
      <c r="AX80">
        <f t="shared" si="23"/>
        <v>42</v>
      </c>
    </row>
    <row r="81" spans="3:50" x14ac:dyDescent="0.3">
      <c r="C81">
        <f>Experience!C79</f>
        <v>77</v>
      </c>
      <c r="E81">
        <f t="shared" si="15"/>
        <v>95</v>
      </c>
      <c r="F81">
        <f t="shared" si="24"/>
        <v>91</v>
      </c>
      <c r="G81">
        <f t="shared" si="25"/>
        <v>91</v>
      </c>
      <c r="H81">
        <f t="shared" si="26"/>
        <v>91</v>
      </c>
      <c r="I81">
        <f t="shared" si="27"/>
        <v>77</v>
      </c>
      <c r="J81">
        <f t="shared" si="28"/>
        <v>86</v>
      </c>
      <c r="K81">
        <f t="shared" si="29"/>
        <v>86</v>
      </c>
      <c r="L81">
        <f t="shared" si="30"/>
        <v>82</v>
      </c>
      <c r="R81">
        <f>ROUND((E81-$E$3)/2+INDEX(Races!$C$3:$J$14,MATCH('Stat Growth'!$A$2,Races!$A$3:$A$14,0),MATCH('Stat Growth'!R$2,Races!$C$2:$J$2,0)),0)</f>
        <v>20</v>
      </c>
      <c r="S81">
        <f>ROUND((F81-$E$3)/2+INDEX(Races!$C$3:$J$14,MATCH('Stat Growth'!$A$2,Races!$A$3:$A$14,0),MATCH('Stat Growth'!S$2,Races!$C$2:$J$2,0)),0)</f>
        <v>18</v>
      </c>
      <c r="T81">
        <f>ROUND((G81-$E$3)/2+INDEX(Races!$C$3:$J$14,MATCH('Stat Growth'!$A$2,Races!$A$3:$A$14,0),MATCH('Stat Growth'!T$2,Races!$C$2:$J$2,0)),0)</f>
        <v>13</v>
      </c>
      <c r="U81">
        <f>ROUND((H81-$E$3)/2+INDEX(Races!$C$3:$J$14,MATCH('Stat Growth'!$A$2,Races!$A$3:$A$14,0),MATCH('Stat Growth'!U$2,Races!$C$2:$J$2,0)),0)</f>
        <v>13</v>
      </c>
      <c r="V81">
        <f>ROUND((I81-$E$3)/2+INDEX(Races!$C$3:$J$14,MATCH('Stat Growth'!$A$2,Races!$A$3:$A$14,0),MATCH('Stat Growth'!V$2,Races!$C$2:$J$2,0)),0)</f>
        <v>6</v>
      </c>
      <c r="W81">
        <f>ROUND((J81-$E$3)/2+INDEX(Races!$C$3:$J$14,MATCH('Stat Growth'!$A$2,Races!$A$3:$A$14,0),MATCH('Stat Growth'!W$2,Races!$C$2:$J$2,0)),0)</f>
        <v>10</v>
      </c>
      <c r="X81">
        <f>ROUND((K81-$E$3)/2+INDEX(Races!$C$3:$J$14,MATCH('Stat Growth'!$A$2,Races!$A$3:$A$14,0),MATCH('Stat Growth'!X$2,Races!$C$2:$J$2,0)),0)</f>
        <v>15</v>
      </c>
      <c r="Y81">
        <f>ROUND((L81-$E$3)/2+INDEX(Races!$C$3:$J$14,MATCH('Stat Growth'!$A$2,Races!$A$3:$A$14,0),MATCH('Stat Growth'!Y$2,Races!$C$2:$J$2,0)),0)</f>
        <v>8</v>
      </c>
      <c r="AA81">
        <f>MIN(AA80+(1/(AA80/INDEX(Professions!$B$3:$I$10,MATCH('Stat Growth'!$A$5,Professions!$A$3:$A$10,0),MATCH('Stat Growth'!AA$2,Professions!$B$2:$I$2,0)))),100)</f>
        <v>94.799208434273723</v>
      </c>
      <c r="AB81">
        <f>MIN(AB80+(1/(AB80/INDEX(Professions!$B$3:$I$10,MATCH('Stat Growth'!$A$5,Professions!$A$3:$A$10,0),MATCH('Stat Growth'!AB$2,Professions!$B$2:$I$2,0)))),100)</f>
        <v>90.630819255511398</v>
      </c>
      <c r="AC81">
        <f>MIN(AC80+(1/(AC80/INDEX(Professions!$B$3:$I$10,MATCH('Stat Growth'!$A$5,Professions!$A$3:$A$10,0),MATCH('Stat Growth'!AC$2,Professions!$B$2:$I$2,0)))),100)</f>
        <v>90.630819255511398</v>
      </c>
      <c r="AD81">
        <f>MIN(AD80+(1/(AD80/INDEX(Professions!$B$3:$I$10,MATCH('Stat Growth'!$A$5,Professions!$A$3:$A$10,0),MATCH('Stat Growth'!AD$2,Professions!$B$2:$I$2,0)))),100)</f>
        <v>90.630819255511398</v>
      </c>
      <c r="AE81">
        <f>MIN(AE80+(1/(AE80/INDEX(Professions!$B$3:$I$10,MATCH('Stat Growth'!$A$5,Professions!$A$3:$A$10,0),MATCH('Stat Growth'!AE$2,Professions!$B$2:$I$2,0)))),100)</f>
        <v>76.795288840958946</v>
      </c>
      <c r="AF81">
        <f>MIN(AF80+(1/(AF80/INDEX(Professions!$B$3:$I$10,MATCH('Stat Growth'!$A$5,Professions!$A$3:$A$10,0),MATCH('Stat Growth'!AF$2,Professions!$B$2:$I$2,0)))),100)</f>
        <v>86.263344171952681</v>
      </c>
      <c r="AG81">
        <f>MIN(AG80+(1/(AG80/INDEX(Professions!$B$3:$I$10,MATCH('Stat Growth'!$A$5,Professions!$A$3:$A$10,0),MATCH('Stat Growth'!AG$2,Professions!$B$2:$I$2,0)))),100)</f>
        <v>86.263344171952681</v>
      </c>
      <c r="AH81">
        <f>MIN(AH80+(1/(AH80/INDEX(Professions!$B$3:$I$10,MATCH('Stat Growth'!$A$5,Professions!$A$3:$A$10,0),MATCH('Stat Growth'!AH$2,Professions!$B$2:$I$2,0)))),100)</f>
        <v>81.66516442980091</v>
      </c>
      <c r="AK81">
        <f>E81*INDEX(Professions!$J$3:$Q$10,MATCH('Stat Growth'!$A$5,Professions!$A$3:$A$10,0),MATCH(AK$2,Professions!$J$2:$Q$2,0))</f>
        <v>190</v>
      </c>
      <c r="AL81">
        <f>F81*INDEX(Professions!$J$3:$Q$10,MATCH('Stat Growth'!$A$5,Professions!$A$3:$A$10,0),MATCH(AL$2,Professions!$J$2:$Q$2,0))</f>
        <v>182</v>
      </c>
      <c r="AM81">
        <f>G81*INDEX(Professions!$J$3:$Q$10,MATCH('Stat Growth'!$A$5,Professions!$A$3:$A$10,0),MATCH(AM$2,Professions!$J$2:$Q$2,0))</f>
        <v>91</v>
      </c>
      <c r="AN81">
        <f>H81*INDEX(Professions!$J$3:$Q$10,MATCH('Stat Growth'!$A$5,Professions!$A$3:$A$10,0),MATCH(AN$2,Professions!$J$2:$Q$2,0))</f>
        <v>91</v>
      </c>
      <c r="AO81">
        <f>I81*INDEX(Professions!$J$3:$Q$10,MATCH('Stat Growth'!$A$5,Professions!$A$3:$A$10,0),MATCH(AO$2,Professions!$J$2:$Q$2,0))</f>
        <v>77</v>
      </c>
      <c r="AP81">
        <f>J81*INDEX(Professions!$J$3:$Q$10,MATCH('Stat Growth'!$A$5,Professions!$A$3:$A$10,0),MATCH(AP$2,Professions!$J$2:$Q$2,0))</f>
        <v>86</v>
      </c>
      <c r="AQ81">
        <f>K81*INDEX(Professions!$J$3:$Q$10,MATCH('Stat Growth'!$A$5,Professions!$A$3:$A$10,0),MATCH(AQ$2,Professions!$J$2:$Q$2,0))</f>
        <v>86</v>
      </c>
      <c r="AR81">
        <f>L81*INDEX(Professions!$J$3:$Q$10,MATCH('Stat Growth'!$A$5,Professions!$A$3:$A$10,0),MATCH(AR$2,Professions!$J$2:$Q$2,0))</f>
        <v>82</v>
      </c>
      <c r="AT81">
        <f t="shared" si="20"/>
        <v>52.7</v>
      </c>
      <c r="AU81">
        <f t="shared" si="21"/>
        <v>41.55</v>
      </c>
      <c r="AW81">
        <f t="shared" si="22"/>
        <v>53</v>
      </c>
      <c r="AX81">
        <f t="shared" si="23"/>
        <v>42</v>
      </c>
    </row>
    <row r="82" spans="3:50" x14ac:dyDescent="0.3">
      <c r="C82">
        <f>Experience!C80</f>
        <v>78</v>
      </c>
      <c r="E82">
        <f t="shared" si="15"/>
        <v>95</v>
      </c>
      <c r="F82">
        <f t="shared" si="24"/>
        <v>91</v>
      </c>
      <c r="G82">
        <f t="shared" si="25"/>
        <v>91</v>
      </c>
      <c r="H82">
        <f t="shared" si="26"/>
        <v>91</v>
      </c>
      <c r="I82">
        <f t="shared" si="27"/>
        <v>77</v>
      </c>
      <c r="J82">
        <f t="shared" si="28"/>
        <v>86</v>
      </c>
      <c r="K82">
        <f t="shared" si="29"/>
        <v>86</v>
      </c>
      <c r="L82">
        <f t="shared" si="30"/>
        <v>82</v>
      </c>
      <c r="R82">
        <f>ROUND((E82-$E$3)/2+INDEX(Races!$C$3:$J$14,MATCH('Stat Growth'!$A$2,Races!$A$3:$A$14,0),MATCH('Stat Growth'!R$2,Races!$C$2:$J$2,0)),0)</f>
        <v>20</v>
      </c>
      <c r="S82">
        <f>ROUND((F82-$E$3)/2+INDEX(Races!$C$3:$J$14,MATCH('Stat Growth'!$A$2,Races!$A$3:$A$14,0),MATCH('Stat Growth'!S$2,Races!$C$2:$J$2,0)),0)</f>
        <v>18</v>
      </c>
      <c r="T82">
        <f>ROUND((G82-$E$3)/2+INDEX(Races!$C$3:$J$14,MATCH('Stat Growth'!$A$2,Races!$A$3:$A$14,0),MATCH('Stat Growth'!T$2,Races!$C$2:$J$2,0)),0)</f>
        <v>13</v>
      </c>
      <c r="U82">
        <f>ROUND((H82-$E$3)/2+INDEX(Races!$C$3:$J$14,MATCH('Stat Growth'!$A$2,Races!$A$3:$A$14,0),MATCH('Stat Growth'!U$2,Races!$C$2:$J$2,0)),0)</f>
        <v>13</v>
      </c>
      <c r="V82">
        <f>ROUND((I82-$E$3)/2+INDEX(Races!$C$3:$J$14,MATCH('Stat Growth'!$A$2,Races!$A$3:$A$14,0),MATCH('Stat Growth'!V$2,Races!$C$2:$J$2,0)),0)</f>
        <v>6</v>
      </c>
      <c r="W82">
        <f>ROUND((J82-$E$3)/2+INDEX(Races!$C$3:$J$14,MATCH('Stat Growth'!$A$2,Races!$A$3:$A$14,0),MATCH('Stat Growth'!W$2,Races!$C$2:$J$2,0)),0)</f>
        <v>10</v>
      </c>
      <c r="X82">
        <f>ROUND((K82-$E$3)/2+INDEX(Races!$C$3:$J$14,MATCH('Stat Growth'!$A$2,Races!$A$3:$A$14,0),MATCH('Stat Growth'!X$2,Races!$C$2:$J$2,0)),0)</f>
        <v>15</v>
      </c>
      <c r="Y82">
        <f>ROUND((L82-$E$3)/2+INDEX(Races!$C$3:$J$14,MATCH('Stat Growth'!$A$2,Races!$A$3:$A$14,0),MATCH('Stat Growth'!Y$2,Races!$C$2:$J$2,0)),0)</f>
        <v>8</v>
      </c>
      <c r="AA82">
        <f>MIN(AA81+(1/(AA81/INDEX(Professions!$B$3:$I$10,MATCH('Stat Growth'!$A$5,Professions!$A$3:$A$10,0),MATCH('Stat Growth'!AA$2,Professions!$B$2:$I$2,0)))),100)</f>
        <v>95.115666772855732</v>
      </c>
      <c r="AB82">
        <f>MIN(AB81+(1/(AB81/INDEX(Professions!$B$3:$I$10,MATCH('Stat Growth'!$A$5,Professions!$A$3:$A$10,0),MATCH('Stat Growth'!AB$2,Professions!$B$2:$I$2,0)))),100)</f>
        <v>90.906663611828193</v>
      </c>
      <c r="AC82">
        <f>MIN(AC81+(1/(AC81/INDEX(Professions!$B$3:$I$10,MATCH('Stat Growth'!$A$5,Professions!$A$3:$A$10,0),MATCH('Stat Growth'!AC$2,Professions!$B$2:$I$2,0)))),100)</f>
        <v>90.906663611828193</v>
      </c>
      <c r="AD82">
        <f>MIN(AD81+(1/(AD81/INDEX(Professions!$B$3:$I$10,MATCH('Stat Growth'!$A$5,Professions!$A$3:$A$10,0),MATCH('Stat Growth'!AD$2,Professions!$B$2:$I$2,0)))),100)</f>
        <v>90.906663611828193</v>
      </c>
      <c r="AE82">
        <f>MIN(AE81+(1/(AE81/INDEX(Professions!$B$3:$I$10,MATCH('Stat Growth'!$A$5,Professions!$A$3:$A$10,0),MATCH('Stat Growth'!AE$2,Professions!$B$2:$I$2,0)))),100)</f>
        <v>76.925505162180286</v>
      </c>
      <c r="AF82">
        <f>MIN(AF81+(1/(AF81/INDEX(Professions!$B$3:$I$10,MATCH('Stat Growth'!$A$5,Professions!$A$3:$A$10,0),MATCH('Stat Growth'!AF$2,Professions!$B$2:$I$2,0)))),100)</f>
        <v>86.495192359522747</v>
      </c>
      <c r="AG82">
        <f>MIN(AG81+(1/(AG81/INDEX(Professions!$B$3:$I$10,MATCH('Stat Growth'!$A$5,Professions!$A$3:$A$10,0),MATCH('Stat Growth'!AG$2,Professions!$B$2:$I$2,0)))),100)</f>
        <v>86.495192359522747</v>
      </c>
      <c r="AH82">
        <f>MIN(AH81+(1/(AH81/INDEX(Professions!$B$3:$I$10,MATCH('Stat Growth'!$A$5,Professions!$A$3:$A$10,0),MATCH('Stat Growth'!AH$2,Professions!$B$2:$I$2,0)))),100)</f>
        <v>81.848841277876005</v>
      </c>
      <c r="AK82">
        <f>E82*INDEX(Professions!$J$3:$Q$10,MATCH('Stat Growth'!$A$5,Professions!$A$3:$A$10,0),MATCH(AK$2,Professions!$J$2:$Q$2,0))</f>
        <v>190</v>
      </c>
      <c r="AL82">
        <f>F82*INDEX(Professions!$J$3:$Q$10,MATCH('Stat Growth'!$A$5,Professions!$A$3:$A$10,0),MATCH(AL$2,Professions!$J$2:$Q$2,0))</f>
        <v>182</v>
      </c>
      <c r="AM82">
        <f>G82*INDEX(Professions!$J$3:$Q$10,MATCH('Stat Growth'!$A$5,Professions!$A$3:$A$10,0),MATCH(AM$2,Professions!$J$2:$Q$2,0))</f>
        <v>91</v>
      </c>
      <c r="AN82">
        <f>H82*INDEX(Professions!$J$3:$Q$10,MATCH('Stat Growth'!$A$5,Professions!$A$3:$A$10,0),MATCH(AN$2,Professions!$J$2:$Q$2,0))</f>
        <v>91</v>
      </c>
      <c r="AO82">
        <f>I82*INDEX(Professions!$J$3:$Q$10,MATCH('Stat Growth'!$A$5,Professions!$A$3:$A$10,0),MATCH(AO$2,Professions!$J$2:$Q$2,0))</f>
        <v>77</v>
      </c>
      <c r="AP82">
        <f>J82*INDEX(Professions!$J$3:$Q$10,MATCH('Stat Growth'!$A$5,Professions!$A$3:$A$10,0),MATCH(AP$2,Professions!$J$2:$Q$2,0))</f>
        <v>86</v>
      </c>
      <c r="AQ82">
        <f>K82*INDEX(Professions!$J$3:$Q$10,MATCH('Stat Growth'!$A$5,Professions!$A$3:$A$10,0),MATCH(AQ$2,Professions!$J$2:$Q$2,0))</f>
        <v>86</v>
      </c>
      <c r="AR82">
        <f>L82*INDEX(Professions!$J$3:$Q$10,MATCH('Stat Growth'!$A$5,Professions!$A$3:$A$10,0),MATCH(AR$2,Professions!$J$2:$Q$2,0))</f>
        <v>82</v>
      </c>
      <c r="AT82">
        <f t="shared" si="20"/>
        <v>52.7</v>
      </c>
      <c r="AU82">
        <f t="shared" si="21"/>
        <v>41.55</v>
      </c>
      <c r="AW82">
        <f t="shared" si="22"/>
        <v>53</v>
      </c>
      <c r="AX82">
        <f t="shared" si="23"/>
        <v>42</v>
      </c>
    </row>
    <row r="83" spans="3:50" x14ac:dyDescent="0.3">
      <c r="C83">
        <f>Experience!C81</f>
        <v>79</v>
      </c>
      <c r="E83">
        <f t="shared" si="15"/>
        <v>95</v>
      </c>
      <c r="F83">
        <f t="shared" si="24"/>
        <v>91</v>
      </c>
      <c r="G83">
        <f t="shared" si="25"/>
        <v>91</v>
      </c>
      <c r="H83">
        <f t="shared" si="26"/>
        <v>91</v>
      </c>
      <c r="I83">
        <f t="shared" si="27"/>
        <v>77</v>
      </c>
      <c r="J83">
        <f t="shared" si="28"/>
        <v>87</v>
      </c>
      <c r="K83">
        <f t="shared" si="29"/>
        <v>87</v>
      </c>
      <c r="L83">
        <f t="shared" si="30"/>
        <v>82</v>
      </c>
      <c r="R83">
        <f>ROUND((E83-$E$3)/2+INDEX(Races!$C$3:$J$14,MATCH('Stat Growth'!$A$2,Races!$A$3:$A$14,0),MATCH('Stat Growth'!R$2,Races!$C$2:$J$2,0)),0)</f>
        <v>20</v>
      </c>
      <c r="S83">
        <f>ROUND((F83-$E$3)/2+INDEX(Races!$C$3:$J$14,MATCH('Stat Growth'!$A$2,Races!$A$3:$A$14,0),MATCH('Stat Growth'!S$2,Races!$C$2:$J$2,0)),0)</f>
        <v>18</v>
      </c>
      <c r="T83">
        <f>ROUND((G83-$E$3)/2+INDEX(Races!$C$3:$J$14,MATCH('Stat Growth'!$A$2,Races!$A$3:$A$14,0),MATCH('Stat Growth'!T$2,Races!$C$2:$J$2,0)),0)</f>
        <v>13</v>
      </c>
      <c r="U83">
        <f>ROUND((H83-$E$3)/2+INDEX(Races!$C$3:$J$14,MATCH('Stat Growth'!$A$2,Races!$A$3:$A$14,0),MATCH('Stat Growth'!U$2,Races!$C$2:$J$2,0)),0)</f>
        <v>13</v>
      </c>
      <c r="V83">
        <f>ROUND((I83-$E$3)/2+INDEX(Races!$C$3:$J$14,MATCH('Stat Growth'!$A$2,Races!$A$3:$A$14,0),MATCH('Stat Growth'!V$2,Races!$C$2:$J$2,0)),0)</f>
        <v>6</v>
      </c>
      <c r="W83">
        <f>ROUND((J83-$E$3)/2+INDEX(Races!$C$3:$J$14,MATCH('Stat Growth'!$A$2,Races!$A$3:$A$14,0),MATCH('Stat Growth'!W$2,Races!$C$2:$J$2,0)),0)</f>
        <v>11</v>
      </c>
      <c r="X83">
        <f>ROUND((K83-$E$3)/2+INDEX(Races!$C$3:$J$14,MATCH('Stat Growth'!$A$2,Races!$A$3:$A$14,0),MATCH('Stat Growth'!X$2,Races!$C$2:$J$2,0)),0)</f>
        <v>16</v>
      </c>
      <c r="Y83">
        <f>ROUND((L83-$E$3)/2+INDEX(Races!$C$3:$J$14,MATCH('Stat Growth'!$A$2,Races!$A$3:$A$14,0),MATCH('Stat Growth'!Y$2,Races!$C$2:$J$2,0)),0)</f>
        <v>8</v>
      </c>
      <c r="AA83">
        <f>MIN(AA82+(1/(AA82/INDEX(Professions!$B$3:$I$10,MATCH('Stat Growth'!$A$5,Professions!$A$3:$A$10,0),MATCH('Stat Growth'!AA$2,Professions!$B$2:$I$2,0)))),100)</f>
        <v>95.431072226214354</v>
      </c>
      <c r="AB83">
        <f>MIN(AB82+(1/(AB82/INDEX(Professions!$B$3:$I$10,MATCH('Stat Growth'!$A$5,Professions!$A$3:$A$10,0),MATCH('Stat Growth'!AB$2,Professions!$B$2:$I$2,0)))),100)</f>
        <v>91.181670954598474</v>
      </c>
      <c r="AC83">
        <f>MIN(AC82+(1/(AC82/INDEX(Professions!$B$3:$I$10,MATCH('Stat Growth'!$A$5,Professions!$A$3:$A$10,0),MATCH('Stat Growth'!AC$2,Professions!$B$2:$I$2,0)))),100)</f>
        <v>91.181670954598474</v>
      </c>
      <c r="AD83">
        <f>MIN(AD82+(1/(AD82/INDEX(Professions!$B$3:$I$10,MATCH('Stat Growth'!$A$5,Professions!$A$3:$A$10,0),MATCH('Stat Growth'!AD$2,Professions!$B$2:$I$2,0)))),100)</f>
        <v>91.181670954598474</v>
      </c>
      <c r="AE83">
        <f>MIN(AE82+(1/(AE82/INDEX(Professions!$B$3:$I$10,MATCH('Stat Growth'!$A$5,Professions!$A$3:$A$10,0),MATCH('Stat Growth'!AE$2,Professions!$B$2:$I$2,0)))),100)</f>
        <v>77.055501058585733</v>
      </c>
      <c r="AF83">
        <f>MIN(AF82+(1/(AF82/INDEX(Professions!$B$3:$I$10,MATCH('Stat Growth'!$A$5,Professions!$A$3:$A$10,0),MATCH('Stat Growth'!AF$2,Professions!$B$2:$I$2,0)))),100)</f>
        <v>86.726419083857536</v>
      </c>
      <c r="AG83">
        <f>MIN(AG82+(1/(AG82/INDEX(Professions!$B$3:$I$10,MATCH('Stat Growth'!$A$5,Professions!$A$3:$A$10,0),MATCH('Stat Growth'!AG$2,Professions!$B$2:$I$2,0)))),100)</f>
        <v>86.726419083857536</v>
      </c>
      <c r="AH83">
        <f>MIN(AH82+(1/(AH82/INDEX(Professions!$B$3:$I$10,MATCH('Stat Growth'!$A$5,Professions!$A$3:$A$10,0),MATCH('Stat Growth'!AH$2,Professions!$B$2:$I$2,0)))),100)</f>
        <v>82.032105937042957</v>
      </c>
      <c r="AK83">
        <f>E83*INDEX(Professions!$J$3:$Q$10,MATCH('Stat Growth'!$A$5,Professions!$A$3:$A$10,0),MATCH(AK$2,Professions!$J$2:$Q$2,0))</f>
        <v>190</v>
      </c>
      <c r="AL83">
        <f>F83*INDEX(Professions!$J$3:$Q$10,MATCH('Stat Growth'!$A$5,Professions!$A$3:$A$10,0),MATCH(AL$2,Professions!$J$2:$Q$2,0))</f>
        <v>182</v>
      </c>
      <c r="AM83">
        <f>G83*INDEX(Professions!$J$3:$Q$10,MATCH('Stat Growth'!$A$5,Professions!$A$3:$A$10,0),MATCH(AM$2,Professions!$J$2:$Q$2,0))</f>
        <v>91</v>
      </c>
      <c r="AN83">
        <f>H83*INDEX(Professions!$J$3:$Q$10,MATCH('Stat Growth'!$A$5,Professions!$A$3:$A$10,0),MATCH(AN$2,Professions!$J$2:$Q$2,0))</f>
        <v>91</v>
      </c>
      <c r="AO83">
        <f>I83*INDEX(Professions!$J$3:$Q$10,MATCH('Stat Growth'!$A$5,Professions!$A$3:$A$10,0),MATCH(AO$2,Professions!$J$2:$Q$2,0))</f>
        <v>77</v>
      </c>
      <c r="AP83">
        <f>J83*INDEX(Professions!$J$3:$Q$10,MATCH('Stat Growth'!$A$5,Professions!$A$3:$A$10,0),MATCH(AP$2,Professions!$J$2:$Q$2,0))</f>
        <v>87</v>
      </c>
      <c r="AQ83">
        <f>K83*INDEX(Professions!$J$3:$Q$10,MATCH('Stat Growth'!$A$5,Professions!$A$3:$A$10,0),MATCH(AQ$2,Professions!$J$2:$Q$2,0))</f>
        <v>87</v>
      </c>
      <c r="AR83">
        <f>L83*INDEX(Professions!$J$3:$Q$10,MATCH('Stat Growth'!$A$5,Professions!$A$3:$A$10,0),MATCH(AR$2,Professions!$J$2:$Q$2,0))</f>
        <v>82</v>
      </c>
      <c r="AT83">
        <f t="shared" si="20"/>
        <v>52.7</v>
      </c>
      <c r="AU83">
        <f t="shared" si="21"/>
        <v>41.65</v>
      </c>
      <c r="AW83">
        <f t="shared" si="22"/>
        <v>53</v>
      </c>
      <c r="AX83">
        <f t="shared" si="23"/>
        <v>42</v>
      </c>
    </row>
    <row r="84" spans="3:50" x14ac:dyDescent="0.3">
      <c r="C84">
        <f>Experience!C82</f>
        <v>80</v>
      </c>
      <c r="E84">
        <f t="shared" si="15"/>
        <v>96</v>
      </c>
      <c r="F84">
        <f t="shared" si="24"/>
        <v>91</v>
      </c>
      <c r="G84">
        <f t="shared" si="25"/>
        <v>91</v>
      </c>
      <c r="H84">
        <f t="shared" si="26"/>
        <v>91</v>
      </c>
      <c r="I84">
        <f t="shared" si="27"/>
        <v>77</v>
      </c>
      <c r="J84">
        <f t="shared" si="28"/>
        <v>87</v>
      </c>
      <c r="K84">
        <f t="shared" si="29"/>
        <v>87</v>
      </c>
      <c r="L84">
        <f t="shared" si="30"/>
        <v>82</v>
      </c>
      <c r="R84">
        <f>ROUND((E84-$E$3)/2+INDEX(Races!$C$3:$J$14,MATCH('Stat Growth'!$A$2,Races!$A$3:$A$14,0),MATCH('Stat Growth'!R$2,Races!$C$2:$J$2,0)),0)</f>
        <v>20</v>
      </c>
      <c r="S84">
        <f>ROUND((F84-$E$3)/2+INDEX(Races!$C$3:$J$14,MATCH('Stat Growth'!$A$2,Races!$A$3:$A$14,0),MATCH('Stat Growth'!S$2,Races!$C$2:$J$2,0)),0)</f>
        <v>18</v>
      </c>
      <c r="T84">
        <f>ROUND((G84-$E$3)/2+INDEX(Races!$C$3:$J$14,MATCH('Stat Growth'!$A$2,Races!$A$3:$A$14,0),MATCH('Stat Growth'!T$2,Races!$C$2:$J$2,0)),0)</f>
        <v>13</v>
      </c>
      <c r="U84">
        <f>ROUND((H84-$E$3)/2+INDEX(Races!$C$3:$J$14,MATCH('Stat Growth'!$A$2,Races!$A$3:$A$14,0),MATCH('Stat Growth'!U$2,Races!$C$2:$J$2,0)),0)</f>
        <v>13</v>
      </c>
      <c r="V84">
        <f>ROUND((I84-$E$3)/2+INDEX(Races!$C$3:$J$14,MATCH('Stat Growth'!$A$2,Races!$A$3:$A$14,0),MATCH('Stat Growth'!V$2,Races!$C$2:$J$2,0)),0)</f>
        <v>6</v>
      </c>
      <c r="W84">
        <f>ROUND((J84-$E$3)/2+INDEX(Races!$C$3:$J$14,MATCH('Stat Growth'!$A$2,Races!$A$3:$A$14,0),MATCH('Stat Growth'!W$2,Races!$C$2:$J$2,0)),0)</f>
        <v>11</v>
      </c>
      <c r="X84">
        <f>ROUND((K84-$E$3)/2+INDEX(Races!$C$3:$J$14,MATCH('Stat Growth'!$A$2,Races!$A$3:$A$14,0),MATCH('Stat Growth'!X$2,Races!$C$2:$J$2,0)),0)</f>
        <v>16</v>
      </c>
      <c r="Y84">
        <f>ROUND((L84-$E$3)/2+INDEX(Races!$C$3:$J$14,MATCH('Stat Growth'!$A$2,Races!$A$3:$A$14,0),MATCH('Stat Growth'!Y$2,Races!$C$2:$J$2,0)),0)</f>
        <v>8</v>
      </c>
      <c r="AA84">
        <f>MIN(AA83+(1/(AA83/INDEX(Professions!$B$3:$I$10,MATCH('Stat Growth'!$A$5,Professions!$A$3:$A$10,0),MATCH('Stat Growth'!AA$2,Professions!$B$2:$I$2,0)))),100)</f>
        <v>95.745435245513633</v>
      </c>
      <c r="AB84">
        <f>MIN(AB83+(1/(AB83/INDEX(Professions!$B$3:$I$10,MATCH('Stat Growth'!$A$5,Professions!$A$3:$A$10,0),MATCH('Stat Growth'!AB$2,Professions!$B$2:$I$2,0)))),100)</f>
        <v>91.455848864898542</v>
      </c>
      <c r="AC84">
        <f>MIN(AC83+(1/(AC83/INDEX(Professions!$B$3:$I$10,MATCH('Stat Growth'!$A$5,Professions!$A$3:$A$10,0),MATCH('Stat Growth'!AC$2,Professions!$B$2:$I$2,0)))),100)</f>
        <v>91.455848864898542</v>
      </c>
      <c r="AD84">
        <f>MIN(AD83+(1/(AD83/INDEX(Professions!$B$3:$I$10,MATCH('Stat Growth'!$A$5,Professions!$A$3:$A$10,0),MATCH('Stat Growth'!AD$2,Professions!$B$2:$I$2,0)))),100)</f>
        <v>91.455848864898542</v>
      </c>
      <c r="AE84">
        <f>MIN(AE83+(1/(AE83/INDEX(Professions!$B$3:$I$10,MATCH('Stat Growth'!$A$5,Professions!$A$3:$A$10,0),MATCH('Stat Growth'!AE$2,Professions!$B$2:$I$2,0)))),100)</f>
        <v>77.185277646403875</v>
      </c>
      <c r="AF84">
        <f>MIN(AF83+(1/(AF83/INDEX(Professions!$B$3:$I$10,MATCH('Stat Growth'!$A$5,Professions!$A$3:$A$10,0),MATCH('Stat Growth'!AF$2,Professions!$B$2:$I$2,0)))),100)</f>
        <v>86.957029320176204</v>
      </c>
      <c r="AG84">
        <f>MIN(AG83+(1/(AG83/INDEX(Professions!$B$3:$I$10,MATCH('Stat Growth'!$A$5,Professions!$A$3:$A$10,0),MATCH('Stat Growth'!AG$2,Professions!$B$2:$I$2,0)))),100)</f>
        <v>86.957029320176204</v>
      </c>
      <c r="AH84">
        <f>MIN(AH83+(1/(AH83/INDEX(Professions!$B$3:$I$10,MATCH('Stat Growth'!$A$5,Professions!$A$3:$A$10,0),MATCH('Stat Growth'!AH$2,Professions!$B$2:$I$2,0)))),100)</f>
        <v>82.214961171937347</v>
      </c>
      <c r="AK84">
        <f>E84*INDEX(Professions!$J$3:$Q$10,MATCH('Stat Growth'!$A$5,Professions!$A$3:$A$10,0),MATCH(AK$2,Professions!$J$2:$Q$2,0))</f>
        <v>192</v>
      </c>
      <c r="AL84">
        <f>F84*INDEX(Professions!$J$3:$Q$10,MATCH('Stat Growth'!$A$5,Professions!$A$3:$A$10,0),MATCH(AL$2,Professions!$J$2:$Q$2,0))</f>
        <v>182</v>
      </c>
      <c r="AM84">
        <f>G84*INDEX(Professions!$J$3:$Q$10,MATCH('Stat Growth'!$A$5,Professions!$A$3:$A$10,0),MATCH(AM$2,Professions!$J$2:$Q$2,0))</f>
        <v>91</v>
      </c>
      <c r="AN84">
        <f>H84*INDEX(Professions!$J$3:$Q$10,MATCH('Stat Growth'!$A$5,Professions!$A$3:$A$10,0),MATCH(AN$2,Professions!$J$2:$Q$2,0))</f>
        <v>91</v>
      </c>
      <c r="AO84">
        <f>I84*INDEX(Professions!$J$3:$Q$10,MATCH('Stat Growth'!$A$5,Professions!$A$3:$A$10,0),MATCH(AO$2,Professions!$J$2:$Q$2,0))</f>
        <v>77</v>
      </c>
      <c r="AP84">
        <f>J84*INDEX(Professions!$J$3:$Q$10,MATCH('Stat Growth'!$A$5,Professions!$A$3:$A$10,0),MATCH(AP$2,Professions!$J$2:$Q$2,0))</f>
        <v>87</v>
      </c>
      <c r="AQ84">
        <f>K84*INDEX(Professions!$J$3:$Q$10,MATCH('Stat Growth'!$A$5,Professions!$A$3:$A$10,0),MATCH(AQ$2,Professions!$J$2:$Q$2,0))</f>
        <v>87</v>
      </c>
      <c r="AR84">
        <f>L84*INDEX(Professions!$J$3:$Q$10,MATCH('Stat Growth'!$A$5,Professions!$A$3:$A$10,0),MATCH(AR$2,Professions!$J$2:$Q$2,0))</f>
        <v>82</v>
      </c>
      <c r="AT84">
        <f t="shared" si="20"/>
        <v>52.8</v>
      </c>
      <c r="AU84">
        <f t="shared" si="21"/>
        <v>41.65</v>
      </c>
      <c r="AW84">
        <f t="shared" si="22"/>
        <v>53</v>
      </c>
      <c r="AX84">
        <f t="shared" si="23"/>
        <v>42</v>
      </c>
    </row>
    <row r="85" spans="3:50" x14ac:dyDescent="0.3">
      <c r="C85">
        <f>Experience!C83</f>
        <v>81</v>
      </c>
      <c r="E85">
        <f t="shared" ref="E85:E104" si="31">ROUND(AA85,0)</f>
        <v>96</v>
      </c>
      <c r="F85">
        <f t="shared" si="24"/>
        <v>92</v>
      </c>
      <c r="G85">
        <f t="shared" si="25"/>
        <v>92</v>
      </c>
      <c r="H85">
        <f t="shared" si="26"/>
        <v>92</v>
      </c>
      <c r="I85">
        <f t="shared" si="27"/>
        <v>77</v>
      </c>
      <c r="J85">
        <f t="shared" si="28"/>
        <v>87</v>
      </c>
      <c r="K85">
        <f t="shared" si="29"/>
        <v>87</v>
      </c>
      <c r="L85">
        <f t="shared" si="30"/>
        <v>82</v>
      </c>
      <c r="R85">
        <f>ROUND((E85-$E$3)/2+INDEX(Races!$C$3:$J$14,MATCH('Stat Growth'!$A$2,Races!$A$3:$A$14,0),MATCH('Stat Growth'!R$2,Races!$C$2:$J$2,0)),0)</f>
        <v>20</v>
      </c>
      <c r="S85">
        <f>ROUND((F85-$E$3)/2+INDEX(Races!$C$3:$J$14,MATCH('Stat Growth'!$A$2,Races!$A$3:$A$14,0),MATCH('Stat Growth'!S$2,Races!$C$2:$J$2,0)),0)</f>
        <v>18</v>
      </c>
      <c r="T85">
        <f>ROUND((G85-$E$3)/2+INDEX(Races!$C$3:$J$14,MATCH('Stat Growth'!$A$2,Races!$A$3:$A$14,0),MATCH('Stat Growth'!T$2,Races!$C$2:$J$2,0)),0)</f>
        <v>13</v>
      </c>
      <c r="U85">
        <f>ROUND((H85-$E$3)/2+INDEX(Races!$C$3:$J$14,MATCH('Stat Growth'!$A$2,Races!$A$3:$A$14,0),MATCH('Stat Growth'!U$2,Races!$C$2:$J$2,0)),0)</f>
        <v>13</v>
      </c>
      <c r="V85">
        <f>ROUND((I85-$E$3)/2+INDEX(Races!$C$3:$J$14,MATCH('Stat Growth'!$A$2,Races!$A$3:$A$14,0),MATCH('Stat Growth'!V$2,Races!$C$2:$J$2,0)),0)</f>
        <v>6</v>
      </c>
      <c r="W85">
        <f>ROUND((J85-$E$3)/2+INDEX(Races!$C$3:$J$14,MATCH('Stat Growth'!$A$2,Races!$A$3:$A$14,0),MATCH('Stat Growth'!W$2,Races!$C$2:$J$2,0)),0)</f>
        <v>11</v>
      </c>
      <c r="X85">
        <f>ROUND((K85-$E$3)/2+INDEX(Races!$C$3:$J$14,MATCH('Stat Growth'!$A$2,Races!$A$3:$A$14,0),MATCH('Stat Growth'!X$2,Races!$C$2:$J$2,0)),0)</f>
        <v>16</v>
      </c>
      <c r="Y85">
        <f>ROUND((L85-$E$3)/2+INDEX(Races!$C$3:$J$14,MATCH('Stat Growth'!$A$2,Races!$A$3:$A$14,0),MATCH('Stat Growth'!Y$2,Races!$C$2:$J$2,0)),0)</f>
        <v>8</v>
      </c>
      <c r="AA85">
        <f>MIN(AA84+(1/(AA84/INDEX(Professions!$B$3:$I$10,MATCH('Stat Growth'!$A$5,Professions!$A$3:$A$10,0),MATCH('Stat Growth'!AA$2,Professions!$B$2:$I$2,0)))),100)</f>
        <v>96.058766110040736</v>
      </c>
      <c r="AB85">
        <f>MIN(AB84+(1/(AB84/INDEX(Professions!$B$3:$I$10,MATCH('Stat Growth'!$A$5,Professions!$A$3:$A$10,0),MATCH('Stat Growth'!AB$2,Professions!$B$2:$I$2,0)))),100)</f>
        <v>91.729204809983372</v>
      </c>
      <c r="AC85">
        <f>MIN(AC84+(1/(AC84/INDEX(Professions!$B$3:$I$10,MATCH('Stat Growth'!$A$5,Professions!$A$3:$A$10,0),MATCH('Stat Growth'!AC$2,Professions!$B$2:$I$2,0)))),100)</f>
        <v>91.729204809983372</v>
      </c>
      <c r="AD85">
        <f>MIN(AD84+(1/(AD84/INDEX(Professions!$B$3:$I$10,MATCH('Stat Growth'!$A$5,Professions!$A$3:$A$10,0),MATCH('Stat Growth'!AD$2,Professions!$B$2:$I$2,0)))),100)</f>
        <v>91.729204809983372</v>
      </c>
      <c r="AE85">
        <f>MIN(AE84+(1/(AE84/INDEX(Professions!$B$3:$I$10,MATCH('Stat Growth'!$A$5,Professions!$A$3:$A$10,0),MATCH('Stat Growth'!AE$2,Professions!$B$2:$I$2,0)))),100)</f>
        <v>77.314836032470851</v>
      </c>
      <c r="AF85">
        <f>MIN(AF84+(1/(AF84/INDEX(Professions!$B$3:$I$10,MATCH('Stat Growth'!$A$5,Professions!$A$3:$A$10,0),MATCH('Stat Growth'!AF$2,Professions!$B$2:$I$2,0)))),100)</f>
        <v>87.187027977632169</v>
      </c>
      <c r="AG85">
        <f>MIN(AG84+(1/(AG84/INDEX(Professions!$B$3:$I$10,MATCH('Stat Growth'!$A$5,Professions!$A$3:$A$10,0),MATCH('Stat Growth'!AG$2,Professions!$B$2:$I$2,0)))),100)</f>
        <v>87.187027977632169</v>
      </c>
      <c r="AH85">
        <f>MIN(AH84+(1/(AH84/INDEX(Professions!$B$3:$I$10,MATCH('Stat Growth'!$A$5,Professions!$A$3:$A$10,0),MATCH('Stat Growth'!AH$2,Professions!$B$2:$I$2,0)))),100)</f>
        <v>82.397409716413705</v>
      </c>
      <c r="AK85">
        <f>E85*INDEX(Professions!$J$3:$Q$10,MATCH('Stat Growth'!$A$5,Professions!$A$3:$A$10,0),MATCH(AK$2,Professions!$J$2:$Q$2,0))</f>
        <v>192</v>
      </c>
      <c r="AL85">
        <f>F85*INDEX(Professions!$J$3:$Q$10,MATCH('Stat Growth'!$A$5,Professions!$A$3:$A$10,0),MATCH(AL$2,Professions!$J$2:$Q$2,0))</f>
        <v>184</v>
      </c>
      <c r="AM85">
        <f>G85*INDEX(Professions!$J$3:$Q$10,MATCH('Stat Growth'!$A$5,Professions!$A$3:$A$10,0),MATCH(AM$2,Professions!$J$2:$Q$2,0))</f>
        <v>92</v>
      </c>
      <c r="AN85">
        <f>H85*INDEX(Professions!$J$3:$Q$10,MATCH('Stat Growth'!$A$5,Professions!$A$3:$A$10,0),MATCH(AN$2,Professions!$J$2:$Q$2,0))</f>
        <v>92</v>
      </c>
      <c r="AO85">
        <f>I85*INDEX(Professions!$J$3:$Q$10,MATCH('Stat Growth'!$A$5,Professions!$A$3:$A$10,0),MATCH(AO$2,Professions!$J$2:$Q$2,0))</f>
        <v>77</v>
      </c>
      <c r="AP85">
        <f>J85*INDEX(Professions!$J$3:$Q$10,MATCH('Stat Growth'!$A$5,Professions!$A$3:$A$10,0),MATCH(AP$2,Professions!$J$2:$Q$2,0))</f>
        <v>87</v>
      </c>
      <c r="AQ85">
        <f>K85*INDEX(Professions!$J$3:$Q$10,MATCH('Stat Growth'!$A$5,Professions!$A$3:$A$10,0),MATCH(AQ$2,Professions!$J$2:$Q$2,0))</f>
        <v>87</v>
      </c>
      <c r="AR85">
        <f>L85*INDEX(Professions!$J$3:$Q$10,MATCH('Stat Growth'!$A$5,Professions!$A$3:$A$10,0),MATCH(AR$2,Professions!$J$2:$Q$2,0))</f>
        <v>82</v>
      </c>
      <c r="AT85">
        <f t="shared" si="20"/>
        <v>53</v>
      </c>
      <c r="AU85">
        <f t="shared" si="21"/>
        <v>41.65</v>
      </c>
      <c r="AW85">
        <f t="shared" si="22"/>
        <v>53</v>
      </c>
      <c r="AX85">
        <f t="shared" si="23"/>
        <v>42</v>
      </c>
    </row>
    <row r="86" spans="3:50" x14ac:dyDescent="0.3">
      <c r="C86">
        <f>Experience!C84</f>
        <v>82</v>
      </c>
      <c r="E86">
        <f t="shared" si="31"/>
        <v>96</v>
      </c>
      <c r="F86">
        <f t="shared" si="24"/>
        <v>92</v>
      </c>
      <c r="G86">
        <f t="shared" si="25"/>
        <v>92</v>
      </c>
      <c r="H86">
        <f t="shared" si="26"/>
        <v>92</v>
      </c>
      <c r="I86">
        <f t="shared" si="27"/>
        <v>77</v>
      </c>
      <c r="J86">
        <f t="shared" si="28"/>
        <v>87</v>
      </c>
      <c r="K86">
        <f t="shared" si="29"/>
        <v>87</v>
      </c>
      <c r="L86">
        <f t="shared" si="30"/>
        <v>83</v>
      </c>
      <c r="R86">
        <f>ROUND((E86-$E$3)/2+INDEX(Races!$C$3:$J$14,MATCH('Stat Growth'!$A$2,Races!$A$3:$A$14,0),MATCH('Stat Growth'!R$2,Races!$C$2:$J$2,0)),0)</f>
        <v>20</v>
      </c>
      <c r="S86">
        <f>ROUND((F86-$E$3)/2+INDEX(Races!$C$3:$J$14,MATCH('Stat Growth'!$A$2,Races!$A$3:$A$14,0),MATCH('Stat Growth'!S$2,Races!$C$2:$J$2,0)),0)</f>
        <v>18</v>
      </c>
      <c r="T86">
        <f>ROUND((G86-$E$3)/2+INDEX(Races!$C$3:$J$14,MATCH('Stat Growth'!$A$2,Races!$A$3:$A$14,0),MATCH('Stat Growth'!T$2,Races!$C$2:$J$2,0)),0)</f>
        <v>13</v>
      </c>
      <c r="U86">
        <f>ROUND((H86-$E$3)/2+INDEX(Races!$C$3:$J$14,MATCH('Stat Growth'!$A$2,Races!$A$3:$A$14,0),MATCH('Stat Growth'!U$2,Races!$C$2:$J$2,0)),0)</f>
        <v>13</v>
      </c>
      <c r="V86">
        <f>ROUND((I86-$E$3)/2+INDEX(Races!$C$3:$J$14,MATCH('Stat Growth'!$A$2,Races!$A$3:$A$14,0),MATCH('Stat Growth'!V$2,Races!$C$2:$J$2,0)),0)</f>
        <v>6</v>
      </c>
      <c r="W86">
        <f>ROUND((J86-$E$3)/2+INDEX(Races!$C$3:$J$14,MATCH('Stat Growth'!$A$2,Races!$A$3:$A$14,0),MATCH('Stat Growth'!W$2,Races!$C$2:$J$2,0)),0)</f>
        <v>11</v>
      </c>
      <c r="X86">
        <f>ROUND((K86-$E$3)/2+INDEX(Races!$C$3:$J$14,MATCH('Stat Growth'!$A$2,Races!$A$3:$A$14,0),MATCH('Stat Growth'!X$2,Races!$C$2:$J$2,0)),0)</f>
        <v>16</v>
      </c>
      <c r="Y86">
        <f>ROUND((L86-$E$3)/2+INDEX(Races!$C$3:$J$14,MATCH('Stat Growth'!$A$2,Races!$A$3:$A$14,0),MATCH('Stat Growth'!Y$2,Races!$C$2:$J$2,0)),0)</f>
        <v>9</v>
      </c>
      <c r="AA86">
        <f>MIN(AA85+(1/(AA85/INDEX(Professions!$B$3:$I$10,MATCH('Stat Growth'!$A$5,Professions!$A$3:$A$10,0),MATCH('Stat Growth'!AA$2,Professions!$B$2:$I$2,0)))),100)</f>
        <v>96.371074931139205</v>
      </c>
      <c r="AB86">
        <f>MIN(AB85+(1/(AB85/INDEX(Professions!$B$3:$I$10,MATCH('Stat Growth'!$A$5,Professions!$A$3:$A$10,0),MATCH('Stat Growth'!AB$2,Professions!$B$2:$I$2,0)))),100)</f>
        <v>92.001746145665805</v>
      </c>
      <c r="AC86">
        <f>MIN(AC85+(1/(AC85/INDEX(Professions!$B$3:$I$10,MATCH('Stat Growth'!$A$5,Professions!$A$3:$A$10,0),MATCH('Stat Growth'!AC$2,Professions!$B$2:$I$2,0)))),100)</f>
        <v>92.001746145665805</v>
      </c>
      <c r="AD86">
        <f>MIN(AD85+(1/(AD85/INDEX(Professions!$B$3:$I$10,MATCH('Stat Growth'!$A$5,Professions!$A$3:$A$10,0),MATCH('Stat Growth'!AD$2,Professions!$B$2:$I$2,0)))),100)</f>
        <v>92.001746145665805</v>
      </c>
      <c r="AE86">
        <f>MIN(AE85+(1/(AE85/INDEX(Professions!$B$3:$I$10,MATCH('Stat Growth'!$A$5,Professions!$A$3:$A$10,0),MATCH('Stat Growth'!AE$2,Professions!$B$2:$I$2,0)))),100)</f>
        <v>77.444177314340735</v>
      </c>
      <c r="AF86">
        <f>MIN(AF85+(1/(AF85/INDEX(Professions!$B$3:$I$10,MATCH('Stat Growth'!$A$5,Professions!$A$3:$A$10,0),MATCH('Stat Growth'!AF$2,Professions!$B$2:$I$2,0)))),100)</f>
        <v>87.416419900535317</v>
      </c>
      <c r="AG86">
        <f>MIN(AG85+(1/(AG85/INDEX(Professions!$B$3:$I$10,MATCH('Stat Growth'!$A$5,Professions!$A$3:$A$10,0),MATCH('Stat Growth'!AG$2,Professions!$B$2:$I$2,0)))),100)</f>
        <v>87.416419900535317</v>
      </c>
      <c r="AH86">
        <f>MIN(AH85+(1/(AH85/INDEX(Professions!$B$3:$I$10,MATCH('Stat Growth'!$A$5,Professions!$A$3:$A$10,0),MATCH('Stat Growth'!AH$2,Professions!$B$2:$I$2,0)))),100)</f>
        <v>82.579454274023291</v>
      </c>
      <c r="AK86">
        <f>E86*INDEX(Professions!$J$3:$Q$10,MATCH('Stat Growth'!$A$5,Professions!$A$3:$A$10,0),MATCH(AK$2,Professions!$J$2:$Q$2,0))</f>
        <v>192</v>
      </c>
      <c r="AL86">
        <f>F86*INDEX(Professions!$J$3:$Q$10,MATCH('Stat Growth'!$A$5,Professions!$A$3:$A$10,0),MATCH(AL$2,Professions!$J$2:$Q$2,0))</f>
        <v>184</v>
      </c>
      <c r="AM86">
        <f>G86*INDEX(Professions!$J$3:$Q$10,MATCH('Stat Growth'!$A$5,Professions!$A$3:$A$10,0),MATCH(AM$2,Professions!$J$2:$Q$2,0))</f>
        <v>92</v>
      </c>
      <c r="AN86">
        <f>H86*INDEX(Professions!$J$3:$Q$10,MATCH('Stat Growth'!$A$5,Professions!$A$3:$A$10,0),MATCH(AN$2,Professions!$J$2:$Q$2,0))</f>
        <v>92</v>
      </c>
      <c r="AO86">
        <f>I86*INDEX(Professions!$J$3:$Q$10,MATCH('Stat Growth'!$A$5,Professions!$A$3:$A$10,0),MATCH(AO$2,Professions!$J$2:$Q$2,0))</f>
        <v>77</v>
      </c>
      <c r="AP86">
        <f>J86*INDEX(Professions!$J$3:$Q$10,MATCH('Stat Growth'!$A$5,Professions!$A$3:$A$10,0),MATCH(AP$2,Professions!$J$2:$Q$2,0))</f>
        <v>87</v>
      </c>
      <c r="AQ86">
        <f>K86*INDEX(Professions!$J$3:$Q$10,MATCH('Stat Growth'!$A$5,Professions!$A$3:$A$10,0),MATCH(AQ$2,Professions!$J$2:$Q$2,0))</f>
        <v>87</v>
      </c>
      <c r="AR86">
        <f>L86*INDEX(Professions!$J$3:$Q$10,MATCH('Stat Growth'!$A$5,Professions!$A$3:$A$10,0),MATCH(AR$2,Professions!$J$2:$Q$2,0))</f>
        <v>83</v>
      </c>
      <c r="AT86">
        <f t="shared" si="20"/>
        <v>53</v>
      </c>
      <c r="AU86">
        <f t="shared" si="21"/>
        <v>41.7</v>
      </c>
      <c r="AW86">
        <f t="shared" si="22"/>
        <v>53</v>
      </c>
      <c r="AX86">
        <f t="shared" si="23"/>
        <v>42</v>
      </c>
    </row>
    <row r="87" spans="3:50" x14ac:dyDescent="0.3">
      <c r="C87">
        <f>Experience!C85</f>
        <v>83</v>
      </c>
      <c r="E87">
        <f t="shared" si="31"/>
        <v>97</v>
      </c>
      <c r="F87">
        <f t="shared" si="24"/>
        <v>92</v>
      </c>
      <c r="G87">
        <f t="shared" si="25"/>
        <v>92</v>
      </c>
      <c r="H87">
        <f t="shared" si="26"/>
        <v>92</v>
      </c>
      <c r="I87">
        <f t="shared" si="27"/>
        <v>78</v>
      </c>
      <c r="J87">
        <f t="shared" si="28"/>
        <v>88</v>
      </c>
      <c r="K87">
        <f t="shared" si="29"/>
        <v>88</v>
      </c>
      <c r="L87">
        <f t="shared" si="30"/>
        <v>83</v>
      </c>
      <c r="R87">
        <f>ROUND((E87-$E$3)/2+INDEX(Races!$C$3:$J$14,MATCH('Stat Growth'!$A$2,Races!$A$3:$A$14,0),MATCH('Stat Growth'!R$2,Races!$C$2:$J$2,0)),0)</f>
        <v>21</v>
      </c>
      <c r="S87">
        <f>ROUND((F87-$E$3)/2+INDEX(Races!$C$3:$J$14,MATCH('Stat Growth'!$A$2,Races!$A$3:$A$14,0),MATCH('Stat Growth'!S$2,Races!$C$2:$J$2,0)),0)</f>
        <v>18</v>
      </c>
      <c r="T87">
        <f>ROUND((G87-$E$3)/2+INDEX(Races!$C$3:$J$14,MATCH('Stat Growth'!$A$2,Races!$A$3:$A$14,0),MATCH('Stat Growth'!T$2,Races!$C$2:$J$2,0)),0)</f>
        <v>13</v>
      </c>
      <c r="U87">
        <f>ROUND((H87-$E$3)/2+INDEX(Races!$C$3:$J$14,MATCH('Stat Growth'!$A$2,Races!$A$3:$A$14,0),MATCH('Stat Growth'!U$2,Races!$C$2:$J$2,0)),0)</f>
        <v>13</v>
      </c>
      <c r="V87">
        <f>ROUND((I87-$E$3)/2+INDEX(Races!$C$3:$J$14,MATCH('Stat Growth'!$A$2,Races!$A$3:$A$14,0),MATCH('Stat Growth'!V$2,Races!$C$2:$J$2,0)),0)</f>
        <v>6</v>
      </c>
      <c r="W87">
        <f>ROUND((J87-$E$3)/2+INDEX(Races!$C$3:$J$14,MATCH('Stat Growth'!$A$2,Races!$A$3:$A$14,0),MATCH('Stat Growth'!W$2,Races!$C$2:$J$2,0)),0)</f>
        <v>11</v>
      </c>
      <c r="X87">
        <f>ROUND((K87-$E$3)/2+INDEX(Races!$C$3:$J$14,MATCH('Stat Growth'!$A$2,Races!$A$3:$A$14,0),MATCH('Stat Growth'!X$2,Races!$C$2:$J$2,0)),0)</f>
        <v>16</v>
      </c>
      <c r="Y87">
        <f>ROUND((L87-$E$3)/2+INDEX(Races!$C$3:$J$14,MATCH('Stat Growth'!$A$2,Races!$A$3:$A$14,0),MATCH('Stat Growth'!Y$2,Races!$C$2:$J$2,0)),0)</f>
        <v>9</v>
      </c>
      <c r="AA87">
        <f>MIN(AA86+(1/(AA86/INDEX(Professions!$B$3:$I$10,MATCH('Stat Growth'!$A$5,Professions!$A$3:$A$10,0),MATCH('Stat Growth'!AA$2,Professions!$B$2:$I$2,0)))),100)</f>
        <v>96.682371656027215</v>
      </c>
      <c r="AB87">
        <f>MIN(AB86+(1/(AB86/INDEX(Professions!$B$3:$I$10,MATCH('Stat Growth'!$A$5,Professions!$A$3:$A$10,0),MATCH('Stat Growth'!AB$2,Professions!$B$2:$I$2,0)))),100)</f>
        <v>92.273480118632122</v>
      </c>
      <c r="AC87">
        <f>MIN(AC86+(1/(AC86/INDEX(Professions!$B$3:$I$10,MATCH('Stat Growth'!$A$5,Professions!$A$3:$A$10,0),MATCH('Stat Growth'!AC$2,Professions!$B$2:$I$2,0)))),100)</f>
        <v>92.273480118632122</v>
      </c>
      <c r="AD87">
        <f>MIN(AD86+(1/(AD86/INDEX(Professions!$B$3:$I$10,MATCH('Stat Growth'!$A$5,Professions!$A$3:$A$10,0),MATCH('Stat Growth'!AD$2,Professions!$B$2:$I$2,0)))),100)</f>
        <v>92.273480118632122</v>
      </c>
      <c r="AE87">
        <f>MIN(AE86+(1/(AE86/INDEX(Professions!$B$3:$I$10,MATCH('Stat Growth'!$A$5,Professions!$A$3:$A$10,0),MATCH('Stat Growth'!AE$2,Professions!$B$2:$I$2,0)))),100)</f>
        <v>77.573302580394127</v>
      </c>
      <c r="AF87">
        <f>MIN(AF86+(1/(AF86/INDEX(Professions!$B$3:$I$10,MATCH('Stat Growth'!$A$5,Professions!$A$3:$A$10,0),MATCH('Stat Growth'!AF$2,Professions!$B$2:$I$2,0)))),100)</f>
        <v>87.645209869545212</v>
      </c>
      <c r="AG87">
        <f>MIN(AG86+(1/(AG86/INDEX(Professions!$B$3:$I$10,MATCH('Stat Growth'!$A$5,Professions!$A$3:$A$10,0),MATCH('Stat Growth'!AG$2,Professions!$B$2:$I$2,0)))),100)</f>
        <v>87.645209869545212</v>
      </c>
      <c r="AH87">
        <f>MIN(AH86+(1/(AH86/INDEX(Professions!$B$3:$I$10,MATCH('Stat Growth'!$A$5,Professions!$A$3:$A$10,0),MATCH('Stat Growth'!AH$2,Professions!$B$2:$I$2,0)))),100)</f>
        <v>82.761097518482444</v>
      </c>
      <c r="AK87">
        <f>E87*INDEX(Professions!$J$3:$Q$10,MATCH('Stat Growth'!$A$5,Professions!$A$3:$A$10,0),MATCH(AK$2,Professions!$J$2:$Q$2,0))</f>
        <v>194</v>
      </c>
      <c r="AL87">
        <f>F87*INDEX(Professions!$J$3:$Q$10,MATCH('Stat Growth'!$A$5,Professions!$A$3:$A$10,0),MATCH(AL$2,Professions!$J$2:$Q$2,0))</f>
        <v>184</v>
      </c>
      <c r="AM87">
        <f>G87*INDEX(Professions!$J$3:$Q$10,MATCH('Stat Growth'!$A$5,Professions!$A$3:$A$10,0),MATCH(AM$2,Professions!$J$2:$Q$2,0))</f>
        <v>92</v>
      </c>
      <c r="AN87">
        <f>H87*INDEX(Professions!$J$3:$Q$10,MATCH('Stat Growth'!$A$5,Professions!$A$3:$A$10,0),MATCH(AN$2,Professions!$J$2:$Q$2,0))</f>
        <v>92</v>
      </c>
      <c r="AO87">
        <f>I87*INDEX(Professions!$J$3:$Q$10,MATCH('Stat Growth'!$A$5,Professions!$A$3:$A$10,0),MATCH(AO$2,Professions!$J$2:$Q$2,0))</f>
        <v>78</v>
      </c>
      <c r="AP87">
        <f>J87*INDEX(Professions!$J$3:$Q$10,MATCH('Stat Growth'!$A$5,Professions!$A$3:$A$10,0),MATCH(AP$2,Professions!$J$2:$Q$2,0))</f>
        <v>88</v>
      </c>
      <c r="AQ87">
        <f>K87*INDEX(Professions!$J$3:$Q$10,MATCH('Stat Growth'!$A$5,Professions!$A$3:$A$10,0),MATCH(AQ$2,Professions!$J$2:$Q$2,0))</f>
        <v>88</v>
      </c>
      <c r="AR87">
        <f>L87*INDEX(Professions!$J$3:$Q$10,MATCH('Stat Growth'!$A$5,Professions!$A$3:$A$10,0),MATCH(AR$2,Professions!$J$2:$Q$2,0))</f>
        <v>83</v>
      </c>
      <c r="AT87">
        <f t="shared" si="20"/>
        <v>53.1</v>
      </c>
      <c r="AU87">
        <f t="shared" si="21"/>
        <v>41.85</v>
      </c>
      <c r="AW87">
        <f t="shared" si="22"/>
        <v>53</v>
      </c>
      <c r="AX87">
        <f t="shared" si="23"/>
        <v>42</v>
      </c>
    </row>
    <row r="88" spans="3:50" x14ac:dyDescent="0.3">
      <c r="C88">
        <f>Experience!C86</f>
        <v>84</v>
      </c>
      <c r="E88">
        <f t="shared" si="31"/>
        <v>97</v>
      </c>
      <c r="F88">
        <f t="shared" si="24"/>
        <v>93</v>
      </c>
      <c r="G88">
        <f t="shared" si="25"/>
        <v>93</v>
      </c>
      <c r="H88">
        <f t="shared" si="26"/>
        <v>93</v>
      </c>
      <c r="I88">
        <f t="shared" si="27"/>
        <v>78</v>
      </c>
      <c r="J88">
        <f t="shared" si="28"/>
        <v>88</v>
      </c>
      <c r="K88">
        <f t="shared" si="29"/>
        <v>88</v>
      </c>
      <c r="L88">
        <f t="shared" si="30"/>
        <v>83</v>
      </c>
      <c r="R88">
        <f>ROUND((E88-$E$3)/2+INDEX(Races!$C$3:$J$14,MATCH('Stat Growth'!$A$2,Races!$A$3:$A$14,0),MATCH('Stat Growth'!R$2,Races!$C$2:$J$2,0)),0)</f>
        <v>21</v>
      </c>
      <c r="S88">
        <f>ROUND((F88-$E$3)/2+INDEX(Races!$C$3:$J$14,MATCH('Stat Growth'!$A$2,Races!$A$3:$A$14,0),MATCH('Stat Growth'!S$2,Races!$C$2:$J$2,0)),0)</f>
        <v>19</v>
      </c>
      <c r="T88">
        <f>ROUND((G88-$E$3)/2+INDEX(Races!$C$3:$J$14,MATCH('Stat Growth'!$A$2,Races!$A$3:$A$14,0),MATCH('Stat Growth'!T$2,Races!$C$2:$J$2,0)),0)</f>
        <v>14</v>
      </c>
      <c r="U88">
        <f>ROUND((H88-$E$3)/2+INDEX(Races!$C$3:$J$14,MATCH('Stat Growth'!$A$2,Races!$A$3:$A$14,0),MATCH('Stat Growth'!U$2,Races!$C$2:$J$2,0)),0)</f>
        <v>14</v>
      </c>
      <c r="V88">
        <f>ROUND((I88-$E$3)/2+INDEX(Races!$C$3:$J$14,MATCH('Stat Growth'!$A$2,Races!$A$3:$A$14,0),MATCH('Stat Growth'!V$2,Races!$C$2:$J$2,0)),0)</f>
        <v>6</v>
      </c>
      <c r="W88">
        <f>ROUND((J88-$E$3)/2+INDEX(Races!$C$3:$J$14,MATCH('Stat Growth'!$A$2,Races!$A$3:$A$14,0),MATCH('Stat Growth'!W$2,Races!$C$2:$J$2,0)),0)</f>
        <v>11</v>
      </c>
      <c r="X88">
        <f>ROUND((K88-$E$3)/2+INDEX(Races!$C$3:$J$14,MATCH('Stat Growth'!$A$2,Races!$A$3:$A$14,0),MATCH('Stat Growth'!X$2,Races!$C$2:$J$2,0)),0)</f>
        <v>16</v>
      </c>
      <c r="Y88">
        <f>ROUND((L88-$E$3)/2+INDEX(Races!$C$3:$J$14,MATCH('Stat Growth'!$A$2,Races!$A$3:$A$14,0),MATCH('Stat Growth'!Y$2,Races!$C$2:$J$2,0)),0)</f>
        <v>9</v>
      </c>
      <c r="AA88">
        <f>MIN(AA87+(1/(AA87/INDEX(Professions!$B$3:$I$10,MATCH('Stat Growth'!$A$5,Professions!$A$3:$A$10,0),MATCH('Stat Growth'!AA$2,Professions!$B$2:$I$2,0)))),100)</f>
        <v>96.992666071504871</v>
      </c>
      <c r="AB88">
        <f>MIN(AB87+(1/(AB87/INDEX(Professions!$B$3:$I$10,MATCH('Stat Growth'!$A$5,Professions!$A$3:$A$10,0),MATCH('Stat Growth'!AB$2,Professions!$B$2:$I$2,0)))),100)</f>
        <v>92.544413868696154</v>
      </c>
      <c r="AC88">
        <f>MIN(AC87+(1/(AC87/INDEX(Professions!$B$3:$I$10,MATCH('Stat Growth'!$A$5,Professions!$A$3:$A$10,0),MATCH('Stat Growth'!AC$2,Professions!$B$2:$I$2,0)))),100)</f>
        <v>92.544413868696154</v>
      </c>
      <c r="AD88">
        <f>MIN(AD87+(1/(AD87/INDEX(Professions!$B$3:$I$10,MATCH('Stat Growth'!$A$5,Professions!$A$3:$A$10,0),MATCH('Stat Growth'!AD$2,Professions!$B$2:$I$2,0)))),100)</f>
        <v>92.544413868696154</v>
      </c>
      <c r="AE88">
        <f>MIN(AE87+(1/(AE87/INDEX(Professions!$B$3:$I$10,MATCH('Stat Growth'!$A$5,Professions!$A$3:$A$10,0),MATCH('Stat Growth'!AE$2,Professions!$B$2:$I$2,0)))),100)</f>
        <v>77.702212909945146</v>
      </c>
      <c r="AF88">
        <f>MIN(AF87+(1/(AF87/INDEX(Professions!$B$3:$I$10,MATCH('Stat Growth'!$A$5,Professions!$A$3:$A$10,0),MATCH('Stat Growth'!AF$2,Professions!$B$2:$I$2,0)))),100)</f>
        <v>87.873402602836265</v>
      </c>
      <c r="AG88">
        <f>MIN(AG87+(1/(AG87/INDEX(Professions!$B$3:$I$10,MATCH('Stat Growth'!$A$5,Professions!$A$3:$A$10,0),MATCH('Stat Growth'!AG$2,Professions!$B$2:$I$2,0)))),100)</f>
        <v>87.873402602836265</v>
      </c>
      <c r="AH88">
        <f>MIN(AH87+(1/(AH87/INDEX(Professions!$B$3:$I$10,MATCH('Stat Growth'!$A$5,Professions!$A$3:$A$10,0),MATCH('Stat Growth'!AH$2,Professions!$B$2:$I$2,0)))),100)</f>
        <v>82.942342094131646</v>
      </c>
      <c r="AK88">
        <f>E88*INDEX(Professions!$J$3:$Q$10,MATCH('Stat Growth'!$A$5,Professions!$A$3:$A$10,0),MATCH(AK$2,Professions!$J$2:$Q$2,0))</f>
        <v>194</v>
      </c>
      <c r="AL88">
        <f>F88*INDEX(Professions!$J$3:$Q$10,MATCH('Stat Growth'!$A$5,Professions!$A$3:$A$10,0),MATCH(AL$2,Professions!$J$2:$Q$2,0))</f>
        <v>186</v>
      </c>
      <c r="AM88">
        <f>G88*INDEX(Professions!$J$3:$Q$10,MATCH('Stat Growth'!$A$5,Professions!$A$3:$A$10,0),MATCH(AM$2,Professions!$J$2:$Q$2,0))</f>
        <v>93</v>
      </c>
      <c r="AN88">
        <f>H88*INDEX(Professions!$J$3:$Q$10,MATCH('Stat Growth'!$A$5,Professions!$A$3:$A$10,0),MATCH(AN$2,Professions!$J$2:$Q$2,0))</f>
        <v>93</v>
      </c>
      <c r="AO88">
        <f>I88*INDEX(Professions!$J$3:$Q$10,MATCH('Stat Growth'!$A$5,Professions!$A$3:$A$10,0),MATCH(AO$2,Professions!$J$2:$Q$2,0))</f>
        <v>78</v>
      </c>
      <c r="AP88">
        <f>J88*INDEX(Professions!$J$3:$Q$10,MATCH('Stat Growth'!$A$5,Professions!$A$3:$A$10,0),MATCH(AP$2,Professions!$J$2:$Q$2,0))</f>
        <v>88</v>
      </c>
      <c r="AQ88">
        <f>K88*INDEX(Professions!$J$3:$Q$10,MATCH('Stat Growth'!$A$5,Professions!$A$3:$A$10,0),MATCH(AQ$2,Professions!$J$2:$Q$2,0))</f>
        <v>88</v>
      </c>
      <c r="AR88">
        <f>L88*INDEX(Professions!$J$3:$Q$10,MATCH('Stat Growth'!$A$5,Professions!$A$3:$A$10,0),MATCH(AR$2,Professions!$J$2:$Q$2,0))</f>
        <v>83</v>
      </c>
      <c r="AT88">
        <f t="shared" si="20"/>
        <v>53.3</v>
      </c>
      <c r="AU88">
        <f t="shared" si="21"/>
        <v>41.85</v>
      </c>
      <c r="AW88">
        <f t="shared" si="22"/>
        <v>53</v>
      </c>
      <c r="AX88">
        <f t="shared" si="23"/>
        <v>42</v>
      </c>
    </row>
    <row r="89" spans="3:50" x14ac:dyDescent="0.3">
      <c r="C89">
        <f>Experience!C87</f>
        <v>85</v>
      </c>
      <c r="E89">
        <f t="shared" si="31"/>
        <v>97</v>
      </c>
      <c r="F89">
        <f t="shared" si="24"/>
        <v>93</v>
      </c>
      <c r="G89">
        <f t="shared" si="25"/>
        <v>93</v>
      </c>
      <c r="H89">
        <f t="shared" si="26"/>
        <v>93</v>
      </c>
      <c r="I89">
        <f t="shared" si="27"/>
        <v>78</v>
      </c>
      <c r="J89">
        <f t="shared" si="28"/>
        <v>88</v>
      </c>
      <c r="K89">
        <f t="shared" si="29"/>
        <v>88</v>
      </c>
      <c r="L89">
        <f t="shared" si="30"/>
        <v>83</v>
      </c>
      <c r="R89">
        <f>ROUND((E89-$E$3)/2+INDEX(Races!$C$3:$J$14,MATCH('Stat Growth'!$A$2,Races!$A$3:$A$14,0),MATCH('Stat Growth'!R$2,Races!$C$2:$J$2,0)),0)</f>
        <v>21</v>
      </c>
      <c r="S89">
        <f>ROUND((F89-$E$3)/2+INDEX(Races!$C$3:$J$14,MATCH('Stat Growth'!$A$2,Races!$A$3:$A$14,0),MATCH('Stat Growth'!S$2,Races!$C$2:$J$2,0)),0)</f>
        <v>19</v>
      </c>
      <c r="T89">
        <f>ROUND((G89-$E$3)/2+INDEX(Races!$C$3:$J$14,MATCH('Stat Growth'!$A$2,Races!$A$3:$A$14,0),MATCH('Stat Growth'!T$2,Races!$C$2:$J$2,0)),0)</f>
        <v>14</v>
      </c>
      <c r="U89">
        <f>ROUND((H89-$E$3)/2+INDEX(Races!$C$3:$J$14,MATCH('Stat Growth'!$A$2,Races!$A$3:$A$14,0),MATCH('Stat Growth'!U$2,Races!$C$2:$J$2,0)),0)</f>
        <v>14</v>
      </c>
      <c r="V89">
        <f>ROUND((I89-$E$3)/2+INDEX(Races!$C$3:$J$14,MATCH('Stat Growth'!$A$2,Races!$A$3:$A$14,0),MATCH('Stat Growth'!V$2,Races!$C$2:$J$2,0)),0)</f>
        <v>6</v>
      </c>
      <c r="W89">
        <f>ROUND((J89-$E$3)/2+INDEX(Races!$C$3:$J$14,MATCH('Stat Growth'!$A$2,Races!$A$3:$A$14,0),MATCH('Stat Growth'!W$2,Races!$C$2:$J$2,0)),0)</f>
        <v>11</v>
      </c>
      <c r="X89">
        <f>ROUND((K89-$E$3)/2+INDEX(Races!$C$3:$J$14,MATCH('Stat Growth'!$A$2,Races!$A$3:$A$14,0),MATCH('Stat Growth'!X$2,Races!$C$2:$J$2,0)),0)</f>
        <v>16</v>
      </c>
      <c r="Y89">
        <f>ROUND((L89-$E$3)/2+INDEX(Races!$C$3:$J$14,MATCH('Stat Growth'!$A$2,Races!$A$3:$A$14,0),MATCH('Stat Growth'!Y$2,Races!$C$2:$J$2,0)),0)</f>
        <v>9</v>
      </c>
      <c r="AA89">
        <f>MIN(AA88+(1/(AA88/INDEX(Professions!$B$3:$I$10,MATCH('Stat Growth'!$A$5,Professions!$A$3:$A$10,0),MATCH('Stat Growth'!AA$2,Professions!$B$2:$I$2,0)))),100)</f>
        <v>97.301967807554519</v>
      </c>
      <c r="AB89">
        <f>MIN(AB88+(1/(AB88/INDEX(Professions!$B$3:$I$10,MATCH('Stat Growth'!$A$5,Professions!$A$3:$A$10,0),MATCH('Stat Growth'!AB$2,Professions!$B$2:$I$2,0)))),100)</f>
        <v>92.814554430993851</v>
      </c>
      <c r="AC89">
        <f>MIN(AC88+(1/(AC88/INDEX(Professions!$B$3:$I$10,MATCH('Stat Growth'!$A$5,Professions!$A$3:$A$10,0),MATCH('Stat Growth'!AC$2,Professions!$B$2:$I$2,0)))),100)</f>
        <v>92.814554430993851</v>
      </c>
      <c r="AD89">
        <f>MIN(AD88+(1/(AD88/INDEX(Professions!$B$3:$I$10,MATCH('Stat Growth'!$A$5,Professions!$A$3:$A$10,0),MATCH('Stat Growth'!AD$2,Professions!$B$2:$I$2,0)))),100)</f>
        <v>92.814554430993851</v>
      </c>
      <c r="AE89">
        <f>MIN(AE88+(1/(AE88/INDEX(Professions!$B$3:$I$10,MATCH('Stat Growth'!$A$5,Professions!$A$3:$A$10,0),MATCH('Stat Growth'!AE$2,Professions!$B$2:$I$2,0)))),100)</f>
        <v>77.830909373346898</v>
      </c>
      <c r="AF89">
        <f>MIN(AF88+(1/(AF88/INDEX(Professions!$B$3:$I$10,MATCH('Stat Growth'!$A$5,Professions!$A$3:$A$10,0),MATCH('Stat Growth'!AF$2,Professions!$B$2:$I$2,0)))),100)</f>
        <v>88.101002757235591</v>
      </c>
      <c r="AG89">
        <f>MIN(AG88+(1/(AG88/INDEX(Professions!$B$3:$I$10,MATCH('Stat Growth'!$A$5,Professions!$A$3:$A$10,0),MATCH('Stat Growth'!AG$2,Professions!$B$2:$I$2,0)))),100)</f>
        <v>88.101002757235591</v>
      </c>
      <c r="AH89">
        <f>MIN(AH88+(1/(AH88/INDEX(Professions!$B$3:$I$10,MATCH('Stat Growth'!$A$5,Professions!$A$3:$A$10,0),MATCH('Stat Growth'!AH$2,Professions!$B$2:$I$2,0)))),100)</f>
        <v>83.123190616385529</v>
      </c>
      <c r="AK89">
        <f>E89*INDEX(Professions!$J$3:$Q$10,MATCH('Stat Growth'!$A$5,Professions!$A$3:$A$10,0),MATCH(AK$2,Professions!$J$2:$Q$2,0))</f>
        <v>194</v>
      </c>
      <c r="AL89">
        <f>F89*INDEX(Professions!$J$3:$Q$10,MATCH('Stat Growth'!$A$5,Professions!$A$3:$A$10,0),MATCH(AL$2,Professions!$J$2:$Q$2,0))</f>
        <v>186</v>
      </c>
      <c r="AM89">
        <f>G89*INDEX(Professions!$J$3:$Q$10,MATCH('Stat Growth'!$A$5,Professions!$A$3:$A$10,0),MATCH(AM$2,Professions!$J$2:$Q$2,0))</f>
        <v>93</v>
      </c>
      <c r="AN89">
        <f>H89*INDEX(Professions!$J$3:$Q$10,MATCH('Stat Growth'!$A$5,Professions!$A$3:$A$10,0),MATCH(AN$2,Professions!$J$2:$Q$2,0))</f>
        <v>93</v>
      </c>
      <c r="AO89">
        <f>I89*INDEX(Professions!$J$3:$Q$10,MATCH('Stat Growth'!$A$5,Professions!$A$3:$A$10,0),MATCH(AO$2,Professions!$J$2:$Q$2,0))</f>
        <v>78</v>
      </c>
      <c r="AP89">
        <f>J89*INDEX(Professions!$J$3:$Q$10,MATCH('Stat Growth'!$A$5,Professions!$A$3:$A$10,0),MATCH(AP$2,Professions!$J$2:$Q$2,0))</f>
        <v>88</v>
      </c>
      <c r="AQ89">
        <f>K89*INDEX(Professions!$J$3:$Q$10,MATCH('Stat Growth'!$A$5,Professions!$A$3:$A$10,0),MATCH(AQ$2,Professions!$J$2:$Q$2,0))</f>
        <v>88</v>
      </c>
      <c r="AR89">
        <f>L89*INDEX(Professions!$J$3:$Q$10,MATCH('Stat Growth'!$A$5,Professions!$A$3:$A$10,0),MATCH(AR$2,Professions!$J$2:$Q$2,0))</f>
        <v>83</v>
      </c>
      <c r="AT89">
        <f t="shared" si="20"/>
        <v>53.3</v>
      </c>
      <c r="AU89">
        <f t="shared" si="21"/>
        <v>41.85</v>
      </c>
      <c r="AW89">
        <f t="shared" si="22"/>
        <v>53</v>
      </c>
      <c r="AX89">
        <f t="shared" si="23"/>
        <v>42</v>
      </c>
    </row>
    <row r="90" spans="3:50" x14ac:dyDescent="0.3">
      <c r="C90">
        <f>Experience!C88</f>
        <v>86</v>
      </c>
      <c r="E90">
        <f t="shared" si="31"/>
        <v>98</v>
      </c>
      <c r="F90">
        <f t="shared" si="24"/>
        <v>93</v>
      </c>
      <c r="G90">
        <f t="shared" si="25"/>
        <v>93</v>
      </c>
      <c r="H90">
        <f t="shared" si="26"/>
        <v>93</v>
      </c>
      <c r="I90">
        <f t="shared" si="27"/>
        <v>78</v>
      </c>
      <c r="J90">
        <f t="shared" si="28"/>
        <v>88</v>
      </c>
      <c r="K90">
        <f t="shared" si="29"/>
        <v>88</v>
      </c>
      <c r="L90">
        <f t="shared" si="30"/>
        <v>83</v>
      </c>
      <c r="R90">
        <f>ROUND((E90-$E$3)/2+INDEX(Races!$C$3:$J$14,MATCH('Stat Growth'!$A$2,Races!$A$3:$A$14,0),MATCH('Stat Growth'!R$2,Races!$C$2:$J$2,0)),0)</f>
        <v>21</v>
      </c>
      <c r="S90">
        <f>ROUND((F90-$E$3)/2+INDEX(Races!$C$3:$J$14,MATCH('Stat Growth'!$A$2,Races!$A$3:$A$14,0),MATCH('Stat Growth'!S$2,Races!$C$2:$J$2,0)),0)</f>
        <v>19</v>
      </c>
      <c r="T90">
        <f>ROUND((G90-$E$3)/2+INDEX(Races!$C$3:$J$14,MATCH('Stat Growth'!$A$2,Races!$A$3:$A$14,0),MATCH('Stat Growth'!T$2,Races!$C$2:$J$2,0)),0)</f>
        <v>14</v>
      </c>
      <c r="U90">
        <f>ROUND((H90-$E$3)/2+INDEX(Races!$C$3:$J$14,MATCH('Stat Growth'!$A$2,Races!$A$3:$A$14,0),MATCH('Stat Growth'!U$2,Races!$C$2:$J$2,0)),0)</f>
        <v>14</v>
      </c>
      <c r="V90">
        <f>ROUND((I90-$E$3)/2+INDEX(Races!$C$3:$J$14,MATCH('Stat Growth'!$A$2,Races!$A$3:$A$14,0),MATCH('Stat Growth'!V$2,Races!$C$2:$J$2,0)),0)</f>
        <v>6</v>
      </c>
      <c r="W90">
        <f>ROUND((J90-$E$3)/2+INDEX(Races!$C$3:$J$14,MATCH('Stat Growth'!$A$2,Races!$A$3:$A$14,0),MATCH('Stat Growth'!W$2,Races!$C$2:$J$2,0)),0)</f>
        <v>11</v>
      </c>
      <c r="X90">
        <f>ROUND((K90-$E$3)/2+INDEX(Races!$C$3:$J$14,MATCH('Stat Growth'!$A$2,Races!$A$3:$A$14,0),MATCH('Stat Growth'!X$2,Races!$C$2:$J$2,0)),0)</f>
        <v>16</v>
      </c>
      <c r="Y90">
        <f>ROUND((L90-$E$3)/2+INDEX(Races!$C$3:$J$14,MATCH('Stat Growth'!$A$2,Races!$A$3:$A$14,0),MATCH('Stat Growth'!Y$2,Races!$C$2:$J$2,0)),0)</f>
        <v>9</v>
      </c>
      <c r="AA90">
        <f>MIN(AA89+(1/(AA89/INDEX(Professions!$B$3:$I$10,MATCH('Stat Growth'!$A$5,Professions!$A$3:$A$10,0),MATCH('Stat Growth'!AA$2,Professions!$B$2:$I$2,0)))),100)</f>
        <v>97.610286340837774</v>
      </c>
      <c r="AB90">
        <f>MIN(AB89+(1/(AB89/INDEX(Professions!$B$3:$I$10,MATCH('Stat Growth'!$A$5,Professions!$A$3:$A$10,0),MATCH('Stat Growth'!AB$2,Professions!$B$2:$I$2,0)))),100)</f>
        <v>93.083908738120186</v>
      </c>
      <c r="AC90">
        <f>MIN(AC89+(1/(AC89/INDEX(Professions!$B$3:$I$10,MATCH('Stat Growth'!$A$5,Professions!$A$3:$A$10,0),MATCH('Stat Growth'!AC$2,Professions!$B$2:$I$2,0)))),100)</f>
        <v>93.083908738120186</v>
      </c>
      <c r="AD90">
        <f>MIN(AD89+(1/(AD89/INDEX(Professions!$B$3:$I$10,MATCH('Stat Growth'!$A$5,Professions!$A$3:$A$10,0),MATCH('Stat Growth'!AD$2,Professions!$B$2:$I$2,0)))),100)</f>
        <v>93.083908738120186</v>
      </c>
      <c r="AE90">
        <f>MIN(AE89+(1/(AE89/INDEX(Professions!$B$3:$I$10,MATCH('Stat Growth'!$A$5,Professions!$A$3:$A$10,0),MATCH('Stat Growth'!AE$2,Professions!$B$2:$I$2,0)))),100)</f>
        <v>77.959393032095264</v>
      </c>
      <c r="AF90">
        <f>MIN(AF89+(1/(AF89/INDEX(Professions!$B$3:$I$10,MATCH('Stat Growth'!$A$5,Professions!$A$3:$A$10,0),MATCH('Stat Growth'!AF$2,Professions!$B$2:$I$2,0)))),100)</f>
        <v>88.328014929334358</v>
      </c>
      <c r="AG90">
        <f>MIN(AG89+(1/(AG89/INDEX(Professions!$B$3:$I$10,MATCH('Stat Growth'!$A$5,Professions!$A$3:$A$10,0),MATCH('Stat Growth'!AG$2,Professions!$B$2:$I$2,0)))),100)</f>
        <v>88.328014929334358</v>
      </c>
      <c r="AH90">
        <f>MIN(AH89+(1/(AH89/INDEX(Professions!$B$3:$I$10,MATCH('Stat Growth'!$A$5,Professions!$A$3:$A$10,0),MATCH('Stat Growth'!AH$2,Professions!$B$2:$I$2,0)))),100)</f>
        <v>83.303645672174056</v>
      </c>
      <c r="AK90">
        <f>E90*INDEX(Professions!$J$3:$Q$10,MATCH('Stat Growth'!$A$5,Professions!$A$3:$A$10,0),MATCH(AK$2,Professions!$J$2:$Q$2,0))</f>
        <v>196</v>
      </c>
      <c r="AL90">
        <f>F90*INDEX(Professions!$J$3:$Q$10,MATCH('Stat Growth'!$A$5,Professions!$A$3:$A$10,0),MATCH(AL$2,Professions!$J$2:$Q$2,0))</f>
        <v>186</v>
      </c>
      <c r="AM90">
        <f>G90*INDEX(Professions!$J$3:$Q$10,MATCH('Stat Growth'!$A$5,Professions!$A$3:$A$10,0),MATCH(AM$2,Professions!$J$2:$Q$2,0))</f>
        <v>93</v>
      </c>
      <c r="AN90">
        <f>H90*INDEX(Professions!$J$3:$Q$10,MATCH('Stat Growth'!$A$5,Professions!$A$3:$A$10,0),MATCH(AN$2,Professions!$J$2:$Q$2,0))</f>
        <v>93</v>
      </c>
      <c r="AO90">
        <f>I90*INDEX(Professions!$J$3:$Q$10,MATCH('Stat Growth'!$A$5,Professions!$A$3:$A$10,0),MATCH(AO$2,Professions!$J$2:$Q$2,0))</f>
        <v>78</v>
      </c>
      <c r="AP90">
        <f>J90*INDEX(Professions!$J$3:$Q$10,MATCH('Stat Growth'!$A$5,Professions!$A$3:$A$10,0),MATCH(AP$2,Professions!$J$2:$Q$2,0))</f>
        <v>88</v>
      </c>
      <c r="AQ90">
        <f>K90*INDEX(Professions!$J$3:$Q$10,MATCH('Stat Growth'!$A$5,Professions!$A$3:$A$10,0),MATCH(AQ$2,Professions!$J$2:$Q$2,0))</f>
        <v>88</v>
      </c>
      <c r="AR90">
        <f>L90*INDEX(Professions!$J$3:$Q$10,MATCH('Stat Growth'!$A$5,Professions!$A$3:$A$10,0),MATCH(AR$2,Professions!$J$2:$Q$2,0))</f>
        <v>83</v>
      </c>
      <c r="AT90">
        <f t="shared" si="20"/>
        <v>53.4</v>
      </c>
      <c r="AU90">
        <f t="shared" si="21"/>
        <v>41.85</v>
      </c>
      <c r="AW90">
        <f t="shared" si="22"/>
        <v>53</v>
      </c>
      <c r="AX90">
        <f t="shared" si="23"/>
        <v>42</v>
      </c>
    </row>
    <row r="91" spans="3:50" x14ac:dyDescent="0.3">
      <c r="C91">
        <f>Experience!C89</f>
        <v>87</v>
      </c>
      <c r="E91">
        <f t="shared" si="31"/>
        <v>98</v>
      </c>
      <c r="F91">
        <f t="shared" si="24"/>
        <v>93</v>
      </c>
      <c r="G91">
        <f t="shared" si="25"/>
        <v>93</v>
      </c>
      <c r="H91">
        <f t="shared" si="26"/>
        <v>93</v>
      </c>
      <c r="I91">
        <f t="shared" si="27"/>
        <v>78</v>
      </c>
      <c r="J91">
        <f t="shared" si="28"/>
        <v>89</v>
      </c>
      <c r="K91">
        <f t="shared" si="29"/>
        <v>89</v>
      </c>
      <c r="L91">
        <f t="shared" si="30"/>
        <v>83</v>
      </c>
      <c r="R91">
        <f>ROUND((E91-$E$3)/2+INDEX(Races!$C$3:$J$14,MATCH('Stat Growth'!$A$2,Races!$A$3:$A$14,0),MATCH('Stat Growth'!R$2,Races!$C$2:$J$2,0)),0)</f>
        <v>21</v>
      </c>
      <c r="S91">
        <f>ROUND((F91-$E$3)/2+INDEX(Races!$C$3:$J$14,MATCH('Stat Growth'!$A$2,Races!$A$3:$A$14,0),MATCH('Stat Growth'!S$2,Races!$C$2:$J$2,0)),0)</f>
        <v>19</v>
      </c>
      <c r="T91">
        <f>ROUND((G91-$E$3)/2+INDEX(Races!$C$3:$J$14,MATCH('Stat Growth'!$A$2,Races!$A$3:$A$14,0),MATCH('Stat Growth'!T$2,Races!$C$2:$J$2,0)),0)</f>
        <v>14</v>
      </c>
      <c r="U91">
        <f>ROUND((H91-$E$3)/2+INDEX(Races!$C$3:$J$14,MATCH('Stat Growth'!$A$2,Races!$A$3:$A$14,0),MATCH('Stat Growth'!U$2,Races!$C$2:$J$2,0)),0)</f>
        <v>14</v>
      </c>
      <c r="V91">
        <f>ROUND((I91-$E$3)/2+INDEX(Races!$C$3:$J$14,MATCH('Stat Growth'!$A$2,Races!$A$3:$A$14,0),MATCH('Stat Growth'!V$2,Races!$C$2:$J$2,0)),0)</f>
        <v>6</v>
      </c>
      <c r="W91">
        <f>ROUND((J91-$E$3)/2+INDEX(Races!$C$3:$J$14,MATCH('Stat Growth'!$A$2,Races!$A$3:$A$14,0),MATCH('Stat Growth'!W$2,Races!$C$2:$J$2,0)),0)</f>
        <v>12</v>
      </c>
      <c r="X91">
        <f>ROUND((K91-$E$3)/2+INDEX(Races!$C$3:$J$14,MATCH('Stat Growth'!$A$2,Races!$A$3:$A$14,0),MATCH('Stat Growth'!X$2,Races!$C$2:$J$2,0)),0)</f>
        <v>17</v>
      </c>
      <c r="Y91">
        <f>ROUND((L91-$E$3)/2+INDEX(Races!$C$3:$J$14,MATCH('Stat Growth'!$A$2,Races!$A$3:$A$14,0),MATCH('Stat Growth'!Y$2,Races!$C$2:$J$2,0)),0)</f>
        <v>9</v>
      </c>
      <c r="AA91">
        <f>MIN(AA90+(1/(AA90/INDEX(Professions!$B$3:$I$10,MATCH('Stat Growth'!$A$5,Professions!$A$3:$A$10,0),MATCH('Stat Growth'!AA$2,Professions!$B$2:$I$2,0)))),100)</f>
        <v>97.917630998092903</v>
      </c>
      <c r="AB91">
        <f>MIN(AB90+(1/(AB90/INDEX(Professions!$B$3:$I$10,MATCH('Stat Growth'!$A$5,Professions!$A$3:$A$10,0),MATCH('Stat Growth'!AB$2,Professions!$B$2:$I$2,0)))),100)</f>
        <v>93.352483622210343</v>
      </c>
      <c r="AC91">
        <f>MIN(AC90+(1/(AC90/INDEX(Professions!$B$3:$I$10,MATCH('Stat Growth'!$A$5,Professions!$A$3:$A$10,0),MATCH('Stat Growth'!AC$2,Professions!$B$2:$I$2,0)))),100)</f>
        <v>93.352483622210343</v>
      </c>
      <c r="AD91">
        <f>MIN(AD90+(1/(AD90/INDEX(Professions!$B$3:$I$10,MATCH('Stat Growth'!$A$5,Professions!$A$3:$A$10,0),MATCH('Stat Growth'!AD$2,Professions!$B$2:$I$2,0)))),100)</f>
        <v>93.352483622210343</v>
      </c>
      <c r="AE91">
        <f>MIN(AE90+(1/(AE90/INDEX(Professions!$B$3:$I$10,MATCH('Stat Growth'!$A$5,Professions!$A$3:$A$10,0),MATCH('Stat Growth'!AE$2,Professions!$B$2:$I$2,0)))),100)</f>
        <v>78.087664938931212</v>
      </c>
      <c r="AF91">
        <f>MIN(AF90+(1/(AF90/INDEX(Professions!$B$3:$I$10,MATCH('Stat Growth'!$A$5,Professions!$A$3:$A$10,0),MATCH('Stat Growth'!AF$2,Professions!$B$2:$I$2,0)))),100)</f>
        <v>88.554443656573397</v>
      </c>
      <c r="AG91">
        <f>MIN(AG90+(1/(AG90/INDEX(Professions!$B$3:$I$10,MATCH('Stat Growth'!$A$5,Professions!$A$3:$A$10,0),MATCH('Stat Growth'!AG$2,Professions!$B$2:$I$2,0)))),100)</f>
        <v>88.554443656573397</v>
      </c>
      <c r="AH91">
        <f>MIN(AH90+(1/(AH90/INDEX(Professions!$B$3:$I$10,MATCH('Stat Growth'!$A$5,Professions!$A$3:$A$10,0),MATCH('Stat Growth'!AH$2,Professions!$B$2:$I$2,0)))),100)</f>
        <v>83.483709820375083</v>
      </c>
      <c r="AK91">
        <f>E91*INDEX(Professions!$J$3:$Q$10,MATCH('Stat Growth'!$A$5,Professions!$A$3:$A$10,0),MATCH(AK$2,Professions!$J$2:$Q$2,0))</f>
        <v>196</v>
      </c>
      <c r="AL91">
        <f>F91*INDEX(Professions!$J$3:$Q$10,MATCH('Stat Growth'!$A$5,Professions!$A$3:$A$10,0),MATCH(AL$2,Professions!$J$2:$Q$2,0))</f>
        <v>186</v>
      </c>
      <c r="AM91">
        <f>G91*INDEX(Professions!$J$3:$Q$10,MATCH('Stat Growth'!$A$5,Professions!$A$3:$A$10,0),MATCH(AM$2,Professions!$J$2:$Q$2,0))</f>
        <v>93</v>
      </c>
      <c r="AN91">
        <f>H91*INDEX(Professions!$J$3:$Q$10,MATCH('Stat Growth'!$A$5,Professions!$A$3:$A$10,0),MATCH(AN$2,Professions!$J$2:$Q$2,0))</f>
        <v>93</v>
      </c>
      <c r="AO91">
        <f>I91*INDEX(Professions!$J$3:$Q$10,MATCH('Stat Growth'!$A$5,Professions!$A$3:$A$10,0),MATCH(AO$2,Professions!$J$2:$Q$2,0))</f>
        <v>78</v>
      </c>
      <c r="AP91">
        <f>J91*INDEX(Professions!$J$3:$Q$10,MATCH('Stat Growth'!$A$5,Professions!$A$3:$A$10,0),MATCH(AP$2,Professions!$J$2:$Q$2,0))</f>
        <v>89</v>
      </c>
      <c r="AQ91">
        <f>K91*INDEX(Professions!$J$3:$Q$10,MATCH('Stat Growth'!$A$5,Professions!$A$3:$A$10,0),MATCH(AQ$2,Professions!$J$2:$Q$2,0))</f>
        <v>89</v>
      </c>
      <c r="AR91">
        <f>L91*INDEX(Professions!$J$3:$Q$10,MATCH('Stat Growth'!$A$5,Professions!$A$3:$A$10,0),MATCH(AR$2,Professions!$J$2:$Q$2,0))</f>
        <v>83</v>
      </c>
      <c r="AT91">
        <f t="shared" si="20"/>
        <v>53.4</v>
      </c>
      <c r="AU91">
        <f t="shared" si="21"/>
        <v>41.95</v>
      </c>
      <c r="AW91">
        <f t="shared" si="22"/>
        <v>53</v>
      </c>
      <c r="AX91">
        <f t="shared" si="23"/>
        <v>42</v>
      </c>
    </row>
    <row r="92" spans="3:50" x14ac:dyDescent="0.3">
      <c r="C92">
        <f>Experience!C90</f>
        <v>88</v>
      </c>
      <c r="E92">
        <f t="shared" si="31"/>
        <v>98</v>
      </c>
      <c r="F92">
        <f t="shared" si="24"/>
        <v>94</v>
      </c>
      <c r="G92">
        <f t="shared" si="25"/>
        <v>94</v>
      </c>
      <c r="H92">
        <f t="shared" si="26"/>
        <v>94</v>
      </c>
      <c r="I92">
        <f t="shared" si="27"/>
        <v>78</v>
      </c>
      <c r="J92">
        <f t="shared" si="28"/>
        <v>89</v>
      </c>
      <c r="K92">
        <f t="shared" si="29"/>
        <v>89</v>
      </c>
      <c r="L92">
        <f t="shared" si="30"/>
        <v>84</v>
      </c>
      <c r="R92">
        <f>ROUND((E92-$E$3)/2+INDEX(Races!$C$3:$J$14,MATCH('Stat Growth'!$A$2,Races!$A$3:$A$14,0),MATCH('Stat Growth'!R$2,Races!$C$2:$J$2,0)),0)</f>
        <v>21</v>
      </c>
      <c r="S92">
        <f>ROUND((F92-$E$3)/2+INDEX(Races!$C$3:$J$14,MATCH('Stat Growth'!$A$2,Races!$A$3:$A$14,0),MATCH('Stat Growth'!S$2,Races!$C$2:$J$2,0)),0)</f>
        <v>19</v>
      </c>
      <c r="T92">
        <f>ROUND((G92-$E$3)/2+INDEX(Races!$C$3:$J$14,MATCH('Stat Growth'!$A$2,Races!$A$3:$A$14,0),MATCH('Stat Growth'!T$2,Races!$C$2:$J$2,0)),0)</f>
        <v>14</v>
      </c>
      <c r="U92">
        <f>ROUND((H92-$E$3)/2+INDEX(Races!$C$3:$J$14,MATCH('Stat Growth'!$A$2,Races!$A$3:$A$14,0),MATCH('Stat Growth'!U$2,Races!$C$2:$J$2,0)),0)</f>
        <v>14</v>
      </c>
      <c r="V92">
        <f>ROUND((I92-$E$3)/2+INDEX(Races!$C$3:$J$14,MATCH('Stat Growth'!$A$2,Races!$A$3:$A$14,0),MATCH('Stat Growth'!V$2,Races!$C$2:$J$2,0)),0)</f>
        <v>6</v>
      </c>
      <c r="W92">
        <f>ROUND((J92-$E$3)/2+INDEX(Races!$C$3:$J$14,MATCH('Stat Growth'!$A$2,Races!$A$3:$A$14,0),MATCH('Stat Growth'!W$2,Races!$C$2:$J$2,0)),0)</f>
        <v>12</v>
      </c>
      <c r="X92">
        <f>ROUND((K92-$E$3)/2+INDEX(Races!$C$3:$J$14,MATCH('Stat Growth'!$A$2,Races!$A$3:$A$14,0),MATCH('Stat Growth'!X$2,Races!$C$2:$J$2,0)),0)</f>
        <v>17</v>
      </c>
      <c r="Y92">
        <f>ROUND((L92-$E$3)/2+INDEX(Races!$C$3:$J$14,MATCH('Stat Growth'!$A$2,Races!$A$3:$A$14,0),MATCH('Stat Growth'!Y$2,Races!$C$2:$J$2,0)),0)</f>
        <v>9</v>
      </c>
      <c r="AA92">
        <f>MIN(AA91+(1/(AA91/INDEX(Professions!$B$3:$I$10,MATCH('Stat Growth'!$A$5,Professions!$A$3:$A$10,0),MATCH('Stat Growth'!AA$2,Professions!$B$2:$I$2,0)))),100)</f>
        <v>98.224010959435972</v>
      </c>
      <c r="AB92">
        <f>MIN(AB91+(1/(AB91/INDEX(Professions!$B$3:$I$10,MATCH('Stat Growth'!$A$5,Professions!$A$3:$A$10,0),MATCH('Stat Growth'!AB$2,Professions!$B$2:$I$2,0)))),100)</f>
        <v>93.620285816966856</v>
      </c>
      <c r="AC92">
        <f>MIN(AC91+(1/(AC91/INDEX(Professions!$B$3:$I$10,MATCH('Stat Growth'!$A$5,Professions!$A$3:$A$10,0),MATCH('Stat Growth'!AC$2,Professions!$B$2:$I$2,0)))),100)</f>
        <v>93.620285816966856</v>
      </c>
      <c r="AD92">
        <f>MIN(AD91+(1/(AD91/INDEX(Professions!$B$3:$I$10,MATCH('Stat Growth'!$A$5,Professions!$A$3:$A$10,0),MATCH('Stat Growth'!AD$2,Professions!$B$2:$I$2,0)))),100)</f>
        <v>93.620285816966856</v>
      </c>
      <c r="AE92">
        <f>MIN(AE91+(1/(AE91/INDEX(Professions!$B$3:$I$10,MATCH('Stat Growth'!$A$5,Professions!$A$3:$A$10,0),MATCH('Stat Growth'!AE$2,Professions!$B$2:$I$2,0)))),100)</f>
        <v>78.215726137941587</v>
      </c>
      <c r="AF92">
        <f>MIN(AF91+(1/(AF91/INDEX(Professions!$B$3:$I$10,MATCH('Stat Growth'!$A$5,Professions!$A$3:$A$10,0),MATCH('Stat Growth'!AF$2,Professions!$B$2:$I$2,0)))),100)</f>
        <v>88.780293418303742</v>
      </c>
      <c r="AG92">
        <f>MIN(AG91+(1/(AG91/INDEX(Professions!$B$3:$I$10,MATCH('Stat Growth'!$A$5,Professions!$A$3:$A$10,0),MATCH('Stat Growth'!AG$2,Professions!$B$2:$I$2,0)))),100)</f>
        <v>88.780293418303742</v>
      </c>
      <c r="AH92">
        <f>MIN(AH91+(1/(AH91/INDEX(Professions!$B$3:$I$10,MATCH('Stat Growth'!$A$5,Professions!$A$3:$A$10,0),MATCH('Stat Growth'!AH$2,Professions!$B$2:$I$2,0)))),100)</f>
        <v>83.663385592238527</v>
      </c>
      <c r="AK92">
        <f>E92*INDEX(Professions!$J$3:$Q$10,MATCH('Stat Growth'!$A$5,Professions!$A$3:$A$10,0),MATCH(AK$2,Professions!$J$2:$Q$2,0))</f>
        <v>196</v>
      </c>
      <c r="AL92">
        <f>F92*INDEX(Professions!$J$3:$Q$10,MATCH('Stat Growth'!$A$5,Professions!$A$3:$A$10,0),MATCH(AL$2,Professions!$J$2:$Q$2,0))</f>
        <v>188</v>
      </c>
      <c r="AM92">
        <f>G92*INDEX(Professions!$J$3:$Q$10,MATCH('Stat Growth'!$A$5,Professions!$A$3:$A$10,0),MATCH(AM$2,Professions!$J$2:$Q$2,0))</f>
        <v>94</v>
      </c>
      <c r="AN92">
        <f>H92*INDEX(Professions!$J$3:$Q$10,MATCH('Stat Growth'!$A$5,Professions!$A$3:$A$10,0),MATCH(AN$2,Professions!$J$2:$Q$2,0))</f>
        <v>94</v>
      </c>
      <c r="AO92">
        <f>I92*INDEX(Professions!$J$3:$Q$10,MATCH('Stat Growth'!$A$5,Professions!$A$3:$A$10,0),MATCH(AO$2,Professions!$J$2:$Q$2,0))</f>
        <v>78</v>
      </c>
      <c r="AP92">
        <f>J92*INDEX(Professions!$J$3:$Q$10,MATCH('Stat Growth'!$A$5,Professions!$A$3:$A$10,0),MATCH(AP$2,Professions!$J$2:$Q$2,0))</f>
        <v>89</v>
      </c>
      <c r="AQ92">
        <f>K92*INDEX(Professions!$J$3:$Q$10,MATCH('Stat Growth'!$A$5,Professions!$A$3:$A$10,0),MATCH(AQ$2,Professions!$J$2:$Q$2,0))</f>
        <v>89</v>
      </c>
      <c r="AR92">
        <f>L92*INDEX(Professions!$J$3:$Q$10,MATCH('Stat Growth'!$A$5,Professions!$A$3:$A$10,0),MATCH(AR$2,Professions!$J$2:$Q$2,0))</f>
        <v>84</v>
      </c>
      <c r="AT92">
        <f t="shared" si="20"/>
        <v>53.6</v>
      </c>
      <c r="AU92">
        <f t="shared" si="21"/>
        <v>42</v>
      </c>
      <c r="AW92">
        <f t="shared" si="22"/>
        <v>54</v>
      </c>
      <c r="AX92">
        <f t="shared" si="23"/>
        <v>42</v>
      </c>
    </row>
    <row r="93" spans="3:50" x14ac:dyDescent="0.3">
      <c r="C93">
        <f>Experience!C91</f>
        <v>89</v>
      </c>
      <c r="E93">
        <f t="shared" si="31"/>
        <v>99</v>
      </c>
      <c r="F93">
        <f t="shared" si="24"/>
        <v>94</v>
      </c>
      <c r="G93">
        <f t="shared" si="25"/>
        <v>94</v>
      </c>
      <c r="H93">
        <f t="shared" si="26"/>
        <v>94</v>
      </c>
      <c r="I93">
        <f t="shared" si="27"/>
        <v>78</v>
      </c>
      <c r="J93">
        <f t="shared" si="28"/>
        <v>89</v>
      </c>
      <c r="K93">
        <f t="shared" si="29"/>
        <v>89</v>
      </c>
      <c r="L93">
        <f t="shared" si="30"/>
        <v>84</v>
      </c>
      <c r="R93">
        <f>ROUND((E93-$E$3)/2+INDEX(Races!$C$3:$J$14,MATCH('Stat Growth'!$A$2,Races!$A$3:$A$14,0),MATCH('Stat Growth'!R$2,Races!$C$2:$J$2,0)),0)</f>
        <v>22</v>
      </c>
      <c r="S93">
        <f>ROUND((F93-$E$3)/2+INDEX(Races!$C$3:$J$14,MATCH('Stat Growth'!$A$2,Races!$A$3:$A$14,0),MATCH('Stat Growth'!S$2,Races!$C$2:$J$2,0)),0)</f>
        <v>19</v>
      </c>
      <c r="T93">
        <f>ROUND((G93-$E$3)/2+INDEX(Races!$C$3:$J$14,MATCH('Stat Growth'!$A$2,Races!$A$3:$A$14,0),MATCH('Stat Growth'!T$2,Races!$C$2:$J$2,0)),0)</f>
        <v>14</v>
      </c>
      <c r="U93">
        <f>ROUND((H93-$E$3)/2+INDEX(Races!$C$3:$J$14,MATCH('Stat Growth'!$A$2,Races!$A$3:$A$14,0),MATCH('Stat Growth'!U$2,Races!$C$2:$J$2,0)),0)</f>
        <v>14</v>
      </c>
      <c r="V93">
        <f>ROUND((I93-$E$3)/2+INDEX(Races!$C$3:$J$14,MATCH('Stat Growth'!$A$2,Races!$A$3:$A$14,0),MATCH('Stat Growth'!V$2,Races!$C$2:$J$2,0)),0)</f>
        <v>6</v>
      </c>
      <c r="W93">
        <f>ROUND((J93-$E$3)/2+INDEX(Races!$C$3:$J$14,MATCH('Stat Growth'!$A$2,Races!$A$3:$A$14,0),MATCH('Stat Growth'!W$2,Races!$C$2:$J$2,0)),0)</f>
        <v>12</v>
      </c>
      <c r="X93">
        <f>ROUND((K93-$E$3)/2+INDEX(Races!$C$3:$J$14,MATCH('Stat Growth'!$A$2,Races!$A$3:$A$14,0),MATCH('Stat Growth'!X$2,Races!$C$2:$J$2,0)),0)</f>
        <v>17</v>
      </c>
      <c r="Y93">
        <f>ROUND((L93-$E$3)/2+INDEX(Races!$C$3:$J$14,MATCH('Stat Growth'!$A$2,Races!$A$3:$A$14,0),MATCH('Stat Growth'!Y$2,Races!$C$2:$J$2,0)),0)</f>
        <v>9</v>
      </c>
      <c r="AA93">
        <f>MIN(AA92+(1/(AA92/INDEX(Professions!$B$3:$I$10,MATCH('Stat Growth'!$A$5,Professions!$A$3:$A$10,0),MATCH('Stat Growth'!AA$2,Professions!$B$2:$I$2,0)))),100)</f>
        <v>98.529435261569077</v>
      </c>
      <c r="AB93">
        <f>MIN(AB92+(1/(AB92/INDEX(Professions!$B$3:$I$10,MATCH('Stat Growth'!$A$5,Professions!$A$3:$A$10,0),MATCH('Stat Growth'!AB$2,Professions!$B$2:$I$2,0)))),100)</f>
        <v>93.887321959634448</v>
      </c>
      <c r="AC93">
        <f>MIN(AC92+(1/(AC92/INDEX(Professions!$B$3:$I$10,MATCH('Stat Growth'!$A$5,Professions!$A$3:$A$10,0),MATCH('Stat Growth'!AC$2,Professions!$B$2:$I$2,0)))),100)</f>
        <v>93.887321959634448</v>
      </c>
      <c r="AD93">
        <f>MIN(AD92+(1/(AD92/INDEX(Professions!$B$3:$I$10,MATCH('Stat Growth'!$A$5,Professions!$A$3:$A$10,0),MATCH('Stat Growth'!AD$2,Professions!$B$2:$I$2,0)))),100)</f>
        <v>93.887321959634448</v>
      </c>
      <c r="AE93">
        <f>MIN(AE92+(1/(AE92/INDEX(Professions!$B$3:$I$10,MATCH('Stat Growth'!$A$5,Professions!$A$3:$A$10,0),MATCH('Stat Growth'!AE$2,Professions!$B$2:$I$2,0)))),100)</f>
        <v>78.343577664658397</v>
      </c>
      <c r="AF93">
        <f>MIN(AF92+(1/(AF92/INDEX(Professions!$B$3:$I$10,MATCH('Stat Growth'!$A$5,Professions!$A$3:$A$10,0),MATCH('Stat Growth'!AF$2,Professions!$B$2:$I$2,0)))),100)</f>
        <v>89.005568636822858</v>
      </c>
      <c r="AG93">
        <f>MIN(AG92+(1/(AG92/INDEX(Professions!$B$3:$I$10,MATCH('Stat Growth'!$A$5,Professions!$A$3:$A$10,0),MATCH('Stat Growth'!AG$2,Professions!$B$2:$I$2,0)))),100)</f>
        <v>89.005568636822858</v>
      </c>
      <c r="AH93">
        <f>MIN(AH92+(1/(AH92/INDEX(Professions!$B$3:$I$10,MATCH('Stat Growth'!$A$5,Professions!$A$3:$A$10,0),MATCH('Stat Growth'!AH$2,Professions!$B$2:$I$2,0)))),100)</f>
        <v>83.842675491802325</v>
      </c>
      <c r="AK93">
        <f>E93*INDEX(Professions!$J$3:$Q$10,MATCH('Stat Growth'!$A$5,Professions!$A$3:$A$10,0),MATCH(AK$2,Professions!$J$2:$Q$2,0))</f>
        <v>198</v>
      </c>
      <c r="AL93">
        <f>F93*INDEX(Professions!$J$3:$Q$10,MATCH('Stat Growth'!$A$5,Professions!$A$3:$A$10,0),MATCH(AL$2,Professions!$J$2:$Q$2,0))</f>
        <v>188</v>
      </c>
      <c r="AM93">
        <f>G93*INDEX(Professions!$J$3:$Q$10,MATCH('Stat Growth'!$A$5,Professions!$A$3:$A$10,0),MATCH(AM$2,Professions!$J$2:$Q$2,0))</f>
        <v>94</v>
      </c>
      <c r="AN93">
        <f>H93*INDEX(Professions!$J$3:$Q$10,MATCH('Stat Growth'!$A$5,Professions!$A$3:$A$10,0),MATCH(AN$2,Professions!$J$2:$Q$2,0))</f>
        <v>94</v>
      </c>
      <c r="AO93">
        <f>I93*INDEX(Professions!$J$3:$Q$10,MATCH('Stat Growth'!$A$5,Professions!$A$3:$A$10,0),MATCH(AO$2,Professions!$J$2:$Q$2,0))</f>
        <v>78</v>
      </c>
      <c r="AP93">
        <f>J93*INDEX(Professions!$J$3:$Q$10,MATCH('Stat Growth'!$A$5,Professions!$A$3:$A$10,0),MATCH(AP$2,Professions!$J$2:$Q$2,0))</f>
        <v>89</v>
      </c>
      <c r="AQ93">
        <f>K93*INDEX(Professions!$J$3:$Q$10,MATCH('Stat Growth'!$A$5,Professions!$A$3:$A$10,0),MATCH(AQ$2,Professions!$J$2:$Q$2,0))</f>
        <v>89</v>
      </c>
      <c r="AR93">
        <f>L93*INDEX(Professions!$J$3:$Q$10,MATCH('Stat Growth'!$A$5,Professions!$A$3:$A$10,0),MATCH(AR$2,Professions!$J$2:$Q$2,0))</f>
        <v>84</v>
      </c>
      <c r="AT93">
        <f t="shared" si="20"/>
        <v>53.7</v>
      </c>
      <c r="AU93">
        <f t="shared" si="21"/>
        <v>42</v>
      </c>
      <c r="AW93">
        <f t="shared" si="22"/>
        <v>54</v>
      </c>
      <c r="AX93">
        <f t="shared" si="23"/>
        <v>42</v>
      </c>
    </row>
    <row r="94" spans="3:50" x14ac:dyDescent="0.3">
      <c r="C94">
        <f>Experience!C92</f>
        <v>90</v>
      </c>
      <c r="E94">
        <f t="shared" si="31"/>
        <v>99</v>
      </c>
      <c r="F94">
        <f t="shared" si="24"/>
        <v>94</v>
      </c>
      <c r="G94">
        <f t="shared" si="25"/>
        <v>94</v>
      </c>
      <c r="H94">
        <f t="shared" si="26"/>
        <v>94</v>
      </c>
      <c r="I94">
        <f t="shared" si="27"/>
        <v>78</v>
      </c>
      <c r="J94">
        <f t="shared" si="28"/>
        <v>89</v>
      </c>
      <c r="K94">
        <f t="shared" si="29"/>
        <v>89</v>
      </c>
      <c r="L94">
        <f t="shared" si="30"/>
        <v>84</v>
      </c>
      <c r="R94">
        <f>ROUND((E94-$E$3)/2+INDEX(Races!$C$3:$J$14,MATCH('Stat Growth'!$A$2,Races!$A$3:$A$14,0),MATCH('Stat Growth'!R$2,Races!$C$2:$J$2,0)),0)</f>
        <v>22</v>
      </c>
      <c r="S94">
        <f>ROUND((F94-$E$3)/2+INDEX(Races!$C$3:$J$14,MATCH('Stat Growth'!$A$2,Races!$A$3:$A$14,0),MATCH('Stat Growth'!S$2,Races!$C$2:$J$2,0)),0)</f>
        <v>19</v>
      </c>
      <c r="T94">
        <f>ROUND((G94-$E$3)/2+INDEX(Races!$C$3:$J$14,MATCH('Stat Growth'!$A$2,Races!$A$3:$A$14,0),MATCH('Stat Growth'!T$2,Races!$C$2:$J$2,0)),0)</f>
        <v>14</v>
      </c>
      <c r="U94">
        <f>ROUND((H94-$E$3)/2+INDEX(Races!$C$3:$J$14,MATCH('Stat Growth'!$A$2,Races!$A$3:$A$14,0),MATCH('Stat Growth'!U$2,Races!$C$2:$J$2,0)),0)</f>
        <v>14</v>
      </c>
      <c r="V94">
        <f>ROUND((I94-$E$3)/2+INDEX(Races!$C$3:$J$14,MATCH('Stat Growth'!$A$2,Races!$A$3:$A$14,0),MATCH('Stat Growth'!V$2,Races!$C$2:$J$2,0)),0)</f>
        <v>6</v>
      </c>
      <c r="W94">
        <f>ROUND((J94-$E$3)/2+INDEX(Races!$C$3:$J$14,MATCH('Stat Growth'!$A$2,Races!$A$3:$A$14,0),MATCH('Stat Growth'!W$2,Races!$C$2:$J$2,0)),0)</f>
        <v>12</v>
      </c>
      <c r="X94">
        <f>ROUND((K94-$E$3)/2+INDEX(Races!$C$3:$J$14,MATCH('Stat Growth'!$A$2,Races!$A$3:$A$14,0),MATCH('Stat Growth'!X$2,Races!$C$2:$J$2,0)),0)</f>
        <v>17</v>
      </c>
      <c r="Y94">
        <f>ROUND((L94-$E$3)/2+INDEX(Races!$C$3:$J$14,MATCH('Stat Growth'!$A$2,Races!$A$3:$A$14,0),MATCH('Stat Growth'!Y$2,Races!$C$2:$J$2,0)),0)</f>
        <v>9</v>
      </c>
      <c r="AA94">
        <f>MIN(AA93+(1/(AA93/INDEX(Professions!$B$3:$I$10,MATCH('Stat Growth'!$A$5,Professions!$A$3:$A$10,0),MATCH('Stat Growth'!AA$2,Professions!$B$2:$I$2,0)))),100)</f>
        <v>98.833912800898901</v>
      </c>
      <c r="AB94">
        <f>MIN(AB93+(1/(AB93/INDEX(Professions!$B$3:$I$10,MATCH('Stat Growth'!$A$5,Professions!$A$3:$A$10,0),MATCH('Stat Growth'!AB$2,Professions!$B$2:$I$2,0)))),100)</f>
        <v>94.153598592924169</v>
      </c>
      <c r="AC94">
        <f>MIN(AC93+(1/(AC93/INDEX(Professions!$B$3:$I$10,MATCH('Stat Growth'!$A$5,Professions!$A$3:$A$10,0),MATCH('Stat Growth'!AC$2,Professions!$B$2:$I$2,0)))),100)</f>
        <v>94.153598592924169</v>
      </c>
      <c r="AD94">
        <f>MIN(AD93+(1/(AD93/INDEX(Professions!$B$3:$I$10,MATCH('Stat Growth'!$A$5,Professions!$A$3:$A$10,0),MATCH('Stat Growth'!AD$2,Professions!$B$2:$I$2,0)))),100)</f>
        <v>94.153598592924169</v>
      </c>
      <c r="AE94">
        <f>MIN(AE93+(1/(AE93/INDEX(Professions!$B$3:$I$10,MATCH('Stat Growth'!$A$5,Professions!$A$3:$A$10,0),MATCH('Stat Growth'!AE$2,Professions!$B$2:$I$2,0)))),100)</f>
        <v>78.471220546156658</v>
      </c>
      <c r="AF94">
        <f>MIN(AF93+(1/(AF93/INDEX(Professions!$B$3:$I$10,MATCH('Stat Growth'!$A$5,Professions!$A$3:$A$10,0),MATCH('Stat Growth'!AF$2,Professions!$B$2:$I$2,0)))),100)</f>
        <v>89.230273678387249</v>
      </c>
      <c r="AG94">
        <f>MIN(AG93+(1/(AG93/INDEX(Professions!$B$3:$I$10,MATCH('Stat Growth'!$A$5,Professions!$A$3:$A$10,0),MATCH('Stat Growth'!AG$2,Professions!$B$2:$I$2,0)))),100)</f>
        <v>89.230273678387249</v>
      </c>
      <c r="AH94">
        <f>MIN(AH93+(1/(AH93/INDEX(Professions!$B$3:$I$10,MATCH('Stat Growth'!$A$5,Professions!$A$3:$A$10,0),MATCH('Stat Growth'!AH$2,Professions!$B$2:$I$2,0)))),100)</f>
        <v>84.021581996300341</v>
      </c>
      <c r="AK94">
        <f>E94*INDEX(Professions!$J$3:$Q$10,MATCH('Stat Growth'!$A$5,Professions!$A$3:$A$10,0),MATCH(AK$2,Professions!$J$2:$Q$2,0))</f>
        <v>198</v>
      </c>
      <c r="AL94">
        <f>F94*INDEX(Professions!$J$3:$Q$10,MATCH('Stat Growth'!$A$5,Professions!$A$3:$A$10,0),MATCH(AL$2,Professions!$J$2:$Q$2,0))</f>
        <v>188</v>
      </c>
      <c r="AM94">
        <f>G94*INDEX(Professions!$J$3:$Q$10,MATCH('Stat Growth'!$A$5,Professions!$A$3:$A$10,0),MATCH(AM$2,Professions!$J$2:$Q$2,0))</f>
        <v>94</v>
      </c>
      <c r="AN94">
        <f>H94*INDEX(Professions!$J$3:$Q$10,MATCH('Stat Growth'!$A$5,Professions!$A$3:$A$10,0),MATCH(AN$2,Professions!$J$2:$Q$2,0))</f>
        <v>94</v>
      </c>
      <c r="AO94">
        <f>I94*INDEX(Professions!$J$3:$Q$10,MATCH('Stat Growth'!$A$5,Professions!$A$3:$A$10,0),MATCH(AO$2,Professions!$J$2:$Q$2,0))</f>
        <v>78</v>
      </c>
      <c r="AP94">
        <f>J94*INDEX(Professions!$J$3:$Q$10,MATCH('Stat Growth'!$A$5,Professions!$A$3:$A$10,0),MATCH(AP$2,Professions!$J$2:$Q$2,0))</f>
        <v>89</v>
      </c>
      <c r="AQ94">
        <f>K94*INDEX(Professions!$J$3:$Q$10,MATCH('Stat Growth'!$A$5,Professions!$A$3:$A$10,0),MATCH(AQ$2,Professions!$J$2:$Q$2,0))</f>
        <v>89</v>
      </c>
      <c r="AR94">
        <f>L94*INDEX(Professions!$J$3:$Q$10,MATCH('Stat Growth'!$A$5,Professions!$A$3:$A$10,0),MATCH(AR$2,Professions!$J$2:$Q$2,0))</f>
        <v>84</v>
      </c>
      <c r="AT94">
        <f t="shared" si="20"/>
        <v>53.7</v>
      </c>
      <c r="AU94">
        <f t="shared" si="21"/>
        <v>42</v>
      </c>
      <c r="AW94">
        <f t="shared" si="22"/>
        <v>54</v>
      </c>
      <c r="AX94">
        <f t="shared" si="23"/>
        <v>42</v>
      </c>
    </row>
    <row r="95" spans="3:50" x14ac:dyDescent="0.3">
      <c r="C95">
        <f>Experience!C93</f>
        <v>91</v>
      </c>
      <c r="E95">
        <f t="shared" si="31"/>
        <v>99</v>
      </c>
      <c r="F95">
        <f t="shared" si="24"/>
        <v>94</v>
      </c>
      <c r="G95">
        <f t="shared" si="25"/>
        <v>94</v>
      </c>
      <c r="H95">
        <f t="shared" si="26"/>
        <v>94</v>
      </c>
      <c r="I95">
        <f t="shared" si="27"/>
        <v>79</v>
      </c>
      <c r="J95">
        <f t="shared" si="28"/>
        <v>89</v>
      </c>
      <c r="K95">
        <f t="shared" si="29"/>
        <v>89</v>
      </c>
      <c r="L95">
        <f t="shared" si="30"/>
        <v>84</v>
      </c>
      <c r="R95">
        <f>ROUND((E95-$E$3)/2+INDEX(Races!$C$3:$J$14,MATCH('Stat Growth'!$A$2,Races!$A$3:$A$14,0),MATCH('Stat Growth'!R$2,Races!$C$2:$J$2,0)),0)</f>
        <v>22</v>
      </c>
      <c r="S95">
        <f>ROUND((F95-$E$3)/2+INDEX(Races!$C$3:$J$14,MATCH('Stat Growth'!$A$2,Races!$A$3:$A$14,0),MATCH('Stat Growth'!S$2,Races!$C$2:$J$2,0)),0)</f>
        <v>19</v>
      </c>
      <c r="T95">
        <f>ROUND((G95-$E$3)/2+INDEX(Races!$C$3:$J$14,MATCH('Stat Growth'!$A$2,Races!$A$3:$A$14,0),MATCH('Stat Growth'!T$2,Races!$C$2:$J$2,0)),0)</f>
        <v>14</v>
      </c>
      <c r="U95">
        <f>ROUND((H95-$E$3)/2+INDEX(Races!$C$3:$J$14,MATCH('Stat Growth'!$A$2,Races!$A$3:$A$14,0),MATCH('Stat Growth'!U$2,Races!$C$2:$J$2,0)),0)</f>
        <v>14</v>
      </c>
      <c r="V95">
        <f>ROUND((I95-$E$3)/2+INDEX(Races!$C$3:$J$14,MATCH('Stat Growth'!$A$2,Races!$A$3:$A$14,0),MATCH('Stat Growth'!V$2,Races!$C$2:$J$2,0)),0)</f>
        <v>7</v>
      </c>
      <c r="W95">
        <f>ROUND((J95-$E$3)/2+INDEX(Races!$C$3:$J$14,MATCH('Stat Growth'!$A$2,Races!$A$3:$A$14,0),MATCH('Stat Growth'!W$2,Races!$C$2:$J$2,0)),0)</f>
        <v>12</v>
      </c>
      <c r="X95">
        <f>ROUND((K95-$E$3)/2+INDEX(Races!$C$3:$J$14,MATCH('Stat Growth'!$A$2,Races!$A$3:$A$14,0),MATCH('Stat Growth'!X$2,Races!$C$2:$J$2,0)),0)</f>
        <v>17</v>
      </c>
      <c r="Y95">
        <f>ROUND((L95-$E$3)/2+INDEX(Races!$C$3:$J$14,MATCH('Stat Growth'!$A$2,Races!$A$3:$A$14,0),MATCH('Stat Growth'!Y$2,Races!$C$2:$J$2,0)),0)</f>
        <v>9</v>
      </c>
      <c r="AA95">
        <f>MIN(AA94+(1/(AA94/INDEX(Professions!$B$3:$I$10,MATCH('Stat Growth'!$A$5,Professions!$A$3:$A$10,0),MATCH('Stat Growth'!AA$2,Professions!$B$2:$I$2,0)))),100)</f>
        <v>99.137452336568558</v>
      </c>
      <c r="AB95">
        <f>MIN(AB94+(1/(AB94/INDEX(Professions!$B$3:$I$10,MATCH('Stat Growth'!$A$5,Professions!$A$3:$A$10,0),MATCH('Stat Growth'!AB$2,Professions!$B$2:$I$2,0)))),100)</f>
        <v>94.419122166888542</v>
      </c>
      <c r="AC95">
        <f>MIN(AC94+(1/(AC94/INDEX(Professions!$B$3:$I$10,MATCH('Stat Growth'!$A$5,Professions!$A$3:$A$10,0),MATCH('Stat Growth'!AC$2,Professions!$B$2:$I$2,0)))),100)</f>
        <v>94.419122166888542</v>
      </c>
      <c r="AD95">
        <f>MIN(AD94+(1/(AD94/INDEX(Professions!$B$3:$I$10,MATCH('Stat Growth'!$A$5,Professions!$A$3:$A$10,0),MATCH('Stat Growth'!AD$2,Professions!$B$2:$I$2,0)))),100)</f>
        <v>94.419122166888542</v>
      </c>
      <c r="AE95">
        <f>MIN(AE94+(1/(AE94/INDEX(Professions!$B$3:$I$10,MATCH('Stat Growth'!$A$5,Professions!$A$3:$A$10,0),MATCH('Stat Growth'!AE$2,Professions!$B$2:$I$2,0)))),100)</f>
        <v>78.598655801150784</v>
      </c>
      <c r="AF95">
        <f>MIN(AF94+(1/(AF94/INDEX(Professions!$B$3:$I$10,MATCH('Stat Growth'!$A$5,Professions!$A$3:$A$10,0),MATCH('Stat Growth'!AF$2,Professions!$B$2:$I$2,0)))),100)</f>
        <v>89.454412854202019</v>
      </c>
      <c r="AG95">
        <f>MIN(AG94+(1/(AG94/INDEX(Professions!$B$3:$I$10,MATCH('Stat Growth'!$A$5,Professions!$A$3:$A$10,0),MATCH('Stat Growth'!AG$2,Professions!$B$2:$I$2,0)))),100)</f>
        <v>89.454412854202019</v>
      </c>
      <c r="AH95">
        <f>MIN(AH94+(1/(AH94/INDEX(Professions!$B$3:$I$10,MATCH('Stat Growth'!$A$5,Professions!$A$3:$A$10,0),MATCH('Stat Growth'!AH$2,Professions!$B$2:$I$2,0)))),100)</f>
        <v>84.200107556562472</v>
      </c>
      <c r="AK95">
        <f>E95*INDEX(Professions!$J$3:$Q$10,MATCH('Stat Growth'!$A$5,Professions!$A$3:$A$10,0),MATCH(AK$2,Professions!$J$2:$Q$2,0))</f>
        <v>198</v>
      </c>
      <c r="AL95">
        <f>F95*INDEX(Professions!$J$3:$Q$10,MATCH('Stat Growth'!$A$5,Professions!$A$3:$A$10,0),MATCH(AL$2,Professions!$J$2:$Q$2,0))</f>
        <v>188</v>
      </c>
      <c r="AM95">
        <f>G95*INDEX(Professions!$J$3:$Q$10,MATCH('Stat Growth'!$A$5,Professions!$A$3:$A$10,0),MATCH(AM$2,Professions!$J$2:$Q$2,0))</f>
        <v>94</v>
      </c>
      <c r="AN95">
        <f>H95*INDEX(Professions!$J$3:$Q$10,MATCH('Stat Growth'!$A$5,Professions!$A$3:$A$10,0),MATCH(AN$2,Professions!$J$2:$Q$2,0))</f>
        <v>94</v>
      </c>
      <c r="AO95">
        <f>I95*INDEX(Professions!$J$3:$Q$10,MATCH('Stat Growth'!$A$5,Professions!$A$3:$A$10,0),MATCH(AO$2,Professions!$J$2:$Q$2,0))</f>
        <v>79</v>
      </c>
      <c r="AP95">
        <f>J95*INDEX(Professions!$J$3:$Q$10,MATCH('Stat Growth'!$A$5,Professions!$A$3:$A$10,0),MATCH(AP$2,Professions!$J$2:$Q$2,0))</f>
        <v>89</v>
      </c>
      <c r="AQ95">
        <f>K95*INDEX(Professions!$J$3:$Q$10,MATCH('Stat Growth'!$A$5,Professions!$A$3:$A$10,0),MATCH(AQ$2,Professions!$J$2:$Q$2,0))</f>
        <v>89</v>
      </c>
      <c r="AR95">
        <f>L95*INDEX(Professions!$J$3:$Q$10,MATCH('Stat Growth'!$A$5,Professions!$A$3:$A$10,0),MATCH(AR$2,Professions!$J$2:$Q$2,0))</f>
        <v>84</v>
      </c>
      <c r="AT95">
        <f t="shared" si="20"/>
        <v>53.7</v>
      </c>
      <c r="AU95">
        <f t="shared" si="21"/>
        <v>42.05</v>
      </c>
      <c r="AW95">
        <f t="shared" si="22"/>
        <v>54</v>
      </c>
      <c r="AX95">
        <f t="shared" si="23"/>
        <v>42</v>
      </c>
    </row>
    <row r="96" spans="3:50" x14ac:dyDescent="0.3">
      <c r="C96">
        <f>Experience!C94</f>
        <v>92</v>
      </c>
      <c r="E96">
        <f t="shared" si="31"/>
        <v>99</v>
      </c>
      <c r="F96">
        <f t="shared" si="24"/>
        <v>95</v>
      </c>
      <c r="G96">
        <f t="shared" si="25"/>
        <v>95</v>
      </c>
      <c r="H96">
        <f t="shared" si="26"/>
        <v>95</v>
      </c>
      <c r="I96">
        <f t="shared" si="27"/>
        <v>79</v>
      </c>
      <c r="J96">
        <f t="shared" si="28"/>
        <v>90</v>
      </c>
      <c r="K96">
        <f t="shared" si="29"/>
        <v>90</v>
      </c>
      <c r="L96">
        <f t="shared" si="30"/>
        <v>84</v>
      </c>
      <c r="R96">
        <f>ROUND((E96-$E$3)/2+INDEX(Races!$C$3:$J$14,MATCH('Stat Growth'!$A$2,Races!$A$3:$A$14,0),MATCH('Stat Growth'!R$2,Races!$C$2:$J$2,0)),0)</f>
        <v>22</v>
      </c>
      <c r="S96">
        <f>ROUND((F96-$E$3)/2+INDEX(Races!$C$3:$J$14,MATCH('Stat Growth'!$A$2,Races!$A$3:$A$14,0),MATCH('Stat Growth'!S$2,Races!$C$2:$J$2,0)),0)</f>
        <v>20</v>
      </c>
      <c r="T96">
        <f>ROUND((G96-$E$3)/2+INDEX(Races!$C$3:$J$14,MATCH('Stat Growth'!$A$2,Races!$A$3:$A$14,0),MATCH('Stat Growth'!T$2,Races!$C$2:$J$2,0)),0)</f>
        <v>15</v>
      </c>
      <c r="U96">
        <f>ROUND((H96-$E$3)/2+INDEX(Races!$C$3:$J$14,MATCH('Stat Growth'!$A$2,Races!$A$3:$A$14,0),MATCH('Stat Growth'!U$2,Races!$C$2:$J$2,0)),0)</f>
        <v>15</v>
      </c>
      <c r="V96">
        <f>ROUND((I96-$E$3)/2+INDEX(Races!$C$3:$J$14,MATCH('Stat Growth'!$A$2,Races!$A$3:$A$14,0),MATCH('Stat Growth'!V$2,Races!$C$2:$J$2,0)),0)</f>
        <v>7</v>
      </c>
      <c r="W96">
        <f>ROUND((J96-$E$3)/2+INDEX(Races!$C$3:$J$14,MATCH('Stat Growth'!$A$2,Races!$A$3:$A$14,0),MATCH('Stat Growth'!W$2,Races!$C$2:$J$2,0)),0)</f>
        <v>12</v>
      </c>
      <c r="X96">
        <f>ROUND((K96-$E$3)/2+INDEX(Races!$C$3:$J$14,MATCH('Stat Growth'!$A$2,Races!$A$3:$A$14,0),MATCH('Stat Growth'!X$2,Races!$C$2:$J$2,0)),0)</f>
        <v>17</v>
      </c>
      <c r="Y96">
        <f>ROUND((L96-$E$3)/2+INDEX(Races!$C$3:$J$14,MATCH('Stat Growth'!$A$2,Races!$A$3:$A$14,0),MATCH('Stat Growth'!Y$2,Races!$C$2:$J$2,0)),0)</f>
        <v>9</v>
      </c>
      <c r="AA96">
        <f>MIN(AA95+(1/(AA95/INDEX(Professions!$B$3:$I$10,MATCH('Stat Growth'!$A$5,Professions!$A$3:$A$10,0),MATCH('Stat Growth'!AA$2,Professions!$B$2:$I$2,0)))),100)</f>
        <v>99.440062493405662</v>
      </c>
      <c r="AB96">
        <f>MIN(AB95+(1/(AB95/INDEX(Professions!$B$3:$I$10,MATCH('Stat Growth'!$A$5,Professions!$A$3:$A$10,0),MATCH('Stat Growth'!AB$2,Professions!$B$2:$I$2,0)))),100)</f>
        <v>94.683899040749026</v>
      </c>
      <c r="AC96">
        <f>MIN(AC95+(1/(AC95/INDEX(Professions!$B$3:$I$10,MATCH('Stat Growth'!$A$5,Professions!$A$3:$A$10,0),MATCH('Stat Growth'!AC$2,Professions!$B$2:$I$2,0)))),100)</f>
        <v>94.683899040749026</v>
      </c>
      <c r="AD96">
        <f>MIN(AD95+(1/(AD95/INDEX(Professions!$B$3:$I$10,MATCH('Stat Growth'!$A$5,Professions!$A$3:$A$10,0),MATCH('Stat Growth'!AD$2,Professions!$B$2:$I$2,0)))),100)</f>
        <v>94.683899040749026</v>
      </c>
      <c r="AE96">
        <f>MIN(AE95+(1/(AE95/INDEX(Professions!$B$3:$I$10,MATCH('Stat Growth'!$A$5,Professions!$A$3:$A$10,0),MATCH('Stat Growth'!AE$2,Professions!$B$2:$I$2,0)))),100)</f>
        <v>78.725884440089587</v>
      </c>
      <c r="AF96">
        <f>MIN(AF95+(1/(AF95/INDEX(Professions!$B$3:$I$10,MATCH('Stat Growth'!$A$5,Professions!$A$3:$A$10,0),MATCH('Stat Growth'!AF$2,Professions!$B$2:$I$2,0)))),100)</f>
        <v>89.677990421388074</v>
      </c>
      <c r="AG96">
        <f>MIN(AG95+(1/(AG95/INDEX(Professions!$B$3:$I$10,MATCH('Stat Growth'!$A$5,Professions!$A$3:$A$10,0),MATCH('Stat Growth'!AG$2,Professions!$B$2:$I$2,0)))),100)</f>
        <v>89.677990421388074</v>
      </c>
      <c r="AH96">
        <f>MIN(AH95+(1/(AH95/INDEX(Professions!$B$3:$I$10,MATCH('Stat Growth'!$A$5,Professions!$A$3:$A$10,0),MATCH('Stat Growth'!AH$2,Professions!$B$2:$I$2,0)))),100)</f>
        <v>84.378254597407093</v>
      </c>
      <c r="AK96">
        <f>E96*INDEX(Professions!$J$3:$Q$10,MATCH('Stat Growth'!$A$5,Professions!$A$3:$A$10,0),MATCH(AK$2,Professions!$J$2:$Q$2,0))</f>
        <v>198</v>
      </c>
      <c r="AL96">
        <f>F96*INDEX(Professions!$J$3:$Q$10,MATCH('Stat Growth'!$A$5,Professions!$A$3:$A$10,0),MATCH(AL$2,Professions!$J$2:$Q$2,0))</f>
        <v>190</v>
      </c>
      <c r="AM96">
        <f>G96*INDEX(Professions!$J$3:$Q$10,MATCH('Stat Growth'!$A$5,Professions!$A$3:$A$10,0),MATCH(AM$2,Professions!$J$2:$Q$2,0))</f>
        <v>95</v>
      </c>
      <c r="AN96">
        <f>H96*INDEX(Professions!$J$3:$Q$10,MATCH('Stat Growth'!$A$5,Professions!$A$3:$A$10,0),MATCH(AN$2,Professions!$J$2:$Q$2,0))</f>
        <v>95</v>
      </c>
      <c r="AO96">
        <f>I96*INDEX(Professions!$J$3:$Q$10,MATCH('Stat Growth'!$A$5,Professions!$A$3:$A$10,0),MATCH(AO$2,Professions!$J$2:$Q$2,0))</f>
        <v>79</v>
      </c>
      <c r="AP96">
        <f>J96*INDEX(Professions!$J$3:$Q$10,MATCH('Stat Growth'!$A$5,Professions!$A$3:$A$10,0),MATCH(AP$2,Professions!$J$2:$Q$2,0))</f>
        <v>90</v>
      </c>
      <c r="AQ96">
        <f>K96*INDEX(Professions!$J$3:$Q$10,MATCH('Stat Growth'!$A$5,Professions!$A$3:$A$10,0),MATCH(AQ$2,Professions!$J$2:$Q$2,0))</f>
        <v>90</v>
      </c>
      <c r="AR96">
        <f>L96*INDEX(Professions!$J$3:$Q$10,MATCH('Stat Growth'!$A$5,Professions!$A$3:$A$10,0),MATCH(AR$2,Professions!$J$2:$Q$2,0))</f>
        <v>84</v>
      </c>
      <c r="AT96">
        <f t="shared" si="20"/>
        <v>53.9</v>
      </c>
      <c r="AU96">
        <f t="shared" si="21"/>
        <v>42.15</v>
      </c>
      <c r="AW96">
        <f t="shared" si="22"/>
        <v>54</v>
      </c>
      <c r="AX96">
        <f t="shared" si="23"/>
        <v>42</v>
      </c>
    </row>
    <row r="97" spans="3:50" x14ac:dyDescent="0.3">
      <c r="C97">
        <f>Experience!C95</f>
        <v>93</v>
      </c>
      <c r="E97">
        <f t="shared" si="31"/>
        <v>100</v>
      </c>
      <c r="F97">
        <f t="shared" si="24"/>
        <v>95</v>
      </c>
      <c r="G97">
        <f t="shared" si="25"/>
        <v>95</v>
      </c>
      <c r="H97">
        <f t="shared" si="26"/>
        <v>95</v>
      </c>
      <c r="I97">
        <f t="shared" si="27"/>
        <v>79</v>
      </c>
      <c r="J97">
        <f t="shared" si="28"/>
        <v>90</v>
      </c>
      <c r="K97">
        <f t="shared" si="29"/>
        <v>90</v>
      </c>
      <c r="L97">
        <f t="shared" si="30"/>
        <v>85</v>
      </c>
      <c r="R97">
        <f>ROUND((E97-$E$3)/2+INDEX(Races!$C$3:$J$14,MATCH('Stat Growth'!$A$2,Races!$A$3:$A$14,0),MATCH('Stat Growth'!R$2,Races!$C$2:$J$2,0)),0)</f>
        <v>22</v>
      </c>
      <c r="S97">
        <f>ROUND((F97-$E$3)/2+INDEX(Races!$C$3:$J$14,MATCH('Stat Growth'!$A$2,Races!$A$3:$A$14,0),MATCH('Stat Growth'!S$2,Races!$C$2:$J$2,0)),0)</f>
        <v>20</v>
      </c>
      <c r="T97">
        <f>ROUND((G97-$E$3)/2+INDEX(Races!$C$3:$J$14,MATCH('Stat Growth'!$A$2,Races!$A$3:$A$14,0),MATCH('Stat Growth'!T$2,Races!$C$2:$J$2,0)),0)</f>
        <v>15</v>
      </c>
      <c r="U97">
        <f>ROUND((H97-$E$3)/2+INDEX(Races!$C$3:$J$14,MATCH('Stat Growth'!$A$2,Races!$A$3:$A$14,0),MATCH('Stat Growth'!U$2,Races!$C$2:$J$2,0)),0)</f>
        <v>15</v>
      </c>
      <c r="V97">
        <f>ROUND((I97-$E$3)/2+INDEX(Races!$C$3:$J$14,MATCH('Stat Growth'!$A$2,Races!$A$3:$A$14,0),MATCH('Stat Growth'!V$2,Races!$C$2:$J$2,0)),0)</f>
        <v>7</v>
      </c>
      <c r="W97">
        <f>ROUND((J97-$E$3)/2+INDEX(Races!$C$3:$J$14,MATCH('Stat Growth'!$A$2,Races!$A$3:$A$14,0),MATCH('Stat Growth'!W$2,Races!$C$2:$J$2,0)),0)</f>
        <v>12</v>
      </c>
      <c r="X97">
        <f>ROUND((K97-$E$3)/2+INDEX(Races!$C$3:$J$14,MATCH('Stat Growth'!$A$2,Races!$A$3:$A$14,0),MATCH('Stat Growth'!X$2,Races!$C$2:$J$2,0)),0)</f>
        <v>17</v>
      </c>
      <c r="Y97">
        <f>ROUND((L97-$E$3)/2+INDEX(Races!$C$3:$J$14,MATCH('Stat Growth'!$A$2,Races!$A$3:$A$14,0),MATCH('Stat Growth'!Y$2,Races!$C$2:$J$2,0)),0)</f>
        <v>10</v>
      </c>
      <c r="AA97">
        <f>MIN(AA96+(1/(AA96/INDEX(Professions!$B$3:$I$10,MATCH('Stat Growth'!$A$5,Professions!$A$3:$A$10,0),MATCH('Stat Growth'!AA$2,Professions!$B$2:$I$2,0)))),100)</f>
        <v>99.741751764789512</v>
      </c>
      <c r="AB97">
        <f>MIN(AB96+(1/(AB96/INDEX(Professions!$B$3:$I$10,MATCH('Stat Growth'!$A$5,Professions!$A$3:$A$10,0),MATCH('Stat Growth'!AB$2,Professions!$B$2:$I$2,0)))),100)</f>
        <v>94.947935484677473</v>
      </c>
      <c r="AC97">
        <f>MIN(AC96+(1/(AC96/INDEX(Professions!$B$3:$I$10,MATCH('Stat Growth'!$A$5,Professions!$A$3:$A$10,0),MATCH('Stat Growth'!AC$2,Professions!$B$2:$I$2,0)))),100)</f>
        <v>94.947935484677473</v>
      </c>
      <c r="AD97">
        <f>MIN(AD96+(1/(AD96/INDEX(Professions!$B$3:$I$10,MATCH('Stat Growth'!$A$5,Professions!$A$3:$A$10,0),MATCH('Stat Growth'!AD$2,Professions!$B$2:$I$2,0)))),100)</f>
        <v>94.947935484677473</v>
      </c>
      <c r="AE97">
        <f>MIN(AE96+(1/(AE96/INDEX(Professions!$B$3:$I$10,MATCH('Stat Growth'!$A$5,Professions!$A$3:$A$10,0),MATCH('Stat Growth'!AE$2,Professions!$B$2:$I$2,0)))),100)</f>
        <v>78.852907465249885</v>
      </c>
      <c r="AF97">
        <f>MIN(AF96+(1/(AF96/INDEX(Professions!$B$3:$I$10,MATCH('Stat Growth'!$A$5,Professions!$A$3:$A$10,0),MATCH('Stat Growth'!AF$2,Professions!$B$2:$I$2,0)))),100)</f>
        <v>89.901010583927643</v>
      </c>
      <c r="AG97">
        <f>MIN(AG96+(1/(AG96/INDEX(Professions!$B$3:$I$10,MATCH('Stat Growth'!$A$5,Professions!$A$3:$A$10,0),MATCH('Stat Growth'!AG$2,Professions!$B$2:$I$2,0)))),100)</f>
        <v>89.901010583927643</v>
      </c>
      <c r="AH97">
        <f>MIN(AH96+(1/(AH96/INDEX(Professions!$B$3:$I$10,MATCH('Stat Growth'!$A$5,Professions!$A$3:$A$10,0),MATCH('Stat Growth'!AH$2,Professions!$B$2:$I$2,0)))),100)</f>
        <v>84.556025518026033</v>
      </c>
      <c r="AK97">
        <f>E97*INDEX(Professions!$J$3:$Q$10,MATCH('Stat Growth'!$A$5,Professions!$A$3:$A$10,0),MATCH(AK$2,Professions!$J$2:$Q$2,0))</f>
        <v>200</v>
      </c>
      <c r="AL97">
        <f>F97*INDEX(Professions!$J$3:$Q$10,MATCH('Stat Growth'!$A$5,Professions!$A$3:$A$10,0),MATCH(AL$2,Professions!$J$2:$Q$2,0))</f>
        <v>190</v>
      </c>
      <c r="AM97">
        <f>G97*INDEX(Professions!$J$3:$Q$10,MATCH('Stat Growth'!$A$5,Professions!$A$3:$A$10,0),MATCH(AM$2,Professions!$J$2:$Q$2,0))</f>
        <v>95</v>
      </c>
      <c r="AN97">
        <f>H97*INDEX(Professions!$J$3:$Q$10,MATCH('Stat Growth'!$A$5,Professions!$A$3:$A$10,0),MATCH(AN$2,Professions!$J$2:$Q$2,0))</f>
        <v>95</v>
      </c>
      <c r="AO97">
        <f>I97*INDEX(Professions!$J$3:$Q$10,MATCH('Stat Growth'!$A$5,Professions!$A$3:$A$10,0),MATCH(AO$2,Professions!$J$2:$Q$2,0))</f>
        <v>79</v>
      </c>
      <c r="AP97">
        <f>J97*INDEX(Professions!$J$3:$Q$10,MATCH('Stat Growth'!$A$5,Professions!$A$3:$A$10,0),MATCH(AP$2,Professions!$J$2:$Q$2,0))</f>
        <v>90</v>
      </c>
      <c r="AQ97">
        <f>K97*INDEX(Professions!$J$3:$Q$10,MATCH('Stat Growth'!$A$5,Professions!$A$3:$A$10,0),MATCH(AQ$2,Professions!$J$2:$Q$2,0))</f>
        <v>90</v>
      </c>
      <c r="AR97">
        <f>L97*INDEX(Professions!$J$3:$Q$10,MATCH('Stat Growth'!$A$5,Professions!$A$3:$A$10,0),MATCH(AR$2,Professions!$J$2:$Q$2,0))</f>
        <v>85</v>
      </c>
      <c r="AT97">
        <f t="shared" si="20"/>
        <v>54</v>
      </c>
      <c r="AU97">
        <f t="shared" si="21"/>
        <v>42.2</v>
      </c>
      <c r="AW97">
        <f t="shared" si="22"/>
        <v>54</v>
      </c>
      <c r="AX97">
        <f t="shared" si="23"/>
        <v>42</v>
      </c>
    </row>
    <row r="98" spans="3:50" x14ac:dyDescent="0.3">
      <c r="C98">
        <f>Experience!C96</f>
        <v>94</v>
      </c>
      <c r="E98">
        <f t="shared" si="31"/>
        <v>100</v>
      </c>
      <c r="F98">
        <f t="shared" si="24"/>
        <v>95</v>
      </c>
      <c r="G98">
        <f t="shared" si="25"/>
        <v>95</v>
      </c>
      <c r="H98">
        <f t="shared" si="26"/>
        <v>95</v>
      </c>
      <c r="I98">
        <f t="shared" si="27"/>
        <v>79</v>
      </c>
      <c r="J98">
        <f t="shared" si="28"/>
        <v>90</v>
      </c>
      <c r="K98">
        <f t="shared" si="29"/>
        <v>90</v>
      </c>
      <c r="L98">
        <f t="shared" si="30"/>
        <v>85</v>
      </c>
      <c r="R98">
        <f>ROUND((E98-$E$3)/2+INDEX(Races!$C$3:$J$14,MATCH('Stat Growth'!$A$2,Races!$A$3:$A$14,0),MATCH('Stat Growth'!R$2,Races!$C$2:$J$2,0)),0)</f>
        <v>22</v>
      </c>
      <c r="S98">
        <f>ROUND((F98-$E$3)/2+INDEX(Races!$C$3:$J$14,MATCH('Stat Growth'!$A$2,Races!$A$3:$A$14,0),MATCH('Stat Growth'!S$2,Races!$C$2:$J$2,0)),0)</f>
        <v>20</v>
      </c>
      <c r="T98">
        <f>ROUND((G98-$E$3)/2+INDEX(Races!$C$3:$J$14,MATCH('Stat Growth'!$A$2,Races!$A$3:$A$14,0),MATCH('Stat Growth'!T$2,Races!$C$2:$J$2,0)),0)</f>
        <v>15</v>
      </c>
      <c r="U98">
        <f>ROUND((H98-$E$3)/2+INDEX(Races!$C$3:$J$14,MATCH('Stat Growth'!$A$2,Races!$A$3:$A$14,0),MATCH('Stat Growth'!U$2,Races!$C$2:$J$2,0)),0)</f>
        <v>15</v>
      </c>
      <c r="V98">
        <f>ROUND((I98-$E$3)/2+INDEX(Races!$C$3:$J$14,MATCH('Stat Growth'!$A$2,Races!$A$3:$A$14,0),MATCH('Stat Growth'!V$2,Races!$C$2:$J$2,0)),0)</f>
        <v>7</v>
      </c>
      <c r="W98">
        <f>ROUND((J98-$E$3)/2+INDEX(Races!$C$3:$J$14,MATCH('Stat Growth'!$A$2,Races!$A$3:$A$14,0),MATCH('Stat Growth'!W$2,Races!$C$2:$J$2,0)),0)</f>
        <v>12</v>
      </c>
      <c r="X98">
        <f>ROUND((K98-$E$3)/2+INDEX(Races!$C$3:$J$14,MATCH('Stat Growth'!$A$2,Races!$A$3:$A$14,0),MATCH('Stat Growth'!X$2,Races!$C$2:$J$2,0)),0)</f>
        <v>17</v>
      </c>
      <c r="Y98">
        <f>ROUND((L98-$E$3)/2+INDEX(Races!$C$3:$J$14,MATCH('Stat Growth'!$A$2,Races!$A$3:$A$14,0),MATCH('Stat Growth'!Y$2,Races!$C$2:$J$2,0)),0)</f>
        <v>10</v>
      </c>
      <c r="AA98">
        <f>MIN(AA97+(1/(AA97/INDEX(Professions!$B$3:$I$10,MATCH('Stat Growth'!$A$5,Professions!$A$3:$A$10,0),MATCH('Stat Growth'!AA$2,Professions!$B$2:$I$2,0)))),100)</f>
        <v>100</v>
      </c>
      <c r="AB98">
        <f>MIN(AB97+(1/(AB97/INDEX(Professions!$B$3:$I$10,MATCH('Stat Growth'!$A$5,Professions!$A$3:$A$10,0),MATCH('Stat Growth'!AB$2,Professions!$B$2:$I$2,0)))),100)</f>
        <v>95.211237681532864</v>
      </c>
      <c r="AC98">
        <f>MIN(AC97+(1/(AC97/INDEX(Professions!$B$3:$I$10,MATCH('Stat Growth'!$A$5,Professions!$A$3:$A$10,0),MATCH('Stat Growth'!AC$2,Professions!$B$2:$I$2,0)))),100)</f>
        <v>95.211237681532864</v>
      </c>
      <c r="AD98">
        <f>MIN(AD97+(1/(AD97/INDEX(Professions!$B$3:$I$10,MATCH('Stat Growth'!$A$5,Professions!$A$3:$A$10,0),MATCH('Stat Growth'!AD$2,Professions!$B$2:$I$2,0)))),100)</f>
        <v>95.211237681532864</v>
      </c>
      <c r="AE98">
        <f>MIN(AE97+(1/(AE97/INDEX(Professions!$B$3:$I$10,MATCH('Stat Growth'!$A$5,Professions!$A$3:$A$10,0),MATCH('Stat Growth'!AE$2,Professions!$B$2:$I$2,0)))),100)</f>
        <v>78.979725870828744</v>
      </c>
      <c r="AF98">
        <f>MIN(AF97+(1/(AF97/INDEX(Professions!$B$3:$I$10,MATCH('Stat Growth'!$A$5,Professions!$A$3:$A$10,0),MATCH('Stat Growth'!AF$2,Professions!$B$2:$I$2,0)))),100)</f>
        <v>90.123477493588567</v>
      </c>
      <c r="AG98">
        <f>MIN(AG97+(1/(AG97/INDEX(Professions!$B$3:$I$10,MATCH('Stat Growth'!$A$5,Professions!$A$3:$A$10,0),MATCH('Stat Growth'!AG$2,Professions!$B$2:$I$2,0)))),100)</f>
        <v>90.123477493588567</v>
      </c>
      <c r="AH98">
        <f>MIN(AH97+(1/(AH97/INDEX(Professions!$B$3:$I$10,MATCH('Stat Growth'!$A$5,Professions!$A$3:$A$10,0),MATCH('Stat Growth'!AH$2,Professions!$B$2:$I$2,0)))),100)</f>
        <v>84.733422692362268</v>
      </c>
      <c r="AK98">
        <f>E98*INDEX(Professions!$J$3:$Q$10,MATCH('Stat Growth'!$A$5,Professions!$A$3:$A$10,0),MATCH(AK$2,Professions!$J$2:$Q$2,0))</f>
        <v>200</v>
      </c>
      <c r="AL98">
        <f>F98*INDEX(Professions!$J$3:$Q$10,MATCH('Stat Growth'!$A$5,Professions!$A$3:$A$10,0),MATCH(AL$2,Professions!$J$2:$Q$2,0))</f>
        <v>190</v>
      </c>
      <c r="AM98">
        <f>G98*INDEX(Professions!$J$3:$Q$10,MATCH('Stat Growth'!$A$5,Professions!$A$3:$A$10,0),MATCH(AM$2,Professions!$J$2:$Q$2,0))</f>
        <v>95</v>
      </c>
      <c r="AN98">
        <f>H98*INDEX(Professions!$J$3:$Q$10,MATCH('Stat Growth'!$A$5,Professions!$A$3:$A$10,0),MATCH(AN$2,Professions!$J$2:$Q$2,0))</f>
        <v>95</v>
      </c>
      <c r="AO98">
        <f>I98*INDEX(Professions!$J$3:$Q$10,MATCH('Stat Growth'!$A$5,Professions!$A$3:$A$10,0),MATCH(AO$2,Professions!$J$2:$Q$2,0))</f>
        <v>79</v>
      </c>
      <c r="AP98">
        <f>J98*INDEX(Professions!$J$3:$Q$10,MATCH('Stat Growth'!$A$5,Professions!$A$3:$A$10,0),MATCH(AP$2,Professions!$J$2:$Q$2,0))</f>
        <v>90</v>
      </c>
      <c r="AQ98">
        <f>K98*INDEX(Professions!$J$3:$Q$10,MATCH('Stat Growth'!$A$5,Professions!$A$3:$A$10,0),MATCH(AQ$2,Professions!$J$2:$Q$2,0))</f>
        <v>90</v>
      </c>
      <c r="AR98">
        <f>L98*INDEX(Professions!$J$3:$Q$10,MATCH('Stat Growth'!$A$5,Professions!$A$3:$A$10,0),MATCH(AR$2,Professions!$J$2:$Q$2,0))</f>
        <v>85</v>
      </c>
      <c r="AT98">
        <f t="shared" si="20"/>
        <v>54</v>
      </c>
      <c r="AU98">
        <f t="shared" si="21"/>
        <v>42.2</v>
      </c>
      <c r="AW98">
        <f t="shared" si="22"/>
        <v>54</v>
      </c>
      <c r="AX98">
        <f t="shared" si="23"/>
        <v>42</v>
      </c>
    </row>
    <row r="99" spans="3:50" x14ac:dyDescent="0.3">
      <c r="C99">
        <f>Experience!C97</f>
        <v>95</v>
      </c>
      <c r="E99">
        <f t="shared" si="31"/>
        <v>100</v>
      </c>
      <c r="F99">
        <f t="shared" si="24"/>
        <v>95</v>
      </c>
      <c r="G99">
        <f t="shared" si="25"/>
        <v>95</v>
      </c>
      <c r="H99">
        <f t="shared" si="26"/>
        <v>95</v>
      </c>
      <c r="I99">
        <f t="shared" si="27"/>
        <v>79</v>
      </c>
      <c r="J99">
        <f t="shared" si="28"/>
        <v>90</v>
      </c>
      <c r="K99">
        <f t="shared" si="29"/>
        <v>90</v>
      </c>
      <c r="L99">
        <f t="shared" si="30"/>
        <v>85</v>
      </c>
      <c r="R99">
        <f>ROUND((E99-$E$3)/2+INDEX(Races!$C$3:$J$14,MATCH('Stat Growth'!$A$2,Races!$A$3:$A$14,0),MATCH('Stat Growth'!R$2,Races!$C$2:$J$2,0)),0)</f>
        <v>22</v>
      </c>
      <c r="S99">
        <f>ROUND((F99-$E$3)/2+INDEX(Races!$C$3:$J$14,MATCH('Stat Growth'!$A$2,Races!$A$3:$A$14,0),MATCH('Stat Growth'!S$2,Races!$C$2:$J$2,0)),0)</f>
        <v>20</v>
      </c>
      <c r="T99">
        <f>ROUND((G99-$E$3)/2+INDEX(Races!$C$3:$J$14,MATCH('Stat Growth'!$A$2,Races!$A$3:$A$14,0),MATCH('Stat Growth'!T$2,Races!$C$2:$J$2,0)),0)</f>
        <v>15</v>
      </c>
      <c r="U99">
        <f>ROUND((H99-$E$3)/2+INDEX(Races!$C$3:$J$14,MATCH('Stat Growth'!$A$2,Races!$A$3:$A$14,0),MATCH('Stat Growth'!U$2,Races!$C$2:$J$2,0)),0)</f>
        <v>15</v>
      </c>
      <c r="V99">
        <f>ROUND((I99-$E$3)/2+INDEX(Races!$C$3:$J$14,MATCH('Stat Growth'!$A$2,Races!$A$3:$A$14,0),MATCH('Stat Growth'!V$2,Races!$C$2:$J$2,0)),0)</f>
        <v>7</v>
      </c>
      <c r="W99">
        <f>ROUND((J99-$E$3)/2+INDEX(Races!$C$3:$J$14,MATCH('Stat Growth'!$A$2,Races!$A$3:$A$14,0),MATCH('Stat Growth'!W$2,Races!$C$2:$J$2,0)),0)</f>
        <v>12</v>
      </c>
      <c r="X99">
        <f>ROUND((K99-$E$3)/2+INDEX(Races!$C$3:$J$14,MATCH('Stat Growth'!$A$2,Races!$A$3:$A$14,0),MATCH('Stat Growth'!X$2,Races!$C$2:$J$2,0)),0)</f>
        <v>17</v>
      </c>
      <c r="Y99">
        <f>ROUND((L99-$E$3)/2+INDEX(Races!$C$3:$J$14,MATCH('Stat Growth'!$A$2,Races!$A$3:$A$14,0),MATCH('Stat Growth'!Y$2,Races!$C$2:$J$2,0)),0)</f>
        <v>10</v>
      </c>
      <c r="AA99">
        <f>MIN(AA98+(1/(AA98/INDEX(Professions!$B$3:$I$10,MATCH('Stat Growth'!$A$5,Professions!$A$3:$A$10,0),MATCH('Stat Growth'!AA$2,Professions!$B$2:$I$2,0)))),100)</f>
        <v>100</v>
      </c>
      <c r="AB99">
        <f>MIN(AB98+(1/(AB98/INDEX(Professions!$B$3:$I$10,MATCH('Stat Growth'!$A$5,Professions!$A$3:$A$10,0),MATCH('Stat Growth'!AB$2,Professions!$B$2:$I$2,0)))),100)</f>
        <v>95.473811728554722</v>
      </c>
      <c r="AC99">
        <f>MIN(AC98+(1/(AC98/INDEX(Professions!$B$3:$I$10,MATCH('Stat Growth'!$A$5,Professions!$A$3:$A$10,0),MATCH('Stat Growth'!AC$2,Professions!$B$2:$I$2,0)))),100)</f>
        <v>95.473811728554722</v>
      </c>
      <c r="AD99">
        <f>MIN(AD98+(1/(AD98/INDEX(Professions!$B$3:$I$10,MATCH('Stat Growth'!$A$5,Professions!$A$3:$A$10,0),MATCH('Stat Growth'!AD$2,Professions!$B$2:$I$2,0)))),100)</f>
        <v>95.473811728554722</v>
      </c>
      <c r="AE99">
        <f>MIN(AE98+(1/(AE98/INDEX(Professions!$B$3:$I$10,MATCH('Stat Growth'!$A$5,Professions!$A$3:$A$10,0),MATCH('Stat Growth'!AE$2,Professions!$B$2:$I$2,0)))),100)</f>
        <v>79.1063406430344</v>
      </c>
      <c r="AF99">
        <f>MIN(AF98+(1/(AF98/INDEX(Professions!$B$3:$I$10,MATCH('Stat Growth'!$A$5,Professions!$A$3:$A$10,0),MATCH('Stat Growth'!AF$2,Professions!$B$2:$I$2,0)))),100)</f>
        <v>90.345395250828048</v>
      </c>
      <c r="AG99">
        <f>MIN(AG98+(1/(AG98/INDEX(Professions!$B$3:$I$10,MATCH('Stat Growth'!$A$5,Professions!$A$3:$A$10,0),MATCH('Stat Growth'!AG$2,Professions!$B$2:$I$2,0)))),100)</f>
        <v>90.345395250828048</v>
      </c>
      <c r="AH99">
        <f>MIN(AH98+(1/(AH98/INDEX(Professions!$B$3:$I$10,MATCH('Stat Growth'!$A$5,Professions!$A$3:$A$10,0),MATCH('Stat Growth'!AH$2,Professions!$B$2:$I$2,0)))),100)</f>
        <v>84.910448469480457</v>
      </c>
      <c r="AK99">
        <f>E99*INDEX(Professions!$J$3:$Q$10,MATCH('Stat Growth'!$A$5,Professions!$A$3:$A$10,0),MATCH(AK$2,Professions!$J$2:$Q$2,0))</f>
        <v>200</v>
      </c>
      <c r="AL99">
        <f>F99*INDEX(Professions!$J$3:$Q$10,MATCH('Stat Growth'!$A$5,Professions!$A$3:$A$10,0),MATCH(AL$2,Professions!$J$2:$Q$2,0))</f>
        <v>190</v>
      </c>
      <c r="AM99">
        <f>G99*INDEX(Professions!$J$3:$Q$10,MATCH('Stat Growth'!$A$5,Professions!$A$3:$A$10,0),MATCH(AM$2,Professions!$J$2:$Q$2,0))</f>
        <v>95</v>
      </c>
      <c r="AN99">
        <f>H99*INDEX(Professions!$J$3:$Q$10,MATCH('Stat Growth'!$A$5,Professions!$A$3:$A$10,0),MATCH(AN$2,Professions!$J$2:$Q$2,0))</f>
        <v>95</v>
      </c>
      <c r="AO99">
        <f>I99*INDEX(Professions!$J$3:$Q$10,MATCH('Stat Growth'!$A$5,Professions!$A$3:$A$10,0),MATCH(AO$2,Professions!$J$2:$Q$2,0))</f>
        <v>79</v>
      </c>
      <c r="AP99">
        <f>J99*INDEX(Professions!$J$3:$Q$10,MATCH('Stat Growth'!$A$5,Professions!$A$3:$A$10,0),MATCH(AP$2,Professions!$J$2:$Q$2,0))</f>
        <v>90</v>
      </c>
      <c r="AQ99">
        <f>K99*INDEX(Professions!$J$3:$Q$10,MATCH('Stat Growth'!$A$5,Professions!$A$3:$A$10,0),MATCH(AQ$2,Professions!$J$2:$Q$2,0))</f>
        <v>90</v>
      </c>
      <c r="AR99">
        <f>L99*INDEX(Professions!$J$3:$Q$10,MATCH('Stat Growth'!$A$5,Professions!$A$3:$A$10,0),MATCH(AR$2,Professions!$J$2:$Q$2,0))</f>
        <v>85</v>
      </c>
      <c r="AT99">
        <f t="shared" si="20"/>
        <v>54</v>
      </c>
      <c r="AU99">
        <f t="shared" si="21"/>
        <v>42.2</v>
      </c>
      <c r="AW99">
        <f t="shared" si="22"/>
        <v>54</v>
      </c>
      <c r="AX99">
        <f t="shared" si="23"/>
        <v>42</v>
      </c>
    </row>
    <row r="100" spans="3:50" x14ac:dyDescent="0.3">
      <c r="C100">
        <f>Experience!C98</f>
        <v>96</v>
      </c>
      <c r="E100">
        <f t="shared" si="31"/>
        <v>100</v>
      </c>
      <c r="F100">
        <f t="shared" si="24"/>
        <v>96</v>
      </c>
      <c r="G100">
        <f t="shared" si="25"/>
        <v>96</v>
      </c>
      <c r="H100">
        <f t="shared" si="26"/>
        <v>96</v>
      </c>
      <c r="I100">
        <f t="shared" si="27"/>
        <v>79</v>
      </c>
      <c r="J100">
        <f t="shared" si="28"/>
        <v>91</v>
      </c>
      <c r="K100">
        <f t="shared" si="29"/>
        <v>91</v>
      </c>
      <c r="L100">
        <f t="shared" si="30"/>
        <v>85</v>
      </c>
      <c r="R100">
        <f>ROUND((E100-$E$3)/2+INDEX(Races!$C$3:$J$14,MATCH('Stat Growth'!$A$2,Races!$A$3:$A$14,0),MATCH('Stat Growth'!R$2,Races!$C$2:$J$2,0)),0)</f>
        <v>22</v>
      </c>
      <c r="S100">
        <f>ROUND((F100-$E$3)/2+INDEX(Races!$C$3:$J$14,MATCH('Stat Growth'!$A$2,Races!$A$3:$A$14,0),MATCH('Stat Growth'!S$2,Races!$C$2:$J$2,0)),0)</f>
        <v>20</v>
      </c>
      <c r="T100">
        <f>ROUND((G100-$E$3)/2+INDEX(Races!$C$3:$J$14,MATCH('Stat Growth'!$A$2,Races!$A$3:$A$14,0),MATCH('Stat Growth'!T$2,Races!$C$2:$J$2,0)),0)</f>
        <v>15</v>
      </c>
      <c r="U100">
        <f>ROUND((H100-$E$3)/2+INDEX(Races!$C$3:$J$14,MATCH('Stat Growth'!$A$2,Races!$A$3:$A$14,0),MATCH('Stat Growth'!U$2,Races!$C$2:$J$2,0)),0)</f>
        <v>15</v>
      </c>
      <c r="V100">
        <f>ROUND((I100-$E$3)/2+INDEX(Races!$C$3:$J$14,MATCH('Stat Growth'!$A$2,Races!$A$3:$A$14,0),MATCH('Stat Growth'!V$2,Races!$C$2:$J$2,0)),0)</f>
        <v>7</v>
      </c>
      <c r="W100">
        <f>ROUND((J100-$E$3)/2+INDEX(Races!$C$3:$J$14,MATCH('Stat Growth'!$A$2,Races!$A$3:$A$14,0),MATCH('Stat Growth'!W$2,Races!$C$2:$J$2,0)),0)</f>
        <v>13</v>
      </c>
      <c r="X100">
        <f>ROUND((K100-$E$3)/2+INDEX(Races!$C$3:$J$14,MATCH('Stat Growth'!$A$2,Races!$A$3:$A$14,0),MATCH('Stat Growth'!X$2,Races!$C$2:$J$2,0)),0)</f>
        <v>18</v>
      </c>
      <c r="Y100">
        <f>ROUND((L100-$E$3)/2+INDEX(Races!$C$3:$J$14,MATCH('Stat Growth'!$A$2,Races!$A$3:$A$14,0),MATCH('Stat Growth'!Y$2,Races!$C$2:$J$2,0)),0)</f>
        <v>10</v>
      </c>
      <c r="AA100">
        <f>MIN(AA99+(1/(AA99/INDEX(Professions!$B$3:$I$10,MATCH('Stat Growth'!$A$5,Professions!$A$3:$A$10,0),MATCH('Stat Growth'!AA$2,Professions!$B$2:$I$2,0)))),100)</f>
        <v>100</v>
      </c>
      <c r="AB100">
        <f>MIN(AB99+(1/(AB99/INDEX(Professions!$B$3:$I$10,MATCH('Stat Growth'!$A$5,Professions!$A$3:$A$10,0),MATCH('Stat Growth'!AB$2,Professions!$B$2:$I$2,0)))),100)</f>
        <v>95.735663639014504</v>
      </c>
      <c r="AC100">
        <f>MIN(AC99+(1/(AC99/INDEX(Professions!$B$3:$I$10,MATCH('Stat Growth'!$A$5,Professions!$A$3:$A$10,0),MATCH('Stat Growth'!AC$2,Professions!$B$2:$I$2,0)))),100)</f>
        <v>95.735663639014504</v>
      </c>
      <c r="AD100">
        <f>MIN(AD99+(1/(AD99/INDEX(Professions!$B$3:$I$10,MATCH('Stat Growth'!$A$5,Professions!$A$3:$A$10,0),MATCH('Stat Growth'!AD$2,Professions!$B$2:$I$2,0)))),100)</f>
        <v>95.735663639014504</v>
      </c>
      <c r="AE100">
        <f>MIN(AE99+(1/(AE99/INDEX(Professions!$B$3:$I$10,MATCH('Stat Growth'!$A$5,Professions!$A$3:$A$10,0),MATCH('Stat Growth'!AE$2,Professions!$B$2:$I$2,0)))),100)</f>
        <v>79.23275276017587</v>
      </c>
      <c r="AF100">
        <f>MIN(AF99+(1/(AF99/INDEX(Professions!$B$3:$I$10,MATCH('Stat Growth'!$A$5,Professions!$A$3:$A$10,0),MATCH('Stat Growth'!AF$2,Professions!$B$2:$I$2,0)))),100)</f>
        <v>90.5667679056764</v>
      </c>
      <c r="AG100">
        <f>MIN(AG99+(1/(AG99/INDEX(Professions!$B$3:$I$10,MATCH('Stat Growth'!$A$5,Professions!$A$3:$A$10,0),MATCH('Stat Growth'!AG$2,Professions!$B$2:$I$2,0)))),100)</f>
        <v>90.5667679056764</v>
      </c>
      <c r="AH100">
        <f>MIN(AH99+(1/(AH99/INDEX(Professions!$B$3:$I$10,MATCH('Stat Growth'!$A$5,Professions!$A$3:$A$10,0),MATCH('Stat Growth'!AH$2,Professions!$B$2:$I$2,0)))),100)</f>
        <v>85.087105173930581</v>
      </c>
      <c r="AK100">
        <f>E100*INDEX(Professions!$J$3:$Q$10,MATCH('Stat Growth'!$A$5,Professions!$A$3:$A$10,0),MATCH(AK$2,Professions!$J$2:$Q$2,0))</f>
        <v>200</v>
      </c>
      <c r="AL100">
        <f>F100*INDEX(Professions!$J$3:$Q$10,MATCH('Stat Growth'!$A$5,Professions!$A$3:$A$10,0),MATCH(AL$2,Professions!$J$2:$Q$2,0))</f>
        <v>192</v>
      </c>
      <c r="AM100">
        <f>G100*INDEX(Professions!$J$3:$Q$10,MATCH('Stat Growth'!$A$5,Professions!$A$3:$A$10,0),MATCH(AM$2,Professions!$J$2:$Q$2,0))</f>
        <v>96</v>
      </c>
      <c r="AN100">
        <f>H100*INDEX(Professions!$J$3:$Q$10,MATCH('Stat Growth'!$A$5,Professions!$A$3:$A$10,0),MATCH(AN$2,Professions!$J$2:$Q$2,0))</f>
        <v>96</v>
      </c>
      <c r="AO100">
        <f>I100*INDEX(Professions!$J$3:$Q$10,MATCH('Stat Growth'!$A$5,Professions!$A$3:$A$10,0),MATCH(AO$2,Professions!$J$2:$Q$2,0))</f>
        <v>79</v>
      </c>
      <c r="AP100">
        <f>J100*INDEX(Professions!$J$3:$Q$10,MATCH('Stat Growth'!$A$5,Professions!$A$3:$A$10,0),MATCH(AP$2,Professions!$J$2:$Q$2,0))</f>
        <v>91</v>
      </c>
      <c r="AQ100">
        <f>K100*INDEX(Professions!$J$3:$Q$10,MATCH('Stat Growth'!$A$5,Professions!$A$3:$A$10,0),MATCH(AQ$2,Professions!$J$2:$Q$2,0))</f>
        <v>91</v>
      </c>
      <c r="AR100">
        <f>L100*INDEX(Professions!$J$3:$Q$10,MATCH('Stat Growth'!$A$5,Professions!$A$3:$A$10,0),MATCH(AR$2,Professions!$J$2:$Q$2,0))</f>
        <v>85</v>
      </c>
      <c r="AT100">
        <f t="shared" si="20"/>
        <v>54.2</v>
      </c>
      <c r="AU100">
        <f t="shared" si="21"/>
        <v>42.3</v>
      </c>
      <c r="AW100">
        <f t="shared" si="22"/>
        <v>54</v>
      </c>
      <c r="AX100">
        <f t="shared" si="23"/>
        <v>42</v>
      </c>
    </row>
    <row r="101" spans="3:50" x14ac:dyDescent="0.3">
      <c r="C101">
        <f>Experience!C99</f>
        <v>97</v>
      </c>
      <c r="E101">
        <f t="shared" si="31"/>
        <v>100</v>
      </c>
      <c r="F101">
        <f t="shared" si="24"/>
        <v>96</v>
      </c>
      <c r="G101">
        <f t="shared" si="25"/>
        <v>96</v>
      </c>
      <c r="H101">
        <f t="shared" si="26"/>
        <v>96</v>
      </c>
      <c r="I101">
        <f t="shared" si="27"/>
        <v>79</v>
      </c>
      <c r="J101">
        <f t="shared" si="28"/>
        <v>91</v>
      </c>
      <c r="K101">
        <f t="shared" si="29"/>
        <v>91</v>
      </c>
      <c r="L101">
        <f t="shared" si="30"/>
        <v>85</v>
      </c>
      <c r="R101">
        <f>ROUND((E101-$E$3)/2+INDEX(Races!$C$3:$J$14,MATCH('Stat Growth'!$A$2,Races!$A$3:$A$14,0),MATCH('Stat Growth'!R$2,Races!$C$2:$J$2,0)),0)</f>
        <v>22</v>
      </c>
      <c r="S101">
        <f>ROUND((F101-$E$3)/2+INDEX(Races!$C$3:$J$14,MATCH('Stat Growth'!$A$2,Races!$A$3:$A$14,0),MATCH('Stat Growth'!S$2,Races!$C$2:$J$2,0)),0)</f>
        <v>20</v>
      </c>
      <c r="T101">
        <f>ROUND((G101-$E$3)/2+INDEX(Races!$C$3:$J$14,MATCH('Stat Growth'!$A$2,Races!$A$3:$A$14,0),MATCH('Stat Growth'!T$2,Races!$C$2:$J$2,0)),0)</f>
        <v>15</v>
      </c>
      <c r="U101">
        <f>ROUND((H101-$E$3)/2+INDEX(Races!$C$3:$J$14,MATCH('Stat Growth'!$A$2,Races!$A$3:$A$14,0),MATCH('Stat Growth'!U$2,Races!$C$2:$J$2,0)),0)</f>
        <v>15</v>
      </c>
      <c r="V101">
        <f>ROUND((I101-$E$3)/2+INDEX(Races!$C$3:$J$14,MATCH('Stat Growth'!$A$2,Races!$A$3:$A$14,0),MATCH('Stat Growth'!V$2,Races!$C$2:$J$2,0)),0)</f>
        <v>7</v>
      </c>
      <c r="W101">
        <f>ROUND((J101-$E$3)/2+INDEX(Races!$C$3:$J$14,MATCH('Stat Growth'!$A$2,Races!$A$3:$A$14,0),MATCH('Stat Growth'!W$2,Races!$C$2:$J$2,0)),0)</f>
        <v>13</v>
      </c>
      <c r="X101">
        <f>ROUND((K101-$E$3)/2+INDEX(Races!$C$3:$J$14,MATCH('Stat Growth'!$A$2,Races!$A$3:$A$14,0),MATCH('Stat Growth'!X$2,Races!$C$2:$J$2,0)),0)</f>
        <v>18</v>
      </c>
      <c r="Y101">
        <f>ROUND((L101-$E$3)/2+INDEX(Races!$C$3:$J$14,MATCH('Stat Growth'!$A$2,Races!$A$3:$A$14,0),MATCH('Stat Growth'!Y$2,Races!$C$2:$J$2,0)),0)</f>
        <v>10</v>
      </c>
      <c r="AA101">
        <f>MIN(AA100+(1/(AA100/INDEX(Professions!$B$3:$I$10,MATCH('Stat Growth'!$A$5,Professions!$A$3:$A$10,0),MATCH('Stat Growth'!AA$2,Professions!$B$2:$I$2,0)))),100)</f>
        <v>100</v>
      </c>
      <c r="AB101">
        <f>MIN(AB100+(1/(AB100/INDEX(Professions!$B$3:$I$10,MATCH('Stat Growth'!$A$5,Professions!$A$3:$A$10,0),MATCH('Stat Growth'!AB$2,Professions!$B$2:$I$2,0)))),100)</f>
        <v>95.996799343826311</v>
      </c>
      <c r="AC101">
        <f>MIN(AC100+(1/(AC100/INDEX(Professions!$B$3:$I$10,MATCH('Stat Growth'!$A$5,Professions!$A$3:$A$10,0),MATCH('Stat Growth'!AC$2,Professions!$B$2:$I$2,0)))),100)</f>
        <v>95.996799343826311</v>
      </c>
      <c r="AD101">
        <f>MIN(AD100+(1/(AD100/INDEX(Professions!$B$3:$I$10,MATCH('Stat Growth'!$A$5,Professions!$A$3:$A$10,0),MATCH('Stat Growth'!AD$2,Professions!$B$2:$I$2,0)))),100)</f>
        <v>95.996799343826311</v>
      </c>
      <c r="AE101">
        <f>MIN(AE100+(1/(AE100/INDEX(Professions!$B$3:$I$10,MATCH('Stat Growth'!$A$5,Professions!$A$3:$A$10,0),MATCH('Stat Growth'!AE$2,Professions!$B$2:$I$2,0)))),100)</f>
        <v>79.358963192751247</v>
      </c>
      <c r="AF101">
        <f>MIN(AF100+(1/(AF100/INDEX(Professions!$B$3:$I$10,MATCH('Stat Growth'!$A$5,Professions!$A$3:$A$10,0),MATCH('Stat Growth'!AF$2,Professions!$B$2:$I$2,0)))),100)</f>
        <v>90.787599458601306</v>
      </c>
      <c r="AG101">
        <f>MIN(AG100+(1/(AG100/INDEX(Professions!$B$3:$I$10,MATCH('Stat Growth'!$A$5,Professions!$A$3:$A$10,0),MATCH('Stat Growth'!AG$2,Professions!$B$2:$I$2,0)))),100)</f>
        <v>90.787599458601306</v>
      </c>
      <c r="AH101">
        <f>MIN(AH100+(1/(AH100/INDEX(Professions!$B$3:$I$10,MATCH('Stat Growth'!$A$5,Professions!$A$3:$A$10,0),MATCH('Stat Growth'!AH$2,Professions!$B$2:$I$2,0)))),100)</f>
        <v>85.263395106104653</v>
      </c>
      <c r="AK101">
        <f>E101*INDEX(Professions!$J$3:$Q$10,MATCH('Stat Growth'!$A$5,Professions!$A$3:$A$10,0),MATCH(AK$2,Professions!$J$2:$Q$2,0))</f>
        <v>200</v>
      </c>
      <c r="AL101">
        <f>F101*INDEX(Professions!$J$3:$Q$10,MATCH('Stat Growth'!$A$5,Professions!$A$3:$A$10,0),MATCH(AL$2,Professions!$J$2:$Q$2,0))</f>
        <v>192</v>
      </c>
      <c r="AM101">
        <f>G101*INDEX(Professions!$J$3:$Q$10,MATCH('Stat Growth'!$A$5,Professions!$A$3:$A$10,0),MATCH(AM$2,Professions!$J$2:$Q$2,0))</f>
        <v>96</v>
      </c>
      <c r="AN101">
        <f>H101*INDEX(Professions!$J$3:$Q$10,MATCH('Stat Growth'!$A$5,Professions!$A$3:$A$10,0),MATCH(AN$2,Professions!$J$2:$Q$2,0))</f>
        <v>96</v>
      </c>
      <c r="AO101">
        <f>I101*INDEX(Professions!$J$3:$Q$10,MATCH('Stat Growth'!$A$5,Professions!$A$3:$A$10,0),MATCH(AO$2,Professions!$J$2:$Q$2,0))</f>
        <v>79</v>
      </c>
      <c r="AP101">
        <f>J101*INDEX(Professions!$J$3:$Q$10,MATCH('Stat Growth'!$A$5,Professions!$A$3:$A$10,0),MATCH(AP$2,Professions!$J$2:$Q$2,0))</f>
        <v>91</v>
      </c>
      <c r="AQ101">
        <f>K101*INDEX(Professions!$J$3:$Q$10,MATCH('Stat Growth'!$A$5,Professions!$A$3:$A$10,0),MATCH(AQ$2,Professions!$J$2:$Q$2,0))</f>
        <v>91</v>
      </c>
      <c r="AR101">
        <f>L101*INDEX(Professions!$J$3:$Q$10,MATCH('Stat Growth'!$A$5,Professions!$A$3:$A$10,0),MATCH(AR$2,Professions!$J$2:$Q$2,0))</f>
        <v>85</v>
      </c>
      <c r="AT101">
        <f t="shared" si="20"/>
        <v>54.2</v>
      </c>
      <c r="AU101">
        <f t="shared" si="21"/>
        <v>42.3</v>
      </c>
      <c r="AW101">
        <f t="shared" si="22"/>
        <v>54</v>
      </c>
      <c r="AX101">
        <f t="shared" si="23"/>
        <v>42</v>
      </c>
    </row>
    <row r="102" spans="3:50" x14ac:dyDescent="0.3">
      <c r="C102">
        <f>Experience!C100</f>
        <v>98</v>
      </c>
      <c r="E102">
        <f t="shared" si="31"/>
        <v>100</v>
      </c>
      <c r="F102">
        <f t="shared" si="24"/>
        <v>96</v>
      </c>
      <c r="G102">
        <f t="shared" si="25"/>
        <v>96</v>
      </c>
      <c r="H102">
        <f t="shared" si="26"/>
        <v>96</v>
      </c>
      <c r="I102">
        <f t="shared" si="27"/>
        <v>79</v>
      </c>
      <c r="J102">
        <f t="shared" si="28"/>
        <v>91</v>
      </c>
      <c r="K102">
        <f t="shared" si="29"/>
        <v>91</v>
      </c>
      <c r="L102">
        <f t="shared" si="30"/>
        <v>85</v>
      </c>
      <c r="R102">
        <f>ROUND((E102-$E$3)/2+INDEX(Races!$C$3:$J$14,MATCH('Stat Growth'!$A$2,Races!$A$3:$A$14,0),MATCH('Stat Growth'!R$2,Races!$C$2:$J$2,0)),0)</f>
        <v>22</v>
      </c>
      <c r="S102">
        <f>ROUND((F102-$E$3)/2+INDEX(Races!$C$3:$J$14,MATCH('Stat Growth'!$A$2,Races!$A$3:$A$14,0),MATCH('Stat Growth'!S$2,Races!$C$2:$J$2,0)),0)</f>
        <v>20</v>
      </c>
      <c r="T102">
        <f>ROUND((G102-$E$3)/2+INDEX(Races!$C$3:$J$14,MATCH('Stat Growth'!$A$2,Races!$A$3:$A$14,0),MATCH('Stat Growth'!T$2,Races!$C$2:$J$2,0)),0)</f>
        <v>15</v>
      </c>
      <c r="U102">
        <f>ROUND((H102-$E$3)/2+INDEX(Races!$C$3:$J$14,MATCH('Stat Growth'!$A$2,Races!$A$3:$A$14,0),MATCH('Stat Growth'!U$2,Races!$C$2:$J$2,0)),0)</f>
        <v>15</v>
      </c>
      <c r="V102">
        <f>ROUND((I102-$E$3)/2+INDEX(Races!$C$3:$J$14,MATCH('Stat Growth'!$A$2,Races!$A$3:$A$14,0),MATCH('Stat Growth'!V$2,Races!$C$2:$J$2,0)),0)</f>
        <v>7</v>
      </c>
      <c r="W102">
        <f>ROUND((J102-$E$3)/2+INDEX(Races!$C$3:$J$14,MATCH('Stat Growth'!$A$2,Races!$A$3:$A$14,0),MATCH('Stat Growth'!W$2,Races!$C$2:$J$2,0)),0)</f>
        <v>13</v>
      </c>
      <c r="X102">
        <f>ROUND((K102-$E$3)/2+INDEX(Races!$C$3:$J$14,MATCH('Stat Growth'!$A$2,Races!$A$3:$A$14,0),MATCH('Stat Growth'!X$2,Races!$C$2:$J$2,0)),0)</f>
        <v>18</v>
      </c>
      <c r="Y102">
        <f>ROUND((L102-$E$3)/2+INDEX(Races!$C$3:$J$14,MATCH('Stat Growth'!$A$2,Races!$A$3:$A$14,0),MATCH('Stat Growth'!Y$2,Races!$C$2:$J$2,0)),0)</f>
        <v>10</v>
      </c>
      <c r="AA102">
        <f>MIN(AA101+(1/(AA101/INDEX(Professions!$B$3:$I$10,MATCH('Stat Growth'!$A$5,Professions!$A$3:$A$10,0),MATCH('Stat Growth'!AA$2,Professions!$B$2:$I$2,0)))),100)</f>
        <v>100</v>
      </c>
      <c r="AB102">
        <f>MIN(AB101+(1/(AB101/INDEX(Professions!$B$3:$I$10,MATCH('Stat Growth'!$A$5,Professions!$A$3:$A$10,0),MATCH('Stat Growth'!AB$2,Professions!$B$2:$I$2,0)))),100)</f>
        <v>96.257224693118005</v>
      </c>
      <c r="AC102">
        <f>MIN(AC101+(1/(AC101/INDEX(Professions!$B$3:$I$10,MATCH('Stat Growth'!$A$5,Professions!$A$3:$A$10,0),MATCH('Stat Growth'!AC$2,Professions!$B$2:$I$2,0)))),100)</f>
        <v>96.257224693118005</v>
      </c>
      <c r="AD102">
        <f>MIN(AD101+(1/(AD101/INDEX(Professions!$B$3:$I$10,MATCH('Stat Growth'!$A$5,Professions!$A$3:$A$10,0),MATCH('Stat Growth'!AD$2,Professions!$B$2:$I$2,0)))),100)</f>
        <v>96.257224693118005</v>
      </c>
      <c r="AE102">
        <f>MIN(AE101+(1/(AE101/INDEX(Professions!$B$3:$I$10,MATCH('Stat Growth'!$A$5,Professions!$A$3:$A$10,0),MATCH('Stat Growth'!AE$2,Professions!$B$2:$I$2,0)))),100)</f>
        <v>79.484972903534782</v>
      </c>
      <c r="AF102">
        <f>MIN(AF101+(1/(AF101/INDEX(Professions!$B$3:$I$10,MATCH('Stat Growth'!$A$5,Professions!$A$3:$A$10,0),MATCH('Stat Growth'!AF$2,Professions!$B$2:$I$2,0)))),100)</f>
        <v>91.007893861353082</v>
      </c>
      <c r="AG102">
        <f>MIN(AG101+(1/(AG101/INDEX(Professions!$B$3:$I$10,MATCH('Stat Growth'!$A$5,Professions!$A$3:$A$10,0),MATCH('Stat Growth'!AG$2,Professions!$B$2:$I$2,0)))),100)</f>
        <v>91.007893861353082</v>
      </c>
      <c r="AH102">
        <f>MIN(AH101+(1/(AH101/INDEX(Professions!$B$3:$I$10,MATCH('Stat Growth'!$A$5,Professions!$A$3:$A$10,0),MATCH('Stat Growth'!AH$2,Professions!$B$2:$I$2,0)))),100)</f>
        <v>85.439320542586898</v>
      </c>
      <c r="AK102">
        <f>E102*INDEX(Professions!$J$3:$Q$10,MATCH('Stat Growth'!$A$5,Professions!$A$3:$A$10,0),MATCH(AK$2,Professions!$J$2:$Q$2,0))</f>
        <v>200</v>
      </c>
      <c r="AL102">
        <f>F102*INDEX(Professions!$J$3:$Q$10,MATCH('Stat Growth'!$A$5,Professions!$A$3:$A$10,0),MATCH(AL$2,Professions!$J$2:$Q$2,0))</f>
        <v>192</v>
      </c>
      <c r="AM102">
        <f>G102*INDEX(Professions!$J$3:$Q$10,MATCH('Stat Growth'!$A$5,Professions!$A$3:$A$10,0),MATCH(AM$2,Professions!$J$2:$Q$2,0))</f>
        <v>96</v>
      </c>
      <c r="AN102">
        <f>H102*INDEX(Professions!$J$3:$Q$10,MATCH('Stat Growth'!$A$5,Professions!$A$3:$A$10,0),MATCH(AN$2,Professions!$J$2:$Q$2,0))</f>
        <v>96</v>
      </c>
      <c r="AO102">
        <f>I102*INDEX(Professions!$J$3:$Q$10,MATCH('Stat Growth'!$A$5,Professions!$A$3:$A$10,0),MATCH(AO$2,Professions!$J$2:$Q$2,0))</f>
        <v>79</v>
      </c>
      <c r="AP102">
        <f>J102*INDEX(Professions!$J$3:$Q$10,MATCH('Stat Growth'!$A$5,Professions!$A$3:$A$10,0),MATCH(AP$2,Professions!$J$2:$Q$2,0))</f>
        <v>91</v>
      </c>
      <c r="AQ102">
        <f>K102*INDEX(Professions!$J$3:$Q$10,MATCH('Stat Growth'!$A$5,Professions!$A$3:$A$10,0),MATCH(AQ$2,Professions!$J$2:$Q$2,0))</f>
        <v>91</v>
      </c>
      <c r="AR102">
        <f>L102*INDEX(Professions!$J$3:$Q$10,MATCH('Stat Growth'!$A$5,Professions!$A$3:$A$10,0),MATCH(AR$2,Professions!$J$2:$Q$2,0))</f>
        <v>85</v>
      </c>
      <c r="AT102">
        <f t="shared" si="20"/>
        <v>54.2</v>
      </c>
      <c r="AU102">
        <f t="shared" si="21"/>
        <v>42.3</v>
      </c>
      <c r="AW102">
        <f t="shared" si="22"/>
        <v>54</v>
      </c>
      <c r="AX102">
        <f t="shared" si="23"/>
        <v>42</v>
      </c>
    </row>
    <row r="103" spans="3:50" x14ac:dyDescent="0.3">
      <c r="C103">
        <f>Experience!C101</f>
        <v>99</v>
      </c>
      <c r="E103">
        <f t="shared" si="31"/>
        <v>100</v>
      </c>
      <c r="F103">
        <f t="shared" si="24"/>
        <v>97</v>
      </c>
      <c r="G103">
        <f t="shared" si="25"/>
        <v>97</v>
      </c>
      <c r="H103">
        <f t="shared" si="26"/>
        <v>97</v>
      </c>
      <c r="I103">
        <f t="shared" si="27"/>
        <v>80</v>
      </c>
      <c r="J103">
        <f t="shared" si="28"/>
        <v>91</v>
      </c>
      <c r="K103">
        <f t="shared" si="29"/>
        <v>91</v>
      </c>
      <c r="L103">
        <f t="shared" si="30"/>
        <v>86</v>
      </c>
      <c r="R103">
        <f>ROUND((E103-$E$3)/2+INDEX(Races!$C$3:$J$14,MATCH('Stat Growth'!$A$2,Races!$A$3:$A$14,0),MATCH('Stat Growth'!R$2,Races!$C$2:$J$2,0)),0)</f>
        <v>22</v>
      </c>
      <c r="S103">
        <f>ROUND((F103-$E$3)/2+INDEX(Races!$C$3:$J$14,MATCH('Stat Growth'!$A$2,Races!$A$3:$A$14,0),MATCH('Stat Growth'!S$2,Races!$C$2:$J$2,0)),0)</f>
        <v>21</v>
      </c>
      <c r="T103">
        <f>ROUND((G103-$E$3)/2+INDEX(Races!$C$3:$J$14,MATCH('Stat Growth'!$A$2,Races!$A$3:$A$14,0),MATCH('Stat Growth'!T$2,Races!$C$2:$J$2,0)),0)</f>
        <v>16</v>
      </c>
      <c r="U103">
        <f>ROUND((H103-$E$3)/2+INDEX(Races!$C$3:$J$14,MATCH('Stat Growth'!$A$2,Races!$A$3:$A$14,0),MATCH('Stat Growth'!U$2,Races!$C$2:$J$2,0)),0)</f>
        <v>16</v>
      </c>
      <c r="V103">
        <f>ROUND((I103-$E$3)/2+INDEX(Races!$C$3:$J$14,MATCH('Stat Growth'!$A$2,Races!$A$3:$A$14,0),MATCH('Stat Growth'!V$2,Races!$C$2:$J$2,0)),0)</f>
        <v>7</v>
      </c>
      <c r="W103">
        <f>ROUND((J103-$E$3)/2+INDEX(Races!$C$3:$J$14,MATCH('Stat Growth'!$A$2,Races!$A$3:$A$14,0),MATCH('Stat Growth'!W$2,Races!$C$2:$J$2,0)),0)</f>
        <v>13</v>
      </c>
      <c r="X103">
        <f>ROUND((K103-$E$3)/2+INDEX(Races!$C$3:$J$14,MATCH('Stat Growth'!$A$2,Races!$A$3:$A$14,0),MATCH('Stat Growth'!X$2,Races!$C$2:$J$2,0)),0)</f>
        <v>18</v>
      </c>
      <c r="Y103">
        <f>ROUND((L103-$E$3)/2+INDEX(Races!$C$3:$J$14,MATCH('Stat Growth'!$A$2,Races!$A$3:$A$14,0),MATCH('Stat Growth'!Y$2,Races!$C$2:$J$2,0)),0)</f>
        <v>10</v>
      </c>
      <c r="AA103">
        <f>MIN(AA102+(1/(AA102/INDEX(Professions!$B$3:$I$10,MATCH('Stat Growth'!$A$5,Professions!$A$3:$A$10,0),MATCH('Stat Growth'!AA$2,Professions!$B$2:$I$2,0)))),100)</f>
        <v>100</v>
      </c>
      <c r="AB103">
        <f>MIN(AB102+(1/(AB102/INDEX(Professions!$B$3:$I$10,MATCH('Stat Growth'!$A$5,Professions!$A$3:$A$10,0),MATCH('Stat Growth'!AB$2,Professions!$B$2:$I$2,0)))),100)</f>
        <v>96.516945457764024</v>
      </c>
      <c r="AC103">
        <f>MIN(AC102+(1/(AC102/INDEX(Professions!$B$3:$I$10,MATCH('Stat Growth'!$A$5,Professions!$A$3:$A$10,0),MATCH('Stat Growth'!AC$2,Professions!$B$2:$I$2,0)))),100)</f>
        <v>96.516945457764024</v>
      </c>
      <c r="AD103">
        <f>MIN(AD102+(1/(AD102/INDEX(Professions!$B$3:$I$10,MATCH('Stat Growth'!$A$5,Professions!$A$3:$A$10,0),MATCH('Stat Growth'!AD$2,Professions!$B$2:$I$2,0)))),100)</f>
        <v>96.516945457764024</v>
      </c>
      <c r="AE103">
        <f>MIN(AE102+(1/(AE102/INDEX(Professions!$B$3:$I$10,MATCH('Stat Growth'!$A$5,Professions!$A$3:$A$10,0),MATCH('Stat Growth'!AE$2,Professions!$B$2:$I$2,0)))),100)</f>
        <v>79.610782847662662</v>
      </c>
      <c r="AF103">
        <f>MIN(AF102+(1/(AF102/INDEX(Professions!$B$3:$I$10,MATCH('Stat Growth'!$A$5,Professions!$A$3:$A$10,0),MATCH('Stat Growth'!AF$2,Professions!$B$2:$I$2,0)))),100)</f>
        <v>91.227655017791548</v>
      </c>
      <c r="AG103">
        <f>MIN(AG102+(1/(AG102/INDEX(Professions!$B$3:$I$10,MATCH('Stat Growth'!$A$5,Professions!$A$3:$A$10,0),MATCH('Stat Growth'!AG$2,Professions!$B$2:$I$2,0)))),100)</f>
        <v>91.227655017791548</v>
      </c>
      <c r="AH103">
        <f>MIN(AH102+(1/(AH102/INDEX(Professions!$B$3:$I$10,MATCH('Stat Growth'!$A$5,Professions!$A$3:$A$10,0),MATCH('Stat Growth'!AH$2,Professions!$B$2:$I$2,0)))),100)</f>
        <v>85.614883736497404</v>
      </c>
      <c r="AK103">
        <f>E103*INDEX(Professions!$J$3:$Q$10,MATCH('Stat Growth'!$A$5,Professions!$A$3:$A$10,0),MATCH(AK$2,Professions!$J$2:$Q$2,0))</f>
        <v>200</v>
      </c>
      <c r="AL103">
        <f>F103*INDEX(Professions!$J$3:$Q$10,MATCH('Stat Growth'!$A$5,Professions!$A$3:$A$10,0),MATCH(AL$2,Professions!$J$2:$Q$2,0))</f>
        <v>194</v>
      </c>
      <c r="AM103">
        <f>G103*INDEX(Professions!$J$3:$Q$10,MATCH('Stat Growth'!$A$5,Professions!$A$3:$A$10,0),MATCH(AM$2,Professions!$J$2:$Q$2,0))</f>
        <v>97</v>
      </c>
      <c r="AN103">
        <f>H103*INDEX(Professions!$J$3:$Q$10,MATCH('Stat Growth'!$A$5,Professions!$A$3:$A$10,0),MATCH(AN$2,Professions!$J$2:$Q$2,0))</f>
        <v>97</v>
      </c>
      <c r="AO103">
        <f>I103*INDEX(Professions!$J$3:$Q$10,MATCH('Stat Growth'!$A$5,Professions!$A$3:$A$10,0),MATCH(AO$2,Professions!$J$2:$Q$2,0))</f>
        <v>80</v>
      </c>
      <c r="AP103">
        <f>J103*INDEX(Professions!$J$3:$Q$10,MATCH('Stat Growth'!$A$5,Professions!$A$3:$A$10,0),MATCH(AP$2,Professions!$J$2:$Q$2,0))</f>
        <v>91</v>
      </c>
      <c r="AQ103">
        <f>K103*INDEX(Professions!$J$3:$Q$10,MATCH('Stat Growth'!$A$5,Professions!$A$3:$A$10,0),MATCH(AQ$2,Professions!$J$2:$Q$2,0))</f>
        <v>91</v>
      </c>
      <c r="AR103">
        <f>L103*INDEX(Professions!$J$3:$Q$10,MATCH('Stat Growth'!$A$5,Professions!$A$3:$A$10,0),MATCH(AR$2,Professions!$J$2:$Q$2,0))</f>
        <v>86</v>
      </c>
      <c r="AT103">
        <f t="shared" si="20"/>
        <v>54.4</v>
      </c>
      <c r="AU103">
        <f t="shared" si="21"/>
        <v>42.4</v>
      </c>
      <c r="AW103">
        <f t="shared" si="22"/>
        <v>54</v>
      </c>
      <c r="AX103">
        <f t="shared" si="23"/>
        <v>42</v>
      </c>
    </row>
    <row r="104" spans="3:50" x14ac:dyDescent="0.3">
      <c r="C104">
        <f>Experience!C102</f>
        <v>100</v>
      </c>
      <c r="E104">
        <f t="shared" si="31"/>
        <v>100</v>
      </c>
      <c r="F104">
        <f t="shared" si="24"/>
        <v>97</v>
      </c>
      <c r="G104">
        <f t="shared" si="25"/>
        <v>97</v>
      </c>
      <c r="H104">
        <f t="shared" si="26"/>
        <v>97</v>
      </c>
      <c r="I104">
        <f t="shared" si="27"/>
        <v>80</v>
      </c>
      <c r="J104">
        <f t="shared" si="28"/>
        <v>91</v>
      </c>
      <c r="K104">
        <f t="shared" si="29"/>
        <v>91</v>
      </c>
      <c r="L104">
        <f t="shared" si="30"/>
        <v>86</v>
      </c>
      <c r="R104">
        <f>ROUND((E104-$E$3)/2+INDEX(Races!$C$3:$J$14,MATCH('Stat Growth'!$A$2,Races!$A$3:$A$14,0),MATCH('Stat Growth'!R$2,Races!$C$2:$J$2,0)),0)</f>
        <v>22</v>
      </c>
      <c r="S104">
        <f>ROUND((F104-$E$3)/2+INDEX(Races!$C$3:$J$14,MATCH('Stat Growth'!$A$2,Races!$A$3:$A$14,0),MATCH('Stat Growth'!S$2,Races!$C$2:$J$2,0)),0)</f>
        <v>21</v>
      </c>
      <c r="T104">
        <f>ROUND((G104-$E$3)/2+INDEX(Races!$C$3:$J$14,MATCH('Stat Growth'!$A$2,Races!$A$3:$A$14,0),MATCH('Stat Growth'!T$2,Races!$C$2:$J$2,0)),0)</f>
        <v>16</v>
      </c>
      <c r="U104">
        <f>ROUND((H104-$E$3)/2+INDEX(Races!$C$3:$J$14,MATCH('Stat Growth'!$A$2,Races!$A$3:$A$14,0),MATCH('Stat Growth'!U$2,Races!$C$2:$J$2,0)),0)</f>
        <v>16</v>
      </c>
      <c r="V104">
        <f>ROUND((I104-$E$3)/2+INDEX(Races!$C$3:$J$14,MATCH('Stat Growth'!$A$2,Races!$A$3:$A$14,0),MATCH('Stat Growth'!V$2,Races!$C$2:$J$2,0)),0)</f>
        <v>7</v>
      </c>
      <c r="W104">
        <f>ROUND((J104-$E$3)/2+INDEX(Races!$C$3:$J$14,MATCH('Stat Growth'!$A$2,Races!$A$3:$A$14,0),MATCH('Stat Growth'!W$2,Races!$C$2:$J$2,0)),0)</f>
        <v>13</v>
      </c>
      <c r="X104">
        <f>ROUND((K104-$E$3)/2+INDEX(Races!$C$3:$J$14,MATCH('Stat Growth'!$A$2,Races!$A$3:$A$14,0),MATCH('Stat Growth'!X$2,Races!$C$2:$J$2,0)),0)</f>
        <v>18</v>
      </c>
      <c r="Y104">
        <f>ROUND((L104-$E$3)/2+INDEX(Races!$C$3:$J$14,MATCH('Stat Growth'!$A$2,Races!$A$3:$A$14,0),MATCH('Stat Growth'!Y$2,Races!$C$2:$J$2,0)),0)</f>
        <v>10</v>
      </c>
      <c r="AA104">
        <f>MIN(AA103+(1/(AA103/INDEX(Professions!$B$3:$I$10,MATCH('Stat Growth'!$A$5,Professions!$A$3:$A$10,0),MATCH('Stat Growth'!AA$2,Professions!$B$2:$I$2,0)))),100)</f>
        <v>100</v>
      </c>
      <c r="AB104">
        <f>MIN(AB103+(1/(AB103/INDEX(Professions!$B$3:$I$10,MATCH('Stat Growth'!$A$5,Professions!$A$3:$A$10,0),MATCH('Stat Growth'!AB$2,Professions!$B$2:$I$2,0)))),100)</f>
        <v>96.775967330881016</v>
      </c>
      <c r="AC104">
        <f>MIN(AC103+(1/(AC103/INDEX(Professions!$B$3:$I$10,MATCH('Stat Growth'!$A$5,Professions!$A$3:$A$10,0),MATCH('Stat Growth'!AC$2,Professions!$B$2:$I$2,0)))),100)</f>
        <v>96.775967330881016</v>
      </c>
      <c r="AD104">
        <f>MIN(AD103+(1/(AD103/INDEX(Professions!$B$3:$I$10,MATCH('Stat Growth'!$A$5,Professions!$A$3:$A$10,0),MATCH('Stat Growth'!AD$2,Professions!$B$2:$I$2,0)))),100)</f>
        <v>96.775967330881016</v>
      </c>
      <c r="AE104">
        <f>MIN(AE103+(1/(AE103/INDEX(Professions!$B$3:$I$10,MATCH('Stat Growth'!$A$5,Professions!$A$3:$A$10,0),MATCH('Stat Growth'!AE$2,Professions!$B$2:$I$2,0)))),100)</f>
        <v>79.736393972717607</v>
      </c>
      <c r="AF104">
        <f>MIN(AF103+(1/(AF103/INDEX(Professions!$B$3:$I$10,MATCH('Stat Growth'!$A$5,Professions!$A$3:$A$10,0),MATCH('Stat Growth'!AF$2,Professions!$B$2:$I$2,0)))),100)</f>
        <v>91.446886784694897</v>
      </c>
      <c r="AG104">
        <f>MIN(AG103+(1/(AG103/INDEX(Professions!$B$3:$I$10,MATCH('Stat Growth'!$A$5,Professions!$A$3:$A$10,0),MATCH('Stat Growth'!AG$2,Professions!$B$2:$I$2,0)))),100)</f>
        <v>91.446886784694897</v>
      </c>
      <c r="AH104">
        <f>MIN(AH103+(1/(AH103/INDEX(Professions!$B$3:$I$10,MATCH('Stat Growth'!$A$5,Professions!$A$3:$A$10,0),MATCH('Stat Growth'!AH$2,Professions!$B$2:$I$2,0)))),100)</f>
        <v>85.790086917829356</v>
      </c>
      <c r="AK104">
        <f>E104*INDEX(Professions!$J$3:$Q$10,MATCH('Stat Growth'!$A$5,Professions!$A$3:$A$10,0),MATCH(AK$2,Professions!$J$2:$Q$2,0))</f>
        <v>200</v>
      </c>
      <c r="AL104">
        <f>F104*INDEX(Professions!$J$3:$Q$10,MATCH('Stat Growth'!$A$5,Professions!$A$3:$A$10,0),MATCH(AL$2,Professions!$J$2:$Q$2,0))</f>
        <v>194</v>
      </c>
      <c r="AM104">
        <f>G104*INDEX(Professions!$J$3:$Q$10,MATCH('Stat Growth'!$A$5,Professions!$A$3:$A$10,0),MATCH(AM$2,Professions!$J$2:$Q$2,0))</f>
        <v>97</v>
      </c>
      <c r="AN104">
        <f>H104*INDEX(Professions!$J$3:$Q$10,MATCH('Stat Growth'!$A$5,Professions!$A$3:$A$10,0),MATCH(AN$2,Professions!$J$2:$Q$2,0))</f>
        <v>97</v>
      </c>
      <c r="AO104">
        <f>I104*INDEX(Professions!$J$3:$Q$10,MATCH('Stat Growth'!$A$5,Professions!$A$3:$A$10,0),MATCH(AO$2,Professions!$J$2:$Q$2,0))</f>
        <v>80</v>
      </c>
      <c r="AP104">
        <f>J104*INDEX(Professions!$J$3:$Q$10,MATCH('Stat Growth'!$A$5,Professions!$A$3:$A$10,0),MATCH(AP$2,Professions!$J$2:$Q$2,0))</f>
        <v>91</v>
      </c>
      <c r="AQ104">
        <f>K104*INDEX(Professions!$J$3:$Q$10,MATCH('Stat Growth'!$A$5,Professions!$A$3:$A$10,0),MATCH(AQ$2,Professions!$J$2:$Q$2,0))</f>
        <v>91</v>
      </c>
      <c r="AR104">
        <f>L104*INDEX(Professions!$J$3:$Q$10,MATCH('Stat Growth'!$A$5,Professions!$A$3:$A$10,0),MATCH(AR$2,Professions!$J$2:$Q$2,0))</f>
        <v>86</v>
      </c>
      <c r="AT104">
        <f t="shared" si="20"/>
        <v>54.4</v>
      </c>
      <c r="AU104">
        <f t="shared" si="21"/>
        <v>42.4</v>
      </c>
      <c r="AW104">
        <f t="shared" si="22"/>
        <v>54</v>
      </c>
      <c r="AX104">
        <f t="shared" si="23"/>
        <v>42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Races!$A$3:$A$14</xm:f>
          </x14:formula1>
          <xm:sqref>A2</xm:sqref>
        </x14:dataValidation>
        <x14:dataValidation type="list" allowBlank="1" showInputMessage="1" showErrorMessage="1">
          <x14:formula1>
            <xm:f>Professions!$A$3:$A$10</xm:f>
          </x14:formula1>
          <xm:sqref>A5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workbookViewId="0">
      <selection activeCell="L3" sqref="L3"/>
    </sheetView>
  </sheetViews>
  <sheetFormatPr defaultRowHeight="14.4" x14ac:dyDescent="0.3"/>
  <sheetData>
    <row r="1" spans="1:13" x14ac:dyDescent="0.3">
      <c r="A1" t="s">
        <v>144</v>
      </c>
      <c r="C1" t="s">
        <v>136</v>
      </c>
      <c r="D1" t="s">
        <v>137</v>
      </c>
      <c r="E1" t="s">
        <v>138</v>
      </c>
      <c r="F1" t="s">
        <v>139</v>
      </c>
      <c r="G1" t="s">
        <v>140</v>
      </c>
      <c r="H1" t="s">
        <v>141</v>
      </c>
      <c r="I1" t="s">
        <v>142</v>
      </c>
      <c r="J1" t="s">
        <v>143</v>
      </c>
      <c r="L1" t="s">
        <v>126</v>
      </c>
      <c r="M1" t="s">
        <v>129</v>
      </c>
    </row>
    <row r="2" spans="1:13" x14ac:dyDescent="0.3">
      <c r="C2" t="s">
        <v>8</v>
      </c>
      <c r="D2" t="s">
        <v>9</v>
      </c>
      <c r="E2" t="s">
        <v>10</v>
      </c>
      <c r="F2" t="s">
        <v>11</v>
      </c>
      <c r="G2" t="s">
        <v>15</v>
      </c>
      <c r="H2" t="s">
        <v>16</v>
      </c>
      <c r="I2" t="s">
        <v>66</v>
      </c>
      <c r="J2" t="s">
        <v>17</v>
      </c>
      <c r="L2" t="s">
        <v>127</v>
      </c>
      <c r="M2" t="s">
        <v>130</v>
      </c>
    </row>
    <row r="3" spans="1:13" x14ac:dyDescent="0.3">
      <c r="A3" s="4" t="s">
        <v>21</v>
      </c>
      <c r="C3">
        <v>5</v>
      </c>
      <c r="D3">
        <v>5</v>
      </c>
      <c r="E3">
        <v>0</v>
      </c>
      <c r="F3">
        <v>0</v>
      </c>
      <c r="G3">
        <v>0</v>
      </c>
      <c r="H3">
        <v>0</v>
      </c>
      <c r="I3">
        <v>5</v>
      </c>
      <c r="J3">
        <v>0</v>
      </c>
      <c r="L3">
        <v>6</v>
      </c>
      <c r="M3">
        <v>150</v>
      </c>
    </row>
    <row r="4" spans="1:13" x14ac:dyDescent="0.3">
      <c r="A4" s="5" t="s">
        <v>42</v>
      </c>
    </row>
    <row r="5" spans="1:13" x14ac:dyDescent="0.3">
      <c r="A5" s="5"/>
    </row>
    <row r="6" spans="1:13" x14ac:dyDescent="0.3">
      <c r="A6" s="5"/>
    </row>
    <row r="7" spans="1:13" x14ac:dyDescent="0.3">
      <c r="A7" s="5"/>
    </row>
    <row r="8" spans="1:13" x14ac:dyDescent="0.3">
      <c r="A8" s="5"/>
    </row>
    <row r="9" spans="1:13" x14ac:dyDescent="0.3">
      <c r="A9" s="5"/>
    </row>
    <row r="10" spans="1:13" x14ac:dyDescent="0.3">
      <c r="A10" s="5"/>
    </row>
    <row r="11" spans="1:13" x14ac:dyDescent="0.3">
      <c r="A11" s="5"/>
    </row>
    <row r="12" spans="1:13" x14ac:dyDescent="0.3">
      <c r="A12" s="5"/>
    </row>
    <row r="13" spans="1:13" x14ac:dyDescent="0.3">
      <c r="A13" s="5"/>
    </row>
    <row r="14" spans="1:13" x14ac:dyDescent="0.3">
      <c r="A14" s="6"/>
    </row>
    <row r="17" spans="2:2" x14ac:dyDescent="0.3">
      <c r="B17" t="s">
        <v>53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"/>
  <sheetViews>
    <sheetView workbookViewId="0">
      <selection activeCell="B2" sqref="B2"/>
    </sheetView>
  </sheetViews>
  <sheetFormatPr defaultRowHeight="14.4" x14ac:dyDescent="0.3"/>
  <cols>
    <col min="1" max="1" width="10.33203125" bestFit="1" customWidth="1"/>
    <col min="10" max="17" width="10.6640625" customWidth="1"/>
  </cols>
  <sheetData>
    <row r="1" spans="1:17" x14ac:dyDescent="0.3">
      <c r="A1" t="s">
        <v>64</v>
      </c>
      <c r="B1" t="s">
        <v>36</v>
      </c>
      <c r="C1" t="s">
        <v>37</v>
      </c>
      <c r="D1" t="s">
        <v>38</v>
      </c>
      <c r="E1" t="s">
        <v>39</v>
      </c>
      <c r="F1" t="s">
        <v>135</v>
      </c>
      <c r="G1" t="s">
        <v>40</v>
      </c>
      <c r="H1" t="s">
        <v>68</v>
      </c>
      <c r="I1" t="s">
        <v>41</v>
      </c>
      <c r="J1" t="s">
        <v>57</v>
      </c>
      <c r="K1" t="s">
        <v>58</v>
      </c>
      <c r="L1" t="s">
        <v>59</v>
      </c>
      <c r="M1" t="s">
        <v>60</v>
      </c>
      <c r="N1" t="s">
        <v>61</v>
      </c>
      <c r="O1" t="s">
        <v>62</v>
      </c>
      <c r="P1" t="s">
        <v>69</v>
      </c>
      <c r="Q1" t="s">
        <v>63</v>
      </c>
    </row>
    <row r="2" spans="1:17" x14ac:dyDescent="0.3">
      <c r="B2" t="s">
        <v>8</v>
      </c>
      <c r="C2" t="s">
        <v>9</v>
      </c>
      <c r="D2" t="s">
        <v>10</v>
      </c>
      <c r="E2" t="s">
        <v>11</v>
      </c>
      <c r="F2" t="s">
        <v>15</v>
      </c>
      <c r="G2" t="s">
        <v>16</v>
      </c>
      <c r="H2" t="s">
        <v>66</v>
      </c>
      <c r="I2" t="s">
        <v>17</v>
      </c>
      <c r="J2" t="s">
        <v>8</v>
      </c>
      <c r="K2" t="s">
        <v>9</v>
      </c>
      <c r="L2" t="s">
        <v>10</v>
      </c>
      <c r="M2" t="s">
        <v>11</v>
      </c>
      <c r="N2" t="s">
        <v>15</v>
      </c>
      <c r="O2" t="s">
        <v>16</v>
      </c>
      <c r="P2" t="s">
        <v>66</v>
      </c>
      <c r="Q2" t="s">
        <v>17</v>
      </c>
    </row>
    <row r="3" spans="1:17" x14ac:dyDescent="0.3">
      <c r="A3" t="s">
        <v>48</v>
      </c>
      <c r="B3">
        <v>30</v>
      </c>
      <c r="C3">
        <v>25</v>
      </c>
      <c r="D3">
        <v>25</v>
      </c>
      <c r="E3">
        <v>25</v>
      </c>
      <c r="F3">
        <v>10</v>
      </c>
      <c r="G3">
        <v>20</v>
      </c>
      <c r="H3">
        <v>20</v>
      </c>
      <c r="I3">
        <v>15</v>
      </c>
      <c r="J3">
        <v>2</v>
      </c>
      <c r="K3">
        <v>2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</row>
    <row r="4" spans="1:17" x14ac:dyDescent="0.3">
      <c r="A4" t="s">
        <v>49</v>
      </c>
      <c r="B4">
        <v>25</v>
      </c>
      <c r="C4">
        <v>20</v>
      </c>
      <c r="D4">
        <v>30</v>
      </c>
      <c r="E4">
        <v>25</v>
      </c>
      <c r="F4">
        <v>15</v>
      </c>
      <c r="G4">
        <v>15</v>
      </c>
      <c r="H4">
        <v>25</v>
      </c>
      <c r="I4">
        <v>10</v>
      </c>
      <c r="J4">
        <v>1</v>
      </c>
      <c r="K4">
        <v>1</v>
      </c>
      <c r="L4">
        <v>2</v>
      </c>
      <c r="M4">
        <v>2</v>
      </c>
      <c r="N4">
        <v>1</v>
      </c>
      <c r="O4">
        <v>1</v>
      </c>
      <c r="P4">
        <v>1</v>
      </c>
      <c r="Q4">
        <v>1</v>
      </c>
    </row>
    <row r="5" spans="1:17" x14ac:dyDescent="0.3">
      <c r="A5" t="s">
        <v>52</v>
      </c>
      <c r="B5">
        <v>25</v>
      </c>
      <c r="C5">
        <v>30</v>
      </c>
      <c r="D5">
        <v>20</v>
      </c>
      <c r="E5">
        <v>20</v>
      </c>
      <c r="F5">
        <v>25</v>
      </c>
      <c r="G5">
        <v>25</v>
      </c>
      <c r="H5">
        <v>10</v>
      </c>
      <c r="I5">
        <v>15</v>
      </c>
      <c r="J5">
        <v>1</v>
      </c>
      <c r="K5">
        <v>2</v>
      </c>
      <c r="L5">
        <v>1</v>
      </c>
      <c r="M5">
        <v>1</v>
      </c>
      <c r="N5">
        <v>1</v>
      </c>
      <c r="O5">
        <v>2</v>
      </c>
      <c r="P5">
        <v>1</v>
      </c>
      <c r="Q5">
        <v>1</v>
      </c>
    </row>
    <row r="6" spans="1:17" x14ac:dyDescent="0.3">
      <c r="A6" t="s">
        <v>50</v>
      </c>
      <c r="B6">
        <v>25</v>
      </c>
      <c r="C6">
        <v>20</v>
      </c>
      <c r="D6">
        <v>20</v>
      </c>
      <c r="E6">
        <v>30</v>
      </c>
      <c r="F6">
        <v>25</v>
      </c>
      <c r="G6">
        <v>15</v>
      </c>
      <c r="H6">
        <v>10</v>
      </c>
      <c r="I6">
        <v>25</v>
      </c>
      <c r="J6">
        <v>1</v>
      </c>
      <c r="K6">
        <v>1</v>
      </c>
      <c r="L6">
        <v>1</v>
      </c>
      <c r="M6">
        <v>2</v>
      </c>
      <c r="N6">
        <v>1</v>
      </c>
      <c r="O6">
        <v>1</v>
      </c>
      <c r="P6">
        <v>1</v>
      </c>
      <c r="Q6">
        <v>2</v>
      </c>
    </row>
    <row r="7" spans="1:17" x14ac:dyDescent="0.3">
      <c r="A7" t="s">
        <v>51</v>
      </c>
      <c r="B7">
        <v>10</v>
      </c>
      <c r="C7">
        <v>15</v>
      </c>
      <c r="D7">
        <v>25</v>
      </c>
      <c r="E7">
        <v>20</v>
      </c>
      <c r="F7">
        <v>25</v>
      </c>
      <c r="G7">
        <v>30</v>
      </c>
      <c r="H7">
        <v>25</v>
      </c>
      <c r="I7">
        <v>20</v>
      </c>
      <c r="J7">
        <v>1</v>
      </c>
      <c r="K7">
        <v>1</v>
      </c>
      <c r="L7">
        <v>1</v>
      </c>
      <c r="M7">
        <v>1</v>
      </c>
      <c r="N7">
        <v>2</v>
      </c>
      <c r="O7">
        <v>2</v>
      </c>
      <c r="P7">
        <v>1</v>
      </c>
      <c r="Q7">
        <v>1</v>
      </c>
    </row>
    <row r="8" spans="1:17" x14ac:dyDescent="0.3">
      <c r="A8" t="s">
        <v>55</v>
      </c>
      <c r="B8">
        <v>15</v>
      </c>
      <c r="C8">
        <v>20</v>
      </c>
      <c r="D8">
        <v>25</v>
      </c>
      <c r="E8">
        <v>10</v>
      </c>
      <c r="F8">
        <v>25</v>
      </c>
      <c r="G8">
        <v>25</v>
      </c>
      <c r="H8">
        <v>30</v>
      </c>
      <c r="I8">
        <v>20</v>
      </c>
      <c r="J8">
        <v>1</v>
      </c>
      <c r="K8">
        <v>1</v>
      </c>
      <c r="L8">
        <v>2</v>
      </c>
      <c r="M8">
        <v>1</v>
      </c>
      <c r="N8">
        <v>1</v>
      </c>
      <c r="O8">
        <v>1</v>
      </c>
      <c r="P8">
        <v>2</v>
      </c>
      <c r="Q8">
        <v>1</v>
      </c>
    </row>
    <row r="9" spans="1:17" x14ac:dyDescent="0.3">
      <c r="A9" t="s">
        <v>54</v>
      </c>
      <c r="B9">
        <v>10</v>
      </c>
      <c r="C9">
        <v>15</v>
      </c>
      <c r="D9">
        <v>20</v>
      </c>
      <c r="E9">
        <v>20</v>
      </c>
      <c r="F9">
        <v>30</v>
      </c>
      <c r="G9">
        <v>25</v>
      </c>
      <c r="H9">
        <v>25</v>
      </c>
      <c r="I9">
        <v>25</v>
      </c>
      <c r="J9">
        <v>1</v>
      </c>
      <c r="K9">
        <v>1</v>
      </c>
      <c r="L9">
        <v>1</v>
      </c>
      <c r="M9">
        <v>1</v>
      </c>
      <c r="N9">
        <v>2</v>
      </c>
      <c r="O9">
        <v>1</v>
      </c>
      <c r="P9">
        <v>1</v>
      </c>
      <c r="Q9">
        <v>2</v>
      </c>
    </row>
    <row r="10" spans="1:17" x14ac:dyDescent="0.3">
      <c r="A10" t="s">
        <v>56</v>
      </c>
      <c r="B10">
        <v>20</v>
      </c>
      <c r="C10">
        <v>25</v>
      </c>
      <c r="D10">
        <v>10</v>
      </c>
      <c r="E10">
        <v>15</v>
      </c>
      <c r="F10">
        <v>25</v>
      </c>
      <c r="G10">
        <v>25</v>
      </c>
      <c r="H10">
        <v>20</v>
      </c>
      <c r="I10">
        <v>30</v>
      </c>
      <c r="J10">
        <v>1</v>
      </c>
      <c r="K10">
        <v>1</v>
      </c>
      <c r="L10">
        <v>1</v>
      </c>
      <c r="M10">
        <v>1</v>
      </c>
      <c r="N10">
        <v>1</v>
      </c>
      <c r="O10">
        <v>2</v>
      </c>
      <c r="P10">
        <v>1</v>
      </c>
      <c r="Q10">
        <v>2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7"/>
  <sheetViews>
    <sheetView tabSelected="1" topLeftCell="C1" workbookViewId="0">
      <selection activeCell="H4" sqref="H4"/>
    </sheetView>
  </sheetViews>
  <sheetFormatPr defaultRowHeight="14.4" x14ac:dyDescent="0.3"/>
  <cols>
    <col min="1" max="1" width="15.88671875" bestFit="1" customWidth="1"/>
    <col min="5" max="5" width="20.5546875" bestFit="1" customWidth="1"/>
    <col min="6" max="6" width="22.33203125" bestFit="1" customWidth="1"/>
    <col min="7" max="7" width="22.33203125" customWidth="1"/>
    <col min="8" max="8" width="30.33203125" customWidth="1"/>
    <col min="9" max="9" width="4.33203125" customWidth="1"/>
    <col min="10" max="10" width="27.6640625" bestFit="1" customWidth="1"/>
    <col min="11" max="11" width="4.33203125" customWidth="1"/>
    <col min="12" max="12" width="27.6640625" bestFit="1" customWidth="1"/>
    <col min="13" max="13" width="3.6640625" customWidth="1"/>
    <col min="14" max="14" width="18" bestFit="1" customWidth="1"/>
  </cols>
  <sheetData>
    <row r="1" spans="1:17" x14ac:dyDescent="0.3">
      <c r="C1" t="s">
        <v>0</v>
      </c>
      <c r="E1" t="s">
        <v>22</v>
      </c>
      <c r="F1" t="s">
        <v>44</v>
      </c>
      <c r="H1" t="s">
        <v>80</v>
      </c>
      <c r="J1" t="s">
        <v>81</v>
      </c>
      <c r="L1" t="s">
        <v>82</v>
      </c>
      <c r="N1" t="s">
        <v>83</v>
      </c>
      <c r="P1" t="s">
        <v>125</v>
      </c>
    </row>
    <row r="2" spans="1:17" x14ac:dyDescent="0.3">
      <c r="A2" t="s">
        <v>99</v>
      </c>
      <c r="E2" s="7" t="s">
        <v>45</v>
      </c>
      <c r="F2" s="7" t="s">
        <v>106</v>
      </c>
      <c r="G2" s="7"/>
      <c r="H2" t="s">
        <v>108</v>
      </c>
      <c r="J2" t="s">
        <v>110</v>
      </c>
      <c r="L2" t="s">
        <v>111</v>
      </c>
    </row>
    <row r="3" spans="1:17" x14ac:dyDescent="0.3">
      <c r="A3" s="3">
        <v>2</v>
      </c>
      <c r="C3">
        <f>Experience!C2</f>
        <v>0</v>
      </c>
      <c r="E3">
        <f>'Stat Growth'!R4</f>
        <v>5</v>
      </c>
      <c r="F3">
        <f>E3+Skills_Bonus!$D$4*Attributes!$A$3+INDEX(Skills_Bonus!D3:D403,MATCH(C3*$A$3,Skills_Bonus!$B$3:$B$403))</f>
        <v>15</v>
      </c>
      <c r="H3">
        <f>'Stat Growth'!U4+'Stat Growth'!V4/4+$A$24*Skills_Bonus!$L$4+Attributes!C3*Attributes!$A$24</f>
        <v>10</v>
      </c>
      <c r="J3">
        <f>'Stat Growth'!R4/4+'Stat Growth'!T4/4+Skills_Bonus!$K$4*Attributes!$A$21+Attributes!$A$21*Attributes!C3</f>
        <v>11.25</v>
      </c>
      <c r="L3">
        <f>'Stat Growth'!R4/4+'Stat Growth'!T4/4+Skills_Bonus!$D$4*Attributes!$A$3+Attributes!C3*Attributes!$A$3</f>
        <v>11.25</v>
      </c>
      <c r="N3">
        <f>H3+J3+L3</f>
        <v>32.5</v>
      </c>
      <c r="P3">
        <f>TRUNC(('Stat Growth'!E4+'Stat Growth'!F4)/10)</f>
        <v>13</v>
      </c>
    </row>
    <row r="4" spans="1:17" x14ac:dyDescent="0.3">
      <c r="C4">
        <f>Experience!C3</f>
        <v>1</v>
      </c>
      <c r="E4">
        <f>'Stat Growth'!R5</f>
        <v>5</v>
      </c>
      <c r="F4">
        <f>E4+Skills_Bonus!$D$4*Attributes!$A$3+INDEX(Skills_Bonus!D4:D404,MATCH(C4*$A$3,Skills_Bonus!$B$3:$B$403))</f>
        <v>32</v>
      </c>
      <c r="H4">
        <f>'Stat Growth'!U5+'Stat Growth'!V5/4+$A$24*Skills_Bonus!$L$4+Attributes!C4*Attributes!$A$24</f>
        <v>12</v>
      </c>
      <c r="J4">
        <f>'Stat Growth'!R5/4+'Stat Growth'!T5/4+Skills_Bonus!$K$4*Attributes!$A$21+Attributes!$A$21*Attributes!C4</f>
        <v>13.25</v>
      </c>
      <c r="L4">
        <f>'Stat Growth'!R5/4+'Stat Growth'!T5/4+Skills_Bonus!$D$4*Attributes!$A$3+Attributes!C4*Attributes!$A$3</f>
        <v>13.25</v>
      </c>
      <c r="N4">
        <f t="shared" ref="N4:N67" si="0">H4+J4+L4</f>
        <v>38.5</v>
      </c>
      <c r="P4" s="10">
        <f>$P$3+($A$27*Skills_Bonus!$N$4+INDEX(Skills_Bonus!$N$3:$N$403,MATCH(Attributes!C4*$A$27,Skills_Bonus!$B$3:$B$403,0)))*(TRUNC('Stat Growth'!S5/10)+INDEX(Races!$L$3:$L$14,MATCH('Stat Growth'!$A$2,Races!$A$3:$A$14)))</f>
        <v>25</v>
      </c>
      <c r="Q4" t="s">
        <v>146</v>
      </c>
    </row>
    <row r="5" spans="1:17" x14ac:dyDescent="0.3">
      <c r="A5" t="s">
        <v>100</v>
      </c>
      <c r="C5">
        <f>Experience!C4</f>
        <v>2</v>
      </c>
      <c r="E5">
        <f>'Stat Growth'!R6</f>
        <v>6</v>
      </c>
      <c r="F5">
        <f>E5+Skills_Bonus!$D$4*Attributes!$A$3+INDEX(Skills_Bonus!D5:D405,MATCH(C5*$A$3,Skills_Bonus!$B$3:$B$403))</f>
        <v>50</v>
      </c>
      <c r="H5">
        <f>'Stat Growth'!U6+'Stat Growth'!V6/4+$A$24*Skills_Bonus!$L$4+Attributes!C5*Attributes!$A$24</f>
        <v>15</v>
      </c>
      <c r="J5">
        <f>'Stat Growth'!R6/4+'Stat Growth'!T6/4+Skills_Bonus!$K$4*Attributes!$A$21+Attributes!$A$21*Attributes!C5</f>
        <v>15.75</v>
      </c>
      <c r="L5">
        <f>'Stat Growth'!R6/4+'Stat Growth'!T6/4+Skills_Bonus!$D$4*Attributes!$A$3+Attributes!C5*Attributes!$A$3</f>
        <v>15.75</v>
      </c>
      <c r="N5">
        <f t="shared" si="0"/>
        <v>46.5</v>
      </c>
      <c r="P5" s="10">
        <f>$P$3+($A$27*Skills_Bonus!$N$4+INDEX(Skills_Bonus!$N$3:$N$403,MATCH(Attributes!C5*$A$27,Skills_Bonus!$B$3:$B$403,0)))*(TRUNC('Stat Growth'!S6/10)+INDEX(Races!$L$3:$L$14,MATCH('Stat Growth'!$A$2,Races!$A$3:$A$14)))</f>
        <v>31</v>
      </c>
    </row>
    <row r="6" spans="1:17" x14ac:dyDescent="0.3">
      <c r="A6" s="3">
        <v>1</v>
      </c>
      <c r="C6">
        <f>Experience!C5</f>
        <v>3</v>
      </c>
      <c r="E6">
        <f>'Stat Growth'!R7</f>
        <v>6</v>
      </c>
      <c r="F6">
        <f>E6+Skills_Bonus!$D$4*Attributes!$A$3+INDEX(Skills_Bonus!D6:D406,MATCH(C6*$A$3,Skills_Bonus!$B$3:$B$403))</f>
        <v>67</v>
      </c>
      <c r="H6">
        <f>'Stat Growth'!U7+'Stat Growth'!V7/4+$A$24*Skills_Bonus!$L$4+Attributes!C6*Attributes!$A$24</f>
        <v>17</v>
      </c>
      <c r="J6">
        <f>'Stat Growth'!R7/4+'Stat Growth'!T7/4+Skills_Bonus!$K$4*Attributes!$A$21+Attributes!$A$21*Attributes!C6</f>
        <v>17.75</v>
      </c>
      <c r="L6">
        <f>'Stat Growth'!R7/4+'Stat Growth'!T7/4+Skills_Bonus!$D$4*Attributes!$A$3+Attributes!C6*Attributes!$A$3</f>
        <v>17.75</v>
      </c>
      <c r="N6">
        <f t="shared" si="0"/>
        <v>52.5</v>
      </c>
      <c r="P6" s="10">
        <f>$P$3+($A$27*Skills_Bonus!$N$4+INDEX(Skills_Bonus!$N$3:$N$403,MATCH(Attributes!C6*$A$27,Skills_Bonus!$B$3:$B$403,0)))*(TRUNC('Stat Growth'!S7/10)+INDEX(Races!$L$3:$L$14,MATCH('Stat Growth'!$A$2,Races!$A$3:$A$14)))</f>
        <v>37</v>
      </c>
    </row>
    <row r="7" spans="1:17" x14ac:dyDescent="0.3">
      <c r="C7">
        <f>Experience!C6</f>
        <v>4</v>
      </c>
      <c r="E7">
        <f>'Stat Growth'!R8</f>
        <v>6</v>
      </c>
      <c r="F7">
        <f>E7+Skills_Bonus!$D$4*Attributes!$A$3+INDEX(Skills_Bonus!D7:D407,MATCH(C7*$A$3,Skills_Bonus!$B$3:$B$403))</f>
        <v>83</v>
      </c>
      <c r="H7">
        <f>'Stat Growth'!U8+'Stat Growth'!V8/4+$A$24*Skills_Bonus!$L$4+Attributes!C7*Attributes!$A$24</f>
        <v>19.25</v>
      </c>
      <c r="J7">
        <f>'Stat Growth'!R8/4+'Stat Growth'!T8/4+Skills_Bonus!$K$4*Attributes!$A$21+Attributes!$A$21*Attributes!C7</f>
        <v>19.75</v>
      </c>
      <c r="L7">
        <f>'Stat Growth'!R8/4+'Stat Growth'!T8/4+Skills_Bonus!$D$4*Attributes!$A$3+Attributes!C7*Attributes!$A$3</f>
        <v>19.75</v>
      </c>
      <c r="N7">
        <f t="shared" si="0"/>
        <v>58.75</v>
      </c>
      <c r="P7" s="10">
        <f>$P$3+($A$27*Skills_Bonus!$N$4+INDEX(Skills_Bonus!$N$3:$N$403,MATCH(Attributes!C7*$A$27,Skills_Bonus!$B$3:$B$403,0)))*(TRUNC('Stat Growth'!S8/10)+INDEX(Races!$L$3:$L$14,MATCH('Stat Growth'!$A$2,Races!$A$3:$A$14)))</f>
        <v>43</v>
      </c>
    </row>
    <row r="8" spans="1:17" x14ac:dyDescent="0.3">
      <c r="A8" t="s">
        <v>101</v>
      </c>
      <c r="C8">
        <f>Experience!C7</f>
        <v>5</v>
      </c>
      <c r="E8">
        <f>'Stat Growth'!R9</f>
        <v>6</v>
      </c>
      <c r="F8">
        <f>E8+Skills_Bonus!$D$4*Attributes!$A$3+INDEX(Skills_Bonus!D8:D408,MATCH(C8*$A$3,Skills_Bonus!$B$3:$B$403))</f>
        <v>98</v>
      </c>
      <c r="H8">
        <f>'Stat Growth'!U9+'Stat Growth'!V9/4+$A$24*Skills_Bonus!$L$4+Attributes!C8*Attributes!$A$24</f>
        <v>21.25</v>
      </c>
      <c r="J8">
        <f>'Stat Growth'!R9/4+'Stat Growth'!T9/4+Skills_Bonus!$K$4*Attributes!$A$21+Attributes!$A$21*Attributes!C8</f>
        <v>21.75</v>
      </c>
      <c r="L8">
        <f>'Stat Growth'!R9/4+'Stat Growth'!T9/4+Skills_Bonus!$D$4*Attributes!$A$3+Attributes!C8*Attributes!$A$3</f>
        <v>21.75</v>
      </c>
      <c r="N8">
        <f t="shared" si="0"/>
        <v>64.75</v>
      </c>
      <c r="P8" s="10">
        <f>$P$3+($A$27*Skills_Bonus!$N$4+INDEX(Skills_Bonus!$N$3:$N$403,MATCH(Attributes!C8*$A$27,Skills_Bonus!$B$3:$B$403,0)))*(TRUNC('Stat Growth'!S9/10)+INDEX(Races!$L$3:$L$14,MATCH('Stat Growth'!$A$2,Races!$A$3:$A$14)))</f>
        <v>49</v>
      </c>
    </row>
    <row r="9" spans="1:17" x14ac:dyDescent="0.3">
      <c r="A9" s="3">
        <v>1</v>
      </c>
      <c r="C9">
        <f>Experience!C8</f>
        <v>6</v>
      </c>
      <c r="E9">
        <f>'Stat Growth'!R10</f>
        <v>7</v>
      </c>
      <c r="F9">
        <f>E9+Skills_Bonus!$D$4*Attributes!$A$3+INDEX(Skills_Bonus!D9:D409,MATCH(C9*$A$3,Skills_Bonus!$B$3:$B$403))</f>
        <v>114</v>
      </c>
      <c r="H9">
        <f>'Stat Growth'!U10+'Stat Growth'!V10/4+$A$24*Skills_Bonus!$L$4+Attributes!C9*Attributes!$A$24</f>
        <v>23.25</v>
      </c>
      <c r="J9">
        <f>'Stat Growth'!R10/4+'Stat Growth'!T10/4+Skills_Bonus!$K$4*Attributes!$A$21+Attributes!$A$21*Attributes!C9</f>
        <v>24</v>
      </c>
      <c r="L9">
        <f>'Stat Growth'!R10/4+'Stat Growth'!T10/4+Skills_Bonus!$D$4*Attributes!$A$3+Attributes!C9*Attributes!$A$3</f>
        <v>24</v>
      </c>
      <c r="N9">
        <f t="shared" si="0"/>
        <v>71.25</v>
      </c>
      <c r="P9" s="10">
        <f>$P$3+($A$27*Skills_Bonus!$N$4+INDEX(Skills_Bonus!$N$3:$N$403,MATCH(Attributes!C9*$A$27,Skills_Bonus!$B$3:$B$403,0)))*(TRUNC('Stat Growth'!S10/10)+INDEX(Races!$L$3:$L$14,MATCH('Stat Growth'!$A$2,Races!$A$3:$A$14)))</f>
        <v>55</v>
      </c>
    </row>
    <row r="10" spans="1:17" x14ac:dyDescent="0.3">
      <c r="C10">
        <f>Experience!C9</f>
        <v>7</v>
      </c>
      <c r="E10">
        <f>'Stat Growth'!R11</f>
        <v>7</v>
      </c>
      <c r="F10">
        <f>E10+Skills_Bonus!$D$4*Attributes!$A$3+INDEX(Skills_Bonus!D10:D410,MATCH(C10*$A$3,Skills_Bonus!$B$3:$B$403))</f>
        <v>128</v>
      </c>
      <c r="H10">
        <f>'Stat Growth'!U11+'Stat Growth'!V11/4+$A$24*Skills_Bonus!$L$4+Attributes!C10*Attributes!$A$24</f>
        <v>26.25</v>
      </c>
      <c r="J10">
        <f>'Stat Growth'!R11/4+'Stat Growth'!T11/4+Skills_Bonus!$K$4*Attributes!$A$21+Attributes!$A$21*Attributes!C10</f>
        <v>26.25</v>
      </c>
      <c r="L10">
        <f>'Stat Growth'!R11/4+'Stat Growth'!T11/4+Skills_Bonus!$D$4*Attributes!$A$3+Attributes!C10*Attributes!$A$3</f>
        <v>26.25</v>
      </c>
      <c r="N10">
        <f t="shared" si="0"/>
        <v>78.75</v>
      </c>
      <c r="P10" s="10">
        <f>$P$3+($A$27*Skills_Bonus!$N$4+INDEX(Skills_Bonus!$N$3:$N$403,MATCH(Attributes!C10*$A$27,Skills_Bonus!$B$3:$B$403,0)))*(TRUNC('Stat Growth'!S11/10)+INDEX(Races!$L$3:$L$14,MATCH('Stat Growth'!$A$2,Races!$A$3:$A$14)))</f>
        <v>61</v>
      </c>
    </row>
    <row r="11" spans="1:17" x14ac:dyDescent="0.3">
      <c r="A11" t="s">
        <v>102</v>
      </c>
      <c r="C11">
        <f>Experience!C10</f>
        <v>8</v>
      </c>
      <c r="E11">
        <f>'Stat Growth'!R12</f>
        <v>7</v>
      </c>
      <c r="F11">
        <f>E11+Skills_Bonus!$D$4*Attributes!$A$3+INDEX(Skills_Bonus!D11:D411,MATCH(C11*$A$3,Skills_Bonus!$B$3:$B$403))</f>
        <v>142</v>
      </c>
      <c r="H11">
        <f>'Stat Growth'!U12+'Stat Growth'!V12/4+$A$24*Skills_Bonus!$L$4+Attributes!C11*Attributes!$A$24</f>
        <v>28.25</v>
      </c>
      <c r="J11">
        <f>'Stat Growth'!R12/4+'Stat Growth'!T12/4+Skills_Bonus!$K$4*Attributes!$A$21+Attributes!$A$21*Attributes!C11</f>
        <v>28.25</v>
      </c>
      <c r="L11">
        <f>'Stat Growth'!R12/4+'Stat Growth'!T12/4+Skills_Bonus!$D$4*Attributes!$A$3+Attributes!C11*Attributes!$A$3</f>
        <v>28.25</v>
      </c>
      <c r="N11">
        <f t="shared" si="0"/>
        <v>84.75</v>
      </c>
      <c r="P11" s="10">
        <f>$P$3+($A$27*Skills_Bonus!$N$4+INDEX(Skills_Bonus!$N$3:$N$403,MATCH(Attributes!C11*$A$27,Skills_Bonus!$B$3:$B$403,0)))*(TRUNC('Stat Growth'!S12/10)+INDEX(Races!$L$3:$L$14,MATCH('Stat Growth'!$A$2,Races!$A$3:$A$14)))</f>
        <v>67</v>
      </c>
    </row>
    <row r="12" spans="1:17" x14ac:dyDescent="0.3">
      <c r="A12" s="3">
        <v>1</v>
      </c>
      <c r="C12">
        <f>Experience!C11</f>
        <v>9</v>
      </c>
      <c r="E12">
        <f>'Stat Growth'!R13</f>
        <v>7</v>
      </c>
      <c r="F12">
        <f>E12+Skills_Bonus!$D$4*Attributes!$A$3+INDEX(Skills_Bonus!D12:D412,MATCH(C12*$A$3,Skills_Bonus!$B$3:$B$403))</f>
        <v>155</v>
      </c>
      <c r="H12">
        <f>'Stat Growth'!U13+'Stat Growth'!V13/4+$A$24*Skills_Bonus!$L$4+Attributes!C12*Attributes!$A$24</f>
        <v>30.25</v>
      </c>
      <c r="J12">
        <f>'Stat Growth'!R13/4+'Stat Growth'!T13/4+Skills_Bonus!$K$4*Attributes!$A$21+Attributes!$A$21*Attributes!C12</f>
        <v>30.25</v>
      </c>
      <c r="L12">
        <f>'Stat Growth'!R13/4+'Stat Growth'!T13/4+Skills_Bonus!$D$4*Attributes!$A$3+Attributes!C12*Attributes!$A$3</f>
        <v>30.25</v>
      </c>
      <c r="N12">
        <f t="shared" si="0"/>
        <v>90.75</v>
      </c>
      <c r="P12" s="10">
        <f>$P$3+($A$27*Skills_Bonus!$N$4+INDEX(Skills_Bonus!$N$3:$N$403,MATCH(Attributes!C12*$A$27,Skills_Bonus!$B$3:$B$403,0)))*(TRUNC('Stat Growth'!S13/10)+INDEX(Races!$L$3:$L$14,MATCH('Stat Growth'!$A$2,Races!$A$3:$A$14)))</f>
        <v>73</v>
      </c>
    </row>
    <row r="13" spans="1:17" x14ac:dyDescent="0.3">
      <c r="C13">
        <f>Experience!C12</f>
        <v>10</v>
      </c>
      <c r="E13">
        <f>'Stat Growth'!R14</f>
        <v>7</v>
      </c>
      <c r="F13">
        <f>E13+Skills_Bonus!$D$4*Attributes!$A$3+INDEX(Skills_Bonus!D13:D413,MATCH(C13*$A$3,Skills_Bonus!$B$3:$B$403))</f>
        <v>168</v>
      </c>
      <c r="H13">
        <f>'Stat Growth'!U14+'Stat Growth'!V14/4+$A$24*Skills_Bonus!$L$4+Attributes!C13*Attributes!$A$24</f>
        <v>32.25</v>
      </c>
      <c r="J13">
        <f>'Stat Growth'!R14/4+'Stat Growth'!T14/4+Skills_Bonus!$K$4*Attributes!$A$21+Attributes!$A$21*Attributes!C13</f>
        <v>32.25</v>
      </c>
      <c r="L13">
        <f>'Stat Growth'!R14/4+'Stat Growth'!T14/4+Skills_Bonus!$D$4*Attributes!$A$3+Attributes!C13*Attributes!$A$3</f>
        <v>32.25</v>
      </c>
      <c r="N13">
        <f t="shared" si="0"/>
        <v>96.75</v>
      </c>
      <c r="P13" s="10">
        <f>$P$3+($A$27*Skills_Bonus!$N$4+INDEX(Skills_Bonus!$N$3:$N$403,MATCH(Attributes!C13*$A$27,Skills_Bonus!$B$3:$B$403,0)))*(TRUNC('Stat Growth'!S14/10)+INDEX(Races!$L$3:$L$14,MATCH('Stat Growth'!$A$2,Races!$A$3:$A$14)))</f>
        <v>79</v>
      </c>
    </row>
    <row r="14" spans="1:17" x14ac:dyDescent="0.3">
      <c r="A14" t="s">
        <v>103</v>
      </c>
      <c r="C14">
        <f>Experience!C13</f>
        <v>11</v>
      </c>
      <c r="E14">
        <f>'Stat Growth'!R15</f>
        <v>8</v>
      </c>
      <c r="F14">
        <f>E14+Skills_Bonus!$D$4*Attributes!$A$3+INDEX(Skills_Bonus!D14:D414,MATCH(C14*$A$3,Skills_Bonus!$B$3:$B$403))</f>
        <v>181</v>
      </c>
      <c r="H14">
        <f>'Stat Growth'!U15+'Stat Growth'!V15/4+$A$24*Skills_Bonus!$L$4+Attributes!C14*Attributes!$A$24</f>
        <v>34.25</v>
      </c>
      <c r="J14">
        <f>'Stat Growth'!R15/4+'Stat Growth'!T15/4+Skills_Bonus!$K$4*Attributes!$A$21+Attributes!$A$21*Attributes!C14</f>
        <v>34.5</v>
      </c>
      <c r="L14">
        <f>'Stat Growth'!R15/4+'Stat Growth'!T15/4+Skills_Bonus!$D$4*Attributes!$A$3+Attributes!C14*Attributes!$A$3</f>
        <v>34.5</v>
      </c>
      <c r="N14">
        <f t="shared" si="0"/>
        <v>103.25</v>
      </c>
      <c r="P14" s="10">
        <f>$P$3+($A$27*Skills_Bonus!$N$4+INDEX(Skills_Bonus!$N$3:$N$403,MATCH(Attributes!C14*$A$27,Skills_Bonus!$B$3:$B$403,0)))*(TRUNC('Stat Growth'!S15/10)+INDEX(Races!$L$3:$L$14,MATCH('Stat Growth'!$A$2,Races!$A$3:$A$14)))</f>
        <v>85</v>
      </c>
    </row>
    <row r="15" spans="1:17" x14ac:dyDescent="0.3">
      <c r="A15" s="3">
        <v>1</v>
      </c>
      <c r="C15">
        <f>Experience!C14</f>
        <v>12</v>
      </c>
      <c r="E15">
        <f>'Stat Growth'!R16</f>
        <v>8</v>
      </c>
      <c r="F15">
        <f>E15+Skills_Bonus!$D$4*Attributes!$A$3+INDEX(Skills_Bonus!D15:D415,MATCH(C15*$A$3,Skills_Bonus!$B$3:$B$403))</f>
        <v>193</v>
      </c>
      <c r="H15">
        <f>'Stat Growth'!U16+'Stat Growth'!V16/4+$A$24*Skills_Bonus!$L$4+Attributes!C15*Attributes!$A$24</f>
        <v>36.25</v>
      </c>
      <c r="J15">
        <f>'Stat Growth'!R16/4+'Stat Growth'!T16/4+Skills_Bonus!$K$4*Attributes!$A$21+Attributes!$A$21*Attributes!C15</f>
        <v>36.5</v>
      </c>
      <c r="L15">
        <f>'Stat Growth'!R16/4+'Stat Growth'!T16/4+Skills_Bonus!$D$4*Attributes!$A$3+Attributes!C15*Attributes!$A$3</f>
        <v>36.5</v>
      </c>
      <c r="N15">
        <f t="shared" si="0"/>
        <v>109.25</v>
      </c>
      <c r="P15" s="10">
        <f>$P$3+($A$27*Skills_Bonus!$N$4+INDEX(Skills_Bonus!$N$3:$N$403,MATCH(Attributes!C15*$A$27,Skills_Bonus!$B$3:$B$403,0)))*(TRUNC('Stat Growth'!S16/10)+INDEX(Races!$L$3:$L$14,MATCH('Stat Growth'!$A$2,Races!$A$3:$A$14)))</f>
        <v>91</v>
      </c>
    </row>
    <row r="16" spans="1:17" x14ac:dyDescent="0.3">
      <c r="C16">
        <f>Experience!C15</f>
        <v>13</v>
      </c>
      <c r="E16">
        <f>'Stat Growth'!R17</f>
        <v>8</v>
      </c>
      <c r="F16">
        <f>E16+Skills_Bonus!$D$4*Attributes!$A$3+INDEX(Skills_Bonus!D16:D416,MATCH(C16*$A$3,Skills_Bonus!$B$3:$B$403))</f>
        <v>204</v>
      </c>
      <c r="H16">
        <f>'Stat Growth'!U17+'Stat Growth'!V17/4+$A$24*Skills_Bonus!$L$4+Attributes!C16*Attributes!$A$24</f>
        <v>39.25</v>
      </c>
      <c r="J16">
        <f>'Stat Growth'!R17/4+'Stat Growth'!T17/4+Skills_Bonus!$K$4*Attributes!$A$21+Attributes!$A$21*Attributes!C16</f>
        <v>38.75</v>
      </c>
      <c r="L16">
        <f>'Stat Growth'!R17/4+'Stat Growth'!T17/4+Skills_Bonus!$D$4*Attributes!$A$3+Attributes!C16*Attributes!$A$3</f>
        <v>38.75</v>
      </c>
      <c r="N16">
        <f t="shared" si="0"/>
        <v>116.75</v>
      </c>
      <c r="P16" s="10">
        <f>$P$3+($A$27*Skills_Bonus!$N$4+INDEX(Skills_Bonus!$N$3:$N$403,MATCH(Attributes!C16*$A$27,Skills_Bonus!$B$3:$B$403,0)))*(TRUNC('Stat Growth'!S17/10)+INDEX(Races!$L$3:$L$14,MATCH('Stat Growth'!$A$2,Races!$A$3:$A$14)))</f>
        <v>97</v>
      </c>
    </row>
    <row r="17" spans="1:16" x14ac:dyDescent="0.3">
      <c r="A17" t="s">
        <v>104</v>
      </c>
      <c r="C17">
        <f>Experience!C16</f>
        <v>14</v>
      </c>
      <c r="E17">
        <f>'Stat Growth'!R18</f>
        <v>8</v>
      </c>
      <c r="F17">
        <f>E17+Skills_Bonus!$D$4*Attributes!$A$3+INDEX(Skills_Bonus!D17:D417,MATCH(C17*$A$3,Skills_Bonus!$B$3:$B$403))</f>
        <v>215</v>
      </c>
      <c r="H17">
        <f>'Stat Growth'!U18+'Stat Growth'!V18/4+$A$24*Skills_Bonus!$L$4+Attributes!C17*Attributes!$A$24</f>
        <v>41.25</v>
      </c>
      <c r="J17">
        <f>'Stat Growth'!R18/4+'Stat Growth'!T18/4+Skills_Bonus!$K$4*Attributes!$A$21+Attributes!$A$21*Attributes!C17</f>
        <v>40.75</v>
      </c>
      <c r="L17">
        <f>'Stat Growth'!R18/4+'Stat Growth'!T18/4+Skills_Bonus!$D$4*Attributes!$A$3+Attributes!C17*Attributes!$A$3</f>
        <v>40.75</v>
      </c>
      <c r="N17">
        <f t="shared" si="0"/>
        <v>122.75</v>
      </c>
      <c r="P17" s="10">
        <f>$P$3+($A$27*Skills_Bonus!$N$4+INDEX(Skills_Bonus!$N$3:$N$403,MATCH(Attributes!C17*$A$27,Skills_Bonus!$B$3:$B$403,0)))*(TRUNC('Stat Growth'!S18/10)+INDEX(Races!$L$3:$L$14,MATCH('Stat Growth'!$A$2,Races!$A$3:$A$14)))</f>
        <v>103</v>
      </c>
    </row>
    <row r="18" spans="1:16" x14ac:dyDescent="0.3">
      <c r="A18" s="3">
        <v>1</v>
      </c>
      <c r="C18">
        <f>Experience!C17</f>
        <v>15</v>
      </c>
      <c r="E18">
        <f>'Stat Growth'!R19</f>
        <v>9</v>
      </c>
      <c r="F18">
        <f>E18+Skills_Bonus!$D$4*Attributes!$A$3+INDEX(Skills_Bonus!D18:D418,MATCH(C18*$A$3,Skills_Bonus!$B$3:$B$403))</f>
        <v>227</v>
      </c>
      <c r="H18">
        <f>'Stat Growth'!U19+'Stat Growth'!V19/4+$A$24*Skills_Bonus!$L$4+Attributes!C18*Attributes!$A$24</f>
        <v>43.25</v>
      </c>
      <c r="J18">
        <f>'Stat Growth'!R19/4+'Stat Growth'!T19/4+Skills_Bonus!$K$4*Attributes!$A$21+Attributes!$A$21*Attributes!C18</f>
        <v>43</v>
      </c>
      <c r="L18">
        <f>'Stat Growth'!R19/4+'Stat Growth'!T19/4+Skills_Bonus!$D$4*Attributes!$A$3+Attributes!C18*Attributes!$A$3</f>
        <v>43</v>
      </c>
      <c r="N18">
        <f t="shared" si="0"/>
        <v>129.25</v>
      </c>
      <c r="P18" s="10">
        <f>$P$3+($A$27*Skills_Bonus!$N$4+INDEX(Skills_Bonus!$N$3:$N$403,MATCH(Attributes!C18*$A$27,Skills_Bonus!$B$3:$B$403,0)))*(TRUNC('Stat Growth'!S19/10)+INDEX(Races!$L$3:$L$14,MATCH('Stat Growth'!$A$2,Races!$A$3:$A$14)))</f>
        <v>109</v>
      </c>
    </row>
    <row r="19" spans="1:16" x14ac:dyDescent="0.3">
      <c r="C19">
        <f>Experience!C18</f>
        <v>16</v>
      </c>
      <c r="E19">
        <f>'Stat Growth'!R20</f>
        <v>9</v>
      </c>
      <c r="F19">
        <f>E19+Skills_Bonus!$D$4*Attributes!$A$3+INDEX(Skills_Bonus!D19:D419,MATCH(C19*$A$3,Skills_Bonus!$B$3:$B$403))</f>
        <v>237</v>
      </c>
      <c r="H19">
        <f>'Stat Growth'!U20+'Stat Growth'!V20/4+$A$24*Skills_Bonus!$L$4+Attributes!C19*Attributes!$A$24</f>
        <v>45.25</v>
      </c>
      <c r="J19">
        <f>'Stat Growth'!R20/4+'Stat Growth'!T20/4+Skills_Bonus!$K$4*Attributes!$A$21+Attributes!$A$21*Attributes!C19</f>
        <v>45</v>
      </c>
      <c r="L19">
        <f>'Stat Growth'!R20/4+'Stat Growth'!T20/4+Skills_Bonus!$D$4*Attributes!$A$3+Attributes!C19*Attributes!$A$3</f>
        <v>45</v>
      </c>
      <c r="N19">
        <f t="shared" si="0"/>
        <v>135.25</v>
      </c>
      <c r="P19" s="10">
        <f>$P$3+($A$27*Skills_Bonus!$N$4+INDEX(Skills_Bonus!$N$3:$N$403,MATCH(Attributes!C19*$A$27,Skills_Bonus!$B$3:$B$403,0)))*(TRUNC('Stat Growth'!S20/10)+INDEX(Races!$L$3:$L$14,MATCH('Stat Growth'!$A$2,Races!$A$3:$A$14)))</f>
        <v>115</v>
      </c>
    </row>
    <row r="20" spans="1:16" x14ac:dyDescent="0.3">
      <c r="A20" t="s">
        <v>105</v>
      </c>
      <c r="C20">
        <f>Experience!C19</f>
        <v>17</v>
      </c>
      <c r="E20">
        <f>'Stat Growth'!R21</f>
        <v>9</v>
      </c>
      <c r="F20">
        <f>E20+Skills_Bonus!$D$4*Attributes!$A$3+INDEX(Skills_Bonus!D20:D420,MATCH(C20*$A$3,Skills_Bonus!$B$3:$B$403))</f>
        <v>247</v>
      </c>
      <c r="H20">
        <f>'Stat Growth'!U21+'Stat Growth'!V21/4+$A$24*Skills_Bonus!$L$4+Attributes!C20*Attributes!$A$24</f>
        <v>47.5</v>
      </c>
      <c r="J20">
        <f>'Stat Growth'!R21/4+'Stat Growth'!T21/4+Skills_Bonus!$K$4*Attributes!$A$21+Attributes!$A$21*Attributes!C20</f>
        <v>47</v>
      </c>
      <c r="L20">
        <f>'Stat Growth'!R21/4+'Stat Growth'!T21/4+Skills_Bonus!$D$4*Attributes!$A$3+Attributes!C20*Attributes!$A$3</f>
        <v>47</v>
      </c>
      <c r="N20">
        <f t="shared" si="0"/>
        <v>141.5</v>
      </c>
      <c r="P20" s="10">
        <f>$P$3+($A$27*Skills_Bonus!$N$4+INDEX(Skills_Bonus!$N$3:$N$403,MATCH(Attributes!C20*$A$27,Skills_Bonus!$B$3:$B$403,0)))*(TRUNC('Stat Growth'!S21/10)+INDEX(Races!$L$3:$L$14,MATCH('Stat Growth'!$A$2,Races!$A$3:$A$14)))</f>
        <v>121</v>
      </c>
    </row>
    <row r="21" spans="1:16" x14ac:dyDescent="0.3">
      <c r="A21" s="3">
        <v>2</v>
      </c>
      <c r="C21">
        <f>Experience!C20</f>
        <v>18</v>
      </c>
      <c r="E21">
        <f>'Stat Growth'!R22</f>
        <v>9</v>
      </c>
      <c r="F21">
        <f>E21+Skills_Bonus!$D$4*Attributes!$A$3+INDEX(Skills_Bonus!D21:D421,MATCH(C21*$A$3,Skills_Bonus!$B$3:$B$403))</f>
        <v>257</v>
      </c>
      <c r="H21">
        <f>'Stat Growth'!U22+'Stat Growth'!V22/4+$A$24*Skills_Bonus!$L$4+Attributes!C21*Attributes!$A$24</f>
        <v>50.5</v>
      </c>
      <c r="J21">
        <f>'Stat Growth'!R22/4+'Stat Growth'!T22/4+Skills_Bonus!$K$4*Attributes!$A$21+Attributes!$A$21*Attributes!C21</f>
        <v>49.25</v>
      </c>
      <c r="L21">
        <f>'Stat Growth'!R22/4+'Stat Growth'!T22/4+Skills_Bonus!$D$4*Attributes!$A$3+Attributes!C21*Attributes!$A$3</f>
        <v>49.25</v>
      </c>
      <c r="N21">
        <f t="shared" si="0"/>
        <v>149</v>
      </c>
      <c r="P21" s="10">
        <f>$P$3+($A$27*Skills_Bonus!$N$4+INDEX(Skills_Bonus!$N$3:$N$403,MATCH(Attributes!C21*$A$27,Skills_Bonus!$B$3:$B$403,0)))*(TRUNC('Stat Growth'!S22/10)+INDEX(Races!$L$3:$L$14,MATCH('Stat Growth'!$A$2,Races!$A$3:$A$14)))</f>
        <v>127</v>
      </c>
    </row>
    <row r="22" spans="1:16" x14ac:dyDescent="0.3">
      <c r="C22">
        <f>Experience!C21</f>
        <v>19</v>
      </c>
      <c r="E22">
        <f>'Stat Growth'!R23</f>
        <v>9</v>
      </c>
      <c r="F22">
        <f>E22+Skills_Bonus!$D$4*Attributes!$A$3+INDEX(Skills_Bonus!D22:D422,MATCH(C22*$A$3,Skills_Bonus!$B$3:$B$403))</f>
        <v>266</v>
      </c>
      <c r="H22">
        <f>'Stat Growth'!U23+'Stat Growth'!V23/4+$A$24*Skills_Bonus!$L$4+Attributes!C22*Attributes!$A$24</f>
        <v>52.5</v>
      </c>
      <c r="J22">
        <f>'Stat Growth'!R23/4+'Stat Growth'!T23/4+Skills_Bonus!$K$4*Attributes!$A$21+Attributes!$A$21*Attributes!C22</f>
        <v>51.25</v>
      </c>
      <c r="L22">
        <f>'Stat Growth'!R23/4+'Stat Growth'!T23/4+Skills_Bonus!$D$4*Attributes!$A$3+Attributes!C22*Attributes!$A$3</f>
        <v>51.25</v>
      </c>
      <c r="N22">
        <f t="shared" si="0"/>
        <v>155</v>
      </c>
      <c r="P22" s="10">
        <f>$P$3+($A$27*Skills_Bonus!$N$4+INDEX(Skills_Bonus!$N$3:$N$403,MATCH(Attributes!C22*$A$27,Skills_Bonus!$B$3:$B$403,0)))*(TRUNC('Stat Growth'!S23/10)+INDEX(Races!$L$3:$L$14,MATCH('Stat Growth'!$A$2,Races!$A$3:$A$14)))</f>
        <v>133</v>
      </c>
    </row>
    <row r="23" spans="1:16" x14ac:dyDescent="0.3">
      <c r="A23" t="s">
        <v>109</v>
      </c>
      <c r="C23">
        <f>Experience!C22</f>
        <v>20</v>
      </c>
      <c r="E23">
        <f>'Stat Growth'!R24</f>
        <v>10</v>
      </c>
      <c r="F23">
        <f>E23+Skills_Bonus!$D$4*Attributes!$A$3+INDEX(Skills_Bonus!D23:D423,MATCH(C23*$A$3,Skills_Bonus!$B$3:$B$403))</f>
        <v>276</v>
      </c>
      <c r="H23">
        <f>'Stat Growth'!U24+'Stat Growth'!V24/4+$A$24*Skills_Bonus!$L$4+Attributes!C23*Attributes!$A$24</f>
        <v>54.5</v>
      </c>
      <c r="J23">
        <f>'Stat Growth'!R24/4+'Stat Growth'!T24/4+Skills_Bonus!$K$4*Attributes!$A$21+Attributes!$A$21*Attributes!C23</f>
        <v>53.5</v>
      </c>
      <c r="L23">
        <f>'Stat Growth'!R24/4+'Stat Growth'!T24/4+Skills_Bonus!$D$4*Attributes!$A$3+Attributes!C23*Attributes!$A$3</f>
        <v>53.5</v>
      </c>
      <c r="N23">
        <f t="shared" si="0"/>
        <v>161.5</v>
      </c>
      <c r="P23" s="10">
        <f>$P$3+($A$27*Skills_Bonus!$N$4+INDEX(Skills_Bonus!$N$3:$N$403,MATCH(Attributes!C23*$A$27,Skills_Bonus!$B$3:$B$403,0)))*(TRUNC('Stat Growth'!S24/10)+INDEX(Races!$L$3:$L$14,MATCH('Stat Growth'!$A$2,Races!$A$3:$A$14)))</f>
        <v>139</v>
      </c>
    </row>
    <row r="24" spans="1:16" x14ac:dyDescent="0.3">
      <c r="A24" s="3">
        <v>2</v>
      </c>
      <c r="C24">
        <f>Experience!C23</f>
        <v>21</v>
      </c>
      <c r="E24">
        <f>'Stat Growth'!R25</f>
        <v>10</v>
      </c>
      <c r="F24">
        <f>E24+Skills_Bonus!$D$4*Attributes!$A$3+INDEX(Skills_Bonus!D24:D424,MATCH(C24*$A$3,Skills_Bonus!$B$3:$B$403))</f>
        <v>285</v>
      </c>
      <c r="H24">
        <f>'Stat Growth'!U25+'Stat Growth'!V25/4+$A$24*Skills_Bonus!$L$4+Attributes!C24*Attributes!$A$24</f>
        <v>56.5</v>
      </c>
      <c r="J24">
        <f>'Stat Growth'!R25/4+'Stat Growth'!T25/4+Skills_Bonus!$K$4*Attributes!$A$21+Attributes!$A$21*Attributes!C24</f>
        <v>55.5</v>
      </c>
      <c r="L24">
        <f>'Stat Growth'!R25/4+'Stat Growth'!T25/4+Skills_Bonus!$D$4*Attributes!$A$3+Attributes!C24*Attributes!$A$3</f>
        <v>55.5</v>
      </c>
      <c r="N24">
        <f t="shared" si="0"/>
        <v>167.5</v>
      </c>
      <c r="P24" s="10">
        <f>$P$3+($A$27*Skills_Bonus!$N$4+INDEX(Skills_Bonus!$N$3:$N$403,MATCH(Attributes!C24*$A$27,Skills_Bonus!$B$3:$B$403,0)))*(TRUNC('Stat Growth'!S25/10)+INDEX(Races!$L$3:$L$14,MATCH('Stat Growth'!$A$2,Races!$A$3:$A$14)))</f>
        <v>145</v>
      </c>
    </row>
    <row r="25" spans="1:16" x14ac:dyDescent="0.3">
      <c r="C25">
        <f>Experience!C24</f>
        <v>22</v>
      </c>
      <c r="E25">
        <f>'Stat Growth'!R26</f>
        <v>10</v>
      </c>
      <c r="F25">
        <f>E25+Skills_Bonus!$D$4*Attributes!$A$3+INDEX(Skills_Bonus!D25:D425,MATCH(C25*$A$3,Skills_Bonus!$B$3:$B$403))</f>
        <v>293</v>
      </c>
      <c r="H25">
        <f>'Stat Growth'!U26+'Stat Growth'!V26/4+$A$24*Skills_Bonus!$L$4+Attributes!C25*Attributes!$A$24</f>
        <v>58.5</v>
      </c>
      <c r="J25">
        <f>'Stat Growth'!R26/4+'Stat Growth'!T26/4+Skills_Bonus!$K$4*Attributes!$A$21+Attributes!$A$21*Attributes!C25</f>
        <v>57.5</v>
      </c>
      <c r="L25">
        <f>'Stat Growth'!R26/4+'Stat Growth'!T26/4+Skills_Bonus!$D$4*Attributes!$A$3+Attributes!C25*Attributes!$A$3</f>
        <v>57.5</v>
      </c>
      <c r="N25">
        <f t="shared" si="0"/>
        <v>173.5</v>
      </c>
      <c r="P25" s="10">
        <f>$P$3+($A$27*Skills_Bonus!$N$4+INDEX(Skills_Bonus!$N$3:$N$403,MATCH(Attributes!C25*$A$27,Skills_Bonus!$B$3:$B$403,0)))*(TRUNC('Stat Growth'!S26/10)+INDEX(Races!$L$3:$L$14,MATCH('Stat Growth'!$A$2,Races!$A$3:$A$14)))</f>
        <v>151</v>
      </c>
    </row>
    <row r="26" spans="1:16" x14ac:dyDescent="0.3">
      <c r="A26" t="s">
        <v>128</v>
      </c>
      <c r="C26">
        <f>Experience!C25</f>
        <v>23</v>
      </c>
      <c r="E26">
        <f>'Stat Growth'!R27</f>
        <v>10</v>
      </c>
      <c r="F26">
        <f>E26+Skills_Bonus!$D$4*Attributes!$A$3+INDEX(Skills_Bonus!D26:D426,MATCH(C26*$A$3,Skills_Bonus!$B$3:$B$403))</f>
        <v>301</v>
      </c>
      <c r="H26">
        <f>'Stat Growth'!U27+'Stat Growth'!V27/4+$A$24*Skills_Bonus!$L$4+Attributes!C26*Attributes!$A$24</f>
        <v>60.5</v>
      </c>
      <c r="J26">
        <f>'Stat Growth'!R27/4+'Stat Growth'!T27/4+Skills_Bonus!$K$4*Attributes!$A$21+Attributes!$A$21*Attributes!C26</f>
        <v>59.5</v>
      </c>
      <c r="L26">
        <f>'Stat Growth'!R27/4+'Stat Growth'!T27/4+Skills_Bonus!$D$4*Attributes!$A$3+Attributes!C26*Attributes!$A$3</f>
        <v>59.5</v>
      </c>
      <c r="N26">
        <f t="shared" si="0"/>
        <v>179.5</v>
      </c>
      <c r="P26" s="10">
        <f>$P$3+($A$27*Skills_Bonus!$N$4+INDEX(Skills_Bonus!$N$3:$N$403,MATCH(Attributes!C26*$A$27,Skills_Bonus!$B$3:$B$403,0)))*(TRUNC('Stat Growth'!S27/10)+INDEX(Races!$L$3:$L$14,MATCH('Stat Growth'!$A$2,Races!$A$3:$A$14)))</f>
        <v>157</v>
      </c>
    </row>
    <row r="27" spans="1:16" x14ac:dyDescent="0.3">
      <c r="A27" s="3">
        <v>1</v>
      </c>
      <c r="C27">
        <f>Experience!C26</f>
        <v>24</v>
      </c>
      <c r="E27">
        <f>'Stat Growth'!R28</f>
        <v>10</v>
      </c>
      <c r="F27">
        <f>E27+Skills_Bonus!$D$4*Attributes!$A$3+INDEX(Skills_Bonus!D27:D427,MATCH(C27*$A$3,Skills_Bonus!$B$3:$B$403))</f>
        <v>309</v>
      </c>
      <c r="H27">
        <f>'Stat Growth'!U28+'Stat Growth'!V28/4+$A$24*Skills_Bonus!$L$4+Attributes!C27*Attributes!$A$24</f>
        <v>63.5</v>
      </c>
      <c r="J27">
        <f>'Stat Growth'!R28/4+'Stat Growth'!T28/4+Skills_Bonus!$K$4*Attributes!$A$21+Attributes!$A$21*Attributes!C27</f>
        <v>61.75</v>
      </c>
      <c r="L27">
        <f>'Stat Growth'!R28/4+'Stat Growth'!T28/4+Skills_Bonus!$D$4*Attributes!$A$3+Attributes!C27*Attributes!$A$3</f>
        <v>61.75</v>
      </c>
      <c r="N27">
        <f t="shared" si="0"/>
        <v>187</v>
      </c>
      <c r="P27" s="10">
        <f>$P$3+($A$27*Skills_Bonus!$N$4+INDEX(Skills_Bonus!$N$3:$N$403,MATCH(Attributes!C27*$A$27,Skills_Bonus!$B$3:$B$403,0)))*(TRUNC('Stat Growth'!S28/10)+INDEX(Races!$L$3:$L$14,MATCH('Stat Growth'!$A$2,Races!$A$3:$A$14)))</f>
        <v>188</v>
      </c>
    </row>
    <row r="28" spans="1:16" ht="15" x14ac:dyDescent="0.25">
      <c r="C28">
        <f>Experience!C27</f>
        <v>25</v>
      </c>
      <c r="E28">
        <f>'Stat Growth'!R29</f>
        <v>11</v>
      </c>
      <c r="F28">
        <f>E28+Skills_Bonus!$D$4*Attributes!$A$3+INDEX(Skills_Bonus!D28:D428,MATCH(C28*$A$3,Skills_Bonus!$B$3:$B$403))</f>
        <v>317</v>
      </c>
      <c r="H28">
        <f>'Stat Growth'!U29+'Stat Growth'!V29/4+$A$24*Skills_Bonus!$L$4+Attributes!C28*Attributes!$A$24</f>
        <v>65.5</v>
      </c>
      <c r="J28">
        <f>'Stat Growth'!R29/4+'Stat Growth'!T29/4+Skills_Bonus!$K$4*Attributes!$A$21+Attributes!$A$21*Attributes!C28</f>
        <v>64</v>
      </c>
      <c r="L28">
        <f>'Stat Growth'!R29/4+'Stat Growth'!T29/4+Skills_Bonus!$D$4*Attributes!$A$3+Attributes!C28*Attributes!$A$3</f>
        <v>64</v>
      </c>
      <c r="N28">
        <f t="shared" si="0"/>
        <v>193.5</v>
      </c>
      <c r="P28" s="10">
        <f>$P$3+($A$27*Skills_Bonus!$N$4+INDEX(Skills_Bonus!$N$3:$N$403,MATCH(Attributes!C28*$A$27,Skills_Bonus!$B$3:$B$403,0)))*(TRUNC('Stat Growth'!S29/10)+INDEX(Races!$L$3:$L$14,MATCH('Stat Growth'!$A$2,Races!$A$3:$A$14)))</f>
        <v>195</v>
      </c>
    </row>
    <row r="29" spans="1:16" x14ac:dyDescent="0.3">
      <c r="C29">
        <f>Experience!C28</f>
        <v>26</v>
      </c>
      <c r="E29">
        <f>'Stat Growth'!R30</f>
        <v>11</v>
      </c>
      <c r="F29">
        <f>E29+Skills_Bonus!$D$4*Attributes!$A$3+INDEX(Skills_Bonus!D29:D429,MATCH(C29*$A$3,Skills_Bonus!$B$3:$B$403))</f>
        <v>324</v>
      </c>
      <c r="H29">
        <f>'Stat Growth'!U30+'Stat Growth'!V30/4+$A$24*Skills_Bonus!$L$4+Attributes!C29*Attributes!$A$24</f>
        <v>67.5</v>
      </c>
      <c r="J29">
        <f>'Stat Growth'!R30/4+'Stat Growth'!T30/4+Skills_Bonus!$K$4*Attributes!$A$21+Attributes!$A$21*Attributes!C29</f>
        <v>66</v>
      </c>
      <c r="L29">
        <f>'Stat Growth'!R30/4+'Stat Growth'!T30/4+Skills_Bonus!$D$4*Attributes!$A$3+Attributes!C29*Attributes!$A$3</f>
        <v>66</v>
      </c>
      <c r="N29">
        <f t="shared" si="0"/>
        <v>199.5</v>
      </c>
      <c r="P29" s="10">
        <f>$P$3+($A$27*Skills_Bonus!$N$4+INDEX(Skills_Bonus!$N$3:$N$403,MATCH(Attributes!C29*$A$27,Skills_Bonus!$B$3:$B$403,0)))*(TRUNC('Stat Growth'!S30/10)+INDEX(Races!$L$3:$L$14,MATCH('Stat Growth'!$A$2,Races!$A$3:$A$14)))</f>
        <v>202</v>
      </c>
    </row>
    <row r="30" spans="1:16" x14ac:dyDescent="0.3">
      <c r="C30">
        <f>Experience!C29</f>
        <v>27</v>
      </c>
      <c r="E30">
        <f>'Stat Growth'!R31</f>
        <v>11</v>
      </c>
      <c r="F30">
        <f>E30+Skills_Bonus!$D$4*Attributes!$A$3+INDEX(Skills_Bonus!D30:D430,MATCH(C30*$A$3,Skills_Bonus!$B$3:$B$403))</f>
        <v>331</v>
      </c>
      <c r="H30">
        <f>'Stat Growth'!U31+'Stat Growth'!V31/4+$A$24*Skills_Bonus!$L$4+Attributes!C30*Attributes!$A$24</f>
        <v>69.5</v>
      </c>
      <c r="J30">
        <f>'Stat Growth'!R31/4+'Stat Growth'!T31/4+Skills_Bonus!$K$4*Attributes!$A$21+Attributes!$A$21*Attributes!C30</f>
        <v>68</v>
      </c>
      <c r="L30">
        <f>'Stat Growth'!R31/4+'Stat Growth'!T31/4+Skills_Bonus!$D$4*Attributes!$A$3+Attributes!C30*Attributes!$A$3</f>
        <v>68</v>
      </c>
      <c r="N30">
        <f t="shared" si="0"/>
        <v>205.5</v>
      </c>
      <c r="P30" s="10">
        <f>$P$3+($A$27*Skills_Bonus!$N$4+INDEX(Skills_Bonus!$N$3:$N$403,MATCH(Attributes!C30*$A$27,Skills_Bonus!$B$3:$B$403,0)))*(TRUNC('Stat Growth'!S31/10)+INDEX(Races!$L$3:$L$14,MATCH('Stat Growth'!$A$2,Races!$A$3:$A$14)))</f>
        <v>209</v>
      </c>
    </row>
    <row r="31" spans="1:16" x14ac:dyDescent="0.3">
      <c r="C31">
        <f>Experience!C30</f>
        <v>28</v>
      </c>
      <c r="E31">
        <f>'Stat Growth'!R32</f>
        <v>11</v>
      </c>
      <c r="F31">
        <f>E31+Skills_Bonus!$D$4*Attributes!$A$3+INDEX(Skills_Bonus!D31:D431,MATCH(C31*$A$3,Skills_Bonus!$B$3:$B$403))</f>
        <v>338</v>
      </c>
      <c r="H31">
        <f>'Stat Growth'!U32+'Stat Growth'!V32/4+$A$24*Skills_Bonus!$L$4+Attributes!C31*Attributes!$A$24</f>
        <v>71.5</v>
      </c>
      <c r="J31">
        <f>'Stat Growth'!R32/4+'Stat Growth'!T32/4+Skills_Bonus!$K$4*Attributes!$A$21+Attributes!$A$21*Attributes!C31</f>
        <v>70</v>
      </c>
      <c r="L31">
        <f>'Stat Growth'!R32/4+'Stat Growth'!T32/4+Skills_Bonus!$D$4*Attributes!$A$3+Attributes!C31*Attributes!$A$3</f>
        <v>70</v>
      </c>
      <c r="N31">
        <f t="shared" si="0"/>
        <v>211.5</v>
      </c>
      <c r="P31" s="10">
        <f>$P$3+($A$27*Skills_Bonus!$N$4+INDEX(Skills_Bonus!$N$3:$N$403,MATCH(Attributes!C31*$A$27,Skills_Bonus!$B$3:$B$403,0)))*(TRUNC('Stat Growth'!S32/10)+INDEX(Races!$L$3:$L$14,MATCH('Stat Growth'!$A$2,Races!$A$3:$A$14)))</f>
        <v>216</v>
      </c>
    </row>
    <row r="32" spans="1:16" x14ac:dyDescent="0.3">
      <c r="C32">
        <f>Experience!C31</f>
        <v>29</v>
      </c>
      <c r="E32">
        <f>'Stat Growth'!R33</f>
        <v>11</v>
      </c>
      <c r="F32">
        <f>E32+Skills_Bonus!$D$4*Attributes!$A$3+INDEX(Skills_Bonus!D32:D432,MATCH(C32*$A$3,Skills_Bonus!$B$3:$B$403))</f>
        <v>344</v>
      </c>
      <c r="H32">
        <f>'Stat Growth'!U33+'Stat Growth'!V33/4+$A$24*Skills_Bonus!$L$4+Attributes!C32*Attributes!$A$24</f>
        <v>73.5</v>
      </c>
      <c r="J32">
        <f>'Stat Growth'!R33/4+'Stat Growth'!T33/4+Skills_Bonus!$K$4*Attributes!$A$21+Attributes!$A$21*Attributes!C32</f>
        <v>72</v>
      </c>
      <c r="L32">
        <f>'Stat Growth'!R33/4+'Stat Growth'!T33/4+Skills_Bonus!$D$4*Attributes!$A$3+Attributes!C32*Attributes!$A$3</f>
        <v>72</v>
      </c>
      <c r="N32">
        <f t="shared" si="0"/>
        <v>217.5</v>
      </c>
      <c r="P32" s="10">
        <f>$P$3+($A$27*Skills_Bonus!$N$4+INDEX(Skills_Bonus!$N$3:$N$403,MATCH(Attributes!C32*$A$27,Skills_Bonus!$B$3:$B$403,0)))*(TRUNC('Stat Growth'!S33/10)+INDEX(Races!$L$3:$L$14,MATCH('Stat Growth'!$A$2,Races!$A$3:$A$14)))</f>
        <v>223</v>
      </c>
    </row>
    <row r="33" spans="1:16" x14ac:dyDescent="0.3">
      <c r="A33">
        <v>0</v>
      </c>
      <c r="C33">
        <f>Experience!C32</f>
        <v>30</v>
      </c>
      <c r="E33">
        <f>'Stat Growth'!R34</f>
        <v>11</v>
      </c>
      <c r="F33">
        <f>E33+Skills_Bonus!$D$4*Attributes!$A$3+INDEX(Skills_Bonus!D33:D433,MATCH(C33*$A$3,Skills_Bonus!$B$3:$B$403))</f>
        <v>351</v>
      </c>
      <c r="H33">
        <f>'Stat Growth'!U34+'Stat Growth'!V34/4+$A$24*Skills_Bonus!$L$4+Attributes!C33*Attributes!$A$24</f>
        <v>76.5</v>
      </c>
      <c r="J33">
        <f>'Stat Growth'!R34/4+'Stat Growth'!T34/4+Skills_Bonus!$K$4*Attributes!$A$21+Attributes!$A$21*Attributes!C33</f>
        <v>74.25</v>
      </c>
      <c r="L33">
        <f>'Stat Growth'!R34/4+'Stat Growth'!T34/4+Skills_Bonus!$D$4*Attributes!$A$3+Attributes!C33*Attributes!$A$3</f>
        <v>74.25</v>
      </c>
      <c r="N33">
        <f t="shared" si="0"/>
        <v>225</v>
      </c>
      <c r="P33" s="10">
        <f>$P$3+($A$27*Skills_Bonus!$N$4+INDEX(Skills_Bonus!$N$3:$N$403,MATCH(Attributes!C33*$A$27,Skills_Bonus!$B$3:$B$403,0)))*(TRUNC('Stat Growth'!S34/10)+INDEX(Races!$L$3:$L$14,MATCH('Stat Growth'!$A$2,Races!$A$3:$A$14)))</f>
        <v>230</v>
      </c>
    </row>
    <row r="34" spans="1:16" x14ac:dyDescent="0.3">
      <c r="A34">
        <v>1</v>
      </c>
      <c r="C34">
        <f>Experience!C33</f>
        <v>31</v>
      </c>
      <c r="E34">
        <f>'Stat Growth'!R35</f>
        <v>12</v>
      </c>
      <c r="F34">
        <f>E34+Skills_Bonus!$D$4*Attributes!$A$3+INDEX(Skills_Bonus!D34:D434,MATCH(C34*$A$3,Skills_Bonus!$B$3:$B$403))</f>
        <v>358</v>
      </c>
      <c r="H34">
        <f>'Stat Growth'!U35+'Stat Growth'!V35/4+$A$24*Skills_Bonus!$L$4+Attributes!C34*Attributes!$A$24</f>
        <v>78.75</v>
      </c>
      <c r="J34">
        <f>'Stat Growth'!R35/4+'Stat Growth'!T35/4+Skills_Bonus!$K$4*Attributes!$A$21+Attributes!$A$21*Attributes!C34</f>
        <v>76.5</v>
      </c>
      <c r="L34">
        <f>'Stat Growth'!R35/4+'Stat Growth'!T35/4+Skills_Bonus!$D$4*Attributes!$A$3+Attributes!C34*Attributes!$A$3</f>
        <v>76.5</v>
      </c>
      <c r="N34">
        <f t="shared" si="0"/>
        <v>231.75</v>
      </c>
      <c r="P34" s="10">
        <f>$P$3+($A$27*Skills_Bonus!$N$4+INDEX(Skills_Bonus!$N$3:$N$403,MATCH(Attributes!C34*$A$27,Skills_Bonus!$B$3:$B$403,0)))*(TRUNC('Stat Growth'!S35/10)+INDEX(Races!$L$3:$L$14,MATCH('Stat Growth'!$A$2,Races!$A$3:$A$14)))</f>
        <v>237</v>
      </c>
    </row>
    <row r="35" spans="1:16" x14ac:dyDescent="0.3">
      <c r="A35">
        <v>2</v>
      </c>
      <c r="C35">
        <f>Experience!C34</f>
        <v>32</v>
      </c>
      <c r="E35">
        <f>'Stat Growth'!R36</f>
        <v>12</v>
      </c>
      <c r="F35">
        <f>E35+Skills_Bonus!$D$4*Attributes!$A$3+INDEX(Skills_Bonus!D35:D435,MATCH(C35*$A$3,Skills_Bonus!$B$3:$B$403))</f>
        <v>363</v>
      </c>
      <c r="H35">
        <f>'Stat Growth'!U36+'Stat Growth'!V36/4+$A$24*Skills_Bonus!$L$4+Attributes!C35*Attributes!$A$24</f>
        <v>80.75</v>
      </c>
      <c r="J35">
        <f>'Stat Growth'!R36/4+'Stat Growth'!T36/4+Skills_Bonus!$K$4*Attributes!$A$21+Attributes!$A$21*Attributes!C35</f>
        <v>78.5</v>
      </c>
      <c r="L35">
        <f>'Stat Growth'!R36/4+'Stat Growth'!T36/4+Skills_Bonus!$D$4*Attributes!$A$3+Attributes!C35*Attributes!$A$3</f>
        <v>78.5</v>
      </c>
      <c r="N35">
        <f t="shared" si="0"/>
        <v>237.75</v>
      </c>
      <c r="P35" s="10">
        <f>$P$3+($A$27*Skills_Bonus!$N$4+INDEX(Skills_Bonus!$N$3:$N$403,MATCH(Attributes!C35*$A$27,Skills_Bonus!$B$3:$B$403,0)))*(TRUNC('Stat Growth'!S36/10)+INDEX(Races!$L$3:$L$14,MATCH('Stat Growth'!$A$2,Races!$A$3:$A$14)))</f>
        <v>244</v>
      </c>
    </row>
    <row r="36" spans="1:16" x14ac:dyDescent="0.3">
      <c r="A36">
        <v>3</v>
      </c>
      <c r="C36">
        <f>Experience!C35</f>
        <v>33</v>
      </c>
      <c r="E36">
        <f>'Stat Growth'!R37</f>
        <v>12</v>
      </c>
      <c r="F36">
        <f>E36+Skills_Bonus!$D$4*Attributes!$A$3+INDEX(Skills_Bonus!D36:D436,MATCH(C36*$A$3,Skills_Bonus!$B$3:$B$403))</f>
        <v>369</v>
      </c>
      <c r="H36">
        <f>'Stat Growth'!U37+'Stat Growth'!V37/4+$A$24*Skills_Bonus!$L$4+Attributes!C36*Attributes!$A$24</f>
        <v>82.75</v>
      </c>
      <c r="J36">
        <f>'Stat Growth'!R37/4+'Stat Growth'!T37/4+Skills_Bonus!$K$4*Attributes!$A$21+Attributes!$A$21*Attributes!C36</f>
        <v>80.5</v>
      </c>
      <c r="L36">
        <f>'Stat Growth'!R37/4+'Stat Growth'!T37/4+Skills_Bonus!$D$4*Attributes!$A$3+Attributes!C36*Attributes!$A$3</f>
        <v>80.5</v>
      </c>
      <c r="N36">
        <f t="shared" si="0"/>
        <v>243.75</v>
      </c>
      <c r="P36" s="10">
        <f>$P$3+($A$27*Skills_Bonus!$N$4+INDEX(Skills_Bonus!$N$3:$N$403,MATCH(Attributes!C36*$A$27,Skills_Bonus!$B$3:$B$403,0)))*(TRUNC('Stat Growth'!S37/10)+INDEX(Races!$L$3:$L$14,MATCH('Stat Growth'!$A$2,Races!$A$3:$A$14)))</f>
        <v>251</v>
      </c>
    </row>
    <row r="37" spans="1:16" x14ac:dyDescent="0.3">
      <c r="C37">
        <f>Experience!C36</f>
        <v>34</v>
      </c>
      <c r="E37">
        <f>'Stat Growth'!R38</f>
        <v>12</v>
      </c>
      <c r="F37">
        <f>E37+Skills_Bonus!$D$4*Attributes!$A$3+INDEX(Skills_Bonus!D37:D437,MATCH(C37*$A$3,Skills_Bonus!$B$3:$B$403))</f>
        <v>374</v>
      </c>
      <c r="H37">
        <f>'Stat Growth'!U38+'Stat Growth'!V38/4+$A$24*Skills_Bonus!$L$4+Attributes!C37*Attributes!$A$24</f>
        <v>84.75</v>
      </c>
      <c r="J37">
        <f>'Stat Growth'!R38/4+'Stat Growth'!T38/4+Skills_Bonus!$K$4*Attributes!$A$21+Attributes!$A$21*Attributes!C37</f>
        <v>82.5</v>
      </c>
      <c r="L37">
        <f>'Stat Growth'!R38/4+'Stat Growth'!T38/4+Skills_Bonus!$D$4*Attributes!$A$3+Attributes!C37*Attributes!$A$3</f>
        <v>82.5</v>
      </c>
      <c r="N37">
        <f t="shared" si="0"/>
        <v>249.75</v>
      </c>
      <c r="P37" s="10">
        <f>$P$3+($A$27*Skills_Bonus!$N$4+INDEX(Skills_Bonus!$N$3:$N$403,MATCH(Attributes!C37*$A$27,Skills_Bonus!$B$3:$B$403,0)))*(TRUNC('Stat Growth'!S38/10)+INDEX(Races!$L$3:$L$14,MATCH('Stat Growth'!$A$2,Races!$A$3:$A$14)))</f>
        <v>258</v>
      </c>
    </row>
    <row r="38" spans="1:16" x14ac:dyDescent="0.3">
      <c r="C38">
        <f>Experience!C37</f>
        <v>35</v>
      </c>
      <c r="E38">
        <f>'Stat Growth'!R39</f>
        <v>12</v>
      </c>
      <c r="F38">
        <f>E38+Skills_Bonus!$D$4*Attributes!$A$3+INDEX(Skills_Bonus!D38:D438,MATCH(C38*$A$3,Skills_Bonus!$B$3:$B$403))</f>
        <v>380</v>
      </c>
      <c r="H38">
        <f>'Stat Growth'!U39+'Stat Growth'!V39/4+$A$24*Skills_Bonus!$L$4+Attributes!C38*Attributes!$A$24</f>
        <v>86.75</v>
      </c>
      <c r="J38">
        <f>'Stat Growth'!R39/4+'Stat Growth'!T39/4+Skills_Bonus!$K$4*Attributes!$A$21+Attributes!$A$21*Attributes!C38</f>
        <v>84.5</v>
      </c>
      <c r="L38">
        <f>'Stat Growth'!R39/4+'Stat Growth'!T39/4+Skills_Bonus!$D$4*Attributes!$A$3+Attributes!C38*Attributes!$A$3</f>
        <v>84.5</v>
      </c>
      <c r="N38">
        <f t="shared" si="0"/>
        <v>255.75</v>
      </c>
      <c r="P38" s="10">
        <f>$P$3+($A$27*Skills_Bonus!$N$4+INDEX(Skills_Bonus!$N$3:$N$403,MATCH(Attributes!C38*$A$27,Skills_Bonus!$B$3:$B$403,0)))*(TRUNC('Stat Growth'!S39/10)+INDEX(Races!$L$3:$L$14,MATCH('Stat Growth'!$A$2,Races!$A$3:$A$14)))</f>
        <v>265</v>
      </c>
    </row>
    <row r="39" spans="1:16" x14ac:dyDescent="0.3">
      <c r="C39">
        <f>Experience!C38</f>
        <v>36</v>
      </c>
      <c r="E39">
        <f>'Stat Growth'!R40</f>
        <v>13</v>
      </c>
      <c r="F39">
        <f>E39+Skills_Bonus!$D$4*Attributes!$A$3+INDEX(Skills_Bonus!D39:D439,MATCH(C39*$A$3,Skills_Bonus!$B$3:$B$403))</f>
        <v>386</v>
      </c>
      <c r="H39">
        <f>'Stat Growth'!U40+'Stat Growth'!V40/4+$A$24*Skills_Bonus!$L$4+Attributes!C39*Attributes!$A$24</f>
        <v>88.75</v>
      </c>
      <c r="J39">
        <f>'Stat Growth'!R40/4+'Stat Growth'!T40/4+Skills_Bonus!$K$4*Attributes!$A$21+Attributes!$A$21*Attributes!C39</f>
        <v>86.75</v>
      </c>
      <c r="L39">
        <f>'Stat Growth'!R40/4+'Stat Growth'!T40/4+Skills_Bonus!$D$4*Attributes!$A$3+Attributes!C39*Attributes!$A$3</f>
        <v>86.75</v>
      </c>
      <c r="N39">
        <f t="shared" si="0"/>
        <v>262.25</v>
      </c>
      <c r="P39" s="10">
        <f>$P$3+($A$27*Skills_Bonus!$N$4+INDEX(Skills_Bonus!$N$3:$N$403,MATCH(Attributes!C39*$A$27,Skills_Bonus!$B$3:$B$403,0)))*(TRUNC('Stat Growth'!S40/10)+INDEX(Races!$L$3:$L$14,MATCH('Stat Growth'!$A$2,Races!$A$3:$A$14)))</f>
        <v>272</v>
      </c>
    </row>
    <row r="40" spans="1:16" x14ac:dyDescent="0.3">
      <c r="C40">
        <f>Experience!C39</f>
        <v>37</v>
      </c>
      <c r="E40">
        <f>'Stat Growth'!R41</f>
        <v>13</v>
      </c>
      <c r="F40">
        <f>E40+Skills_Bonus!$D$4*Attributes!$A$3+INDEX(Skills_Bonus!D40:D440,MATCH(C40*$A$3,Skills_Bonus!$B$3:$B$403))</f>
        <v>391</v>
      </c>
      <c r="H40">
        <f>'Stat Growth'!U41+'Stat Growth'!V41/4+$A$24*Skills_Bonus!$L$4+Attributes!C40*Attributes!$A$24</f>
        <v>91.75</v>
      </c>
      <c r="J40">
        <f>'Stat Growth'!R41/4+'Stat Growth'!T41/4+Skills_Bonus!$K$4*Attributes!$A$21+Attributes!$A$21*Attributes!C40</f>
        <v>89</v>
      </c>
      <c r="L40">
        <f>'Stat Growth'!R41/4+'Stat Growth'!T41/4+Skills_Bonus!$D$4*Attributes!$A$3+Attributes!C40*Attributes!$A$3</f>
        <v>89</v>
      </c>
      <c r="N40">
        <f t="shared" si="0"/>
        <v>269.75</v>
      </c>
      <c r="P40" s="10">
        <f>$P$3+($A$27*Skills_Bonus!$N$4+INDEX(Skills_Bonus!$N$3:$N$403,MATCH(Attributes!C40*$A$27,Skills_Bonus!$B$3:$B$403,0)))*(TRUNC('Stat Growth'!S41/10)+INDEX(Races!$L$3:$L$14,MATCH('Stat Growth'!$A$2,Races!$A$3:$A$14)))</f>
        <v>279</v>
      </c>
    </row>
    <row r="41" spans="1:16" x14ac:dyDescent="0.3">
      <c r="C41">
        <f>Experience!C40</f>
        <v>38</v>
      </c>
      <c r="E41">
        <f>'Stat Growth'!R42</f>
        <v>13</v>
      </c>
      <c r="F41">
        <f>E41+Skills_Bonus!$D$4*Attributes!$A$3+INDEX(Skills_Bonus!D41:D441,MATCH(C41*$A$3,Skills_Bonus!$B$3:$B$403))</f>
        <v>395</v>
      </c>
      <c r="H41">
        <f>'Stat Growth'!U42+'Stat Growth'!V42/4+$A$24*Skills_Bonus!$L$4+Attributes!C41*Attributes!$A$24</f>
        <v>93.75</v>
      </c>
      <c r="J41">
        <f>'Stat Growth'!R42/4+'Stat Growth'!T42/4+Skills_Bonus!$K$4*Attributes!$A$21+Attributes!$A$21*Attributes!C41</f>
        <v>91</v>
      </c>
      <c r="L41">
        <f>'Stat Growth'!R42/4+'Stat Growth'!T42/4+Skills_Bonus!$D$4*Attributes!$A$3+Attributes!C41*Attributes!$A$3</f>
        <v>91</v>
      </c>
      <c r="N41">
        <f t="shared" si="0"/>
        <v>275.75</v>
      </c>
      <c r="P41" s="10">
        <f>$P$3+($A$27*Skills_Bonus!$N$4+INDEX(Skills_Bonus!$N$3:$N$403,MATCH(Attributes!C41*$A$27,Skills_Bonus!$B$3:$B$403,0)))*(TRUNC('Stat Growth'!S42/10)+INDEX(Races!$L$3:$L$14,MATCH('Stat Growth'!$A$2,Races!$A$3:$A$14)))</f>
        <v>286</v>
      </c>
    </row>
    <row r="42" spans="1:16" x14ac:dyDescent="0.3">
      <c r="C42">
        <f>Experience!C41</f>
        <v>39</v>
      </c>
      <c r="E42">
        <f>'Stat Growth'!R43</f>
        <v>13</v>
      </c>
      <c r="F42">
        <f>E42+Skills_Bonus!$D$4*Attributes!$A$3+INDEX(Skills_Bonus!D42:D442,MATCH(C42*$A$3,Skills_Bonus!$B$3:$B$403))</f>
        <v>400</v>
      </c>
      <c r="H42">
        <f>'Stat Growth'!U43+'Stat Growth'!V43/4+$A$24*Skills_Bonus!$L$4+Attributes!C42*Attributes!$A$24</f>
        <v>95.75</v>
      </c>
      <c r="J42">
        <f>'Stat Growth'!R43/4+'Stat Growth'!T43/4+Skills_Bonus!$K$4*Attributes!$A$21+Attributes!$A$21*Attributes!C42</f>
        <v>93</v>
      </c>
      <c r="L42">
        <f>'Stat Growth'!R43/4+'Stat Growth'!T43/4+Skills_Bonus!$D$4*Attributes!$A$3+Attributes!C42*Attributes!$A$3</f>
        <v>93</v>
      </c>
      <c r="N42">
        <f t="shared" si="0"/>
        <v>281.75</v>
      </c>
      <c r="P42" s="10">
        <f>$P$3+($A$27*Skills_Bonus!$N$4+INDEX(Skills_Bonus!$N$3:$N$403,MATCH(Attributes!C42*$A$27,Skills_Bonus!$B$3:$B$403,0)))*(TRUNC('Stat Growth'!S43/10)+INDEX(Races!$L$3:$L$14,MATCH('Stat Growth'!$A$2,Races!$A$3:$A$14)))</f>
        <v>293</v>
      </c>
    </row>
    <row r="43" spans="1:16" x14ac:dyDescent="0.3">
      <c r="C43">
        <f>Experience!C42</f>
        <v>40</v>
      </c>
      <c r="E43">
        <f>'Stat Growth'!R44</f>
        <v>13</v>
      </c>
      <c r="F43">
        <f>E43+Skills_Bonus!$D$4*Attributes!$A$3+INDEX(Skills_Bonus!D43:D443,MATCH(C43*$A$3,Skills_Bonus!$B$3:$B$403))</f>
        <v>404</v>
      </c>
      <c r="H43">
        <f>'Stat Growth'!U44+'Stat Growth'!V44/4+$A$24*Skills_Bonus!$L$4+Attributes!C43*Attributes!$A$24</f>
        <v>97.75</v>
      </c>
      <c r="J43">
        <f>'Stat Growth'!R44/4+'Stat Growth'!T44/4+Skills_Bonus!$K$4*Attributes!$A$21+Attributes!$A$21*Attributes!C43</f>
        <v>95</v>
      </c>
      <c r="L43">
        <f>'Stat Growth'!R44/4+'Stat Growth'!T44/4+Skills_Bonus!$D$4*Attributes!$A$3+Attributes!C43*Attributes!$A$3</f>
        <v>95</v>
      </c>
      <c r="N43">
        <f t="shared" si="0"/>
        <v>287.75</v>
      </c>
      <c r="P43" s="10">
        <f>$P$3+($A$27*Skills_Bonus!$N$4+INDEX(Skills_Bonus!$N$3:$N$403,MATCH(Attributes!C43*$A$27,Skills_Bonus!$B$3:$B$403,0)))*(TRUNC('Stat Growth'!S44/10)+INDEX(Races!$L$3:$L$14,MATCH('Stat Growth'!$A$2,Races!$A$3:$A$14)))</f>
        <v>300</v>
      </c>
    </row>
    <row r="44" spans="1:16" x14ac:dyDescent="0.3">
      <c r="C44">
        <f>Experience!C43</f>
        <v>41</v>
      </c>
      <c r="E44">
        <f>'Stat Growth'!R45</f>
        <v>14</v>
      </c>
      <c r="F44">
        <f>E44+Skills_Bonus!$D$4*Attributes!$A$3+INDEX(Skills_Bonus!D44:D444,MATCH(C44*$A$3,Skills_Bonus!$B$3:$B$403))</f>
        <v>409</v>
      </c>
      <c r="H44">
        <f>'Stat Growth'!U45+'Stat Growth'!V45/4+$A$24*Skills_Bonus!$L$4+Attributes!C44*Attributes!$A$24</f>
        <v>99.75</v>
      </c>
      <c r="J44">
        <f>'Stat Growth'!R45/4+'Stat Growth'!T45/4+Skills_Bonus!$K$4*Attributes!$A$21+Attributes!$A$21*Attributes!C44</f>
        <v>97.25</v>
      </c>
      <c r="L44">
        <f>'Stat Growth'!R45/4+'Stat Growth'!T45/4+Skills_Bonus!$D$4*Attributes!$A$3+Attributes!C44*Attributes!$A$3</f>
        <v>97.25</v>
      </c>
      <c r="N44">
        <f t="shared" si="0"/>
        <v>294.25</v>
      </c>
      <c r="P44" s="10">
        <f>$P$3+($A$27*Skills_Bonus!$N$4+INDEX(Skills_Bonus!$N$3:$N$403,MATCH(Attributes!C44*$A$27,Skills_Bonus!$B$3:$B$403,0)))*(TRUNC('Stat Growth'!S45/10)+INDEX(Races!$L$3:$L$14,MATCH('Stat Growth'!$A$2,Races!$A$3:$A$14)))</f>
        <v>307</v>
      </c>
    </row>
    <row r="45" spans="1:16" x14ac:dyDescent="0.3">
      <c r="C45">
        <f>Experience!C44</f>
        <v>42</v>
      </c>
      <c r="E45">
        <f>'Stat Growth'!R46</f>
        <v>14</v>
      </c>
      <c r="F45">
        <f>E45+Skills_Bonus!$D$4*Attributes!$A$3+INDEX(Skills_Bonus!D45:D445,MATCH(C45*$A$3,Skills_Bonus!$B$3:$B$403))</f>
        <v>413</v>
      </c>
      <c r="H45">
        <f>'Stat Growth'!U46+'Stat Growth'!V46/4+$A$24*Skills_Bonus!$L$4+Attributes!C45*Attributes!$A$24</f>
        <v>101.75</v>
      </c>
      <c r="J45">
        <f>'Stat Growth'!R46/4+'Stat Growth'!T46/4+Skills_Bonus!$K$4*Attributes!$A$21+Attributes!$A$21*Attributes!C45</f>
        <v>99.25</v>
      </c>
      <c r="L45">
        <f>'Stat Growth'!R46/4+'Stat Growth'!T46/4+Skills_Bonus!$D$4*Attributes!$A$3+Attributes!C45*Attributes!$A$3</f>
        <v>99.25</v>
      </c>
      <c r="N45">
        <f t="shared" si="0"/>
        <v>300.25</v>
      </c>
      <c r="P45" s="10">
        <f>$P$3+($A$27*Skills_Bonus!$N$4+INDEX(Skills_Bonus!$N$3:$N$403,MATCH(Attributes!C45*$A$27,Skills_Bonus!$B$3:$B$403,0)))*(TRUNC('Stat Growth'!S46/10)+INDEX(Races!$L$3:$L$14,MATCH('Stat Growth'!$A$2,Races!$A$3:$A$14)))</f>
        <v>314</v>
      </c>
    </row>
    <row r="46" spans="1:16" x14ac:dyDescent="0.3">
      <c r="C46">
        <f>Experience!C45</f>
        <v>43</v>
      </c>
      <c r="E46">
        <f>'Stat Growth'!R47</f>
        <v>14</v>
      </c>
      <c r="F46">
        <f>E46+Skills_Bonus!$D$4*Attributes!$A$3+INDEX(Skills_Bonus!D46:D446,MATCH(C46*$A$3,Skills_Bonus!$B$3:$B$403))</f>
        <v>417</v>
      </c>
      <c r="H46">
        <f>'Stat Growth'!U47+'Stat Growth'!V47/4+$A$24*Skills_Bonus!$L$4+Attributes!C46*Attributes!$A$24</f>
        <v>104.75</v>
      </c>
      <c r="J46">
        <f>'Stat Growth'!R47/4+'Stat Growth'!T47/4+Skills_Bonus!$K$4*Attributes!$A$21+Attributes!$A$21*Attributes!C46</f>
        <v>101.5</v>
      </c>
      <c r="L46">
        <f>'Stat Growth'!R47/4+'Stat Growth'!T47/4+Skills_Bonus!$D$4*Attributes!$A$3+Attributes!C46*Attributes!$A$3</f>
        <v>101.5</v>
      </c>
      <c r="N46">
        <f t="shared" si="0"/>
        <v>307.75</v>
      </c>
      <c r="P46" s="10">
        <f>$P$3+($A$27*Skills_Bonus!$N$4+INDEX(Skills_Bonus!$N$3:$N$403,MATCH(Attributes!C46*$A$27,Skills_Bonus!$B$3:$B$403,0)))*(TRUNC('Stat Growth'!S47/10)+INDEX(Races!$L$3:$L$14,MATCH('Stat Growth'!$A$2,Races!$A$3:$A$14)))</f>
        <v>321</v>
      </c>
    </row>
    <row r="47" spans="1:16" x14ac:dyDescent="0.3">
      <c r="C47">
        <f>Experience!C46</f>
        <v>44</v>
      </c>
      <c r="E47">
        <f>'Stat Growth'!R48</f>
        <v>14</v>
      </c>
      <c r="F47">
        <f>E47+Skills_Bonus!$D$4*Attributes!$A$3+INDEX(Skills_Bonus!D47:D447,MATCH(C47*$A$3,Skills_Bonus!$B$3:$B$403))</f>
        <v>421</v>
      </c>
      <c r="H47">
        <f>'Stat Growth'!U48+'Stat Growth'!V48/4+$A$24*Skills_Bonus!$L$4+Attributes!C47*Attributes!$A$24</f>
        <v>106.75</v>
      </c>
      <c r="J47">
        <f>'Stat Growth'!R48/4+'Stat Growth'!T48/4+Skills_Bonus!$K$4*Attributes!$A$21+Attributes!$A$21*Attributes!C47</f>
        <v>103.5</v>
      </c>
      <c r="L47">
        <f>'Stat Growth'!R48/4+'Stat Growth'!T48/4+Skills_Bonus!$D$4*Attributes!$A$3+Attributes!C47*Attributes!$A$3</f>
        <v>103.5</v>
      </c>
      <c r="N47">
        <f t="shared" si="0"/>
        <v>313.75</v>
      </c>
      <c r="P47" s="10">
        <f>$P$3+($A$27*Skills_Bonus!$N$4+INDEX(Skills_Bonus!$N$3:$N$403,MATCH(Attributes!C47*$A$27,Skills_Bonus!$B$3:$B$403,0)))*(TRUNC('Stat Growth'!S48/10)+INDEX(Races!$L$3:$L$14,MATCH('Stat Growth'!$A$2,Races!$A$3:$A$14)))</f>
        <v>328</v>
      </c>
    </row>
    <row r="48" spans="1:16" x14ac:dyDescent="0.3">
      <c r="C48">
        <f>Experience!C47</f>
        <v>45</v>
      </c>
      <c r="E48">
        <f>'Stat Growth'!R49</f>
        <v>14</v>
      </c>
      <c r="F48">
        <f>E48+Skills_Bonus!$D$4*Attributes!$A$3+INDEX(Skills_Bonus!D48:D448,MATCH(C48*$A$3,Skills_Bonus!$B$3:$B$403))</f>
        <v>425</v>
      </c>
      <c r="H48">
        <f>'Stat Growth'!U49+'Stat Growth'!V49/4+$A$24*Skills_Bonus!$L$4+Attributes!C48*Attributes!$A$24</f>
        <v>109</v>
      </c>
      <c r="J48">
        <f>'Stat Growth'!R49/4+'Stat Growth'!T49/4+Skills_Bonus!$K$4*Attributes!$A$21+Attributes!$A$21*Attributes!C48</f>
        <v>105.5</v>
      </c>
      <c r="L48">
        <f>'Stat Growth'!R49/4+'Stat Growth'!T49/4+Skills_Bonus!$D$4*Attributes!$A$3+Attributes!C48*Attributes!$A$3</f>
        <v>105.5</v>
      </c>
      <c r="N48">
        <f t="shared" si="0"/>
        <v>320</v>
      </c>
      <c r="P48" s="10">
        <f>$P$3+($A$27*Skills_Bonus!$N$4+INDEX(Skills_Bonus!$N$3:$N$403,MATCH(Attributes!C48*$A$27,Skills_Bonus!$B$3:$B$403,0)))*(TRUNC('Stat Growth'!S49/10)+INDEX(Races!$L$3:$L$14,MATCH('Stat Growth'!$A$2,Races!$A$3:$A$14)))</f>
        <v>335</v>
      </c>
    </row>
    <row r="49" spans="3:16" x14ac:dyDescent="0.3">
      <c r="C49">
        <f>Experience!C48</f>
        <v>46</v>
      </c>
      <c r="E49">
        <f>'Stat Growth'!R50</f>
        <v>14</v>
      </c>
      <c r="F49">
        <f>E49+Skills_Bonus!$D$4*Attributes!$A$3+INDEX(Skills_Bonus!D49:D449,MATCH(C49*$A$3,Skills_Bonus!$B$3:$B$403))</f>
        <v>428</v>
      </c>
      <c r="H49">
        <f>'Stat Growth'!U50+'Stat Growth'!V50/4+$A$24*Skills_Bonus!$L$4+Attributes!C49*Attributes!$A$24</f>
        <v>111</v>
      </c>
      <c r="J49">
        <f>'Stat Growth'!R50/4+'Stat Growth'!T50/4+Skills_Bonus!$K$4*Attributes!$A$21+Attributes!$A$21*Attributes!C49</f>
        <v>107.5</v>
      </c>
      <c r="L49">
        <f>'Stat Growth'!R50/4+'Stat Growth'!T50/4+Skills_Bonus!$D$4*Attributes!$A$3+Attributes!C49*Attributes!$A$3</f>
        <v>107.5</v>
      </c>
      <c r="N49">
        <f t="shared" si="0"/>
        <v>326</v>
      </c>
      <c r="P49" s="10">
        <f>$P$3+($A$27*Skills_Bonus!$N$4+INDEX(Skills_Bonus!$N$3:$N$403,MATCH(Attributes!C49*$A$27,Skills_Bonus!$B$3:$B$403,0)))*(TRUNC('Stat Growth'!S50/10)+INDEX(Races!$L$3:$L$14,MATCH('Stat Growth'!$A$2,Races!$A$3:$A$14)))</f>
        <v>342</v>
      </c>
    </row>
    <row r="50" spans="3:16" x14ac:dyDescent="0.3">
      <c r="C50">
        <f>Experience!C49</f>
        <v>47</v>
      </c>
      <c r="E50">
        <f>'Stat Growth'!R51</f>
        <v>15</v>
      </c>
      <c r="F50">
        <f>E50+Skills_Bonus!$D$4*Attributes!$A$3+INDEX(Skills_Bonus!D50:D450,MATCH(C50*$A$3,Skills_Bonus!$B$3:$B$403))</f>
        <v>432</v>
      </c>
      <c r="H50">
        <f>'Stat Growth'!U51+'Stat Growth'!V51/4+$A$24*Skills_Bonus!$L$4+Attributes!C50*Attributes!$A$24</f>
        <v>113</v>
      </c>
      <c r="J50">
        <f>'Stat Growth'!R51/4+'Stat Growth'!T51/4+Skills_Bonus!$K$4*Attributes!$A$21+Attributes!$A$21*Attributes!C50</f>
        <v>109.75</v>
      </c>
      <c r="L50">
        <f>'Stat Growth'!R51/4+'Stat Growth'!T51/4+Skills_Bonus!$D$4*Attributes!$A$3+Attributes!C50*Attributes!$A$3</f>
        <v>109.75</v>
      </c>
      <c r="N50">
        <f t="shared" si="0"/>
        <v>332.5</v>
      </c>
      <c r="P50" s="10">
        <f>$P$3+($A$27*Skills_Bonus!$N$4+INDEX(Skills_Bonus!$N$3:$N$403,MATCH(Attributes!C50*$A$27,Skills_Bonus!$B$3:$B$403,0)))*(TRUNC('Stat Growth'!S51/10)+INDEX(Races!$L$3:$L$14,MATCH('Stat Growth'!$A$2,Races!$A$3:$A$14)))</f>
        <v>349</v>
      </c>
    </row>
    <row r="51" spans="3:16" x14ac:dyDescent="0.3">
      <c r="C51">
        <f>Experience!C50</f>
        <v>48</v>
      </c>
      <c r="E51">
        <f>'Stat Growth'!R52</f>
        <v>15</v>
      </c>
      <c r="F51">
        <f>E51+Skills_Bonus!$D$4*Attributes!$A$3+INDEX(Skills_Bonus!D51:D451,MATCH(C51*$A$3,Skills_Bonus!$B$3:$B$403))</f>
        <v>436</v>
      </c>
      <c r="H51">
        <f>'Stat Growth'!U52+'Stat Growth'!V52/4+$A$24*Skills_Bonus!$L$4+Attributes!C51*Attributes!$A$24</f>
        <v>115</v>
      </c>
      <c r="J51">
        <f>'Stat Growth'!R52/4+'Stat Growth'!T52/4+Skills_Bonus!$K$4*Attributes!$A$21+Attributes!$A$21*Attributes!C51</f>
        <v>111.75</v>
      </c>
      <c r="L51">
        <f>'Stat Growth'!R52/4+'Stat Growth'!T52/4+Skills_Bonus!$D$4*Attributes!$A$3+Attributes!C51*Attributes!$A$3</f>
        <v>111.75</v>
      </c>
      <c r="N51">
        <f t="shared" si="0"/>
        <v>338.5</v>
      </c>
      <c r="P51" s="10">
        <f>$P$3+($A$27*Skills_Bonus!$N$4+INDEX(Skills_Bonus!$N$3:$N$403,MATCH(Attributes!C51*$A$27,Skills_Bonus!$B$3:$B$403,0)))*(TRUNC('Stat Growth'!S52/10)+INDEX(Races!$L$3:$L$14,MATCH('Stat Growth'!$A$2,Races!$A$3:$A$14)))</f>
        <v>356</v>
      </c>
    </row>
    <row r="52" spans="3:16" x14ac:dyDescent="0.3">
      <c r="C52">
        <f>Experience!C51</f>
        <v>49</v>
      </c>
      <c r="E52">
        <f>'Stat Growth'!R53</f>
        <v>15</v>
      </c>
      <c r="F52">
        <f>E52+Skills_Bonus!$D$4*Attributes!$A$3+INDEX(Skills_Bonus!D52:D452,MATCH(C52*$A$3,Skills_Bonus!$B$3:$B$403))</f>
        <v>439</v>
      </c>
      <c r="H52">
        <f>'Stat Growth'!U53+'Stat Growth'!V53/4+$A$24*Skills_Bonus!$L$4+Attributes!C52*Attributes!$A$24</f>
        <v>118</v>
      </c>
      <c r="J52">
        <f>'Stat Growth'!R53/4+'Stat Growth'!T53/4+Skills_Bonus!$K$4*Attributes!$A$21+Attributes!$A$21*Attributes!C52</f>
        <v>114</v>
      </c>
      <c r="L52">
        <f>'Stat Growth'!R53/4+'Stat Growth'!T53/4+Skills_Bonus!$D$4*Attributes!$A$3+Attributes!C52*Attributes!$A$3</f>
        <v>114</v>
      </c>
      <c r="N52">
        <f t="shared" si="0"/>
        <v>346</v>
      </c>
      <c r="P52" s="10">
        <f>$P$3+($A$27*Skills_Bonus!$N$4+INDEX(Skills_Bonus!$N$3:$N$403,MATCH(Attributes!C52*$A$27,Skills_Bonus!$B$3:$B$403,0)))*(TRUNC('Stat Growth'!S53/10)+INDEX(Races!$L$3:$L$14,MATCH('Stat Growth'!$A$2,Races!$A$3:$A$14)))</f>
        <v>363</v>
      </c>
    </row>
    <row r="53" spans="3:16" x14ac:dyDescent="0.3">
      <c r="C53">
        <f>Experience!C52</f>
        <v>50</v>
      </c>
      <c r="E53">
        <f>'Stat Growth'!R54</f>
        <v>15</v>
      </c>
      <c r="F53">
        <f>E53+Skills_Bonus!$D$4*Attributes!$A$3+INDEX(Skills_Bonus!D53:D453,MATCH(C53*$A$3,Skills_Bonus!$B$3:$B$403))</f>
        <v>442</v>
      </c>
      <c r="H53">
        <f>'Stat Growth'!U54+'Stat Growth'!V54/4+$A$24*Skills_Bonus!$L$4+Attributes!C53*Attributes!$A$24</f>
        <v>120</v>
      </c>
      <c r="J53">
        <f>'Stat Growth'!R54/4+'Stat Growth'!T54/4+Skills_Bonus!$K$4*Attributes!$A$21+Attributes!$A$21*Attributes!C53</f>
        <v>116</v>
      </c>
      <c r="L53">
        <f>'Stat Growth'!R54/4+'Stat Growth'!T54/4+Skills_Bonus!$D$4*Attributes!$A$3+Attributes!C53*Attributes!$A$3</f>
        <v>116</v>
      </c>
      <c r="N53">
        <f t="shared" si="0"/>
        <v>352</v>
      </c>
      <c r="P53" s="10">
        <f>$P$3+($A$27*Skills_Bonus!$N$4+INDEX(Skills_Bonus!$N$3:$N$403,MATCH(Attributes!C53*$A$27,Skills_Bonus!$B$3:$B$403,0)))*(TRUNC('Stat Growth'!S54/10)+INDEX(Races!$L$3:$L$14,MATCH('Stat Growth'!$A$2,Races!$A$3:$A$14)))</f>
        <v>370</v>
      </c>
    </row>
    <row r="54" spans="3:16" x14ac:dyDescent="0.3">
      <c r="C54">
        <f>Experience!C53</f>
        <v>51</v>
      </c>
      <c r="E54">
        <f>'Stat Growth'!R55</f>
        <v>15</v>
      </c>
      <c r="F54">
        <f>E54+Skills_Bonus!$D$4*Attributes!$A$3+INDEX(Skills_Bonus!D54:D454,MATCH(C54*$A$3,Skills_Bonus!$B$3:$B$403))</f>
        <v>445</v>
      </c>
      <c r="H54">
        <f>'Stat Growth'!U55+'Stat Growth'!V55/4+$A$24*Skills_Bonus!$L$4+Attributes!C54*Attributes!$A$24</f>
        <v>122</v>
      </c>
      <c r="J54">
        <f>'Stat Growth'!R55/4+'Stat Growth'!T55/4+Skills_Bonus!$K$4*Attributes!$A$21+Attributes!$A$21*Attributes!C54</f>
        <v>118</v>
      </c>
      <c r="L54">
        <f>'Stat Growth'!R55/4+'Stat Growth'!T55/4+Skills_Bonus!$D$4*Attributes!$A$3+Attributes!C54*Attributes!$A$3</f>
        <v>118</v>
      </c>
      <c r="N54">
        <f t="shared" si="0"/>
        <v>358</v>
      </c>
      <c r="P54" s="10">
        <f>$P$3+($A$27*Skills_Bonus!$N$4+INDEX(Skills_Bonus!$N$3:$N$403,MATCH(Attributes!C54*$A$27,Skills_Bonus!$B$3:$B$403,0)))*(TRUNC('Stat Growth'!S55/10)+INDEX(Races!$L$3:$L$14,MATCH('Stat Growth'!$A$2,Races!$A$3:$A$14)))</f>
        <v>377</v>
      </c>
    </row>
    <row r="55" spans="3:16" x14ac:dyDescent="0.3">
      <c r="C55">
        <f>Experience!C54</f>
        <v>52</v>
      </c>
      <c r="E55">
        <f>'Stat Growth'!R56</f>
        <v>16</v>
      </c>
      <c r="F55">
        <f>E55+Skills_Bonus!$D$4*Attributes!$A$3+INDEX(Skills_Bonus!D55:D455,MATCH(C55*$A$3,Skills_Bonus!$B$3:$B$403))</f>
        <v>449</v>
      </c>
      <c r="H55">
        <f>'Stat Growth'!U56+'Stat Growth'!V56/4+$A$24*Skills_Bonus!$L$4+Attributes!C55*Attributes!$A$24</f>
        <v>124</v>
      </c>
      <c r="J55">
        <f>'Stat Growth'!R56/4+'Stat Growth'!T56/4+Skills_Bonus!$K$4*Attributes!$A$21+Attributes!$A$21*Attributes!C55</f>
        <v>120.25</v>
      </c>
      <c r="L55">
        <f>'Stat Growth'!R56/4+'Stat Growth'!T56/4+Skills_Bonus!$D$4*Attributes!$A$3+Attributes!C55*Attributes!$A$3</f>
        <v>120.25</v>
      </c>
      <c r="N55">
        <f t="shared" si="0"/>
        <v>364.5</v>
      </c>
      <c r="P55" s="10">
        <f>$P$3+($A$27*Skills_Bonus!$N$4+INDEX(Skills_Bonus!$N$3:$N$403,MATCH(Attributes!C55*$A$27,Skills_Bonus!$B$3:$B$403,0)))*(TRUNC('Stat Growth'!S56/10)+INDEX(Races!$L$3:$L$14,MATCH('Stat Growth'!$A$2,Races!$A$3:$A$14)))</f>
        <v>384</v>
      </c>
    </row>
    <row r="56" spans="3:16" x14ac:dyDescent="0.3">
      <c r="C56">
        <f>Experience!C55</f>
        <v>53</v>
      </c>
      <c r="E56">
        <f>'Stat Growth'!R57</f>
        <v>16</v>
      </c>
      <c r="F56">
        <f>E56+Skills_Bonus!$D$4*Attributes!$A$3+INDEX(Skills_Bonus!D56:D456,MATCH(C56*$A$3,Skills_Bonus!$B$3:$B$403))</f>
        <v>451</v>
      </c>
      <c r="H56">
        <f>'Stat Growth'!U57+'Stat Growth'!V57/4+$A$24*Skills_Bonus!$L$4+Attributes!C56*Attributes!$A$24</f>
        <v>126</v>
      </c>
      <c r="J56">
        <f>'Stat Growth'!R57/4+'Stat Growth'!T57/4+Skills_Bonus!$K$4*Attributes!$A$21+Attributes!$A$21*Attributes!C56</f>
        <v>122.25</v>
      </c>
      <c r="L56">
        <f>'Stat Growth'!R57/4+'Stat Growth'!T57/4+Skills_Bonus!$D$4*Attributes!$A$3+Attributes!C56*Attributes!$A$3</f>
        <v>122.25</v>
      </c>
      <c r="N56">
        <f t="shared" si="0"/>
        <v>370.5</v>
      </c>
      <c r="P56" s="10">
        <f>$P$3+($A$27*Skills_Bonus!$N$4+INDEX(Skills_Bonus!$N$3:$N$403,MATCH(Attributes!C56*$A$27,Skills_Bonus!$B$3:$B$403,0)))*(TRUNC('Stat Growth'!S57/10)+INDEX(Races!$L$3:$L$14,MATCH('Stat Growth'!$A$2,Races!$A$3:$A$14)))</f>
        <v>391</v>
      </c>
    </row>
    <row r="57" spans="3:16" x14ac:dyDescent="0.3">
      <c r="C57">
        <f>Experience!C56</f>
        <v>54</v>
      </c>
      <c r="E57">
        <f>'Stat Growth'!R58</f>
        <v>16</v>
      </c>
      <c r="F57">
        <f>E57+Skills_Bonus!$D$4*Attributes!$A$3+INDEX(Skills_Bonus!D57:D457,MATCH(C57*$A$3,Skills_Bonus!$B$3:$B$403))</f>
        <v>454</v>
      </c>
      <c r="H57">
        <f>'Stat Growth'!U58+'Stat Growth'!V58/4+$A$24*Skills_Bonus!$L$4+Attributes!C57*Attributes!$A$24</f>
        <v>128</v>
      </c>
      <c r="J57">
        <f>'Stat Growth'!R58/4+'Stat Growth'!T58/4+Skills_Bonus!$K$4*Attributes!$A$21+Attributes!$A$21*Attributes!C57</f>
        <v>124.25</v>
      </c>
      <c r="L57">
        <f>'Stat Growth'!R58/4+'Stat Growth'!T58/4+Skills_Bonus!$D$4*Attributes!$A$3+Attributes!C57*Attributes!$A$3</f>
        <v>124.25</v>
      </c>
      <c r="N57">
        <f t="shared" si="0"/>
        <v>376.5</v>
      </c>
      <c r="P57" s="10">
        <f>$P$3+($A$27*Skills_Bonus!$N$4+INDEX(Skills_Bonus!$N$3:$N$403,MATCH(Attributes!C57*$A$27,Skills_Bonus!$B$3:$B$403,0)))*(TRUNC('Stat Growth'!S58/10)+INDEX(Races!$L$3:$L$14,MATCH('Stat Growth'!$A$2,Races!$A$3:$A$14)))</f>
        <v>398</v>
      </c>
    </row>
    <row r="58" spans="3:16" x14ac:dyDescent="0.3">
      <c r="C58">
        <f>Experience!C57</f>
        <v>55</v>
      </c>
      <c r="E58">
        <f>'Stat Growth'!R59</f>
        <v>16</v>
      </c>
      <c r="F58">
        <f>E58+Skills_Bonus!$D$4*Attributes!$A$3+INDEX(Skills_Bonus!D58:D458,MATCH(C58*$A$3,Skills_Bonus!$B$3:$B$403))</f>
        <v>456</v>
      </c>
      <c r="H58">
        <f>'Stat Growth'!U59+'Stat Growth'!V59/4+$A$24*Skills_Bonus!$L$4+Attributes!C58*Attributes!$A$24</f>
        <v>130</v>
      </c>
      <c r="J58">
        <f>'Stat Growth'!R59/4+'Stat Growth'!T59/4+Skills_Bonus!$K$4*Attributes!$A$21+Attributes!$A$21*Attributes!C58</f>
        <v>126.25</v>
      </c>
      <c r="L58">
        <f>'Stat Growth'!R59/4+'Stat Growth'!T59/4+Skills_Bonus!$D$4*Attributes!$A$3+Attributes!C58*Attributes!$A$3</f>
        <v>126.25</v>
      </c>
      <c r="N58">
        <f t="shared" si="0"/>
        <v>382.5</v>
      </c>
      <c r="P58" s="10">
        <f>$P$3+($A$27*Skills_Bonus!$N$4+INDEX(Skills_Bonus!$N$3:$N$403,MATCH(Attributes!C58*$A$27,Skills_Bonus!$B$3:$B$403,0)))*(TRUNC('Stat Growth'!S59/10)+INDEX(Races!$L$3:$L$14,MATCH('Stat Growth'!$A$2,Races!$A$3:$A$14)))</f>
        <v>405</v>
      </c>
    </row>
    <row r="59" spans="3:16" x14ac:dyDescent="0.3">
      <c r="C59">
        <f>Experience!C58</f>
        <v>56</v>
      </c>
      <c r="E59">
        <f>'Stat Growth'!R60</f>
        <v>16</v>
      </c>
      <c r="F59">
        <f>E59+Skills_Bonus!$D$4*Attributes!$A$3+INDEX(Skills_Bonus!D59:D459,MATCH(C59*$A$3,Skills_Bonus!$B$3:$B$403))</f>
        <v>459</v>
      </c>
      <c r="H59">
        <f>'Stat Growth'!U60+'Stat Growth'!V60/4+$A$24*Skills_Bonus!$L$4+Attributes!C59*Attributes!$A$24</f>
        <v>133</v>
      </c>
      <c r="J59">
        <f>'Stat Growth'!R60/4+'Stat Growth'!T60/4+Skills_Bonus!$K$4*Attributes!$A$21+Attributes!$A$21*Attributes!C59</f>
        <v>128.5</v>
      </c>
      <c r="L59">
        <f>'Stat Growth'!R60/4+'Stat Growth'!T60/4+Skills_Bonus!$D$4*Attributes!$A$3+Attributes!C59*Attributes!$A$3</f>
        <v>128.5</v>
      </c>
      <c r="N59">
        <f t="shared" si="0"/>
        <v>390</v>
      </c>
      <c r="P59" s="10">
        <f>$P$3+($A$27*Skills_Bonus!$N$4+INDEX(Skills_Bonus!$N$3:$N$403,MATCH(Attributes!C59*$A$27,Skills_Bonus!$B$3:$B$403,0)))*(TRUNC('Stat Growth'!S60/10)+INDEX(Races!$L$3:$L$14,MATCH('Stat Growth'!$A$2,Races!$A$3:$A$14)))</f>
        <v>412</v>
      </c>
    </row>
    <row r="60" spans="3:16" x14ac:dyDescent="0.3">
      <c r="C60">
        <f>Experience!C59</f>
        <v>57</v>
      </c>
      <c r="E60">
        <f>'Stat Growth'!R61</f>
        <v>16</v>
      </c>
      <c r="F60">
        <f>E60+Skills_Bonus!$D$4*Attributes!$A$3+INDEX(Skills_Bonus!D60:D460,MATCH(C60*$A$3,Skills_Bonus!$B$3:$B$403))</f>
        <v>461</v>
      </c>
      <c r="H60">
        <f>'Stat Growth'!U61+'Stat Growth'!V61/4+$A$24*Skills_Bonus!$L$4+Attributes!C60*Attributes!$A$24</f>
        <v>135</v>
      </c>
      <c r="J60">
        <f>'Stat Growth'!R61/4+'Stat Growth'!T61/4+Skills_Bonus!$K$4*Attributes!$A$21+Attributes!$A$21*Attributes!C60</f>
        <v>130.5</v>
      </c>
      <c r="L60">
        <f>'Stat Growth'!R61/4+'Stat Growth'!T61/4+Skills_Bonus!$D$4*Attributes!$A$3+Attributes!C60*Attributes!$A$3</f>
        <v>130.5</v>
      </c>
      <c r="N60">
        <f t="shared" si="0"/>
        <v>396</v>
      </c>
      <c r="P60" s="10">
        <f>$P$3+($A$27*Skills_Bonus!$N$4+INDEX(Skills_Bonus!$N$3:$N$403,MATCH(Attributes!C60*$A$27,Skills_Bonus!$B$3:$B$403,0)))*(TRUNC('Stat Growth'!S61/10)+INDEX(Races!$L$3:$L$14,MATCH('Stat Growth'!$A$2,Races!$A$3:$A$14)))</f>
        <v>419</v>
      </c>
    </row>
    <row r="61" spans="3:16" x14ac:dyDescent="0.3">
      <c r="C61">
        <f>Experience!C60</f>
        <v>58</v>
      </c>
      <c r="E61">
        <f>'Stat Growth'!R62</f>
        <v>17</v>
      </c>
      <c r="F61">
        <f>E61+Skills_Bonus!$D$4*Attributes!$A$3+INDEX(Skills_Bonus!D61:D461,MATCH(C61*$A$3,Skills_Bonus!$B$3:$B$403))</f>
        <v>465</v>
      </c>
      <c r="H61">
        <f>'Stat Growth'!U62+'Stat Growth'!V62/4+$A$24*Skills_Bonus!$L$4+Attributes!C61*Attributes!$A$24</f>
        <v>137</v>
      </c>
      <c r="J61">
        <f>'Stat Growth'!R62/4+'Stat Growth'!T62/4+Skills_Bonus!$K$4*Attributes!$A$21+Attributes!$A$21*Attributes!C61</f>
        <v>132.75</v>
      </c>
      <c r="L61">
        <f>'Stat Growth'!R62/4+'Stat Growth'!T62/4+Skills_Bonus!$D$4*Attributes!$A$3+Attributes!C61*Attributes!$A$3</f>
        <v>132.75</v>
      </c>
      <c r="N61">
        <f t="shared" si="0"/>
        <v>402.5</v>
      </c>
      <c r="P61" s="10">
        <f>$P$3+($A$27*Skills_Bonus!$N$4+INDEX(Skills_Bonus!$N$3:$N$403,MATCH(Attributes!C61*$A$27,Skills_Bonus!$B$3:$B$403,0)))*(TRUNC('Stat Growth'!S62/10)+INDEX(Races!$L$3:$L$14,MATCH('Stat Growth'!$A$2,Races!$A$3:$A$14)))</f>
        <v>426</v>
      </c>
    </row>
    <row r="62" spans="3:16" x14ac:dyDescent="0.3">
      <c r="C62">
        <f>Experience!C61</f>
        <v>59</v>
      </c>
      <c r="E62">
        <f>'Stat Growth'!R63</f>
        <v>17</v>
      </c>
      <c r="F62">
        <f>E62+Skills_Bonus!$D$4*Attributes!$A$3+INDEX(Skills_Bonus!D62:D462,MATCH(C62*$A$3,Skills_Bonus!$B$3:$B$403))</f>
        <v>467</v>
      </c>
      <c r="H62">
        <f>'Stat Growth'!U63+'Stat Growth'!V63/4+$A$24*Skills_Bonus!$L$4+Attributes!C62*Attributes!$A$24</f>
        <v>139</v>
      </c>
      <c r="J62">
        <f>'Stat Growth'!R63/4+'Stat Growth'!T63/4+Skills_Bonus!$K$4*Attributes!$A$21+Attributes!$A$21*Attributes!C62</f>
        <v>134.75</v>
      </c>
      <c r="L62">
        <f>'Stat Growth'!R63/4+'Stat Growth'!T63/4+Skills_Bonus!$D$4*Attributes!$A$3+Attributes!C62*Attributes!$A$3</f>
        <v>134.75</v>
      </c>
      <c r="N62">
        <f t="shared" si="0"/>
        <v>408.5</v>
      </c>
      <c r="P62" s="10">
        <f>$P$3+($A$27*Skills_Bonus!$N$4+INDEX(Skills_Bonus!$N$3:$N$403,MATCH(Attributes!C62*$A$27,Skills_Bonus!$B$3:$B$403,0)))*(TRUNC('Stat Growth'!S63/10)+INDEX(Races!$L$3:$L$14,MATCH('Stat Growth'!$A$2,Races!$A$3:$A$14)))</f>
        <v>433</v>
      </c>
    </row>
    <row r="63" spans="3:16" x14ac:dyDescent="0.3">
      <c r="C63">
        <f>Experience!C62</f>
        <v>60</v>
      </c>
      <c r="E63">
        <f>'Stat Growth'!R64</f>
        <v>17</v>
      </c>
      <c r="F63">
        <f>E63+Skills_Bonus!$D$4*Attributes!$A$3+INDEX(Skills_Bonus!D63:D463,MATCH(C63*$A$3,Skills_Bonus!$B$3:$B$403))</f>
        <v>469</v>
      </c>
      <c r="H63">
        <f>'Stat Growth'!U64+'Stat Growth'!V64/4+$A$24*Skills_Bonus!$L$4+Attributes!C63*Attributes!$A$24</f>
        <v>141.25</v>
      </c>
      <c r="J63">
        <f>'Stat Growth'!R64/4+'Stat Growth'!T64/4+Skills_Bonus!$K$4*Attributes!$A$21+Attributes!$A$21*Attributes!C63</f>
        <v>136.75</v>
      </c>
      <c r="L63">
        <f>'Stat Growth'!R64/4+'Stat Growth'!T64/4+Skills_Bonus!$D$4*Attributes!$A$3+Attributes!C63*Attributes!$A$3</f>
        <v>136.75</v>
      </c>
      <c r="N63">
        <f t="shared" si="0"/>
        <v>414.75</v>
      </c>
      <c r="P63" s="10">
        <f>$P$3+($A$27*Skills_Bonus!$N$4+INDEX(Skills_Bonus!$N$3:$N$403,MATCH(Attributes!C63*$A$27,Skills_Bonus!$B$3:$B$403,0)))*(TRUNC('Stat Growth'!S64/10)+INDEX(Races!$L$3:$L$14,MATCH('Stat Growth'!$A$2,Races!$A$3:$A$14)))</f>
        <v>440</v>
      </c>
    </row>
    <row r="64" spans="3:16" x14ac:dyDescent="0.3">
      <c r="C64">
        <f>Experience!C63</f>
        <v>61</v>
      </c>
      <c r="E64">
        <f>'Stat Growth'!R65</f>
        <v>17</v>
      </c>
      <c r="F64">
        <f>E64+Skills_Bonus!$D$4*Attributes!$A$3+INDEX(Skills_Bonus!D64:D464,MATCH(C64*$A$3,Skills_Bonus!$B$3:$B$403))</f>
        <v>471</v>
      </c>
      <c r="H64">
        <f>'Stat Growth'!U65+'Stat Growth'!V65/4+$A$24*Skills_Bonus!$L$4+Attributes!C64*Attributes!$A$24</f>
        <v>143.25</v>
      </c>
      <c r="J64">
        <f>'Stat Growth'!R65/4+'Stat Growth'!T65/4+Skills_Bonus!$K$4*Attributes!$A$21+Attributes!$A$21*Attributes!C64</f>
        <v>138.75</v>
      </c>
      <c r="L64">
        <f>'Stat Growth'!R65/4+'Stat Growth'!T65/4+Skills_Bonus!$D$4*Attributes!$A$3+Attributes!C64*Attributes!$A$3</f>
        <v>138.75</v>
      </c>
      <c r="N64">
        <f t="shared" si="0"/>
        <v>420.75</v>
      </c>
      <c r="P64" s="10">
        <f>$P$3+($A$27*Skills_Bonus!$N$4+INDEX(Skills_Bonus!$N$3:$N$403,MATCH(Attributes!C64*$A$27,Skills_Bonus!$B$3:$B$403,0)))*(TRUNC('Stat Growth'!S65/10)+INDEX(Races!$L$3:$L$14,MATCH('Stat Growth'!$A$2,Races!$A$3:$A$14)))</f>
        <v>447</v>
      </c>
    </row>
    <row r="65" spans="3:16" x14ac:dyDescent="0.3">
      <c r="C65">
        <f>Experience!C64</f>
        <v>62</v>
      </c>
      <c r="E65">
        <f>'Stat Growth'!R66</f>
        <v>17</v>
      </c>
      <c r="F65">
        <f>E65+Skills_Bonus!$D$4*Attributes!$A$3+INDEX(Skills_Bonus!D65:D465,MATCH(C65*$A$3,Skills_Bonus!$B$3:$B$403))</f>
        <v>473</v>
      </c>
      <c r="H65">
        <f>'Stat Growth'!U66+'Stat Growth'!V66/4+$A$24*Skills_Bonus!$L$4+Attributes!C65*Attributes!$A$24</f>
        <v>145.25</v>
      </c>
      <c r="J65">
        <f>'Stat Growth'!R66/4+'Stat Growth'!T66/4+Skills_Bonus!$K$4*Attributes!$A$21+Attributes!$A$21*Attributes!C65</f>
        <v>140.75</v>
      </c>
      <c r="L65">
        <f>'Stat Growth'!R66/4+'Stat Growth'!T66/4+Skills_Bonus!$D$4*Attributes!$A$3+Attributes!C65*Attributes!$A$3</f>
        <v>140.75</v>
      </c>
      <c r="N65">
        <f t="shared" si="0"/>
        <v>426.75</v>
      </c>
      <c r="P65" s="10">
        <f>$P$3+($A$27*Skills_Bonus!$N$4+INDEX(Skills_Bonus!$N$3:$N$403,MATCH(Attributes!C65*$A$27,Skills_Bonus!$B$3:$B$403,0)))*(TRUNC('Stat Growth'!S66/10)+INDEX(Races!$L$3:$L$14,MATCH('Stat Growth'!$A$2,Races!$A$3:$A$14)))</f>
        <v>454</v>
      </c>
    </row>
    <row r="66" spans="3:16" x14ac:dyDescent="0.3">
      <c r="C66">
        <f>Experience!C65</f>
        <v>63</v>
      </c>
      <c r="E66">
        <f>'Stat Growth'!R67</f>
        <v>17</v>
      </c>
      <c r="F66">
        <f>E66+Skills_Bonus!$D$4*Attributes!$A$3+INDEX(Skills_Bonus!D66:D466,MATCH(C66*$A$3,Skills_Bonus!$B$3:$B$403))</f>
        <v>475</v>
      </c>
      <c r="H66">
        <f>'Stat Growth'!U67+'Stat Growth'!V67/4+$A$24*Skills_Bonus!$L$4+Attributes!C66*Attributes!$A$24</f>
        <v>148.25</v>
      </c>
      <c r="J66">
        <f>'Stat Growth'!R67/4+'Stat Growth'!T67/4+Skills_Bonus!$K$4*Attributes!$A$21+Attributes!$A$21*Attributes!C66</f>
        <v>143</v>
      </c>
      <c r="L66">
        <f>'Stat Growth'!R67/4+'Stat Growth'!T67/4+Skills_Bonus!$D$4*Attributes!$A$3+Attributes!C66*Attributes!$A$3</f>
        <v>143</v>
      </c>
      <c r="N66">
        <f t="shared" si="0"/>
        <v>434.25</v>
      </c>
      <c r="P66" s="10">
        <f>$P$3+($A$27*Skills_Bonus!$N$4+INDEX(Skills_Bonus!$N$3:$N$403,MATCH(Attributes!C66*$A$27,Skills_Bonus!$B$3:$B$403,0)))*(TRUNC('Stat Growth'!S67/10)+INDEX(Races!$L$3:$L$14,MATCH('Stat Growth'!$A$2,Races!$A$3:$A$14)))</f>
        <v>461</v>
      </c>
    </row>
    <row r="67" spans="3:16" x14ac:dyDescent="0.3">
      <c r="C67">
        <f>Experience!C66</f>
        <v>64</v>
      </c>
      <c r="E67">
        <f>'Stat Growth'!R68</f>
        <v>18</v>
      </c>
      <c r="F67">
        <f>E67+Skills_Bonus!$D$4*Attributes!$A$3+INDEX(Skills_Bonus!D67:D467,MATCH(C67*$A$3,Skills_Bonus!$B$3:$B$403))</f>
        <v>478</v>
      </c>
      <c r="H67">
        <f>'Stat Growth'!U68+'Stat Growth'!V68/4+$A$24*Skills_Bonus!$L$4+Attributes!C67*Attributes!$A$24</f>
        <v>150.25</v>
      </c>
      <c r="J67">
        <f>'Stat Growth'!R68/4+'Stat Growth'!T68/4+Skills_Bonus!$K$4*Attributes!$A$21+Attributes!$A$21*Attributes!C67</f>
        <v>145.25</v>
      </c>
      <c r="L67">
        <f>'Stat Growth'!R68/4+'Stat Growth'!T68/4+Skills_Bonus!$D$4*Attributes!$A$3+Attributes!C67*Attributes!$A$3</f>
        <v>145.25</v>
      </c>
      <c r="N67">
        <f t="shared" si="0"/>
        <v>440.75</v>
      </c>
      <c r="P67" s="10">
        <f>$P$3+($A$27*Skills_Bonus!$N$4+INDEX(Skills_Bonus!$N$3:$N$403,MATCH(Attributes!C67*$A$27,Skills_Bonus!$B$3:$B$403,0)))*(TRUNC('Stat Growth'!S68/10)+INDEX(Races!$L$3:$L$14,MATCH('Stat Growth'!$A$2,Races!$A$3:$A$14)))</f>
        <v>468</v>
      </c>
    </row>
    <row r="68" spans="3:16" x14ac:dyDescent="0.3">
      <c r="C68">
        <f>Experience!C67</f>
        <v>65</v>
      </c>
      <c r="E68">
        <f>'Stat Growth'!R69</f>
        <v>18</v>
      </c>
      <c r="F68">
        <f>E68+Skills_Bonus!$D$4*Attributes!$A$3+INDEX(Skills_Bonus!D68:D468,MATCH(C68*$A$3,Skills_Bonus!$B$3:$B$403))</f>
        <v>479</v>
      </c>
      <c r="H68">
        <f>'Stat Growth'!U69+'Stat Growth'!V69/4+$A$24*Skills_Bonus!$L$4+Attributes!C68*Attributes!$A$24</f>
        <v>152.25</v>
      </c>
      <c r="J68">
        <f>'Stat Growth'!R69/4+'Stat Growth'!T69/4+Skills_Bonus!$K$4*Attributes!$A$21+Attributes!$A$21*Attributes!C68</f>
        <v>147.25</v>
      </c>
      <c r="L68">
        <f>'Stat Growth'!R69/4+'Stat Growth'!T69/4+Skills_Bonus!$D$4*Attributes!$A$3+Attributes!C68*Attributes!$A$3</f>
        <v>147.25</v>
      </c>
      <c r="N68">
        <f t="shared" ref="N68:N103" si="1">H68+J68+L68</f>
        <v>446.75</v>
      </c>
      <c r="P68" s="10">
        <f>$P$3+($A$27*Skills_Bonus!$N$4+INDEX(Skills_Bonus!$N$3:$N$403,MATCH(Attributes!C68*$A$27,Skills_Bonus!$B$3:$B$403,0)))*(TRUNC('Stat Growth'!S69/10)+INDEX(Races!$L$3:$L$14,MATCH('Stat Growth'!$A$2,Races!$A$3:$A$14)))</f>
        <v>475</v>
      </c>
    </row>
    <row r="69" spans="3:16" x14ac:dyDescent="0.3">
      <c r="C69">
        <f>Experience!C68</f>
        <v>66</v>
      </c>
      <c r="E69">
        <f>'Stat Growth'!R70</f>
        <v>18</v>
      </c>
      <c r="F69">
        <f>E69+Skills_Bonus!$D$4*Attributes!$A$3+INDEX(Skills_Bonus!D69:D469,MATCH(C69*$A$3,Skills_Bonus!$B$3:$B$403))</f>
        <v>481</v>
      </c>
      <c r="H69">
        <f>'Stat Growth'!U70+'Stat Growth'!V70/4+$A$24*Skills_Bonus!$L$4+Attributes!C69*Attributes!$A$24</f>
        <v>154.25</v>
      </c>
      <c r="J69">
        <f>'Stat Growth'!R70/4+'Stat Growth'!T70/4+Skills_Bonus!$K$4*Attributes!$A$21+Attributes!$A$21*Attributes!C69</f>
        <v>149.25</v>
      </c>
      <c r="L69">
        <f>'Stat Growth'!R70/4+'Stat Growth'!T70/4+Skills_Bonus!$D$4*Attributes!$A$3+Attributes!C69*Attributes!$A$3</f>
        <v>149.25</v>
      </c>
      <c r="N69">
        <f t="shared" si="1"/>
        <v>452.75</v>
      </c>
      <c r="P69" s="10">
        <f>$P$3+($A$27*Skills_Bonus!$N$4+INDEX(Skills_Bonus!$N$3:$N$403,MATCH(Attributes!C69*$A$27,Skills_Bonus!$B$3:$B$403,0)))*(TRUNC('Stat Growth'!S70/10)+INDEX(Races!$L$3:$L$14,MATCH('Stat Growth'!$A$2,Races!$A$3:$A$14)))</f>
        <v>482</v>
      </c>
    </row>
    <row r="70" spans="3:16" x14ac:dyDescent="0.3">
      <c r="C70">
        <f>Experience!C69</f>
        <v>67</v>
      </c>
      <c r="E70">
        <f>'Stat Growth'!R71</f>
        <v>18</v>
      </c>
      <c r="F70">
        <f>E70+Skills_Bonus!$D$4*Attributes!$A$3+INDEX(Skills_Bonus!D70:D470,MATCH(C70*$A$3,Skills_Bonus!$B$3:$B$403))</f>
        <v>483</v>
      </c>
      <c r="H70">
        <f>'Stat Growth'!U71+'Stat Growth'!V71/4+$A$24*Skills_Bonus!$L$4+Attributes!C70*Attributes!$A$24</f>
        <v>156.25</v>
      </c>
      <c r="J70">
        <f>'Stat Growth'!R71/4+'Stat Growth'!T71/4+Skills_Bonus!$K$4*Attributes!$A$21+Attributes!$A$21*Attributes!C70</f>
        <v>151.25</v>
      </c>
      <c r="L70">
        <f>'Stat Growth'!R71/4+'Stat Growth'!T71/4+Skills_Bonus!$D$4*Attributes!$A$3+Attributes!C70*Attributes!$A$3</f>
        <v>151.25</v>
      </c>
      <c r="N70">
        <f t="shared" si="1"/>
        <v>458.75</v>
      </c>
      <c r="P70" s="10">
        <f>$P$3+($A$27*Skills_Bonus!$N$4+INDEX(Skills_Bonus!$N$3:$N$403,MATCH(Attributes!C70*$A$27,Skills_Bonus!$B$3:$B$403,0)))*(TRUNC('Stat Growth'!S71/10)+INDEX(Races!$L$3:$L$14,MATCH('Stat Growth'!$A$2,Races!$A$3:$A$14)))</f>
        <v>489</v>
      </c>
    </row>
    <row r="71" spans="3:16" x14ac:dyDescent="0.3">
      <c r="C71">
        <f>Experience!C70</f>
        <v>68</v>
      </c>
      <c r="E71">
        <f>'Stat Growth'!R72</f>
        <v>18</v>
      </c>
      <c r="F71">
        <f>E71+Skills_Bonus!$D$4*Attributes!$A$3+INDEX(Skills_Bonus!D71:D471,MATCH(C71*$A$3,Skills_Bonus!$B$3:$B$403))</f>
        <v>484</v>
      </c>
      <c r="H71">
        <f>'Stat Growth'!U72+'Stat Growth'!V72/4+$A$24*Skills_Bonus!$L$4+Attributes!C71*Attributes!$A$24</f>
        <v>158.25</v>
      </c>
      <c r="J71">
        <f>'Stat Growth'!R72/4+'Stat Growth'!T72/4+Skills_Bonus!$K$4*Attributes!$A$21+Attributes!$A$21*Attributes!C71</f>
        <v>153.25</v>
      </c>
      <c r="L71">
        <f>'Stat Growth'!R72/4+'Stat Growth'!T72/4+Skills_Bonus!$D$4*Attributes!$A$3+Attributes!C71*Attributes!$A$3</f>
        <v>153.25</v>
      </c>
      <c r="N71">
        <f t="shared" si="1"/>
        <v>464.75</v>
      </c>
      <c r="P71" s="10">
        <f>$P$3+($A$27*Skills_Bonus!$N$4+INDEX(Skills_Bonus!$N$3:$N$403,MATCH(Attributes!C71*$A$27,Skills_Bonus!$B$3:$B$403,0)))*(TRUNC('Stat Growth'!S72/10)+INDEX(Races!$L$3:$L$14,MATCH('Stat Growth'!$A$2,Races!$A$3:$A$14)))</f>
        <v>496</v>
      </c>
    </row>
    <row r="72" spans="3:16" x14ac:dyDescent="0.3">
      <c r="C72">
        <f>Experience!C71</f>
        <v>69</v>
      </c>
      <c r="E72">
        <f>'Stat Growth'!R73</f>
        <v>18</v>
      </c>
      <c r="F72">
        <f>E72+Skills_Bonus!$D$4*Attributes!$A$3+INDEX(Skills_Bonus!D72:D472,MATCH(C72*$A$3,Skills_Bonus!$B$3:$B$403))</f>
        <v>486</v>
      </c>
      <c r="H72">
        <f>'Stat Growth'!U73+'Stat Growth'!V73/4+$A$24*Skills_Bonus!$L$4+Attributes!C72*Attributes!$A$24</f>
        <v>160.25</v>
      </c>
      <c r="J72">
        <f>'Stat Growth'!R73/4+'Stat Growth'!T73/4+Skills_Bonus!$K$4*Attributes!$A$21+Attributes!$A$21*Attributes!C72</f>
        <v>155.25</v>
      </c>
      <c r="L72">
        <f>'Stat Growth'!R73/4+'Stat Growth'!T73/4+Skills_Bonus!$D$4*Attributes!$A$3+Attributes!C72*Attributes!$A$3</f>
        <v>155.25</v>
      </c>
      <c r="N72">
        <f t="shared" si="1"/>
        <v>470.75</v>
      </c>
      <c r="P72" s="10">
        <f>$P$3+($A$27*Skills_Bonus!$N$4+INDEX(Skills_Bonus!$N$3:$N$403,MATCH(Attributes!C72*$A$27,Skills_Bonus!$B$3:$B$403,0)))*(TRUNC('Stat Growth'!S73/10)+INDEX(Races!$L$3:$L$14,MATCH('Stat Growth'!$A$2,Races!$A$3:$A$14)))</f>
        <v>503</v>
      </c>
    </row>
    <row r="73" spans="3:16" x14ac:dyDescent="0.3">
      <c r="C73">
        <f>Experience!C72</f>
        <v>70</v>
      </c>
      <c r="E73">
        <f>'Stat Growth'!R74</f>
        <v>19</v>
      </c>
      <c r="F73">
        <f>E73+Skills_Bonus!$D$4*Attributes!$A$3+INDEX(Skills_Bonus!D73:D473,MATCH(C73*$A$3,Skills_Bonus!$B$3:$B$403))</f>
        <v>488</v>
      </c>
      <c r="H73">
        <f>'Stat Growth'!U74+'Stat Growth'!V74/4+$A$24*Skills_Bonus!$L$4+Attributes!C73*Attributes!$A$24</f>
        <v>163.25</v>
      </c>
      <c r="J73">
        <f>'Stat Growth'!R74/4+'Stat Growth'!T74/4+Skills_Bonus!$K$4*Attributes!$A$21+Attributes!$A$21*Attributes!C73</f>
        <v>157.75</v>
      </c>
      <c r="L73">
        <f>'Stat Growth'!R74/4+'Stat Growth'!T74/4+Skills_Bonus!$D$4*Attributes!$A$3+Attributes!C73*Attributes!$A$3</f>
        <v>157.75</v>
      </c>
      <c r="N73">
        <f t="shared" si="1"/>
        <v>478.75</v>
      </c>
      <c r="P73" s="10">
        <f>$P$3+($A$27*Skills_Bonus!$N$4+INDEX(Skills_Bonus!$N$3:$N$403,MATCH(Attributes!C73*$A$27,Skills_Bonus!$B$3:$B$403,0)))*(TRUNC('Stat Growth'!S74/10)+INDEX(Races!$L$3:$L$14,MATCH('Stat Growth'!$A$2,Races!$A$3:$A$14)))</f>
        <v>510</v>
      </c>
    </row>
    <row r="74" spans="3:16" x14ac:dyDescent="0.3">
      <c r="C74">
        <f>Experience!C73</f>
        <v>71</v>
      </c>
      <c r="E74">
        <f>'Stat Growth'!R75</f>
        <v>19</v>
      </c>
      <c r="F74">
        <f>E74+Skills_Bonus!$D$4*Attributes!$A$3+INDEX(Skills_Bonus!D74:D474,MATCH(C74*$A$3,Skills_Bonus!$B$3:$B$403))</f>
        <v>490</v>
      </c>
      <c r="H74">
        <f>'Stat Growth'!U75+'Stat Growth'!V75/4+$A$24*Skills_Bonus!$L$4+Attributes!C74*Attributes!$A$24</f>
        <v>165.25</v>
      </c>
      <c r="J74">
        <f>'Stat Growth'!R75/4+'Stat Growth'!T75/4+Skills_Bonus!$K$4*Attributes!$A$21+Attributes!$A$21*Attributes!C74</f>
        <v>159.75</v>
      </c>
      <c r="L74">
        <f>'Stat Growth'!R75/4+'Stat Growth'!T75/4+Skills_Bonus!$D$4*Attributes!$A$3+Attributes!C74*Attributes!$A$3</f>
        <v>159.75</v>
      </c>
      <c r="N74">
        <f t="shared" si="1"/>
        <v>484.75</v>
      </c>
      <c r="P74" s="10">
        <f>$P$3+($A$27*Skills_Bonus!$N$4+INDEX(Skills_Bonus!$N$3:$N$403,MATCH(Attributes!C74*$A$27,Skills_Bonus!$B$3:$B$403,0)))*(TRUNC('Stat Growth'!S75/10)+INDEX(Races!$L$3:$L$14,MATCH('Stat Growth'!$A$2,Races!$A$3:$A$14)))</f>
        <v>517</v>
      </c>
    </row>
    <row r="75" spans="3:16" x14ac:dyDescent="0.3">
      <c r="C75">
        <f>Experience!C74</f>
        <v>72</v>
      </c>
      <c r="E75">
        <f>'Stat Growth'!R76</f>
        <v>19</v>
      </c>
      <c r="F75">
        <f>E75+Skills_Bonus!$D$4*Attributes!$A$3+INDEX(Skills_Bonus!D75:D475,MATCH(C75*$A$3,Skills_Bonus!$B$3:$B$403))</f>
        <v>491</v>
      </c>
      <c r="H75">
        <f>'Stat Growth'!U76+'Stat Growth'!V76/4+$A$24*Skills_Bonus!$L$4+Attributes!C75*Attributes!$A$24</f>
        <v>167.25</v>
      </c>
      <c r="J75">
        <f>'Stat Growth'!R76/4+'Stat Growth'!T76/4+Skills_Bonus!$K$4*Attributes!$A$21+Attributes!$A$21*Attributes!C75</f>
        <v>161.75</v>
      </c>
      <c r="L75">
        <f>'Stat Growth'!R76/4+'Stat Growth'!T76/4+Skills_Bonus!$D$4*Attributes!$A$3+Attributes!C75*Attributes!$A$3</f>
        <v>161.75</v>
      </c>
      <c r="N75">
        <f t="shared" si="1"/>
        <v>490.75</v>
      </c>
      <c r="P75" s="10">
        <f>$P$3+($A$27*Skills_Bonus!$N$4+INDEX(Skills_Bonus!$N$3:$N$403,MATCH(Attributes!C75*$A$27,Skills_Bonus!$B$3:$B$403,0)))*(TRUNC('Stat Growth'!S76/10)+INDEX(Races!$L$3:$L$14,MATCH('Stat Growth'!$A$2,Races!$A$3:$A$14)))</f>
        <v>524</v>
      </c>
    </row>
    <row r="76" spans="3:16" x14ac:dyDescent="0.3">
      <c r="C76">
        <f>Experience!C75</f>
        <v>73</v>
      </c>
      <c r="E76">
        <f>'Stat Growth'!R77</f>
        <v>19</v>
      </c>
      <c r="F76">
        <f>E76+Skills_Bonus!$D$4*Attributes!$A$3+INDEX(Skills_Bonus!D76:D476,MATCH(C76*$A$3,Skills_Bonus!$B$3:$B$403))</f>
        <v>492</v>
      </c>
      <c r="H76">
        <f>'Stat Growth'!U77+'Stat Growth'!V77/4+$A$24*Skills_Bonus!$L$4+Attributes!C76*Attributes!$A$24</f>
        <v>169.25</v>
      </c>
      <c r="J76">
        <f>'Stat Growth'!R77/4+'Stat Growth'!T77/4+Skills_Bonus!$K$4*Attributes!$A$21+Attributes!$A$21*Attributes!C76</f>
        <v>163.75</v>
      </c>
      <c r="L76">
        <f>'Stat Growth'!R77/4+'Stat Growth'!T77/4+Skills_Bonus!$D$4*Attributes!$A$3+Attributes!C76*Attributes!$A$3</f>
        <v>163.75</v>
      </c>
      <c r="N76">
        <f t="shared" si="1"/>
        <v>496.75</v>
      </c>
      <c r="P76" s="10">
        <f>$P$3+($A$27*Skills_Bonus!$N$4+INDEX(Skills_Bonus!$N$3:$N$403,MATCH(Attributes!C76*$A$27,Skills_Bonus!$B$3:$B$403,0)))*(TRUNC('Stat Growth'!S77/10)+INDEX(Races!$L$3:$L$14,MATCH('Stat Growth'!$A$2,Races!$A$3:$A$14)))</f>
        <v>531</v>
      </c>
    </row>
    <row r="77" spans="3:16" x14ac:dyDescent="0.3">
      <c r="C77">
        <f>Experience!C76</f>
        <v>74</v>
      </c>
      <c r="E77">
        <f>'Stat Growth'!R78</f>
        <v>19</v>
      </c>
      <c r="F77">
        <f>E77+Skills_Bonus!$D$4*Attributes!$A$3+INDEX(Skills_Bonus!D77:D477,MATCH(C77*$A$3,Skills_Bonus!$B$3:$B$403))</f>
        <v>494</v>
      </c>
      <c r="H77">
        <f>'Stat Growth'!U78+'Stat Growth'!V78/4+$A$24*Skills_Bonus!$L$4+Attributes!C77*Attributes!$A$24</f>
        <v>171.25</v>
      </c>
      <c r="J77">
        <f>'Stat Growth'!R78/4+'Stat Growth'!T78/4+Skills_Bonus!$K$4*Attributes!$A$21+Attributes!$A$21*Attributes!C77</f>
        <v>165.75</v>
      </c>
      <c r="L77">
        <f>'Stat Growth'!R78/4+'Stat Growth'!T78/4+Skills_Bonus!$D$4*Attributes!$A$3+Attributes!C77*Attributes!$A$3</f>
        <v>165.75</v>
      </c>
      <c r="N77">
        <f t="shared" si="1"/>
        <v>502.75</v>
      </c>
      <c r="P77" s="10">
        <f>$P$3+($A$27*Skills_Bonus!$N$4+INDEX(Skills_Bonus!$N$3:$N$403,MATCH(Attributes!C77*$A$27,Skills_Bonus!$B$3:$B$403,0)))*(TRUNC('Stat Growth'!S78/10)+INDEX(Races!$L$3:$L$14,MATCH('Stat Growth'!$A$2,Races!$A$3:$A$14)))</f>
        <v>538</v>
      </c>
    </row>
    <row r="78" spans="3:16" x14ac:dyDescent="0.3">
      <c r="C78">
        <f>Experience!C77</f>
        <v>75</v>
      </c>
      <c r="E78">
        <f>'Stat Growth'!R79</f>
        <v>19</v>
      </c>
      <c r="F78">
        <f>E78+Skills_Bonus!$D$4*Attributes!$A$3+INDEX(Skills_Bonus!D78:D478,MATCH(C78*$A$3,Skills_Bonus!$B$3:$B$403))</f>
        <v>495</v>
      </c>
      <c r="H78">
        <f>'Stat Growth'!U79+'Stat Growth'!V79/4+$A$24*Skills_Bonus!$L$4+Attributes!C78*Attributes!$A$24</f>
        <v>173.5</v>
      </c>
      <c r="J78">
        <f>'Stat Growth'!R79/4+'Stat Growth'!T79/4+Skills_Bonus!$K$4*Attributes!$A$21+Attributes!$A$21*Attributes!C78</f>
        <v>167.75</v>
      </c>
      <c r="L78">
        <f>'Stat Growth'!R79/4+'Stat Growth'!T79/4+Skills_Bonus!$D$4*Attributes!$A$3+Attributes!C78*Attributes!$A$3</f>
        <v>167.75</v>
      </c>
      <c r="N78">
        <f t="shared" si="1"/>
        <v>509</v>
      </c>
      <c r="P78" s="10">
        <f>$P$3+($A$27*Skills_Bonus!$N$4+INDEX(Skills_Bonus!$N$3:$N$403,MATCH(Attributes!C78*$A$27,Skills_Bonus!$B$3:$B$403,0)))*(TRUNC('Stat Growth'!S79/10)+INDEX(Races!$L$3:$L$14,MATCH('Stat Growth'!$A$2,Races!$A$3:$A$14)))</f>
        <v>545</v>
      </c>
    </row>
    <row r="79" spans="3:16" x14ac:dyDescent="0.3">
      <c r="C79">
        <f>Experience!C78</f>
        <v>76</v>
      </c>
      <c r="E79">
        <f>'Stat Growth'!R80</f>
        <v>19</v>
      </c>
      <c r="F79">
        <f>E79+Skills_Bonus!$D$4*Attributes!$A$3+INDEX(Skills_Bonus!D79:D479,MATCH(C79*$A$3,Skills_Bonus!$B$3:$B$403))</f>
        <v>496</v>
      </c>
      <c r="H79">
        <f>'Stat Growth'!U80+'Stat Growth'!V80/4+$A$24*Skills_Bonus!$L$4+Attributes!C79*Attributes!$A$24</f>
        <v>175.5</v>
      </c>
      <c r="J79">
        <f>'Stat Growth'!R80/4+'Stat Growth'!T80/4+Skills_Bonus!$K$4*Attributes!$A$21+Attributes!$A$21*Attributes!C79</f>
        <v>169.75</v>
      </c>
      <c r="L79">
        <f>'Stat Growth'!R80/4+'Stat Growth'!T80/4+Skills_Bonus!$D$4*Attributes!$A$3+Attributes!C79*Attributes!$A$3</f>
        <v>169.75</v>
      </c>
      <c r="N79">
        <f t="shared" si="1"/>
        <v>515</v>
      </c>
      <c r="P79" s="10">
        <f>$P$3+($A$27*Skills_Bonus!$N$4+INDEX(Skills_Bonus!$N$3:$N$403,MATCH(Attributes!C79*$A$27,Skills_Bonus!$B$3:$B$403,0)))*(TRUNC('Stat Growth'!S80/10)+INDEX(Races!$L$3:$L$14,MATCH('Stat Growth'!$A$2,Races!$A$3:$A$14)))</f>
        <v>552</v>
      </c>
    </row>
    <row r="80" spans="3:16" x14ac:dyDescent="0.3">
      <c r="C80">
        <f>Experience!C79</f>
        <v>77</v>
      </c>
      <c r="E80">
        <f>'Stat Growth'!R81</f>
        <v>20</v>
      </c>
      <c r="F80">
        <f>E80+Skills_Bonus!$D$4*Attributes!$A$3+INDEX(Skills_Bonus!D80:D480,MATCH(C80*$A$3,Skills_Bonus!$B$3:$B$403))</f>
        <v>498</v>
      </c>
      <c r="H80">
        <f>'Stat Growth'!U81+'Stat Growth'!V81/4+$A$24*Skills_Bonus!$L$4+Attributes!C80*Attributes!$A$24</f>
        <v>178.5</v>
      </c>
      <c r="J80">
        <f>'Stat Growth'!R81/4+'Stat Growth'!T81/4+Skills_Bonus!$K$4*Attributes!$A$21+Attributes!$A$21*Attributes!C80</f>
        <v>172.25</v>
      </c>
      <c r="L80">
        <f>'Stat Growth'!R81/4+'Stat Growth'!T81/4+Skills_Bonus!$D$4*Attributes!$A$3+Attributes!C80*Attributes!$A$3</f>
        <v>172.25</v>
      </c>
      <c r="N80">
        <f t="shared" si="1"/>
        <v>523</v>
      </c>
      <c r="P80" s="10">
        <f>$P$3+($A$27*Skills_Bonus!$N$4+INDEX(Skills_Bonus!$N$3:$N$403,MATCH(Attributes!C80*$A$27,Skills_Bonus!$B$3:$B$403,0)))*(TRUNC('Stat Growth'!S81/10)+INDEX(Races!$L$3:$L$14,MATCH('Stat Growth'!$A$2,Races!$A$3:$A$14)))</f>
        <v>559</v>
      </c>
    </row>
    <row r="81" spans="3:16" x14ac:dyDescent="0.3">
      <c r="C81">
        <f>Experience!C80</f>
        <v>78</v>
      </c>
      <c r="E81">
        <f>'Stat Growth'!R82</f>
        <v>20</v>
      </c>
      <c r="F81">
        <f>E81+Skills_Bonus!$D$4*Attributes!$A$3+INDEX(Skills_Bonus!D81:D481,MATCH(C81*$A$3,Skills_Bonus!$B$3:$B$403))</f>
        <v>499</v>
      </c>
      <c r="H81">
        <f>'Stat Growth'!U82+'Stat Growth'!V82/4+$A$24*Skills_Bonus!$L$4+Attributes!C81*Attributes!$A$24</f>
        <v>180.5</v>
      </c>
      <c r="J81">
        <f>'Stat Growth'!R82/4+'Stat Growth'!T82/4+Skills_Bonus!$K$4*Attributes!$A$21+Attributes!$A$21*Attributes!C81</f>
        <v>174.25</v>
      </c>
      <c r="L81">
        <f>'Stat Growth'!R82/4+'Stat Growth'!T82/4+Skills_Bonus!$D$4*Attributes!$A$3+Attributes!C81*Attributes!$A$3</f>
        <v>174.25</v>
      </c>
      <c r="N81">
        <f t="shared" si="1"/>
        <v>529</v>
      </c>
      <c r="P81" s="10">
        <f>$P$3+($A$27*Skills_Bonus!$N$4+INDEX(Skills_Bonus!$N$3:$N$403,MATCH(Attributes!C81*$A$27,Skills_Bonus!$B$3:$B$403,0)))*(TRUNC('Stat Growth'!S82/10)+INDEX(Races!$L$3:$L$14,MATCH('Stat Growth'!$A$2,Races!$A$3:$A$14)))</f>
        <v>566</v>
      </c>
    </row>
    <row r="82" spans="3:16" x14ac:dyDescent="0.3">
      <c r="C82">
        <f>Experience!C81</f>
        <v>79</v>
      </c>
      <c r="E82">
        <f>'Stat Growth'!R83</f>
        <v>20</v>
      </c>
      <c r="F82">
        <f>E82+Skills_Bonus!$D$4*Attributes!$A$3+INDEX(Skills_Bonus!D82:D482,MATCH(C82*$A$3,Skills_Bonus!$B$3:$B$403))</f>
        <v>500</v>
      </c>
      <c r="H82">
        <f>'Stat Growth'!U83+'Stat Growth'!V83/4+$A$24*Skills_Bonus!$L$4+Attributes!C82*Attributes!$A$24</f>
        <v>182.5</v>
      </c>
      <c r="J82">
        <f>'Stat Growth'!R83/4+'Stat Growth'!T83/4+Skills_Bonus!$K$4*Attributes!$A$21+Attributes!$A$21*Attributes!C82</f>
        <v>176.25</v>
      </c>
      <c r="L82">
        <f>'Stat Growth'!R83/4+'Stat Growth'!T83/4+Skills_Bonus!$D$4*Attributes!$A$3+Attributes!C82*Attributes!$A$3</f>
        <v>176.25</v>
      </c>
      <c r="N82">
        <f t="shared" si="1"/>
        <v>535</v>
      </c>
      <c r="P82" s="10">
        <f>$P$3+($A$27*Skills_Bonus!$N$4+INDEX(Skills_Bonus!$N$3:$N$403,MATCH(Attributes!C82*$A$27,Skills_Bonus!$B$3:$B$403,0)))*(TRUNC('Stat Growth'!S83/10)+INDEX(Races!$L$3:$L$14,MATCH('Stat Growth'!$A$2,Races!$A$3:$A$14)))</f>
        <v>573</v>
      </c>
    </row>
    <row r="83" spans="3:16" x14ac:dyDescent="0.3">
      <c r="C83">
        <f>Experience!C82</f>
        <v>80</v>
      </c>
      <c r="E83">
        <f>'Stat Growth'!R84</f>
        <v>20</v>
      </c>
      <c r="F83">
        <f>E83+Skills_Bonus!$D$4*Attributes!$A$3+INDEX(Skills_Bonus!D83:D483,MATCH(C83*$A$3,Skills_Bonus!$B$3:$B$403))</f>
        <v>501</v>
      </c>
      <c r="H83">
        <f>'Stat Growth'!U84+'Stat Growth'!V84/4+$A$24*Skills_Bonus!$L$4+Attributes!C83*Attributes!$A$24</f>
        <v>184.5</v>
      </c>
      <c r="J83">
        <f>'Stat Growth'!R84/4+'Stat Growth'!T84/4+Skills_Bonus!$K$4*Attributes!$A$21+Attributes!$A$21*Attributes!C83</f>
        <v>178.25</v>
      </c>
      <c r="L83">
        <f>'Stat Growth'!R84/4+'Stat Growth'!T84/4+Skills_Bonus!$D$4*Attributes!$A$3+Attributes!C83*Attributes!$A$3</f>
        <v>178.25</v>
      </c>
      <c r="N83">
        <f t="shared" si="1"/>
        <v>541</v>
      </c>
      <c r="P83" s="10">
        <f>$P$3+($A$27*Skills_Bonus!$N$4+INDEX(Skills_Bonus!$N$3:$N$403,MATCH(Attributes!C83*$A$27,Skills_Bonus!$B$3:$B$403,0)))*(TRUNC('Stat Growth'!S84/10)+INDEX(Races!$L$3:$L$14,MATCH('Stat Growth'!$A$2,Races!$A$3:$A$14)))</f>
        <v>580</v>
      </c>
    </row>
    <row r="84" spans="3:16" x14ac:dyDescent="0.3">
      <c r="C84">
        <f>Experience!C83</f>
        <v>81</v>
      </c>
      <c r="E84">
        <f>'Stat Growth'!R85</f>
        <v>20</v>
      </c>
      <c r="F84">
        <f>E84+Skills_Bonus!$D$4*Attributes!$A$3+INDEX(Skills_Bonus!D84:D484,MATCH(C84*$A$3,Skills_Bonus!$B$3:$B$403))</f>
        <v>502</v>
      </c>
      <c r="H84">
        <f>'Stat Growth'!U85+'Stat Growth'!V85/4+$A$24*Skills_Bonus!$L$4+Attributes!C84*Attributes!$A$24</f>
        <v>186.5</v>
      </c>
      <c r="J84">
        <f>'Stat Growth'!R85/4+'Stat Growth'!T85/4+Skills_Bonus!$K$4*Attributes!$A$21+Attributes!$A$21*Attributes!C84</f>
        <v>180.25</v>
      </c>
      <c r="L84">
        <f>'Stat Growth'!R85/4+'Stat Growth'!T85/4+Skills_Bonus!$D$4*Attributes!$A$3+Attributes!C84*Attributes!$A$3</f>
        <v>180.25</v>
      </c>
      <c r="N84">
        <f t="shared" si="1"/>
        <v>547</v>
      </c>
      <c r="P84" s="10">
        <f>$P$3+($A$27*Skills_Bonus!$N$4+INDEX(Skills_Bonus!$N$3:$N$403,MATCH(Attributes!C84*$A$27,Skills_Bonus!$B$3:$B$403,0)))*(TRUNC('Stat Growth'!S85/10)+INDEX(Races!$L$3:$L$14,MATCH('Stat Growth'!$A$2,Races!$A$3:$A$14)))</f>
        <v>587</v>
      </c>
    </row>
    <row r="85" spans="3:16" x14ac:dyDescent="0.3">
      <c r="C85">
        <f>Experience!C84</f>
        <v>82</v>
      </c>
      <c r="E85">
        <f>'Stat Growth'!R86</f>
        <v>20</v>
      </c>
      <c r="F85">
        <f>E85+Skills_Bonus!$D$4*Attributes!$A$3+INDEX(Skills_Bonus!D85:D485,MATCH(C85*$A$3,Skills_Bonus!$B$3:$B$403))</f>
        <v>503</v>
      </c>
      <c r="H85">
        <f>'Stat Growth'!U86+'Stat Growth'!V86/4+$A$24*Skills_Bonus!$L$4+Attributes!C85*Attributes!$A$24</f>
        <v>188.5</v>
      </c>
      <c r="J85">
        <f>'Stat Growth'!R86/4+'Stat Growth'!T86/4+Skills_Bonus!$K$4*Attributes!$A$21+Attributes!$A$21*Attributes!C85</f>
        <v>182.25</v>
      </c>
      <c r="L85">
        <f>'Stat Growth'!R86/4+'Stat Growth'!T86/4+Skills_Bonus!$D$4*Attributes!$A$3+Attributes!C85*Attributes!$A$3</f>
        <v>182.25</v>
      </c>
      <c r="N85">
        <f t="shared" si="1"/>
        <v>553</v>
      </c>
      <c r="P85" s="10">
        <f>$P$3+($A$27*Skills_Bonus!$N$4+INDEX(Skills_Bonus!$N$3:$N$403,MATCH(Attributes!C85*$A$27,Skills_Bonus!$B$3:$B$403,0)))*(TRUNC('Stat Growth'!S86/10)+INDEX(Races!$L$3:$L$14,MATCH('Stat Growth'!$A$2,Races!$A$3:$A$14)))</f>
        <v>594</v>
      </c>
    </row>
    <row r="86" spans="3:16" x14ac:dyDescent="0.3">
      <c r="C86">
        <f>Experience!C85</f>
        <v>83</v>
      </c>
      <c r="E86">
        <f>'Stat Growth'!R87</f>
        <v>21</v>
      </c>
      <c r="F86">
        <f>E86+Skills_Bonus!$D$4*Attributes!$A$3+INDEX(Skills_Bonus!D86:D486,MATCH(C86*$A$3,Skills_Bonus!$B$3:$B$403))</f>
        <v>505</v>
      </c>
      <c r="H86">
        <f>'Stat Growth'!U87+'Stat Growth'!V87/4+$A$24*Skills_Bonus!$L$4+Attributes!C86*Attributes!$A$24</f>
        <v>190.5</v>
      </c>
      <c r="J86">
        <f>'Stat Growth'!R87/4+'Stat Growth'!T87/4+Skills_Bonus!$K$4*Attributes!$A$21+Attributes!$A$21*Attributes!C86</f>
        <v>184.5</v>
      </c>
      <c r="L86">
        <f>'Stat Growth'!R87/4+'Stat Growth'!T87/4+Skills_Bonus!$D$4*Attributes!$A$3+Attributes!C86*Attributes!$A$3</f>
        <v>184.5</v>
      </c>
      <c r="N86">
        <f t="shared" si="1"/>
        <v>559.5</v>
      </c>
      <c r="P86" s="10">
        <f>$P$3+($A$27*Skills_Bonus!$N$4+INDEX(Skills_Bonus!$N$3:$N$403,MATCH(Attributes!C86*$A$27,Skills_Bonus!$B$3:$B$403,0)))*(TRUNC('Stat Growth'!S87/10)+INDEX(Races!$L$3:$L$14,MATCH('Stat Growth'!$A$2,Races!$A$3:$A$14)))</f>
        <v>601</v>
      </c>
    </row>
    <row r="87" spans="3:16" x14ac:dyDescent="0.3">
      <c r="C87">
        <f>Experience!C86</f>
        <v>84</v>
      </c>
      <c r="E87">
        <f>'Stat Growth'!R88</f>
        <v>21</v>
      </c>
      <c r="F87">
        <f>E87+Skills_Bonus!$D$4*Attributes!$A$3+INDEX(Skills_Bonus!D87:D487,MATCH(C87*$A$3,Skills_Bonus!$B$3:$B$403))</f>
        <v>506</v>
      </c>
      <c r="H87">
        <f>'Stat Growth'!U88+'Stat Growth'!V88/4+$A$24*Skills_Bonus!$L$4+Attributes!C87*Attributes!$A$24</f>
        <v>193.5</v>
      </c>
      <c r="J87">
        <f>'Stat Growth'!R88/4+'Stat Growth'!T88/4+Skills_Bonus!$K$4*Attributes!$A$21+Attributes!$A$21*Attributes!C87</f>
        <v>186.75</v>
      </c>
      <c r="L87">
        <f>'Stat Growth'!R88/4+'Stat Growth'!T88/4+Skills_Bonus!$D$4*Attributes!$A$3+Attributes!C87*Attributes!$A$3</f>
        <v>186.75</v>
      </c>
      <c r="N87">
        <f t="shared" si="1"/>
        <v>567</v>
      </c>
      <c r="P87" s="10">
        <f>$P$3+($A$27*Skills_Bonus!$N$4+INDEX(Skills_Bonus!$N$3:$N$403,MATCH(Attributes!C87*$A$27,Skills_Bonus!$B$3:$B$403,0)))*(TRUNC('Stat Growth'!S88/10)+INDEX(Races!$L$3:$L$14,MATCH('Stat Growth'!$A$2,Races!$A$3:$A$14)))</f>
        <v>608</v>
      </c>
    </row>
    <row r="88" spans="3:16" x14ac:dyDescent="0.3">
      <c r="C88">
        <f>Experience!C87</f>
        <v>85</v>
      </c>
      <c r="E88">
        <f>'Stat Growth'!R89</f>
        <v>21</v>
      </c>
      <c r="F88">
        <f>E88+Skills_Bonus!$D$4*Attributes!$A$3+INDEX(Skills_Bonus!D88:D488,MATCH(C88*$A$3,Skills_Bonus!$B$3:$B$403))</f>
        <v>507</v>
      </c>
      <c r="H88">
        <f>'Stat Growth'!U89+'Stat Growth'!V89/4+$A$24*Skills_Bonus!$L$4+Attributes!C88*Attributes!$A$24</f>
        <v>195.5</v>
      </c>
      <c r="J88">
        <f>'Stat Growth'!R89/4+'Stat Growth'!T89/4+Skills_Bonus!$K$4*Attributes!$A$21+Attributes!$A$21*Attributes!C88</f>
        <v>188.75</v>
      </c>
      <c r="L88">
        <f>'Stat Growth'!R89/4+'Stat Growth'!T89/4+Skills_Bonus!$D$4*Attributes!$A$3+Attributes!C88*Attributes!$A$3</f>
        <v>188.75</v>
      </c>
      <c r="N88">
        <f t="shared" si="1"/>
        <v>573</v>
      </c>
      <c r="P88" s="10">
        <f>$P$3+($A$27*Skills_Bonus!$N$4+INDEX(Skills_Bonus!$N$3:$N$403,MATCH(Attributes!C88*$A$27,Skills_Bonus!$B$3:$B$403,0)))*(TRUNC('Stat Growth'!S89/10)+INDEX(Races!$L$3:$L$14,MATCH('Stat Growth'!$A$2,Races!$A$3:$A$14)))</f>
        <v>615</v>
      </c>
    </row>
    <row r="89" spans="3:16" x14ac:dyDescent="0.3">
      <c r="C89">
        <f>Experience!C88</f>
        <v>86</v>
      </c>
      <c r="E89">
        <f>'Stat Growth'!R90</f>
        <v>21</v>
      </c>
      <c r="F89">
        <f>E89+Skills_Bonus!$D$4*Attributes!$A$3+INDEX(Skills_Bonus!D89:D489,MATCH(C89*$A$3,Skills_Bonus!$B$3:$B$403))</f>
        <v>508</v>
      </c>
      <c r="H89">
        <f>'Stat Growth'!U90+'Stat Growth'!V90/4+$A$24*Skills_Bonus!$L$4+Attributes!C89*Attributes!$A$24</f>
        <v>197.5</v>
      </c>
      <c r="J89">
        <f>'Stat Growth'!R90/4+'Stat Growth'!T90/4+Skills_Bonus!$K$4*Attributes!$A$21+Attributes!$A$21*Attributes!C89</f>
        <v>190.75</v>
      </c>
      <c r="L89">
        <f>'Stat Growth'!R90/4+'Stat Growth'!T90/4+Skills_Bonus!$D$4*Attributes!$A$3+Attributes!C89*Attributes!$A$3</f>
        <v>190.75</v>
      </c>
      <c r="N89">
        <f t="shared" si="1"/>
        <v>579</v>
      </c>
      <c r="P89" s="10">
        <f>$P$3+($A$27*Skills_Bonus!$N$4+INDEX(Skills_Bonus!$N$3:$N$403,MATCH(Attributes!C89*$A$27,Skills_Bonus!$B$3:$B$403,0)))*(TRUNC('Stat Growth'!S90/10)+INDEX(Races!$L$3:$L$14,MATCH('Stat Growth'!$A$2,Races!$A$3:$A$14)))</f>
        <v>622</v>
      </c>
    </row>
    <row r="90" spans="3:16" x14ac:dyDescent="0.3">
      <c r="C90">
        <f>Experience!C89</f>
        <v>87</v>
      </c>
      <c r="E90">
        <f>'Stat Growth'!R91</f>
        <v>21</v>
      </c>
      <c r="F90">
        <f>E90+Skills_Bonus!$D$4*Attributes!$A$3+INDEX(Skills_Bonus!D90:D490,MATCH(C90*$A$3,Skills_Bonus!$B$3:$B$403))</f>
        <v>509</v>
      </c>
      <c r="H90">
        <f>'Stat Growth'!U91+'Stat Growth'!V91/4+$A$24*Skills_Bonus!$L$4+Attributes!C90*Attributes!$A$24</f>
        <v>199.5</v>
      </c>
      <c r="J90">
        <f>'Stat Growth'!R91/4+'Stat Growth'!T91/4+Skills_Bonus!$K$4*Attributes!$A$21+Attributes!$A$21*Attributes!C90</f>
        <v>192.75</v>
      </c>
      <c r="L90">
        <f>'Stat Growth'!R91/4+'Stat Growth'!T91/4+Skills_Bonus!$D$4*Attributes!$A$3+Attributes!C90*Attributes!$A$3</f>
        <v>192.75</v>
      </c>
      <c r="N90">
        <f t="shared" si="1"/>
        <v>585</v>
      </c>
      <c r="P90" s="10">
        <f>$P$3+($A$27*Skills_Bonus!$N$4+INDEX(Skills_Bonus!$N$3:$N$403,MATCH(Attributes!C90*$A$27,Skills_Bonus!$B$3:$B$403,0)))*(TRUNC('Stat Growth'!S91/10)+INDEX(Races!$L$3:$L$14,MATCH('Stat Growth'!$A$2,Races!$A$3:$A$14)))</f>
        <v>629</v>
      </c>
    </row>
    <row r="91" spans="3:16" x14ac:dyDescent="0.3">
      <c r="C91">
        <f>Experience!C90</f>
        <v>88</v>
      </c>
      <c r="E91">
        <f>'Stat Growth'!R92</f>
        <v>21</v>
      </c>
      <c r="F91">
        <f>E91+Skills_Bonus!$D$4*Attributes!$A$3+INDEX(Skills_Bonus!D91:D491,MATCH(C91*$A$3,Skills_Bonus!$B$3:$B$403))</f>
        <v>509</v>
      </c>
      <c r="H91">
        <f>'Stat Growth'!U92+'Stat Growth'!V92/4+$A$24*Skills_Bonus!$L$4+Attributes!C91*Attributes!$A$24</f>
        <v>201.5</v>
      </c>
      <c r="J91">
        <f>'Stat Growth'!R92/4+'Stat Growth'!T92/4+Skills_Bonus!$K$4*Attributes!$A$21+Attributes!$A$21*Attributes!C91</f>
        <v>194.75</v>
      </c>
      <c r="L91">
        <f>'Stat Growth'!R92/4+'Stat Growth'!T92/4+Skills_Bonus!$D$4*Attributes!$A$3+Attributes!C91*Attributes!$A$3</f>
        <v>194.75</v>
      </c>
      <c r="N91">
        <f t="shared" si="1"/>
        <v>591</v>
      </c>
      <c r="P91" s="10">
        <f>$P$3+($A$27*Skills_Bonus!$N$4+INDEX(Skills_Bonus!$N$3:$N$403,MATCH(Attributes!C91*$A$27,Skills_Bonus!$B$3:$B$403,0)))*(TRUNC('Stat Growth'!S92/10)+INDEX(Races!$L$3:$L$14,MATCH('Stat Growth'!$A$2,Races!$A$3:$A$14)))</f>
        <v>636</v>
      </c>
    </row>
    <row r="92" spans="3:16" x14ac:dyDescent="0.3">
      <c r="C92">
        <f>Experience!C91</f>
        <v>89</v>
      </c>
      <c r="E92">
        <f>'Stat Growth'!R93</f>
        <v>22</v>
      </c>
      <c r="F92">
        <f>E92+Skills_Bonus!$D$4*Attributes!$A$3+INDEX(Skills_Bonus!D92:D492,MATCH(C92*$A$3,Skills_Bonus!$B$3:$B$403))</f>
        <v>511</v>
      </c>
      <c r="H92">
        <f>'Stat Growth'!U93+'Stat Growth'!V93/4+$A$24*Skills_Bonus!$L$4+Attributes!C92*Attributes!$A$24</f>
        <v>203.5</v>
      </c>
      <c r="J92">
        <f>'Stat Growth'!R93/4+'Stat Growth'!T93/4+Skills_Bonus!$K$4*Attributes!$A$21+Attributes!$A$21*Attributes!C92</f>
        <v>197</v>
      </c>
      <c r="L92">
        <f>'Stat Growth'!R93/4+'Stat Growth'!T93/4+Skills_Bonus!$D$4*Attributes!$A$3+Attributes!C92*Attributes!$A$3</f>
        <v>197</v>
      </c>
      <c r="N92">
        <f t="shared" si="1"/>
        <v>597.5</v>
      </c>
      <c r="P92" s="10">
        <f>$P$3+($A$27*Skills_Bonus!$N$4+INDEX(Skills_Bonus!$N$3:$N$403,MATCH(Attributes!C92*$A$27,Skills_Bonus!$B$3:$B$403,0)))*(TRUNC('Stat Growth'!S93/10)+INDEX(Races!$L$3:$L$14,MATCH('Stat Growth'!$A$2,Races!$A$3:$A$14)))</f>
        <v>643</v>
      </c>
    </row>
    <row r="93" spans="3:16" x14ac:dyDescent="0.3">
      <c r="C93">
        <f>Experience!C92</f>
        <v>90</v>
      </c>
      <c r="E93">
        <f>'Stat Growth'!R94</f>
        <v>22</v>
      </c>
      <c r="F93">
        <f>E93+Skills_Bonus!$D$4*Attributes!$A$3+INDEX(Skills_Bonus!D93:D493,MATCH(C93*$A$3,Skills_Bonus!$B$3:$B$403))</f>
        <v>512</v>
      </c>
      <c r="H93">
        <f>'Stat Growth'!U94+'Stat Growth'!V94/4+$A$24*Skills_Bonus!$L$4+Attributes!C93*Attributes!$A$24</f>
        <v>205.5</v>
      </c>
      <c r="J93">
        <f>'Stat Growth'!R94/4+'Stat Growth'!T94/4+Skills_Bonus!$K$4*Attributes!$A$21+Attributes!$A$21*Attributes!C93</f>
        <v>199</v>
      </c>
      <c r="L93">
        <f>'Stat Growth'!R94/4+'Stat Growth'!T94/4+Skills_Bonus!$D$4*Attributes!$A$3+Attributes!C93*Attributes!$A$3</f>
        <v>199</v>
      </c>
      <c r="N93">
        <f t="shared" si="1"/>
        <v>603.5</v>
      </c>
      <c r="P93" s="10">
        <f>$P$3+($A$27*Skills_Bonus!$N$4+INDEX(Skills_Bonus!$N$3:$N$403,MATCH(Attributes!C93*$A$27,Skills_Bonus!$B$3:$B$403,0)))*(TRUNC('Stat Growth'!S94/10)+INDEX(Races!$L$3:$L$14,MATCH('Stat Growth'!$A$2,Races!$A$3:$A$14)))</f>
        <v>650</v>
      </c>
    </row>
    <row r="94" spans="3:16" x14ac:dyDescent="0.3">
      <c r="C94">
        <f>Experience!C93</f>
        <v>91</v>
      </c>
      <c r="E94">
        <f>'Stat Growth'!R95</f>
        <v>22</v>
      </c>
      <c r="F94">
        <f>E94+Skills_Bonus!$D$4*Attributes!$A$3+INDEX(Skills_Bonus!D94:D494,MATCH(C94*$A$3,Skills_Bonus!$B$3:$B$403))</f>
        <v>513</v>
      </c>
      <c r="H94">
        <f>'Stat Growth'!U95+'Stat Growth'!V95/4+$A$24*Skills_Bonus!$L$4+Attributes!C94*Attributes!$A$24</f>
        <v>207.75</v>
      </c>
      <c r="J94">
        <f>'Stat Growth'!R95/4+'Stat Growth'!T95/4+Skills_Bonus!$K$4*Attributes!$A$21+Attributes!$A$21*Attributes!C94</f>
        <v>201</v>
      </c>
      <c r="L94">
        <f>'Stat Growth'!R95/4+'Stat Growth'!T95/4+Skills_Bonus!$D$4*Attributes!$A$3+Attributes!C94*Attributes!$A$3</f>
        <v>201</v>
      </c>
      <c r="N94">
        <f t="shared" si="1"/>
        <v>609.75</v>
      </c>
      <c r="P94" s="10">
        <f>$P$3+($A$27*Skills_Bonus!$N$4+INDEX(Skills_Bonus!$N$3:$N$403,MATCH(Attributes!C94*$A$27,Skills_Bonus!$B$3:$B$403,0)))*(TRUNC('Stat Growth'!S95/10)+INDEX(Races!$L$3:$L$14,MATCH('Stat Growth'!$A$2,Races!$A$3:$A$14)))</f>
        <v>657</v>
      </c>
    </row>
    <row r="95" spans="3:16" x14ac:dyDescent="0.3">
      <c r="C95">
        <f>Experience!C94</f>
        <v>92</v>
      </c>
      <c r="E95">
        <f>'Stat Growth'!R96</f>
        <v>22</v>
      </c>
      <c r="F95">
        <f>E95+Skills_Bonus!$D$4*Attributes!$A$3+INDEX(Skills_Bonus!D95:D495,MATCH(C95*$A$3,Skills_Bonus!$B$3:$B$403))</f>
        <v>513</v>
      </c>
      <c r="H95">
        <f>'Stat Growth'!U96+'Stat Growth'!V96/4+$A$24*Skills_Bonus!$L$4+Attributes!C95*Attributes!$A$24</f>
        <v>210.75</v>
      </c>
      <c r="J95">
        <f>'Stat Growth'!R96/4+'Stat Growth'!T96/4+Skills_Bonus!$K$4*Attributes!$A$21+Attributes!$A$21*Attributes!C95</f>
        <v>203.25</v>
      </c>
      <c r="L95">
        <f>'Stat Growth'!R96/4+'Stat Growth'!T96/4+Skills_Bonus!$D$4*Attributes!$A$3+Attributes!C95*Attributes!$A$3</f>
        <v>203.25</v>
      </c>
      <c r="N95">
        <f t="shared" si="1"/>
        <v>617.25</v>
      </c>
      <c r="P95" s="10">
        <f>$P$3+($A$27*Skills_Bonus!$N$4+INDEX(Skills_Bonus!$N$3:$N$403,MATCH(Attributes!C95*$A$27,Skills_Bonus!$B$3:$B$403,0)))*(TRUNC('Stat Growth'!S96/10)+INDEX(Races!$L$3:$L$14,MATCH('Stat Growth'!$A$2,Races!$A$3:$A$14)))</f>
        <v>757</v>
      </c>
    </row>
    <row r="96" spans="3:16" x14ac:dyDescent="0.3">
      <c r="C96">
        <f>Experience!C95</f>
        <v>93</v>
      </c>
      <c r="E96">
        <f>'Stat Growth'!R97</f>
        <v>22</v>
      </c>
      <c r="F96">
        <f>E96+Skills_Bonus!$D$4*Attributes!$A$3+INDEX(Skills_Bonus!D96:D496,MATCH(C96*$A$3,Skills_Bonus!$B$3:$B$403))</f>
        <v>514</v>
      </c>
      <c r="H96">
        <f>'Stat Growth'!U97+'Stat Growth'!V97/4+$A$24*Skills_Bonus!$L$4+Attributes!C96*Attributes!$A$24</f>
        <v>212.75</v>
      </c>
      <c r="J96">
        <f>'Stat Growth'!R97/4+'Stat Growth'!T97/4+Skills_Bonus!$K$4*Attributes!$A$21+Attributes!$A$21*Attributes!C96</f>
        <v>205.25</v>
      </c>
      <c r="L96">
        <f>'Stat Growth'!R97/4+'Stat Growth'!T97/4+Skills_Bonus!$D$4*Attributes!$A$3+Attributes!C96*Attributes!$A$3</f>
        <v>205.25</v>
      </c>
      <c r="N96">
        <f t="shared" si="1"/>
        <v>623.25</v>
      </c>
      <c r="P96" s="10">
        <f>$P$3+($A$27*Skills_Bonus!$N$4+INDEX(Skills_Bonus!$N$3:$N$403,MATCH(Attributes!C96*$A$27,Skills_Bonus!$B$3:$B$403,0)))*(TRUNC('Stat Growth'!S97/10)+INDEX(Races!$L$3:$L$14,MATCH('Stat Growth'!$A$2,Races!$A$3:$A$14)))</f>
        <v>765</v>
      </c>
    </row>
    <row r="97" spans="3:16" x14ac:dyDescent="0.3">
      <c r="C97">
        <f>Experience!C96</f>
        <v>94</v>
      </c>
      <c r="E97">
        <f>'Stat Growth'!R98</f>
        <v>22</v>
      </c>
      <c r="F97">
        <f>E97+Skills_Bonus!$D$4*Attributes!$A$3+INDEX(Skills_Bonus!D97:D497,MATCH(C97*$A$3,Skills_Bonus!$B$3:$B$403))</f>
        <v>515</v>
      </c>
      <c r="H97">
        <f>'Stat Growth'!U98+'Stat Growth'!V98/4+$A$24*Skills_Bonus!$L$4+Attributes!C97*Attributes!$A$24</f>
        <v>214.75</v>
      </c>
      <c r="J97">
        <f>'Stat Growth'!R98/4+'Stat Growth'!T98/4+Skills_Bonus!$K$4*Attributes!$A$21+Attributes!$A$21*Attributes!C97</f>
        <v>207.25</v>
      </c>
      <c r="L97">
        <f>'Stat Growth'!R98/4+'Stat Growth'!T98/4+Skills_Bonus!$D$4*Attributes!$A$3+Attributes!C97*Attributes!$A$3</f>
        <v>207.25</v>
      </c>
      <c r="N97">
        <f t="shared" si="1"/>
        <v>629.25</v>
      </c>
      <c r="P97" s="10">
        <f>$P$3+($A$27*Skills_Bonus!$N$4+INDEX(Skills_Bonus!$N$3:$N$403,MATCH(Attributes!C97*$A$27,Skills_Bonus!$B$3:$B$403,0)))*(TRUNC('Stat Growth'!S98/10)+INDEX(Races!$L$3:$L$14,MATCH('Stat Growth'!$A$2,Races!$A$3:$A$14)))</f>
        <v>773</v>
      </c>
    </row>
    <row r="98" spans="3:16" x14ac:dyDescent="0.3">
      <c r="C98">
        <f>Experience!C97</f>
        <v>95</v>
      </c>
      <c r="E98">
        <f>'Stat Growth'!R99</f>
        <v>22</v>
      </c>
      <c r="F98">
        <f>E98+Skills_Bonus!$D$4*Attributes!$A$3+INDEX(Skills_Bonus!D98:D498,MATCH(C98*$A$3,Skills_Bonus!$B$3:$B$403))</f>
        <v>515</v>
      </c>
      <c r="H98">
        <f>'Stat Growth'!U99+'Stat Growth'!V99/4+$A$24*Skills_Bonus!$L$4+Attributes!C98*Attributes!$A$24</f>
        <v>216.75</v>
      </c>
      <c r="J98">
        <f>'Stat Growth'!R99/4+'Stat Growth'!T99/4+Skills_Bonus!$K$4*Attributes!$A$21+Attributes!$A$21*Attributes!C98</f>
        <v>209.25</v>
      </c>
      <c r="L98">
        <f>'Stat Growth'!R99/4+'Stat Growth'!T99/4+Skills_Bonus!$D$4*Attributes!$A$3+Attributes!C98*Attributes!$A$3</f>
        <v>209.25</v>
      </c>
      <c r="N98">
        <f t="shared" si="1"/>
        <v>635.25</v>
      </c>
      <c r="P98" s="10">
        <f>$P$3+($A$27*Skills_Bonus!$N$4+INDEX(Skills_Bonus!$N$3:$N$403,MATCH(Attributes!C98*$A$27,Skills_Bonus!$B$3:$B$403,0)))*(TRUNC('Stat Growth'!S99/10)+INDEX(Races!$L$3:$L$14,MATCH('Stat Growth'!$A$2,Races!$A$3:$A$14)))</f>
        <v>781</v>
      </c>
    </row>
    <row r="99" spans="3:16" x14ac:dyDescent="0.3">
      <c r="C99">
        <f>Experience!C98</f>
        <v>96</v>
      </c>
      <c r="E99">
        <f>'Stat Growth'!R100</f>
        <v>22</v>
      </c>
      <c r="F99">
        <f>E99+Skills_Bonus!$D$4*Attributes!$A$3+INDEX(Skills_Bonus!D99:D499,MATCH(C99*$A$3,Skills_Bonus!$B$3:$B$403))</f>
        <v>516</v>
      </c>
      <c r="H99">
        <f>'Stat Growth'!U100+'Stat Growth'!V100/4+$A$24*Skills_Bonus!$L$4+Attributes!C99*Attributes!$A$24</f>
        <v>218.75</v>
      </c>
      <c r="J99">
        <f>'Stat Growth'!R100/4+'Stat Growth'!T100/4+Skills_Bonus!$K$4*Attributes!$A$21+Attributes!$A$21*Attributes!C99</f>
        <v>211.25</v>
      </c>
      <c r="L99">
        <f>'Stat Growth'!R100/4+'Stat Growth'!T100/4+Skills_Bonus!$D$4*Attributes!$A$3+Attributes!C99*Attributes!$A$3</f>
        <v>211.25</v>
      </c>
      <c r="N99">
        <f t="shared" si="1"/>
        <v>641.25</v>
      </c>
      <c r="P99" s="10">
        <f>$P$3+($A$27*Skills_Bonus!$N$4+INDEX(Skills_Bonus!$N$3:$N$403,MATCH(Attributes!C99*$A$27,Skills_Bonus!$B$3:$B$403,0)))*(TRUNC('Stat Growth'!S100/10)+INDEX(Races!$L$3:$L$14,MATCH('Stat Growth'!$A$2,Races!$A$3:$A$14)))</f>
        <v>789</v>
      </c>
    </row>
    <row r="100" spans="3:16" x14ac:dyDescent="0.3">
      <c r="C100">
        <f>Experience!C99</f>
        <v>97</v>
      </c>
      <c r="E100">
        <f>'Stat Growth'!R101</f>
        <v>22</v>
      </c>
      <c r="F100">
        <f>E100+Skills_Bonus!$D$4*Attributes!$A$3+INDEX(Skills_Bonus!D100:D500,MATCH(C100*$A$3,Skills_Bonus!$B$3:$B$403))</f>
        <v>516</v>
      </c>
      <c r="H100">
        <f>'Stat Growth'!U101+'Stat Growth'!V101/4+$A$24*Skills_Bonus!$L$4+Attributes!C100*Attributes!$A$24</f>
        <v>220.75</v>
      </c>
      <c r="J100">
        <f>'Stat Growth'!R101/4+'Stat Growth'!T101/4+Skills_Bonus!$K$4*Attributes!$A$21+Attributes!$A$21*Attributes!C100</f>
        <v>213.25</v>
      </c>
      <c r="L100">
        <f>'Stat Growth'!R101/4+'Stat Growth'!T101/4+Skills_Bonus!$D$4*Attributes!$A$3+Attributes!C100*Attributes!$A$3</f>
        <v>213.25</v>
      </c>
      <c r="N100">
        <f t="shared" si="1"/>
        <v>647.25</v>
      </c>
      <c r="P100" s="10">
        <f>$P$3+($A$27*Skills_Bonus!$N$4+INDEX(Skills_Bonus!$N$3:$N$403,MATCH(Attributes!C100*$A$27,Skills_Bonus!$B$3:$B$403,0)))*(TRUNC('Stat Growth'!S101/10)+INDEX(Races!$L$3:$L$14,MATCH('Stat Growth'!$A$2,Races!$A$3:$A$14)))</f>
        <v>797</v>
      </c>
    </row>
    <row r="101" spans="3:16" x14ac:dyDescent="0.3">
      <c r="C101">
        <f>Experience!C100</f>
        <v>98</v>
      </c>
      <c r="E101">
        <f>'Stat Growth'!R102</f>
        <v>22</v>
      </c>
      <c r="F101">
        <f>E101+Skills_Bonus!$D$4*Attributes!$A$3+INDEX(Skills_Bonus!D101:D501,MATCH(C101*$A$3,Skills_Bonus!$B$3:$B$403))</f>
        <v>517</v>
      </c>
      <c r="H101">
        <f>'Stat Growth'!U102+'Stat Growth'!V102/4+$A$24*Skills_Bonus!$L$4+Attributes!C101*Attributes!$A$24</f>
        <v>222.75</v>
      </c>
      <c r="J101">
        <f>'Stat Growth'!R102/4+'Stat Growth'!T102/4+Skills_Bonus!$K$4*Attributes!$A$21+Attributes!$A$21*Attributes!C101</f>
        <v>215.25</v>
      </c>
      <c r="L101">
        <f>'Stat Growth'!R102/4+'Stat Growth'!T102/4+Skills_Bonus!$D$4*Attributes!$A$3+Attributes!C101*Attributes!$A$3</f>
        <v>215.25</v>
      </c>
      <c r="N101">
        <f t="shared" si="1"/>
        <v>653.25</v>
      </c>
      <c r="P101" s="10">
        <f>$P$3+($A$27*Skills_Bonus!$N$4+INDEX(Skills_Bonus!$N$3:$N$403,MATCH(Attributes!C101*$A$27,Skills_Bonus!$B$3:$B$403,0)))*(TRUNC('Stat Growth'!S102/10)+INDEX(Races!$L$3:$L$14,MATCH('Stat Growth'!$A$2,Races!$A$3:$A$14)))</f>
        <v>805</v>
      </c>
    </row>
    <row r="102" spans="3:16" x14ac:dyDescent="0.3">
      <c r="C102">
        <f>Experience!C101</f>
        <v>99</v>
      </c>
      <c r="E102">
        <f>'Stat Growth'!R103</f>
        <v>22</v>
      </c>
      <c r="F102">
        <f>E102+Skills_Bonus!$D$4*Attributes!$A$3+INDEX(Skills_Bonus!D102:D502,MATCH(C102*$A$3,Skills_Bonus!$B$3:$B$403))</f>
        <v>517</v>
      </c>
      <c r="H102">
        <f>'Stat Growth'!U103+'Stat Growth'!V103/4+$A$24*Skills_Bonus!$L$4+Attributes!C102*Attributes!$A$24</f>
        <v>225.75</v>
      </c>
      <c r="J102">
        <f>'Stat Growth'!R103/4+'Stat Growth'!T103/4+Skills_Bonus!$K$4*Attributes!$A$21+Attributes!$A$21*Attributes!C102</f>
        <v>217.5</v>
      </c>
      <c r="L102">
        <f>'Stat Growth'!R103/4+'Stat Growth'!T103/4+Skills_Bonus!$D$4*Attributes!$A$3+Attributes!C102*Attributes!$A$3</f>
        <v>217.5</v>
      </c>
      <c r="N102">
        <f t="shared" si="1"/>
        <v>660.75</v>
      </c>
      <c r="P102" s="10">
        <f>$P$3+($A$27*Skills_Bonus!$N$4+INDEX(Skills_Bonus!$N$3:$N$403,MATCH(Attributes!C102*$A$27,Skills_Bonus!$B$3:$B$403,0)))*(TRUNC('Stat Growth'!S103/10)+INDEX(Races!$L$3:$L$14,MATCH('Stat Growth'!$A$2,Races!$A$3:$A$14)))</f>
        <v>813</v>
      </c>
    </row>
    <row r="103" spans="3:16" x14ac:dyDescent="0.3">
      <c r="C103">
        <f>Experience!C102</f>
        <v>100</v>
      </c>
      <c r="E103">
        <f>'Stat Growth'!R104</f>
        <v>22</v>
      </c>
      <c r="F103">
        <f>E103+Skills_Bonus!$D$4*Attributes!$A$3+INDEX(Skills_Bonus!D103:D503,MATCH(C103*$A$3,Skills_Bonus!$B$3:$B$403))</f>
        <v>518</v>
      </c>
      <c r="H103">
        <f>'Stat Growth'!U104+'Stat Growth'!V104/4+$A$24*Skills_Bonus!$L$4+Attributes!C103*Attributes!$A$24</f>
        <v>227.75</v>
      </c>
      <c r="J103">
        <f>'Stat Growth'!R104/4+'Stat Growth'!T104/4+Skills_Bonus!$K$4*Attributes!$A$21+Attributes!$A$21*Attributes!C103</f>
        <v>219.5</v>
      </c>
      <c r="L103">
        <f>'Stat Growth'!R104/4+'Stat Growth'!T104/4+Skills_Bonus!$D$4*Attributes!$A$3+Attributes!C103*Attributes!$A$3</f>
        <v>219.5</v>
      </c>
      <c r="N103">
        <f t="shared" si="1"/>
        <v>666.75</v>
      </c>
      <c r="P103" s="10">
        <f>$P$3+($A$27*Skills_Bonus!$N$4+INDEX(Skills_Bonus!$N$3:$N$403,MATCH(Attributes!C103*$A$27,Skills_Bonus!$B$3:$B$403,0)))*(TRUNC('Stat Growth'!S104/10)+INDEX(Races!$L$3:$L$14,MATCH('Stat Growth'!$A$2,Races!$A$3:$A$14)))</f>
        <v>821</v>
      </c>
    </row>
    <row r="127" spans="16:16" x14ac:dyDescent="0.3">
      <c r="P127" t="s">
        <v>145</v>
      </c>
    </row>
  </sheetData>
  <dataValidations count="1">
    <dataValidation type="list" allowBlank="1" showInputMessage="1" showErrorMessage="1" sqref="A3 A24 A21 A18 A15 A12 A9 A6 A27">
      <formula1>$A$32:$A$36</formula1>
    </dataValidation>
  </dataValidation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03"/>
  <sheetViews>
    <sheetView workbookViewId="0">
      <selection activeCell="F27" sqref="F27"/>
    </sheetView>
  </sheetViews>
  <sheetFormatPr defaultRowHeight="14.4" x14ac:dyDescent="0.3"/>
  <cols>
    <col min="1" max="1" width="10.6640625" bestFit="1" customWidth="1"/>
  </cols>
  <sheetData>
    <row r="1" spans="1:15" x14ac:dyDescent="0.3">
      <c r="B1" t="s">
        <v>91</v>
      </c>
      <c r="D1" t="s">
        <v>92</v>
      </c>
      <c r="E1" t="s">
        <v>93</v>
      </c>
      <c r="F1" t="s">
        <v>94</v>
      </c>
      <c r="G1" t="s">
        <v>95</v>
      </c>
      <c r="H1" t="s">
        <v>96</v>
      </c>
      <c r="J1" t="s">
        <v>97</v>
      </c>
      <c r="K1" t="s">
        <v>98</v>
      </c>
      <c r="L1" t="s">
        <v>98</v>
      </c>
      <c r="N1" t="s">
        <v>123</v>
      </c>
      <c r="O1" t="s">
        <v>122</v>
      </c>
    </row>
    <row r="2" spans="1:15" x14ac:dyDescent="0.3">
      <c r="A2" t="s">
        <v>120</v>
      </c>
      <c r="D2" t="s">
        <v>84</v>
      </c>
      <c r="E2" t="s">
        <v>85</v>
      </c>
      <c r="F2" t="s">
        <v>86</v>
      </c>
      <c r="G2" t="s">
        <v>87</v>
      </c>
      <c r="H2" t="s">
        <v>88</v>
      </c>
      <c r="J2" t="s">
        <v>89</v>
      </c>
      <c r="K2" t="s">
        <v>90</v>
      </c>
      <c r="L2" t="s">
        <v>107</v>
      </c>
      <c r="N2" t="s">
        <v>124</v>
      </c>
      <c r="O2" t="s">
        <v>121</v>
      </c>
    </row>
    <row r="3" spans="1:15" x14ac:dyDescent="0.3">
      <c r="A3" s="3">
        <v>500</v>
      </c>
      <c r="B3">
        <v>0</v>
      </c>
      <c r="C3" s="8"/>
      <c r="D3">
        <f>FLOOR($A$3*(1-1*EXP(-$A$6*B3)),1)</f>
        <v>0</v>
      </c>
      <c r="E3">
        <v>0</v>
      </c>
      <c r="F3">
        <v>0</v>
      </c>
      <c r="G3">
        <v>0</v>
      </c>
      <c r="H3">
        <v>0</v>
      </c>
      <c r="J3">
        <v>0</v>
      </c>
      <c r="K3">
        <v>0</v>
      </c>
      <c r="L3">
        <v>0</v>
      </c>
      <c r="N3">
        <v>0</v>
      </c>
      <c r="O3">
        <v>0</v>
      </c>
    </row>
    <row r="4" spans="1:15" x14ac:dyDescent="0.3">
      <c r="B4">
        <v>1</v>
      </c>
      <c r="D4">
        <f t="shared" ref="D4:D67" si="0">FLOOR($A$3*(1-1*EXP(-$A$6*B4)),1)</f>
        <v>5</v>
      </c>
      <c r="E4">
        <f>E3+5</f>
        <v>5</v>
      </c>
      <c r="F4">
        <f t="shared" ref="F4:O4" si="1">F3+5</f>
        <v>5</v>
      </c>
      <c r="G4">
        <f t="shared" si="1"/>
        <v>5</v>
      </c>
      <c r="H4">
        <f t="shared" si="1"/>
        <v>5</v>
      </c>
      <c r="J4">
        <f t="shared" si="1"/>
        <v>5</v>
      </c>
      <c r="K4">
        <f t="shared" si="1"/>
        <v>5</v>
      </c>
      <c r="L4">
        <f t="shared" si="1"/>
        <v>5</v>
      </c>
      <c r="N4">
        <v>1</v>
      </c>
      <c r="O4">
        <f t="shared" si="1"/>
        <v>5</v>
      </c>
    </row>
    <row r="5" spans="1:15" x14ac:dyDescent="0.3">
      <c r="A5" t="s">
        <v>119</v>
      </c>
      <c r="B5">
        <v>2</v>
      </c>
      <c r="D5">
        <f t="shared" si="0"/>
        <v>11</v>
      </c>
      <c r="E5">
        <f t="shared" ref="E5:E13" si="2">E4+5</f>
        <v>10</v>
      </c>
      <c r="F5">
        <f t="shared" ref="F5:F13" si="3">F4+5</f>
        <v>10</v>
      </c>
      <c r="G5">
        <f t="shared" ref="G5:G13" si="4">G4+5</f>
        <v>10</v>
      </c>
      <c r="H5">
        <f t="shared" ref="H5:H13" si="5">H4+5</f>
        <v>10</v>
      </c>
      <c r="J5">
        <f t="shared" ref="J5:J13" si="6">J4+5</f>
        <v>10</v>
      </c>
      <c r="K5">
        <f t="shared" ref="K5:O13" si="7">K4+5</f>
        <v>10</v>
      </c>
      <c r="L5">
        <f t="shared" si="7"/>
        <v>10</v>
      </c>
      <c r="N5">
        <v>2</v>
      </c>
      <c r="O5">
        <f t="shared" si="7"/>
        <v>10</v>
      </c>
    </row>
    <row r="6" spans="1:15" x14ac:dyDescent="0.3">
      <c r="A6" s="3">
        <v>1.2E-2</v>
      </c>
      <c r="B6">
        <v>3</v>
      </c>
      <c r="D6">
        <f t="shared" si="0"/>
        <v>17</v>
      </c>
      <c r="E6">
        <f t="shared" si="2"/>
        <v>15</v>
      </c>
      <c r="F6">
        <f t="shared" si="3"/>
        <v>15</v>
      </c>
      <c r="G6">
        <f t="shared" si="4"/>
        <v>15</v>
      </c>
      <c r="H6">
        <f t="shared" si="5"/>
        <v>15</v>
      </c>
      <c r="J6">
        <f t="shared" si="6"/>
        <v>15</v>
      </c>
      <c r="K6">
        <f t="shared" si="7"/>
        <v>15</v>
      </c>
      <c r="L6">
        <f t="shared" si="7"/>
        <v>15</v>
      </c>
      <c r="N6">
        <v>3</v>
      </c>
      <c r="O6">
        <f t="shared" si="7"/>
        <v>15</v>
      </c>
    </row>
    <row r="7" spans="1:15" x14ac:dyDescent="0.3">
      <c r="B7">
        <v>4</v>
      </c>
      <c r="D7">
        <f t="shared" si="0"/>
        <v>23</v>
      </c>
      <c r="E7">
        <f t="shared" si="2"/>
        <v>20</v>
      </c>
      <c r="F7">
        <f t="shared" si="3"/>
        <v>20</v>
      </c>
      <c r="G7">
        <f t="shared" si="4"/>
        <v>20</v>
      </c>
      <c r="H7">
        <f t="shared" si="5"/>
        <v>20</v>
      </c>
      <c r="J7">
        <f t="shared" si="6"/>
        <v>20</v>
      </c>
      <c r="K7">
        <f t="shared" si="7"/>
        <v>20</v>
      </c>
      <c r="L7">
        <f t="shared" si="7"/>
        <v>20</v>
      </c>
      <c r="N7">
        <v>4</v>
      </c>
      <c r="O7">
        <f t="shared" si="7"/>
        <v>20</v>
      </c>
    </row>
    <row r="8" spans="1:15" x14ac:dyDescent="0.3">
      <c r="B8">
        <v>5</v>
      </c>
      <c r="D8">
        <f t="shared" si="0"/>
        <v>29</v>
      </c>
      <c r="E8">
        <f t="shared" si="2"/>
        <v>25</v>
      </c>
      <c r="F8">
        <f t="shared" si="3"/>
        <v>25</v>
      </c>
      <c r="G8">
        <f t="shared" si="4"/>
        <v>25</v>
      </c>
      <c r="H8">
        <f t="shared" si="5"/>
        <v>25</v>
      </c>
      <c r="J8">
        <f t="shared" si="6"/>
        <v>25</v>
      </c>
      <c r="K8">
        <f t="shared" si="7"/>
        <v>25</v>
      </c>
      <c r="L8">
        <f t="shared" si="7"/>
        <v>25</v>
      </c>
      <c r="N8">
        <v>5</v>
      </c>
      <c r="O8">
        <f t="shared" si="7"/>
        <v>25</v>
      </c>
    </row>
    <row r="9" spans="1:15" x14ac:dyDescent="0.3">
      <c r="B9">
        <v>6</v>
      </c>
      <c r="D9">
        <f t="shared" si="0"/>
        <v>34</v>
      </c>
      <c r="E9">
        <f t="shared" si="2"/>
        <v>30</v>
      </c>
      <c r="F9">
        <f t="shared" si="3"/>
        <v>30</v>
      </c>
      <c r="G9">
        <f t="shared" si="4"/>
        <v>30</v>
      </c>
      <c r="H9">
        <f t="shared" si="5"/>
        <v>30</v>
      </c>
      <c r="J9">
        <f t="shared" si="6"/>
        <v>30</v>
      </c>
      <c r="K9">
        <f t="shared" si="7"/>
        <v>30</v>
      </c>
      <c r="L9">
        <f t="shared" si="7"/>
        <v>30</v>
      </c>
      <c r="N9">
        <v>6</v>
      </c>
      <c r="O9">
        <f t="shared" si="7"/>
        <v>30</v>
      </c>
    </row>
    <row r="10" spans="1:15" x14ac:dyDescent="0.3">
      <c r="B10">
        <v>7</v>
      </c>
      <c r="C10" s="8"/>
      <c r="D10">
        <f t="shared" si="0"/>
        <v>40</v>
      </c>
      <c r="E10">
        <f t="shared" si="2"/>
        <v>35</v>
      </c>
      <c r="F10">
        <f t="shared" si="3"/>
        <v>35</v>
      </c>
      <c r="G10">
        <f t="shared" si="4"/>
        <v>35</v>
      </c>
      <c r="H10">
        <f t="shared" si="5"/>
        <v>35</v>
      </c>
      <c r="J10">
        <f t="shared" si="6"/>
        <v>35</v>
      </c>
      <c r="K10">
        <f t="shared" si="7"/>
        <v>35</v>
      </c>
      <c r="L10">
        <f t="shared" si="7"/>
        <v>35</v>
      </c>
      <c r="N10">
        <v>7</v>
      </c>
      <c r="O10">
        <f t="shared" si="7"/>
        <v>35</v>
      </c>
    </row>
    <row r="11" spans="1:15" x14ac:dyDescent="0.3">
      <c r="B11">
        <v>8</v>
      </c>
      <c r="D11">
        <f t="shared" si="0"/>
        <v>45</v>
      </c>
      <c r="E11">
        <f t="shared" si="2"/>
        <v>40</v>
      </c>
      <c r="F11">
        <f t="shared" si="3"/>
        <v>40</v>
      </c>
      <c r="G11">
        <f t="shared" si="4"/>
        <v>40</v>
      </c>
      <c r="H11">
        <f t="shared" si="5"/>
        <v>40</v>
      </c>
      <c r="J11">
        <f t="shared" si="6"/>
        <v>40</v>
      </c>
      <c r="K11">
        <f t="shared" si="7"/>
        <v>40</v>
      </c>
      <c r="L11">
        <f t="shared" si="7"/>
        <v>40</v>
      </c>
      <c r="N11">
        <v>8</v>
      </c>
      <c r="O11">
        <f t="shared" si="7"/>
        <v>40</v>
      </c>
    </row>
    <row r="12" spans="1:15" x14ac:dyDescent="0.3">
      <c r="B12">
        <v>9</v>
      </c>
      <c r="D12">
        <f t="shared" si="0"/>
        <v>51</v>
      </c>
      <c r="E12">
        <f t="shared" si="2"/>
        <v>45</v>
      </c>
      <c r="F12">
        <f t="shared" si="3"/>
        <v>45</v>
      </c>
      <c r="G12">
        <f t="shared" si="4"/>
        <v>45</v>
      </c>
      <c r="H12">
        <f t="shared" si="5"/>
        <v>45</v>
      </c>
      <c r="J12">
        <f t="shared" si="6"/>
        <v>45</v>
      </c>
      <c r="K12">
        <f t="shared" si="7"/>
        <v>45</v>
      </c>
      <c r="L12">
        <f t="shared" si="7"/>
        <v>45</v>
      </c>
      <c r="N12">
        <v>9</v>
      </c>
      <c r="O12">
        <f t="shared" si="7"/>
        <v>45</v>
      </c>
    </row>
    <row r="13" spans="1:15" x14ac:dyDescent="0.3">
      <c r="B13">
        <v>10</v>
      </c>
      <c r="D13">
        <f t="shared" si="0"/>
        <v>56</v>
      </c>
      <c r="E13">
        <f t="shared" si="2"/>
        <v>50</v>
      </c>
      <c r="F13">
        <f t="shared" si="3"/>
        <v>50</v>
      </c>
      <c r="G13">
        <f t="shared" si="4"/>
        <v>50</v>
      </c>
      <c r="H13">
        <f t="shared" si="5"/>
        <v>50</v>
      </c>
      <c r="J13">
        <f t="shared" si="6"/>
        <v>50</v>
      </c>
      <c r="K13">
        <f t="shared" si="7"/>
        <v>50</v>
      </c>
      <c r="L13">
        <f t="shared" si="7"/>
        <v>50</v>
      </c>
      <c r="N13">
        <v>10</v>
      </c>
      <c r="O13">
        <f t="shared" si="7"/>
        <v>50</v>
      </c>
    </row>
    <row r="14" spans="1:15" x14ac:dyDescent="0.3">
      <c r="B14">
        <v>11</v>
      </c>
      <c r="D14">
        <f t="shared" si="0"/>
        <v>61</v>
      </c>
      <c r="E14">
        <f t="shared" ref="E14:O14" si="8">E13+4</f>
        <v>54</v>
      </c>
      <c r="F14">
        <f t="shared" si="8"/>
        <v>54</v>
      </c>
      <c r="G14">
        <f t="shared" si="8"/>
        <v>54</v>
      </c>
      <c r="H14">
        <f t="shared" si="8"/>
        <v>54</v>
      </c>
      <c r="J14">
        <f t="shared" si="8"/>
        <v>54</v>
      </c>
      <c r="K14">
        <f t="shared" si="8"/>
        <v>54</v>
      </c>
      <c r="L14">
        <f t="shared" si="8"/>
        <v>54</v>
      </c>
      <c r="N14">
        <v>11</v>
      </c>
      <c r="O14">
        <f t="shared" si="8"/>
        <v>54</v>
      </c>
    </row>
    <row r="15" spans="1:15" x14ac:dyDescent="0.3">
      <c r="B15">
        <v>12</v>
      </c>
      <c r="D15">
        <f t="shared" si="0"/>
        <v>67</v>
      </c>
      <c r="E15">
        <f t="shared" ref="E15:E23" si="9">E14+4</f>
        <v>58</v>
      </c>
      <c r="F15">
        <f t="shared" ref="F15:F23" si="10">F14+4</f>
        <v>58</v>
      </c>
      <c r="G15">
        <f t="shared" ref="G15:G23" si="11">G14+4</f>
        <v>58</v>
      </c>
      <c r="H15">
        <f t="shared" ref="H15:H23" si="12">H14+4</f>
        <v>58</v>
      </c>
      <c r="J15">
        <f t="shared" ref="J15:J23" si="13">J14+4</f>
        <v>58</v>
      </c>
      <c r="K15">
        <f t="shared" ref="K15:O23" si="14">K14+4</f>
        <v>58</v>
      </c>
      <c r="L15">
        <f t="shared" si="14"/>
        <v>58</v>
      </c>
      <c r="N15">
        <v>12</v>
      </c>
      <c r="O15">
        <f t="shared" si="14"/>
        <v>58</v>
      </c>
    </row>
    <row r="16" spans="1:15" x14ac:dyDescent="0.3">
      <c r="B16">
        <v>13</v>
      </c>
      <c r="D16">
        <f t="shared" si="0"/>
        <v>72</v>
      </c>
      <c r="E16">
        <f t="shared" si="9"/>
        <v>62</v>
      </c>
      <c r="F16">
        <f t="shared" si="10"/>
        <v>62</v>
      </c>
      <c r="G16">
        <f t="shared" si="11"/>
        <v>62</v>
      </c>
      <c r="H16">
        <f t="shared" si="12"/>
        <v>62</v>
      </c>
      <c r="J16">
        <f t="shared" si="13"/>
        <v>62</v>
      </c>
      <c r="K16">
        <f t="shared" si="14"/>
        <v>62</v>
      </c>
      <c r="L16">
        <f t="shared" si="14"/>
        <v>62</v>
      </c>
      <c r="N16">
        <v>13</v>
      </c>
      <c r="O16">
        <f t="shared" si="14"/>
        <v>62</v>
      </c>
    </row>
    <row r="17" spans="2:15" x14ac:dyDescent="0.3">
      <c r="B17">
        <v>14</v>
      </c>
      <c r="D17">
        <f t="shared" si="0"/>
        <v>77</v>
      </c>
      <c r="E17">
        <f t="shared" si="9"/>
        <v>66</v>
      </c>
      <c r="F17">
        <f t="shared" si="10"/>
        <v>66</v>
      </c>
      <c r="G17">
        <f t="shared" si="11"/>
        <v>66</v>
      </c>
      <c r="H17">
        <f t="shared" si="12"/>
        <v>66</v>
      </c>
      <c r="J17">
        <f t="shared" si="13"/>
        <v>66</v>
      </c>
      <c r="K17">
        <f t="shared" si="14"/>
        <v>66</v>
      </c>
      <c r="L17">
        <f t="shared" si="14"/>
        <v>66</v>
      </c>
      <c r="N17">
        <v>14</v>
      </c>
      <c r="O17">
        <f t="shared" si="14"/>
        <v>66</v>
      </c>
    </row>
    <row r="18" spans="2:15" x14ac:dyDescent="0.3">
      <c r="B18">
        <v>15</v>
      </c>
      <c r="D18">
        <f t="shared" si="0"/>
        <v>82</v>
      </c>
      <c r="E18">
        <f t="shared" si="9"/>
        <v>70</v>
      </c>
      <c r="F18">
        <f t="shared" si="10"/>
        <v>70</v>
      </c>
      <c r="G18">
        <f t="shared" si="11"/>
        <v>70</v>
      </c>
      <c r="H18">
        <f t="shared" si="12"/>
        <v>70</v>
      </c>
      <c r="J18">
        <f t="shared" si="13"/>
        <v>70</v>
      </c>
      <c r="K18">
        <f t="shared" si="14"/>
        <v>70</v>
      </c>
      <c r="L18">
        <f t="shared" si="14"/>
        <v>70</v>
      </c>
      <c r="N18">
        <v>15</v>
      </c>
      <c r="O18">
        <f t="shared" si="14"/>
        <v>70</v>
      </c>
    </row>
    <row r="19" spans="2:15" x14ac:dyDescent="0.3">
      <c r="B19">
        <v>16</v>
      </c>
      <c r="D19">
        <f t="shared" si="0"/>
        <v>87</v>
      </c>
      <c r="E19">
        <f t="shared" si="9"/>
        <v>74</v>
      </c>
      <c r="F19">
        <f t="shared" si="10"/>
        <v>74</v>
      </c>
      <c r="G19">
        <f t="shared" si="11"/>
        <v>74</v>
      </c>
      <c r="H19">
        <f t="shared" si="12"/>
        <v>74</v>
      </c>
      <c r="J19">
        <f t="shared" si="13"/>
        <v>74</v>
      </c>
      <c r="K19">
        <f t="shared" si="14"/>
        <v>74</v>
      </c>
      <c r="L19">
        <f t="shared" si="14"/>
        <v>74</v>
      </c>
      <c r="N19">
        <v>16</v>
      </c>
      <c r="O19">
        <f t="shared" si="14"/>
        <v>74</v>
      </c>
    </row>
    <row r="20" spans="2:15" x14ac:dyDescent="0.3">
      <c r="B20">
        <v>17</v>
      </c>
      <c r="D20">
        <f t="shared" si="0"/>
        <v>92</v>
      </c>
      <c r="E20">
        <f t="shared" si="9"/>
        <v>78</v>
      </c>
      <c r="F20">
        <f t="shared" si="10"/>
        <v>78</v>
      </c>
      <c r="G20">
        <f t="shared" si="11"/>
        <v>78</v>
      </c>
      <c r="H20">
        <f t="shared" si="12"/>
        <v>78</v>
      </c>
      <c r="J20">
        <f t="shared" si="13"/>
        <v>78</v>
      </c>
      <c r="K20">
        <f t="shared" si="14"/>
        <v>78</v>
      </c>
      <c r="L20">
        <f t="shared" si="14"/>
        <v>78</v>
      </c>
      <c r="N20">
        <v>17</v>
      </c>
      <c r="O20">
        <f t="shared" si="14"/>
        <v>78</v>
      </c>
    </row>
    <row r="21" spans="2:15" x14ac:dyDescent="0.3">
      <c r="B21">
        <v>18</v>
      </c>
      <c r="D21">
        <f t="shared" si="0"/>
        <v>97</v>
      </c>
      <c r="E21">
        <f t="shared" si="9"/>
        <v>82</v>
      </c>
      <c r="F21">
        <f t="shared" si="10"/>
        <v>82</v>
      </c>
      <c r="G21">
        <f t="shared" si="11"/>
        <v>82</v>
      </c>
      <c r="H21">
        <f t="shared" si="12"/>
        <v>82</v>
      </c>
      <c r="J21">
        <f t="shared" si="13"/>
        <v>82</v>
      </c>
      <c r="K21">
        <f t="shared" si="14"/>
        <v>82</v>
      </c>
      <c r="L21">
        <f t="shared" si="14"/>
        <v>82</v>
      </c>
      <c r="N21">
        <v>18</v>
      </c>
      <c r="O21">
        <f t="shared" si="14"/>
        <v>82</v>
      </c>
    </row>
    <row r="22" spans="2:15" x14ac:dyDescent="0.3">
      <c r="B22">
        <v>19</v>
      </c>
      <c r="D22">
        <f t="shared" si="0"/>
        <v>101</v>
      </c>
      <c r="E22">
        <f t="shared" si="9"/>
        <v>86</v>
      </c>
      <c r="F22">
        <f t="shared" si="10"/>
        <v>86</v>
      </c>
      <c r="G22">
        <f t="shared" si="11"/>
        <v>86</v>
      </c>
      <c r="H22">
        <f t="shared" si="12"/>
        <v>86</v>
      </c>
      <c r="J22">
        <f t="shared" si="13"/>
        <v>86</v>
      </c>
      <c r="K22">
        <f t="shared" si="14"/>
        <v>86</v>
      </c>
      <c r="L22">
        <f t="shared" si="14"/>
        <v>86</v>
      </c>
      <c r="N22">
        <v>19</v>
      </c>
      <c r="O22">
        <f t="shared" si="14"/>
        <v>86</v>
      </c>
    </row>
    <row r="23" spans="2:15" x14ac:dyDescent="0.3">
      <c r="B23">
        <v>20</v>
      </c>
      <c r="D23">
        <f t="shared" si="0"/>
        <v>106</v>
      </c>
      <c r="E23">
        <f t="shared" si="9"/>
        <v>90</v>
      </c>
      <c r="F23">
        <f t="shared" si="10"/>
        <v>90</v>
      </c>
      <c r="G23">
        <f t="shared" si="11"/>
        <v>90</v>
      </c>
      <c r="H23">
        <f t="shared" si="12"/>
        <v>90</v>
      </c>
      <c r="J23">
        <f t="shared" si="13"/>
        <v>90</v>
      </c>
      <c r="K23">
        <f t="shared" si="14"/>
        <v>90</v>
      </c>
      <c r="L23">
        <f t="shared" si="14"/>
        <v>90</v>
      </c>
      <c r="N23">
        <v>20</v>
      </c>
      <c r="O23">
        <f t="shared" si="14"/>
        <v>90</v>
      </c>
    </row>
    <row r="24" spans="2:15" x14ac:dyDescent="0.3">
      <c r="B24">
        <v>21</v>
      </c>
      <c r="D24">
        <f t="shared" si="0"/>
        <v>111</v>
      </c>
      <c r="E24">
        <f t="shared" ref="E24:O24" si="15">E23+3</f>
        <v>93</v>
      </c>
      <c r="F24">
        <f t="shared" si="15"/>
        <v>93</v>
      </c>
      <c r="G24">
        <f t="shared" si="15"/>
        <v>93</v>
      </c>
      <c r="H24">
        <f t="shared" si="15"/>
        <v>93</v>
      </c>
      <c r="J24">
        <f t="shared" si="15"/>
        <v>93</v>
      </c>
      <c r="K24">
        <f t="shared" si="15"/>
        <v>93</v>
      </c>
      <c r="L24">
        <f t="shared" si="15"/>
        <v>93</v>
      </c>
      <c r="N24">
        <v>21</v>
      </c>
      <c r="O24">
        <f t="shared" si="15"/>
        <v>93</v>
      </c>
    </row>
    <row r="25" spans="2:15" x14ac:dyDescent="0.3">
      <c r="B25">
        <v>22</v>
      </c>
      <c r="D25">
        <f t="shared" si="0"/>
        <v>116</v>
      </c>
      <c r="E25">
        <f t="shared" ref="E25:E33" si="16">E24+3</f>
        <v>96</v>
      </c>
      <c r="F25">
        <f t="shared" ref="F25:F33" si="17">F24+3</f>
        <v>96</v>
      </c>
      <c r="G25">
        <f t="shared" ref="G25:G33" si="18">G24+3</f>
        <v>96</v>
      </c>
      <c r="H25">
        <f t="shared" ref="H25:H33" si="19">H24+3</f>
        <v>96</v>
      </c>
      <c r="J25">
        <f t="shared" ref="J25:J33" si="20">J24+3</f>
        <v>96</v>
      </c>
      <c r="K25">
        <f t="shared" ref="K25:O33" si="21">K24+3</f>
        <v>96</v>
      </c>
      <c r="L25">
        <f t="shared" si="21"/>
        <v>96</v>
      </c>
      <c r="N25">
        <v>22</v>
      </c>
      <c r="O25">
        <f t="shared" si="21"/>
        <v>96</v>
      </c>
    </row>
    <row r="26" spans="2:15" x14ac:dyDescent="0.3">
      <c r="B26">
        <v>23</v>
      </c>
      <c r="D26">
        <f t="shared" si="0"/>
        <v>120</v>
      </c>
      <c r="E26">
        <f t="shared" si="16"/>
        <v>99</v>
      </c>
      <c r="F26">
        <f t="shared" si="17"/>
        <v>99</v>
      </c>
      <c r="G26">
        <f t="shared" si="18"/>
        <v>99</v>
      </c>
      <c r="H26">
        <f t="shared" si="19"/>
        <v>99</v>
      </c>
      <c r="J26">
        <f t="shared" si="20"/>
        <v>99</v>
      </c>
      <c r="K26">
        <f t="shared" si="21"/>
        <v>99</v>
      </c>
      <c r="L26">
        <f t="shared" si="21"/>
        <v>99</v>
      </c>
      <c r="N26">
        <v>23</v>
      </c>
      <c r="O26">
        <f t="shared" si="21"/>
        <v>99</v>
      </c>
    </row>
    <row r="27" spans="2:15" x14ac:dyDescent="0.3">
      <c r="B27">
        <v>24</v>
      </c>
      <c r="D27">
        <f t="shared" si="0"/>
        <v>125</v>
      </c>
      <c r="E27">
        <f t="shared" si="16"/>
        <v>102</v>
      </c>
      <c r="F27">
        <f t="shared" si="17"/>
        <v>102</v>
      </c>
      <c r="G27">
        <f t="shared" si="18"/>
        <v>102</v>
      </c>
      <c r="H27">
        <f t="shared" si="19"/>
        <v>102</v>
      </c>
      <c r="J27">
        <f t="shared" si="20"/>
        <v>102</v>
      </c>
      <c r="K27">
        <f t="shared" si="21"/>
        <v>102</v>
      </c>
      <c r="L27">
        <f t="shared" si="21"/>
        <v>102</v>
      </c>
      <c r="N27">
        <v>24</v>
      </c>
      <c r="O27">
        <f t="shared" si="21"/>
        <v>102</v>
      </c>
    </row>
    <row r="28" spans="2:15" ht="15" x14ac:dyDescent="0.25">
      <c r="B28">
        <v>25</v>
      </c>
      <c r="D28">
        <f t="shared" si="0"/>
        <v>129</v>
      </c>
      <c r="E28">
        <f t="shared" si="16"/>
        <v>105</v>
      </c>
      <c r="F28">
        <f t="shared" si="17"/>
        <v>105</v>
      </c>
      <c r="G28">
        <f t="shared" si="18"/>
        <v>105</v>
      </c>
      <c r="H28">
        <f t="shared" si="19"/>
        <v>105</v>
      </c>
      <c r="J28">
        <f t="shared" si="20"/>
        <v>105</v>
      </c>
      <c r="K28">
        <f t="shared" si="21"/>
        <v>105</v>
      </c>
      <c r="L28">
        <f t="shared" si="21"/>
        <v>105</v>
      </c>
      <c r="N28">
        <v>25</v>
      </c>
      <c r="O28">
        <f t="shared" si="21"/>
        <v>105</v>
      </c>
    </row>
    <row r="29" spans="2:15" x14ac:dyDescent="0.3">
      <c r="B29">
        <v>26</v>
      </c>
      <c r="D29">
        <f t="shared" si="0"/>
        <v>134</v>
      </c>
      <c r="E29">
        <f t="shared" si="16"/>
        <v>108</v>
      </c>
      <c r="F29">
        <f t="shared" si="17"/>
        <v>108</v>
      </c>
      <c r="G29">
        <f t="shared" si="18"/>
        <v>108</v>
      </c>
      <c r="H29">
        <f t="shared" si="19"/>
        <v>108</v>
      </c>
      <c r="J29">
        <f t="shared" si="20"/>
        <v>108</v>
      </c>
      <c r="K29">
        <f t="shared" si="21"/>
        <v>108</v>
      </c>
      <c r="L29">
        <f t="shared" si="21"/>
        <v>108</v>
      </c>
      <c r="N29">
        <v>26</v>
      </c>
      <c r="O29">
        <f t="shared" si="21"/>
        <v>108</v>
      </c>
    </row>
    <row r="30" spans="2:15" x14ac:dyDescent="0.3">
      <c r="B30">
        <v>27</v>
      </c>
      <c r="D30">
        <f t="shared" si="0"/>
        <v>138</v>
      </c>
      <c r="E30">
        <f t="shared" si="16"/>
        <v>111</v>
      </c>
      <c r="F30">
        <f t="shared" si="17"/>
        <v>111</v>
      </c>
      <c r="G30">
        <f t="shared" si="18"/>
        <v>111</v>
      </c>
      <c r="H30">
        <f t="shared" si="19"/>
        <v>111</v>
      </c>
      <c r="J30">
        <f t="shared" si="20"/>
        <v>111</v>
      </c>
      <c r="K30">
        <f t="shared" si="21"/>
        <v>111</v>
      </c>
      <c r="L30">
        <f t="shared" si="21"/>
        <v>111</v>
      </c>
      <c r="N30">
        <v>27</v>
      </c>
      <c r="O30">
        <f t="shared" si="21"/>
        <v>111</v>
      </c>
    </row>
    <row r="31" spans="2:15" x14ac:dyDescent="0.3">
      <c r="B31">
        <v>28</v>
      </c>
      <c r="D31">
        <f t="shared" si="0"/>
        <v>142</v>
      </c>
      <c r="E31">
        <f t="shared" si="16"/>
        <v>114</v>
      </c>
      <c r="F31">
        <f t="shared" si="17"/>
        <v>114</v>
      </c>
      <c r="G31">
        <f t="shared" si="18"/>
        <v>114</v>
      </c>
      <c r="H31">
        <f t="shared" si="19"/>
        <v>114</v>
      </c>
      <c r="J31">
        <f t="shared" si="20"/>
        <v>114</v>
      </c>
      <c r="K31">
        <f t="shared" si="21"/>
        <v>114</v>
      </c>
      <c r="L31">
        <f t="shared" si="21"/>
        <v>114</v>
      </c>
      <c r="N31">
        <v>28</v>
      </c>
      <c r="O31">
        <f t="shared" si="21"/>
        <v>114</v>
      </c>
    </row>
    <row r="32" spans="2:15" x14ac:dyDescent="0.3">
      <c r="B32">
        <v>29</v>
      </c>
      <c r="D32">
        <f t="shared" si="0"/>
        <v>146</v>
      </c>
      <c r="E32">
        <f t="shared" si="16"/>
        <v>117</v>
      </c>
      <c r="F32">
        <f t="shared" si="17"/>
        <v>117</v>
      </c>
      <c r="G32">
        <f t="shared" si="18"/>
        <v>117</v>
      </c>
      <c r="H32">
        <f t="shared" si="19"/>
        <v>117</v>
      </c>
      <c r="J32">
        <f t="shared" si="20"/>
        <v>117</v>
      </c>
      <c r="K32">
        <f t="shared" si="21"/>
        <v>117</v>
      </c>
      <c r="L32">
        <f t="shared" si="21"/>
        <v>117</v>
      </c>
      <c r="N32">
        <v>29</v>
      </c>
      <c r="O32">
        <f t="shared" si="21"/>
        <v>117</v>
      </c>
    </row>
    <row r="33" spans="2:15" x14ac:dyDescent="0.3">
      <c r="B33">
        <v>30</v>
      </c>
      <c r="D33">
        <f t="shared" si="0"/>
        <v>151</v>
      </c>
      <c r="E33">
        <f t="shared" si="16"/>
        <v>120</v>
      </c>
      <c r="F33">
        <f t="shared" si="17"/>
        <v>120</v>
      </c>
      <c r="G33">
        <f t="shared" si="18"/>
        <v>120</v>
      </c>
      <c r="H33">
        <f t="shared" si="19"/>
        <v>120</v>
      </c>
      <c r="J33">
        <f t="shared" si="20"/>
        <v>120</v>
      </c>
      <c r="K33">
        <f t="shared" si="21"/>
        <v>120</v>
      </c>
      <c r="L33">
        <f t="shared" si="21"/>
        <v>120</v>
      </c>
      <c r="N33">
        <v>30</v>
      </c>
      <c r="O33">
        <f t="shared" si="21"/>
        <v>120</v>
      </c>
    </row>
    <row r="34" spans="2:15" x14ac:dyDescent="0.3">
      <c r="B34">
        <v>31</v>
      </c>
      <c r="D34">
        <f t="shared" si="0"/>
        <v>155</v>
      </c>
      <c r="E34">
        <f t="shared" ref="E34:O34" si="22">E33+2</f>
        <v>122</v>
      </c>
      <c r="F34">
        <f t="shared" si="22"/>
        <v>122</v>
      </c>
      <c r="G34">
        <f t="shared" si="22"/>
        <v>122</v>
      </c>
      <c r="H34">
        <f t="shared" si="22"/>
        <v>122</v>
      </c>
      <c r="J34">
        <f t="shared" si="22"/>
        <v>122</v>
      </c>
      <c r="K34">
        <f t="shared" si="22"/>
        <v>122</v>
      </c>
      <c r="L34">
        <f t="shared" si="22"/>
        <v>122</v>
      </c>
      <c r="N34">
        <v>31</v>
      </c>
      <c r="O34">
        <f t="shared" si="22"/>
        <v>122</v>
      </c>
    </row>
    <row r="35" spans="2:15" x14ac:dyDescent="0.3">
      <c r="B35">
        <v>32</v>
      </c>
      <c r="D35">
        <f t="shared" si="0"/>
        <v>159</v>
      </c>
      <c r="E35">
        <f t="shared" ref="E35:E43" si="23">E34+2</f>
        <v>124</v>
      </c>
      <c r="F35">
        <f t="shared" ref="F35:F43" si="24">F34+2</f>
        <v>124</v>
      </c>
      <c r="G35">
        <f t="shared" ref="G35:G43" si="25">G34+2</f>
        <v>124</v>
      </c>
      <c r="H35">
        <f t="shared" ref="H35:H43" si="26">H34+2</f>
        <v>124</v>
      </c>
      <c r="J35">
        <f t="shared" ref="J35:J43" si="27">J34+2</f>
        <v>124</v>
      </c>
      <c r="K35">
        <f t="shared" ref="K35:O43" si="28">K34+2</f>
        <v>124</v>
      </c>
      <c r="L35">
        <f t="shared" si="28"/>
        <v>124</v>
      </c>
      <c r="N35">
        <v>32</v>
      </c>
      <c r="O35">
        <f t="shared" si="28"/>
        <v>124</v>
      </c>
    </row>
    <row r="36" spans="2:15" x14ac:dyDescent="0.3">
      <c r="B36">
        <v>33</v>
      </c>
      <c r="D36">
        <f t="shared" si="0"/>
        <v>163</v>
      </c>
      <c r="E36">
        <f t="shared" si="23"/>
        <v>126</v>
      </c>
      <c r="F36">
        <f t="shared" si="24"/>
        <v>126</v>
      </c>
      <c r="G36">
        <f t="shared" si="25"/>
        <v>126</v>
      </c>
      <c r="H36">
        <f t="shared" si="26"/>
        <v>126</v>
      </c>
      <c r="J36">
        <f t="shared" si="27"/>
        <v>126</v>
      </c>
      <c r="K36">
        <f t="shared" si="28"/>
        <v>126</v>
      </c>
      <c r="L36">
        <f t="shared" si="28"/>
        <v>126</v>
      </c>
      <c r="N36">
        <v>33</v>
      </c>
      <c r="O36">
        <f t="shared" si="28"/>
        <v>126</v>
      </c>
    </row>
    <row r="37" spans="2:15" x14ac:dyDescent="0.3">
      <c r="B37">
        <v>34</v>
      </c>
      <c r="D37">
        <f t="shared" si="0"/>
        <v>167</v>
      </c>
      <c r="E37">
        <f t="shared" si="23"/>
        <v>128</v>
      </c>
      <c r="F37">
        <f t="shared" si="24"/>
        <v>128</v>
      </c>
      <c r="G37">
        <f t="shared" si="25"/>
        <v>128</v>
      </c>
      <c r="H37">
        <f t="shared" si="26"/>
        <v>128</v>
      </c>
      <c r="J37">
        <f t="shared" si="27"/>
        <v>128</v>
      </c>
      <c r="K37">
        <f t="shared" si="28"/>
        <v>128</v>
      </c>
      <c r="L37">
        <f t="shared" si="28"/>
        <v>128</v>
      </c>
      <c r="N37">
        <v>34</v>
      </c>
      <c r="O37">
        <f t="shared" si="28"/>
        <v>128</v>
      </c>
    </row>
    <row r="38" spans="2:15" x14ac:dyDescent="0.3">
      <c r="B38">
        <v>35</v>
      </c>
      <c r="D38">
        <f t="shared" si="0"/>
        <v>171</v>
      </c>
      <c r="E38">
        <f t="shared" si="23"/>
        <v>130</v>
      </c>
      <c r="F38">
        <f t="shared" si="24"/>
        <v>130</v>
      </c>
      <c r="G38">
        <f t="shared" si="25"/>
        <v>130</v>
      </c>
      <c r="H38">
        <f t="shared" si="26"/>
        <v>130</v>
      </c>
      <c r="J38">
        <f t="shared" si="27"/>
        <v>130</v>
      </c>
      <c r="K38">
        <f t="shared" si="28"/>
        <v>130</v>
      </c>
      <c r="L38">
        <f t="shared" si="28"/>
        <v>130</v>
      </c>
      <c r="N38">
        <v>35</v>
      </c>
      <c r="O38">
        <f t="shared" si="28"/>
        <v>130</v>
      </c>
    </row>
    <row r="39" spans="2:15" x14ac:dyDescent="0.3">
      <c r="B39">
        <v>36</v>
      </c>
      <c r="D39">
        <f t="shared" si="0"/>
        <v>175</v>
      </c>
      <c r="E39">
        <f t="shared" si="23"/>
        <v>132</v>
      </c>
      <c r="F39">
        <f t="shared" si="24"/>
        <v>132</v>
      </c>
      <c r="G39">
        <f t="shared" si="25"/>
        <v>132</v>
      </c>
      <c r="H39">
        <f t="shared" si="26"/>
        <v>132</v>
      </c>
      <c r="J39">
        <f t="shared" si="27"/>
        <v>132</v>
      </c>
      <c r="K39">
        <f t="shared" si="28"/>
        <v>132</v>
      </c>
      <c r="L39">
        <f t="shared" si="28"/>
        <v>132</v>
      </c>
      <c r="N39">
        <v>36</v>
      </c>
      <c r="O39">
        <f t="shared" si="28"/>
        <v>132</v>
      </c>
    </row>
    <row r="40" spans="2:15" x14ac:dyDescent="0.3">
      <c r="B40">
        <v>37</v>
      </c>
      <c r="D40">
        <f t="shared" si="0"/>
        <v>179</v>
      </c>
      <c r="E40">
        <f t="shared" si="23"/>
        <v>134</v>
      </c>
      <c r="F40">
        <f t="shared" si="24"/>
        <v>134</v>
      </c>
      <c r="G40">
        <f t="shared" si="25"/>
        <v>134</v>
      </c>
      <c r="H40">
        <f t="shared" si="26"/>
        <v>134</v>
      </c>
      <c r="J40">
        <f t="shared" si="27"/>
        <v>134</v>
      </c>
      <c r="K40">
        <f t="shared" si="28"/>
        <v>134</v>
      </c>
      <c r="L40">
        <f t="shared" si="28"/>
        <v>134</v>
      </c>
      <c r="N40">
        <v>37</v>
      </c>
      <c r="O40">
        <f t="shared" si="28"/>
        <v>134</v>
      </c>
    </row>
    <row r="41" spans="2:15" x14ac:dyDescent="0.3">
      <c r="B41">
        <v>38</v>
      </c>
      <c r="D41">
        <f t="shared" si="0"/>
        <v>183</v>
      </c>
      <c r="E41">
        <f t="shared" si="23"/>
        <v>136</v>
      </c>
      <c r="F41">
        <f t="shared" si="24"/>
        <v>136</v>
      </c>
      <c r="G41">
        <f t="shared" si="25"/>
        <v>136</v>
      </c>
      <c r="H41">
        <f t="shared" si="26"/>
        <v>136</v>
      </c>
      <c r="J41">
        <f t="shared" si="27"/>
        <v>136</v>
      </c>
      <c r="K41">
        <f t="shared" si="28"/>
        <v>136</v>
      </c>
      <c r="L41">
        <f t="shared" si="28"/>
        <v>136</v>
      </c>
      <c r="N41">
        <v>38</v>
      </c>
      <c r="O41">
        <f t="shared" si="28"/>
        <v>136</v>
      </c>
    </row>
    <row r="42" spans="2:15" x14ac:dyDescent="0.3">
      <c r="B42">
        <v>39</v>
      </c>
      <c r="D42">
        <f t="shared" si="0"/>
        <v>186</v>
      </c>
      <c r="E42">
        <f t="shared" si="23"/>
        <v>138</v>
      </c>
      <c r="F42">
        <f t="shared" si="24"/>
        <v>138</v>
      </c>
      <c r="G42">
        <f t="shared" si="25"/>
        <v>138</v>
      </c>
      <c r="H42">
        <f t="shared" si="26"/>
        <v>138</v>
      </c>
      <c r="J42">
        <f t="shared" si="27"/>
        <v>138</v>
      </c>
      <c r="K42">
        <f t="shared" si="28"/>
        <v>138</v>
      </c>
      <c r="L42">
        <f t="shared" si="28"/>
        <v>138</v>
      </c>
      <c r="N42">
        <v>39</v>
      </c>
      <c r="O42">
        <f t="shared" si="28"/>
        <v>138</v>
      </c>
    </row>
    <row r="43" spans="2:15" x14ac:dyDescent="0.3">
      <c r="B43">
        <v>40</v>
      </c>
      <c r="D43">
        <f t="shared" si="0"/>
        <v>190</v>
      </c>
      <c r="E43">
        <f t="shared" si="23"/>
        <v>140</v>
      </c>
      <c r="F43">
        <f t="shared" si="24"/>
        <v>140</v>
      </c>
      <c r="G43">
        <f t="shared" si="25"/>
        <v>140</v>
      </c>
      <c r="H43">
        <f t="shared" si="26"/>
        <v>140</v>
      </c>
      <c r="J43">
        <f t="shared" si="27"/>
        <v>140</v>
      </c>
      <c r="K43">
        <f t="shared" si="28"/>
        <v>140</v>
      </c>
      <c r="L43">
        <f t="shared" si="28"/>
        <v>140</v>
      </c>
      <c r="N43">
        <v>40</v>
      </c>
      <c r="O43">
        <f t="shared" si="28"/>
        <v>140</v>
      </c>
    </row>
    <row r="44" spans="2:15" x14ac:dyDescent="0.3">
      <c r="B44">
        <v>41</v>
      </c>
      <c r="D44">
        <f t="shared" si="0"/>
        <v>194</v>
      </c>
      <c r="E44">
        <f t="shared" ref="E44:O44" si="29">E43+1</f>
        <v>141</v>
      </c>
      <c r="F44">
        <f t="shared" si="29"/>
        <v>141</v>
      </c>
      <c r="G44">
        <f t="shared" si="29"/>
        <v>141</v>
      </c>
      <c r="H44">
        <f t="shared" si="29"/>
        <v>141</v>
      </c>
      <c r="J44">
        <f t="shared" si="29"/>
        <v>141</v>
      </c>
      <c r="K44">
        <f t="shared" si="29"/>
        <v>141</v>
      </c>
      <c r="L44">
        <f t="shared" si="29"/>
        <v>141</v>
      </c>
      <c r="N44">
        <v>41</v>
      </c>
      <c r="O44">
        <f t="shared" si="29"/>
        <v>141</v>
      </c>
    </row>
    <row r="45" spans="2:15" x14ac:dyDescent="0.3">
      <c r="B45">
        <v>42</v>
      </c>
      <c r="D45">
        <f t="shared" si="0"/>
        <v>197</v>
      </c>
      <c r="E45">
        <f t="shared" ref="E45:E103" si="30">E44+1</f>
        <v>142</v>
      </c>
      <c r="F45">
        <f t="shared" ref="F45:F103" si="31">F44+1</f>
        <v>142</v>
      </c>
      <c r="G45">
        <f t="shared" ref="G45:G103" si="32">G44+1</f>
        <v>142</v>
      </c>
      <c r="H45">
        <f t="shared" ref="H45:H103" si="33">H44+1</f>
        <v>142</v>
      </c>
      <c r="J45">
        <f t="shared" ref="J45:J103" si="34">J44+1</f>
        <v>142</v>
      </c>
      <c r="K45">
        <f t="shared" ref="K45:O103" si="35">K44+1</f>
        <v>142</v>
      </c>
      <c r="L45">
        <f t="shared" si="35"/>
        <v>142</v>
      </c>
      <c r="N45">
        <v>42</v>
      </c>
      <c r="O45">
        <f t="shared" si="35"/>
        <v>142</v>
      </c>
    </row>
    <row r="46" spans="2:15" x14ac:dyDescent="0.3">
      <c r="B46">
        <v>43</v>
      </c>
      <c r="D46">
        <f t="shared" si="0"/>
        <v>201</v>
      </c>
      <c r="E46">
        <f t="shared" si="30"/>
        <v>143</v>
      </c>
      <c r="F46">
        <f t="shared" si="31"/>
        <v>143</v>
      </c>
      <c r="G46">
        <f t="shared" si="32"/>
        <v>143</v>
      </c>
      <c r="H46">
        <f t="shared" si="33"/>
        <v>143</v>
      </c>
      <c r="J46">
        <f t="shared" si="34"/>
        <v>143</v>
      </c>
      <c r="K46">
        <f t="shared" si="35"/>
        <v>143</v>
      </c>
      <c r="L46">
        <f t="shared" si="35"/>
        <v>143</v>
      </c>
      <c r="N46">
        <v>43</v>
      </c>
      <c r="O46">
        <f t="shared" si="35"/>
        <v>143</v>
      </c>
    </row>
    <row r="47" spans="2:15" x14ac:dyDescent="0.3">
      <c r="B47">
        <v>44</v>
      </c>
      <c r="D47">
        <f t="shared" si="0"/>
        <v>205</v>
      </c>
      <c r="E47">
        <f t="shared" si="30"/>
        <v>144</v>
      </c>
      <c r="F47">
        <f t="shared" si="31"/>
        <v>144</v>
      </c>
      <c r="G47">
        <f t="shared" si="32"/>
        <v>144</v>
      </c>
      <c r="H47">
        <f t="shared" si="33"/>
        <v>144</v>
      </c>
      <c r="J47">
        <f t="shared" si="34"/>
        <v>144</v>
      </c>
      <c r="K47">
        <f t="shared" si="35"/>
        <v>144</v>
      </c>
      <c r="L47">
        <f t="shared" si="35"/>
        <v>144</v>
      </c>
      <c r="N47">
        <v>44</v>
      </c>
      <c r="O47">
        <f t="shared" si="35"/>
        <v>144</v>
      </c>
    </row>
    <row r="48" spans="2:15" x14ac:dyDescent="0.3">
      <c r="B48">
        <v>45</v>
      </c>
      <c r="D48">
        <f t="shared" si="0"/>
        <v>208</v>
      </c>
      <c r="E48">
        <f t="shared" si="30"/>
        <v>145</v>
      </c>
      <c r="F48">
        <f t="shared" si="31"/>
        <v>145</v>
      </c>
      <c r="G48">
        <f t="shared" si="32"/>
        <v>145</v>
      </c>
      <c r="H48">
        <f t="shared" si="33"/>
        <v>145</v>
      </c>
      <c r="J48">
        <f t="shared" si="34"/>
        <v>145</v>
      </c>
      <c r="K48">
        <f t="shared" si="35"/>
        <v>145</v>
      </c>
      <c r="L48">
        <f t="shared" si="35"/>
        <v>145</v>
      </c>
      <c r="N48">
        <v>45</v>
      </c>
      <c r="O48">
        <f t="shared" si="35"/>
        <v>145</v>
      </c>
    </row>
    <row r="49" spans="2:15" x14ac:dyDescent="0.3">
      <c r="B49">
        <v>46</v>
      </c>
      <c r="D49">
        <f t="shared" si="0"/>
        <v>212</v>
      </c>
      <c r="E49">
        <f t="shared" si="30"/>
        <v>146</v>
      </c>
      <c r="F49">
        <f t="shared" si="31"/>
        <v>146</v>
      </c>
      <c r="G49">
        <f t="shared" si="32"/>
        <v>146</v>
      </c>
      <c r="H49">
        <f t="shared" si="33"/>
        <v>146</v>
      </c>
      <c r="J49">
        <f t="shared" si="34"/>
        <v>146</v>
      </c>
      <c r="K49">
        <f t="shared" si="35"/>
        <v>146</v>
      </c>
      <c r="L49">
        <f t="shared" si="35"/>
        <v>146</v>
      </c>
      <c r="N49">
        <v>46</v>
      </c>
      <c r="O49">
        <f t="shared" si="35"/>
        <v>146</v>
      </c>
    </row>
    <row r="50" spans="2:15" x14ac:dyDescent="0.3">
      <c r="B50">
        <v>47</v>
      </c>
      <c r="D50">
        <f t="shared" si="0"/>
        <v>215</v>
      </c>
      <c r="E50">
        <f t="shared" si="30"/>
        <v>147</v>
      </c>
      <c r="F50">
        <f t="shared" si="31"/>
        <v>147</v>
      </c>
      <c r="G50">
        <f t="shared" si="32"/>
        <v>147</v>
      </c>
      <c r="H50">
        <f t="shared" si="33"/>
        <v>147</v>
      </c>
      <c r="J50">
        <f t="shared" si="34"/>
        <v>147</v>
      </c>
      <c r="K50">
        <f t="shared" si="35"/>
        <v>147</v>
      </c>
      <c r="L50">
        <f t="shared" si="35"/>
        <v>147</v>
      </c>
      <c r="N50">
        <v>47</v>
      </c>
      <c r="O50">
        <f t="shared" si="35"/>
        <v>147</v>
      </c>
    </row>
    <row r="51" spans="2:15" x14ac:dyDescent="0.3">
      <c r="B51">
        <v>48</v>
      </c>
      <c r="D51">
        <f t="shared" si="0"/>
        <v>218</v>
      </c>
      <c r="E51">
        <f t="shared" si="30"/>
        <v>148</v>
      </c>
      <c r="F51">
        <f t="shared" si="31"/>
        <v>148</v>
      </c>
      <c r="G51">
        <f t="shared" si="32"/>
        <v>148</v>
      </c>
      <c r="H51">
        <f t="shared" si="33"/>
        <v>148</v>
      </c>
      <c r="J51">
        <f t="shared" si="34"/>
        <v>148</v>
      </c>
      <c r="K51">
        <f t="shared" si="35"/>
        <v>148</v>
      </c>
      <c r="L51">
        <f t="shared" si="35"/>
        <v>148</v>
      </c>
      <c r="N51">
        <v>48</v>
      </c>
      <c r="O51">
        <f t="shared" si="35"/>
        <v>148</v>
      </c>
    </row>
    <row r="52" spans="2:15" x14ac:dyDescent="0.3">
      <c r="B52">
        <v>49</v>
      </c>
      <c r="D52">
        <f t="shared" si="0"/>
        <v>222</v>
      </c>
      <c r="E52">
        <f t="shared" si="30"/>
        <v>149</v>
      </c>
      <c r="F52">
        <f t="shared" si="31"/>
        <v>149</v>
      </c>
      <c r="G52">
        <f t="shared" si="32"/>
        <v>149</v>
      </c>
      <c r="H52">
        <f t="shared" si="33"/>
        <v>149</v>
      </c>
      <c r="J52">
        <f t="shared" si="34"/>
        <v>149</v>
      </c>
      <c r="K52">
        <f t="shared" si="35"/>
        <v>149</v>
      </c>
      <c r="L52">
        <f t="shared" si="35"/>
        <v>149</v>
      </c>
      <c r="N52">
        <v>49</v>
      </c>
      <c r="O52">
        <f t="shared" si="35"/>
        <v>149</v>
      </c>
    </row>
    <row r="53" spans="2:15" x14ac:dyDescent="0.3">
      <c r="B53">
        <v>50</v>
      </c>
      <c r="D53">
        <f t="shared" si="0"/>
        <v>225</v>
      </c>
      <c r="E53">
        <f t="shared" si="30"/>
        <v>150</v>
      </c>
      <c r="F53">
        <f t="shared" si="31"/>
        <v>150</v>
      </c>
      <c r="G53">
        <f t="shared" si="32"/>
        <v>150</v>
      </c>
      <c r="H53">
        <f t="shared" si="33"/>
        <v>150</v>
      </c>
      <c r="J53">
        <f t="shared" si="34"/>
        <v>150</v>
      </c>
      <c r="K53">
        <f t="shared" si="35"/>
        <v>150</v>
      </c>
      <c r="L53">
        <f t="shared" si="35"/>
        <v>150</v>
      </c>
      <c r="N53">
        <v>50</v>
      </c>
      <c r="O53">
        <f t="shared" si="35"/>
        <v>150</v>
      </c>
    </row>
    <row r="54" spans="2:15" x14ac:dyDescent="0.3">
      <c r="B54">
        <v>51</v>
      </c>
      <c r="D54">
        <f t="shared" si="0"/>
        <v>228</v>
      </c>
      <c r="E54">
        <f t="shared" si="30"/>
        <v>151</v>
      </c>
      <c r="F54">
        <f t="shared" si="31"/>
        <v>151</v>
      </c>
      <c r="G54">
        <f t="shared" si="32"/>
        <v>151</v>
      </c>
      <c r="H54">
        <f t="shared" si="33"/>
        <v>151</v>
      </c>
      <c r="J54">
        <f t="shared" si="34"/>
        <v>151</v>
      </c>
      <c r="K54">
        <f t="shared" si="35"/>
        <v>151</v>
      </c>
      <c r="L54">
        <f t="shared" si="35"/>
        <v>151</v>
      </c>
      <c r="N54">
        <v>51</v>
      </c>
      <c r="O54">
        <f t="shared" si="35"/>
        <v>151</v>
      </c>
    </row>
    <row r="55" spans="2:15" x14ac:dyDescent="0.3">
      <c r="B55">
        <v>52</v>
      </c>
      <c r="D55">
        <f t="shared" si="0"/>
        <v>232</v>
      </c>
      <c r="E55">
        <f t="shared" si="30"/>
        <v>152</v>
      </c>
      <c r="F55">
        <f t="shared" si="31"/>
        <v>152</v>
      </c>
      <c r="G55">
        <f t="shared" si="32"/>
        <v>152</v>
      </c>
      <c r="H55">
        <f t="shared" si="33"/>
        <v>152</v>
      </c>
      <c r="J55">
        <f t="shared" si="34"/>
        <v>152</v>
      </c>
      <c r="K55">
        <f t="shared" si="35"/>
        <v>152</v>
      </c>
      <c r="L55">
        <f t="shared" si="35"/>
        <v>152</v>
      </c>
      <c r="N55">
        <v>52</v>
      </c>
      <c r="O55">
        <f t="shared" si="35"/>
        <v>152</v>
      </c>
    </row>
    <row r="56" spans="2:15" x14ac:dyDescent="0.3">
      <c r="B56">
        <v>53</v>
      </c>
      <c r="D56">
        <f t="shared" si="0"/>
        <v>235</v>
      </c>
      <c r="E56">
        <f t="shared" si="30"/>
        <v>153</v>
      </c>
      <c r="F56">
        <f t="shared" si="31"/>
        <v>153</v>
      </c>
      <c r="G56">
        <f t="shared" si="32"/>
        <v>153</v>
      </c>
      <c r="H56">
        <f t="shared" si="33"/>
        <v>153</v>
      </c>
      <c r="J56">
        <f t="shared" si="34"/>
        <v>153</v>
      </c>
      <c r="K56">
        <f t="shared" si="35"/>
        <v>153</v>
      </c>
      <c r="L56">
        <f t="shared" si="35"/>
        <v>153</v>
      </c>
      <c r="N56">
        <v>53</v>
      </c>
      <c r="O56">
        <f t="shared" si="35"/>
        <v>153</v>
      </c>
    </row>
    <row r="57" spans="2:15" x14ac:dyDescent="0.3">
      <c r="B57">
        <v>54</v>
      </c>
      <c r="D57">
        <f t="shared" si="0"/>
        <v>238</v>
      </c>
      <c r="E57">
        <f t="shared" si="30"/>
        <v>154</v>
      </c>
      <c r="F57">
        <f t="shared" si="31"/>
        <v>154</v>
      </c>
      <c r="G57">
        <f t="shared" si="32"/>
        <v>154</v>
      </c>
      <c r="H57">
        <f t="shared" si="33"/>
        <v>154</v>
      </c>
      <c r="J57">
        <f t="shared" si="34"/>
        <v>154</v>
      </c>
      <c r="K57">
        <f t="shared" si="35"/>
        <v>154</v>
      </c>
      <c r="L57">
        <f t="shared" si="35"/>
        <v>154</v>
      </c>
      <c r="N57">
        <v>54</v>
      </c>
      <c r="O57">
        <f t="shared" si="35"/>
        <v>154</v>
      </c>
    </row>
    <row r="58" spans="2:15" x14ac:dyDescent="0.3">
      <c r="B58">
        <v>55</v>
      </c>
      <c r="D58">
        <f t="shared" si="0"/>
        <v>241</v>
      </c>
      <c r="E58">
        <f t="shared" si="30"/>
        <v>155</v>
      </c>
      <c r="F58">
        <f t="shared" si="31"/>
        <v>155</v>
      </c>
      <c r="G58">
        <f t="shared" si="32"/>
        <v>155</v>
      </c>
      <c r="H58">
        <f t="shared" si="33"/>
        <v>155</v>
      </c>
      <c r="J58">
        <f t="shared" si="34"/>
        <v>155</v>
      </c>
      <c r="K58">
        <f t="shared" si="35"/>
        <v>155</v>
      </c>
      <c r="L58">
        <f t="shared" si="35"/>
        <v>155</v>
      </c>
      <c r="N58">
        <v>55</v>
      </c>
      <c r="O58">
        <f t="shared" si="35"/>
        <v>155</v>
      </c>
    </row>
    <row r="59" spans="2:15" x14ac:dyDescent="0.3">
      <c r="B59">
        <v>56</v>
      </c>
      <c r="D59">
        <f t="shared" si="0"/>
        <v>244</v>
      </c>
      <c r="E59">
        <f t="shared" si="30"/>
        <v>156</v>
      </c>
      <c r="F59">
        <f t="shared" si="31"/>
        <v>156</v>
      </c>
      <c r="G59">
        <f t="shared" si="32"/>
        <v>156</v>
      </c>
      <c r="H59">
        <f t="shared" si="33"/>
        <v>156</v>
      </c>
      <c r="J59">
        <f t="shared" si="34"/>
        <v>156</v>
      </c>
      <c r="K59">
        <f t="shared" si="35"/>
        <v>156</v>
      </c>
      <c r="L59">
        <f t="shared" si="35"/>
        <v>156</v>
      </c>
      <c r="N59">
        <v>56</v>
      </c>
      <c r="O59">
        <f t="shared" si="35"/>
        <v>156</v>
      </c>
    </row>
    <row r="60" spans="2:15" x14ac:dyDescent="0.3">
      <c r="B60">
        <v>57</v>
      </c>
      <c r="D60">
        <f t="shared" si="0"/>
        <v>247</v>
      </c>
      <c r="E60">
        <f t="shared" si="30"/>
        <v>157</v>
      </c>
      <c r="F60">
        <f t="shared" si="31"/>
        <v>157</v>
      </c>
      <c r="G60">
        <f t="shared" si="32"/>
        <v>157</v>
      </c>
      <c r="H60">
        <f t="shared" si="33"/>
        <v>157</v>
      </c>
      <c r="J60">
        <f t="shared" si="34"/>
        <v>157</v>
      </c>
      <c r="K60">
        <f t="shared" si="35"/>
        <v>157</v>
      </c>
      <c r="L60">
        <f t="shared" si="35"/>
        <v>157</v>
      </c>
      <c r="N60">
        <v>57</v>
      </c>
      <c r="O60">
        <f t="shared" si="35"/>
        <v>157</v>
      </c>
    </row>
    <row r="61" spans="2:15" x14ac:dyDescent="0.3">
      <c r="B61">
        <v>58</v>
      </c>
      <c r="D61">
        <f t="shared" si="0"/>
        <v>250</v>
      </c>
      <c r="E61">
        <f t="shared" si="30"/>
        <v>158</v>
      </c>
      <c r="F61">
        <f t="shared" si="31"/>
        <v>158</v>
      </c>
      <c r="G61">
        <f t="shared" si="32"/>
        <v>158</v>
      </c>
      <c r="H61">
        <f t="shared" si="33"/>
        <v>158</v>
      </c>
      <c r="J61">
        <f t="shared" si="34"/>
        <v>158</v>
      </c>
      <c r="K61">
        <f t="shared" si="35"/>
        <v>158</v>
      </c>
      <c r="L61">
        <f t="shared" si="35"/>
        <v>158</v>
      </c>
      <c r="N61">
        <v>58</v>
      </c>
      <c r="O61">
        <f t="shared" si="35"/>
        <v>158</v>
      </c>
    </row>
    <row r="62" spans="2:15" x14ac:dyDescent="0.3">
      <c r="B62">
        <v>59</v>
      </c>
      <c r="D62">
        <f t="shared" si="0"/>
        <v>253</v>
      </c>
      <c r="E62">
        <f t="shared" si="30"/>
        <v>159</v>
      </c>
      <c r="F62">
        <f t="shared" si="31"/>
        <v>159</v>
      </c>
      <c r="G62">
        <f t="shared" si="32"/>
        <v>159</v>
      </c>
      <c r="H62">
        <f t="shared" si="33"/>
        <v>159</v>
      </c>
      <c r="J62">
        <f t="shared" si="34"/>
        <v>159</v>
      </c>
      <c r="K62">
        <f t="shared" si="35"/>
        <v>159</v>
      </c>
      <c r="L62">
        <f t="shared" si="35"/>
        <v>159</v>
      </c>
      <c r="N62">
        <v>59</v>
      </c>
      <c r="O62">
        <f t="shared" si="35"/>
        <v>159</v>
      </c>
    </row>
    <row r="63" spans="2:15" x14ac:dyDescent="0.3">
      <c r="B63">
        <v>60</v>
      </c>
      <c r="D63">
        <f t="shared" si="0"/>
        <v>256</v>
      </c>
      <c r="E63">
        <f t="shared" si="30"/>
        <v>160</v>
      </c>
      <c r="F63">
        <f t="shared" si="31"/>
        <v>160</v>
      </c>
      <c r="G63">
        <f t="shared" si="32"/>
        <v>160</v>
      </c>
      <c r="H63">
        <f t="shared" si="33"/>
        <v>160</v>
      </c>
      <c r="J63">
        <f t="shared" si="34"/>
        <v>160</v>
      </c>
      <c r="K63">
        <f t="shared" si="35"/>
        <v>160</v>
      </c>
      <c r="L63">
        <f t="shared" si="35"/>
        <v>160</v>
      </c>
      <c r="N63">
        <v>60</v>
      </c>
      <c r="O63">
        <f t="shared" si="35"/>
        <v>160</v>
      </c>
    </row>
    <row r="64" spans="2:15" x14ac:dyDescent="0.3">
      <c r="B64">
        <v>61</v>
      </c>
      <c r="D64">
        <f t="shared" si="0"/>
        <v>259</v>
      </c>
      <c r="E64">
        <f t="shared" si="30"/>
        <v>161</v>
      </c>
      <c r="F64">
        <f t="shared" si="31"/>
        <v>161</v>
      </c>
      <c r="G64">
        <f t="shared" si="32"/>
        <v>161</v>
      </c>
      <c r="H64">
        <f t="shared" si="33"/>
        <v>161</v>
      </c>
      <c r="J64">
        <f t="shared" si="34"/>
        <v>161</v>
      </c>
      <c r="K64">
        <f t="shared" si="35"/>
        <v>161</v>
      </c>
      <c r="L64">
        <f t="shared" si="35"/>
        <v>161</v>
      </c>
      <c r="N64">
        <v>61</v>
      </c>
      <c r="O64">
        <f t="shared" si="35"/>
        <v>161</v>
      </c>
    </row>
    <row r="65" spans="2:15" x14ac:dyDescent="0.3">
      <c r="B65">
        <v>62</v>
      </c>
      <c r="D65">
        <f t="shared" si="0"/>
        <v>262</v>
      </c>
      <c r="E65">
        <f t="shared" si="30"/>
        <v>162</v>
      </c>
      <c r="F65">
        <f t="shared" si="31"/>
        <v>162</v>
      </c>
      <c r="G65">
        <f t="shared" si="32"/>
        <v>162</v>
      </c>
      <c r="H65">
        <f t="shared" si="33"/>
        <v>162</v>
      </c>
      <c r="J65">
        <f t="shared" si="34"/>
        <v>162</v>
      </c>
      <c r="K65">
        <f t="shared" si="35"/>
        <v>162</v>
      </c>
      <c r="L65">
        <f t="shared" si="35"/>
        <v>162</v>
      </c>
      <c r="N65">
        <v>62</v>
      </c>
      <c r="O65">
        <f t="shared" si="35"/>
        <v>162</v>
      </c>
    </row>
    <row r="66" spans="2:15" x14ac:dyDescent="0.3">
      <c r="B66">
        <v>63</v>
      </c>
      <c r="D66">
        <f t="shared" si="0"/>
        <v>265</v>
      </c>
      <c r="E66">
        <f t="shared" si="30"/>
        <v>163</v>
      </c>
      <c r="F66">
        <f t="shared" si="31"/>
        <v>163</v>
      </c>
      <c r="G66">
        <f t="shared" si="32"/>
        <v>163</v>
      </c>
      <c r="H66">
        <f t="shared" si="33"/>
        <v>163</v>
      </c>
      <c r="J66">
        <f t="shared" si="34"/>
        <v>163</v>
      </c>
      <c r="K66">
        <f t="shared" si="35"/>
        <v>163</v>
      </c>
      <c r="L66">
        <f t="shared" si="35"/>
        <v>163</v>
      </c>
      <c r="N66">
        <v>63</v>
      </c>
      <c r="O66">
        <f t="shared" si="35"/>
        <v>163</v>
      </c>
    </row>
    <row r="67" spans="2:15" x14ac:dyDescent="0.3">
      <c r="B67">
        <v>64</v>
      </c>
      <c r="D67">
        <f t="shared" si="0"/>
        <v>268</v>
      </c>
      <c r="E67">
        <f t="shared" si="30"/>
        <v>164</v>
      </c>
      <c r="F67">
        <f t="shared" si="31"/>
        <v>164</v>
      </c>
      <c r="G67">
        <f t="shared" si="32"/>
        <v>164</v>
      </c>
      <c r="H67">
        <f t="shared" si="33"/>
        <v>164</v>
      </c>
      <c r="J67">
        <f t="shared" si="34"/>
        <v>164</v>
      </c>
      <c r="K67">
        <f t="shared" si="35"/>
        <v>164</v>
      </c>
      <c r="L67">
        <f t="shared" si="35"/>
        <v>164</v>
      </c>
      <c r="N67">
        <v>64</v>
      </c>
      <c r="O67">
        <f t="shared" si="35"/>
        <v>164</v>
      </c>
    </row>
    <row r="68" spans="2:15" x14ac:dyDescent="0.3">
      <c r="B68">
        <v>65</v>
      </c>
      <c r="D68">
        <f t="shared" ref="D68:D131" si="36">FLOOR($A$3*(1-1*EXP(-$A$6*B68)),1)</f>
        <v>270</v>
      </c>
      <c r="E68">
        <f t="shared" si="30"/>
        <v>165</v>
      </c>
      <c r="F68">
        <f t="shared" si="31"/>
        <v>165</v>
      </c>
      <c r="G68">
        <f t="shared" si="32"/>
        <v>165</v>
      </c>
      <c r="H68">
        <f t="shared" si="33"/>
        <v>165</v>
      </c>
      <c r="J68">
        <f t="shared" si="34"/>
        <v>165</v>
      </c>
      <c r="K68">
        <f t="shared" si="35"/>
        <v>165</v>
      </c>
      <c r="L68">
        <f t="shared" si="35"/>
        <v>165</v>
      </c>
      <c r="N68">
        <v>65</v>
      </c>
      <c r="O68">
        <f t="shared" si="35"/>
        <v>165</v>
      </c>
    </row>
    <row r="69" spans="2:15" x14ac:dyDescent="0.3">
      <c r="B69">
        <v>66</v>
      </c>
      <c r="D69">
        <f t="shared" si="36"/>
        <v>273</v>
      </c>
      <c r="E69">
        <f t="shared" si="30"/>
        <v>166</v>
      </c>
      <c r="F69">
        <f t="shared" si="31"/>
        <v>166</v>
      </c>
      <c r="G69">
        <f t="shared" si="32"/>
        <v>166</v>
      </c>
      <c r="H69">
        <f t="shared" si="33"/>
        <v>166</v>
      </c>
      <c r="J69">
        <f t="shared" si="34"/>
        <v>166</v>
      </c>
      <c r="K69">
        <f t="shared" si="35"/>
        <v>166</v>
      </c>
      <c r="L69">
        <f t="shared" si="35"/>
        <v>166</v>
      </c>
      <c r="N69">
        <v>66</v>
      </c>
      <c r="O69">
        <f t="shared" si="35"/>
        <v>166</v>
      </c>
    </row>
    <row r="70" spans="2:15" x14ac:dyDescent="0.3">
      <c r="B70">
        <v>67</v>
      </c>
      <c r="D70">
        <f t="shared" si="36"/>
        <v>276</v>
      </c>
      <c r="E70">
        <f t="shared" si="30"/>
        <v>167</v>
      </c>
      <c r="F70">
        <f t="shared" si="31"/>
        <v>167</v>
      </c>
      <c r="G70">
        <f t="shared" si="32"/>
        <v>167</v>
      </c>
      <c r="H70">
        <f t="shared" si="33"/>
        <v>167</v>
      </c>
      <c r="J70">
        <f t="shared" si="34"/>
        <v>167</v>
      </c>
      <c r="K70">
        <f t="shared" si="35"/>
        <v>167</v>
      </c>
      <c r="L70">
        <f t="shared" si="35"/>
        <v>167</v>
      </c>
      <c r="N70">
        <v>67</v>
      </c>
      <c r="O70">
        <f t="shared" si="35"/>
        <v>167</v>
      </c>
    </row>
    <row r="71" spans="2:15" x14ac:dyDescent="0.3">
      <c r="B71">
        <v>68</v>
      </c>
      <c r="D71">
        <f t="shared" si="36"/>
        <v>278</v>
      </c>
      <c r="E71">
        <f t="shared" si="30"/>
        <v>168</v>
      </c>
      <c r="F71">
        <f t="shared" si="31"/>
        <v>168</v>
      </c>
      <c r="G71">
        <f t="shared" si="32"/>
        <v>168</v>
      </c>
      <c r="H71">
        <f t="shared" si="33"/>
        <v>168</v>
      </c>
      <c r="J71">
        <f t="shared" si="34"/>
        <v>168</v>
      </c>
      <c r="K71">
        <f t="shared" si="35"/>
        <v>168</v>
      </c>
      <c r="L71">
        <f t="shared" si="35"/>
        <v>168</v>
      </c>
      <c r="N71">
        <v>68</v>
      </c>
      <c r="O71">
        <f t="shared" si="35"/>
        <v>168</v>
      </c>
    </row>
    <row r="72" spans="2:15" x14ac:dyDescent="0.3">
      <c r="B72">
        <v>69</v>
      </c>
      <c r="D72">
        <f t="shared" si="36"/>
        <v>281</v>
      </c>
      <c r="E72">
        <f t="shared" si="30"/>
        <v>169</v>
      </c>
      <c r="F72">
        <f t="shared" si="31"/>
        <v>169</v>
      </c>
      <c r="G72">
        <f t="shared" si="32"/>
        <v>169</v>
      </c>
      <c r="H72">
        <f t="shared" si="33"/>
        <v>169</v>
      </c>
      <c r="J72">
        <f t="shared" si="34"/>
        <v>169</v>
      </c>
      <c r="K72">
        <f t="shared" si="35"/>
        <v>169</v>
      </c>
      <c r="L72">
        <f t="shared" si="35"/>
        <v>169</v>
      </c>
      <c r="N72">
        <v>69</v>
      </c>
      <c r="O72">
        <f t="shared" si="35"/>
        <v>169</v>
      </c>
    </row>
    <row r="73" spans="2:15" x14ac:dyDescent="0.3">
      <c r="B73">
        <v>70</v>
      </c>
      <c r="D73">
        <f t="shared" si="36"/>
        <v>284</v>
      </c>
      <c r="E73">
        <f t="shared" si="30"/>
        <v>170</v>
      </c>
      <c r="F73">
        <f t="shared" si="31"/>
        <v>170</v>
      </c>
      <c r="G73">
        <f t="shared" si="32"/>
        <v>170</v>
      </c>
      <c r="H73">
        <f t="shared" si="33"/>
        <v>170</v>
      </c>
      <c r="J73">
        <f t="shared" si="34"/>
        <v>170</v>
      </c>
      <c r="K73">
        <f t="shared" si="35"/>
        <v>170</v>
      </c>
      <c r="L73">
        <f t="shared" si="35"/>
        <v>170</v>
      </c>
      <c r="N73">
        <v>70</v>
      </c>
      <c r="O73">
        <f t="shared" si="35"/>
        <v>170</v>
      </c>
    </row>
    <row r="74" spans="2:15" x14ac:dyDescent="0.3">
      <c r="B74">
        <v>71</v>
      </c>
      <c r="D74">
        <f t="shared" si="36"/>
        <v>286</v>
      </c>
      <c r="E74">
        <f t="shared" si="30"/>
        <v>171</v>
      </c>
      <c r="F74">
        <f t="shared" si="31"/>
        <v>171</v>
      </c>
      <c r="G74">
        <f t="shared" si="32"/>
        <v>171</v>
      </c>
      <c r="H74">
        <f t="shared" si="33"/>
        <v>171</v>
      </c>
      <c r="J74">
        <f t="shared" si="34"/>
        <v>171</v>
      </c>
      <c r="K74">
        <f t="shared" si="35"/>
        <v>171</v>
      </c>
      <c r="L74">
        <f t="shared" si="35"/>
        <v>171</v>
      </c>
      <c r="N74">
        <v>71</v>
      </c>
      <c r="O74">
        <f t="shared" si="35"/>
        <v>171</v>
      </c>
    </row>
    <row r="75" spans="2:15" x14ac:dyDescent="0.3">
      <c r="B75">
        <v>72</v>
      </c>
      <c r="D75">
        <f t="shared" si="36"/>
        <v>289</v>
      </c>
      <c r="E75">
        <f t="shared" si="30"/>
        <v>172</v>
      </c>
      <c r="F75">
        <f t="shared" si="31"/>
        <v>172</v>
      </c>
      <c r="G75">
        <f t="shared" si="32"/>
        <v>172</v>
      </c>
      <c r="H75">
        <f t="shared" si="33"/>
        <v>172</v>
      </c>
      <c r="J75">
        <f t="shared" si="34"/>
        <v>172</v>
      </c>
      <c r="K75">
        <f t="shared" si="35"/>
        <v>172</v>
      </c>
      <c r="L75">
        <f t="shared" si="35"/>
        <v>172</v>
      </c>
      <c r="N75">
        <v>72</v>
      </c>
      <c r="O75">
        <f t="shared" si="35"/>
        <v>172</v>
      </c>
    </row>
    <row r="76" spans="2:15" x14ac:dyDescent="0.3">
      <c r="B76">
        <v>73</v>
      </c>
      <c r="D76">
        <f t="shared" si="36"/>
        <v>291</v>
      </c>
      <c r="E76">
        <f t="shared" si="30"/>
        <v>173</v>
      </c>
      <c r="F76">
        <f t="shared" si="31"/>
        <v>173</v>
      </c>
      <c r="G76">
        <f t="shared" si="32"/>
        <v>173</v>
      </c>
      <c r="H76">
        <f t="shared" si="33"/>
        <v>173</v>
      </c>
      <c r="J76">
        <f t="shared" si="34"/>
        <v>173</v>
      </c>
      <c r="K76">
        <f t="shared" si="35"/>
        <v>173</v>
      </c>
      <c r="L76">
        <f t="shared" si="35"/>
        <v>173</v>
      </c>
      <c r="N76">
        <v>73</v>
      </c>
      <c r="O76">
        <f t="shared" si="35"/>
        <v>173</v>
      </c>
    </row>
    <row r="77" spans="2:15" x14ac:dyDescent="0.3">
      <c r="B77">
        <v>74</v>
      </c>
      <c r="D77">
        <f t="shared" si="36"/>
        <v>294</v>
      </c>
      <c r="E77">
        <f t="shared" si="30"/>
        <v>174</v>
      </c>
      <c r="F77">
        <f t="shared" si="31"/>
        <v>174</v>
      </c>
      <c r="G77">
        <f t="shared" si="32"/>
        <v>174</v>
      </c>
      <c r="H77">
        <f t="shared" si="33"/>
        <v>174</v>
      </c>
      <c r="J77">
        <f t="shared" si="34"/>
        <v>174</v>
      </c>
      <c r="K77">
        <f t="shared" si="35"/>
        <v>174</v>
      </c>
      <c r="L77">
        <f t="shared" si="35"/>
        <v>174</v>
      </c>
      <c r="N77">
        <v>74</v>
      </c>
      <c r="O77">
        <f t="shared" si="35"/>
        <v>174</v>
      </c>
    </row>
    <row r="78" spans="2:15" x14ac:dyDescent="0.3">
      <c r="B78">
        <v>75</v>
      </c>
      <c r="D78">
        <f t="shared" si="36"/>
        <v>296</v>
      </c>
      <c r="E78">
        <f t="shared" si="30"/>
        <v>175</v>
      </c>
      <c r="F78">
        <f t="shared" si="31"/>
        <v>175</v>
      </c>
      <c r="G78">
        <f t="shared" si="32"/>
        <v>175</v>
      </c>
      <c r="H78">
        <f t="shared" si="33"/>
        <v>175</v>
      </c>
      <c r="J78">
        <f t="shared" si="34"/>
        <v>175</v>
      </c>
      <c r="K78">
        <f t="shared" si="35"/>
        <v>175</v>
      </c>
      <c r="L78">
        <f t="shared" si="35"/>
        <v>175</v>
      </c>
      <c r="N78">
        <v>75</v>
      </c>
      <c r="O78">
        <f t="shared" si="35"/>
        <v>175</v>
      </c>
    </row>
    <row r="79" spans="2:15" x14ac:dyDescent="0.3">
      <c r="B79">
        <v>76</v>
      </c>
      <c r="D79">
        <f t="shared" si="36"/>
        <v>299</v>
      </c>
      <c r="E79">
        <f t="shared" si="30"/>
        <v>176</v>
      </c>
      <c r="F79">
        <f t="shared" si="31"/>
        <v>176</v>
      </c>
      <c r="G79">
        <f t="shared" si="32"/>
        <v>176</v>
      </c>
      <c r="H79">
        <f t="shared" si="33"/>
        <v>176</v>
      </c>
      <c r="J79">
        <f t="shared" si="34"/>
        <v>176</v>
      </c>
      <c r="K79">
        <f t="shared" si="35"/>
        <v>176</v>
      </c>
      <c r="L79">
        <f t="shared" si="35"/>
        <v>176</v>
      </c>
      <c r="N79">
        <v>76</v>
      </c>
      <c r="O79">
        <f t="shared" si="35"/>
        <v>176</v>
      </c>
    </row>
    <row r="80" spans="2:15" x14ac:dyDescent="0.3">
      <c r="B80">
        <v>77</v>
      </c>
      <c r="D80">
        <f t="shared" si="36"/>
        <v>301</v>
      </c>
      <c r="E80">
        <f t="shared" si="30"/>
        <v>177</v>
      </c>
      <c r="F80">
        <f t="shared" si="31"/>
        <v>177</v>
      </c>
      <c r="G80">
        <f t="shared" si="32"/>
        <v>177</v>
      </c>
      <c r="H80">
        <f t="shared" si="33"/>
        <v>177</v>
      </c>
      <c r="J80">
        <f t="shared" si="34"/>
        <v>177</v>
      </c>
      <c r="K80">
        <f t="shared" si="35"/>
        <v>177</v>
      </c>
      <c r="L80">
        <f t="shared" si="35"/>
        <v>177</v>
      </c>
      <c r="N80">
        <v>77</v>
      </c>
      <c r="O80">
        <f t="shared" si="35"/>
        <v>177</v>
      </c>
    </row>
    <row r="81" spans="2:15" x14ac:dyDescent="0.3">
      <c r="B81">
        <v>78</v>
      </c>
      <c r="D81">
        <f t="shared" si="36"/>
        <v>303</v>
      </c>
      <c r="E81">
        <f t="shared" si="30"/>
        <v>178</v>
      </c>
      <c r="F81">
        <f t="shared" si="31"/>
        <v>178</v>
      </c>
      <c r="G81">
        <f t="shared" si="32"/>
        <v>178</v>
      </c>
      <c r="H81">
        <f t="shared" si="33"/>
        <v>178</v>
      </c>
      <c r="J81">
        <f t="shared" si="34"/>
        <v>178</v>
      </c>
      <c r="K81">
        <f t="shared" si="35"/>
        <v>178</v>
      </c>
      <c r="L81">
        <f t="shared" si="35"/>
        <v>178</v>
      </c>
      <c r="N81">
        <v>78</v>
      </c>
      <c r="O81">
        <f t="shared" si="35"/>
        <v>178</v>
      </c>
    </row>
    <row r="82" spans="2:15" x14ac:dyDescent="0.3">
      <c r="B82">
        <v>79</v>
      </c>
      <c r="D82">
        <f t="shared" si="36"/>
        <v>306</v>
      </c>
      <c r="E82">
        <f t="shared" si="30"/>
        <v>179</v>
      </c>
      <c r="F82">
        <f t="shared" si="31"/>
        <v>179</v>
      </c>
      <c r="G82">
        <f t="shared" si="32"/>
        <v>179</v>
      </c>
      <c r="H82">
        <f t="shared" si="33"/>
        <v>179</v>
      </c>
      <c r="J82">
        <f t="shared" si="34"/>
        <v>179</v>
      </c>
      <c r="K82">
        <f t="shared" si="35"/>
        <v>179</v>
      </c>
      <c r="L82">
        <f t="shared" si="35"/>
        <v>179</v>
      </c>
      <c r="N82">
        <v>79</v>
      </c>
      <c r="O82">
        <f t="shared" si="35"/>
        <v>179</v>
      </c>
    </row>
    <row r="83" spans="2:15" x14ac:dyDescent="0.3">
      <c r="B83">
        <v>80</v>
      </c>
      <c r="D83">
        <f t="shared" si="36"/>
        <v>308</v>
      </c>
      <c r="E83">
        <f t="shared" si="30"/>
        <v>180</v>
      </c>
      <c r="F83">
        <f t="shared" si="31"/>
        <v>180</v>
      </c>
      <c r="G83">
        <f t="shared" si="32"/>
        <v>180</v>
      </c>
      <c r="H83">
        <f t="shared" si="33"/>
        <v>180</v>
      </c>
      <c r="J83">
        <f t="shared" si="34"/>
        <v>180</v>
      </c>
      <c r="K83">
        <f t="shared" si="35"/>
        <v>180</v>
      </c>
      <c r="L83">
        <f t="shared" si="35"/>
        <v>180</v>
      </c>
      <c r="N83">
        <v>80</v>
      </c>
      <c r="O83">
        <f t="shared" si="35"/>
        <v>180</v>
      </c>
    </row>
    <row r="84" spans="2:15" x14ac:dyDescent="0.3">
      <c r="B84">
        <v>81</v>
      </c>
      <c r="D84">
        <f t="shared" si="36"/>
        <v>310</v>
      </c>
      <c r="E84">
        <f t="shared" si="30"/>
        <v>181</v>
      </c>
      <c r="F84">
        <f t="shared" si="31"/>
        <v>181</v>
      </c>
      <c r="G84">
        <f t="shared" si="32"/>
        <v>181</v>
      </c>
      <c r="H84">
        <f t="shared" si="33"/>
        <v>181</v>
      </c>
      <c r="J84">
        <f t="shared" si="34"/>
        <v>181</v>
      </c>
      <c r="K84">
        <f t="shared" si="35"/>
        <v>181</v>
      </c>
      <c r="L84">
        <f t="shared" si="35"/>
        <v>181</v>
      </c>
      <c r="N84">
        <v>81</v>
      </c>
      <c r="O84">
        <f t="shared" si="35"/>
        <v>181</v>
      </c>
    </row>
    <row r="85" spans="2:15" x14ac:dyDescent="0.3">
      <c r="B85">
        <v>82</v>
      </c>
      <c r="D85">
        <f t="shared" si="36"/>
        <v>313</v>
      </c>
      <c r="E85">
        <f t="shared" si="30"/>
        <v>182</v>
      </c>
      <c r="F85">
        <f t="shared" si="31"/>
        <v>182</v>
      </c>
      <c r="G85">
        <f t="shared" si="32"/>
        <v>182</v>
      </c>
      <c r="H85">
        <f t="shared" si="33"/>
        <v>182</v>
      </c>
      <c r="J85">
        <f t="shared" si="34"/>
        <v>182</v>
      </c>
      <c r="K85">
        <f t="shared" si="35"/>
        <v>182</v>
      </c>
      <c r="L85">
        <f t="shared" si="35"/>
        <v>182</v>
      </c>
      <c r="N85">
        <v>82</v>
      </c>
      <c r="O85">
        <f t="shared" si="35"/>
        <v>182</v>
      </c>
    </row>
    <row r="86" spans="2:15" x14ac:dyDescent="0.3">
      <c r="B86">
        <v>83</v>
      </c>
      <c r="D86">
        <f t="shared" si="36"/>
        <v>315</v>
      </c>
      <c r="E86">
        <f t="shared" si="30"/>
        <v>183</v>
      </c>
      <c r="F86">
        <f t="shared" si="31"/>
        <v>183</v>
      </c>
      <c r="G86">
        <f t="shared" si="32"/>
        <v>183</v>
      </c>
      <c r="H86">
        <f t="shared" si="33"/>
        <v>183</v>
      </c>
      <c r="J86">
        <f t="shared" si="34"/>
        <v>183</v>
      </c>
      <c r="K86">
        <f t="shared" si="35"/>
        <v>183</v>
      </c>
      <c r="L86">
        <f t="shared" si="35"/>
        <v>183</v>
      </c>
      <c r="N86">
        <v>83</v>
      </c>
      <c r="O86">
        <f t="shared" si="35"/>
        <v>183</v>
      </c>
    </row>
    <row r="87" spans="2:15" x14ac:dyDescent="0.3">
      <c r="B87">
        <v>84</v>
      </c>
      <c r="D87">
        <f t="shared" si="36"/>
        <v>317</v>
      </c>
      <c r="E87">
        <f t="shared" si="30"/>
        <v>184</v>
      </c>
      <c r="F87">
        <f t="shared" si="31"/>
        <v>184</v>
      </c>
      <c r="G87">
        <f t="shared" si="32"/>
        <v>184</v>
      </c>
      <c r="H87">
        <f t="shared" si="33"/>
        <v>184</v>
      </c>
      <c r="J87">
        <f t="shared" si="34"/>
        <v>184</v>
      </c>
      <c r="K87">
        <f t="shared" si="35"/>
        <v>184</v>
      </c>
      <c r="L87">
        <f t="shared" si="35"/>
        <v>184</v>
      </c>
      <c r="N87">
        <v>84</v>
      </c>
      <c r="O87">
        <f t="shared" si="35"/>
        <v>184</v>
      </c>
    </row>
    <row r="88" spans="2:15" x14ac:dyDescent="0.3">
      <c r="B88">
        <v>85</v>
      </c>
      <c r="D88">
        <f t="shared" si="36"/>
        <v>319</v>
      </c>
      <c r="E88">
        <f t="shared" si="30"/>
        <v>185</v>
      </c>
      <c r="F88">
        <f t="shared" si="31"/>
        <v>185</v>
      </c>
      <c r="G88">
        <f t="shared" si="32"/>
        <v>185</v>
      </c>
      <c r="H88">
        <f t="shared" si="33"/>
        <v>185</v>
      </c>
      <c r="J88">
        <f t="shared" si="34"/>
        <v>185</v>
      </c>
      <c r="K88">
        <f t="shared" si="35"/>
        <v>185</v>
      </c>
      <c r="L88">
        <f t="shared" si="35"/>
        <v>185</v>
      </c>
      <c r="N88">
        <v>85</v>
      </c>
      <c r="O88">
        <f t="shared" si="35"/>
        <v>185</v>
      </c>
    </row>
    <row r="89" spans="2:15" x14ac:dyDescent="0.3">
      <c r="B89">
        <v>86</v>
      </c>
      <c r="D89">
        <f t="shared" si="36"/>
        <v>321</v>
      </c>
      <c r="E89">
        <f t="shared" si="30"/>
        <v>186</v>
      </c>
      <c r="F89">
        <f t="shared" si="31"/>
        <v>186</v>
      </c>
      <c r="G89">
        <f t="shared" si="32"/>
        <v>186</v>
      </c>
      <c r="H89">
        <f t="shared" si="33"/>
        <v>186</v>
      </c>
      <c r="J89">
        <f t="shared" si="34"/>
        <v>186</v>
      </c>
      <c r="K89">
        <f t="shared" si="35"/>
        <v>186</v>
      </c>
      <c r="L89">
        <f t="shared" si="35"/>
        <v>186</v>
      </c>
      <c r="N89">
        <v>86</v>
      </c>
      <c r="O89">
        <f t="shared" si="35"/>
        <v>186</v>
      </c>
    </row>
    <row r="90" spans="2:15" x14ac:dyDescent="0.3">
      <c r="B90">
        <v>87</v>
      </c>
      <c r="D90">
        <f t="shared" si="36"/>
        <v>323</v>
      </c>
      <c r="E90">
        <f t="shared" si="30"/>
        <v>187</v>
      </c>
      <c r="F90">
        <f t="shared" si="31"/>
        <v>187</v>
      </c>
      <c r="G90">
        <f t="shared" si="32"/>
        <v>187</v>
      </c>
      <c r="H90">
        <f t="shared" si="33"/>
        <v>187</v>
      </c>
      <c r="J90">
        <f t="shared" si="34"/>
        <v>187</v>
      </c>
      <c r="K90">
        <f t="shared" si="35"/>
        <v>187</v>
      </c>
      <c r="L90">
        <f t="shared" si="35"/>
        <v>187</v>
      </c>
      <c r="N90">
        <v>87</v>
      </c>
      <c r="O90">
        <f t="shared" si="35"/>
        <v>187</v>
      </c>
    </row>
    <row r="91" spans="2:15" x14ac:dyDescent="0.3">
      <c r="B91">
        <v>88</v>
      </c>
      <c r="D91">
        <f t="shared" si="36"/>
        <v>326</v>
      </c>
      <c r="E91">
        <f t="shared" si="30"/>
        <v>188</v>
      </c>
      <c r="F91">
        <f t="shared" si="31"/>
        <v>188</v>
      </c>
      <c r="G91">
        <f t="shared" si="32"/>
        <v>188</v>
      </c>
      <c r="H91">
        <f t="shared" si="33"/>
        <v>188</v>
      </c>
      <c r="J91">
        <f t="shared" si="34"/>
        <v>188</v>
      </c>
      <c r="K91">
        <f t="shared" si="35"/>
        <v>188</v>
      </c>
      <c r="L91">
        <f t="shared" si="35"/>
        <v>188</v>
      </c>
      <c r="N91">
        <v>88</v>
      </c>
      <c r="O91">
        <f t="shared" si="35"/>
        <v>188</v>
      </c>
    </row>
    <row r="92" spans="2:15" x14ac:dyDescent="0.3">
      <c r="B92">
        <v>89</v>
      </c>
      <c r="D92">
        <f t="shared" si="36"/>
        <v>328</v>
      </c>
      <c r="E92">
        <f t="shared" si="30"/>
        <v>189</v>
      </c>
      <c r="F92">
        <f t="shared" si="31"/>
        <v>189</v>
      </c>
      <c r="G92">
        <f t="shared" si="32"/>
        <v>189</v>
      </c>
      <c r="H92">
        <f t="shared" si="33"/>
        <v>189</v>
      </c>
      <c r="J92">
        <f t="shared" si="34"/>
        <v>189</v>
      </c>
      <c r="K92">
        <f t="shared" si="35"/>
        <v>189</v>
      </c>
      <c r="L92">
        <f t="shared" si="35"/>
        <v>189</v>
      </c>
      <c r="N92">
        <v>89</v>
      </c>
      <c r="O92">
        <f t="shared" si="35"/>
        <v>189</v>
      </c>
    </row>
    <row r="93" spans="2:15" x14ac:dyDescent="0.3">
      <c r="B93">
        <v>90</v>
      </c>
      <c r="D93">
        <f t="shared" si="36"/>
        <v>330</v>
      </c>
      <c r="E93">
        <f t="shared" si="30"/>
        <v>190</v>
      </c>
      <c r="F93">
        <f t="shared" si="31"/>
        <v>190</v>
      </c>
      <c r="G93">
        <f t="shared" si="32"/>
        <v>190</v>
      </c>
      <c r="H93">
        <f t="shared" si="33"/>
        <v>190</v>
      </c>
      <c r="J93">
        <f t="shared" si="34"/>
        <v>190</v>
      </c>
      <c r="K93">
        <f t="shared" si="35"/>
        <v>190</v>
      </c>
      <c r="L93">
        <f t="shared" si="35"/>
        <v>190</v>
      </c>
      <c r="N93">
        <v>90</v>
      </c>
      <c r="O93">
        <f t="shared" si="35"/>
        <v>190</v>
      </c>
    </row>
    <row r="94" spans="2:15" x14ac:dyDescent="0.3">
      <c r="B94">
        <v>91</v>
      </c>
      <c r="D94">
        <f t="shared" si="36"/>
        <v>332</v>
      </c>
      <c r="E94">
        <f t="shared" si="30"/>
        <v>191</v>
      </c>
      <c r="F94">
        <f t="shared" si="31"/>
        <v>191</v>
      </c>
      <c r="G94">
        <f t="shared" si="32"/>
        <v>191</v>
      </c>
      <c r="H94">
        <f t="shared" si="33"/>
        <v>191</v>
      </c>
      <c r="J94">
        <f t="shared" si="34"/>
        <v>191</v>
      </c>
      <c r="K94">
        <f t="shared" si="35"/>
        <v>191</v>
      </c>
      <c r="L94">
        <f t="shared" si="35"/>
        <v>191</v>
      </c>
      <c r="N94">
        <v>91</v>
      </c>
      <c r="O94">
        <f t="shared" si="35"/>
        <v>191</v>
      </c>
    </row>
    <row r="95" spans="2:15" x14ac:dyDescent="0.3">
      <c r="B95">
        <v>92</v>
      </c>
      <c r="D95">
        <f t="shared" si="36"/>
        <v>334</v>
      </c>
      <c r="E95">
        <f t="shared" si="30"/>
        <v>192</v>
      </c>
      <c r="F95">
        <f t="shared" si="31"/>
        <v>192</v>
      </c>
      <c r="G95">
        <f t="shared" si="32"/>
        <v>192</v>
      </c>
      <c r="H95">
        <f t="shared" si="33"/>
        <v>192</v>
      </c>
      <c r="J95">
        <f t="shared" si="34"/>
        <v>192</v>
      </c>
      <c r="K95">
        <f t="shared" si="35"/>
        <v>192</v>
      </c>
      <c r="L95">
        <f t="shared" si="35"/>
        <v>192</v>
      </c>
      <c r="N95">
        <v>92</v>
      </c>
      <c r="O95">
        <f t="shared" si="35"/>
        <v>192</v>
      </c>
    </row>
    <row r="96" spans="2:15" x14ac:dyDescent="0.3">
      <c r="B96">
        <v>93</v>
      </c>
      <c r="D96">
        <f t="shared" si="36"/>
        <v>336</v>
      </c>
      <c r="E96">
        <f t="shared" si="30"/>
        <v>193</v>
      </c>
      <c r="F96">
        <f t="shared" si="31"/>
        <v>193</v>
      </c>
      <c r="G96">
        <f t="shared" si="32"/>
        <v>193</v>
      </c>
      <c r="H96">
        <f t="shared" si="33"/>
        <v>193</v>
      </c>
      <c r="J96">
        <f t="shared" si="34"/>
        <v>193</v>
      </c>
      <c r="K96">
        <f t="shared" si="35"/>
        <v>193</v>
      </c>
      <c r="L96">
        <f t="shared" si="35"/>
        <v>193</v>
      </c>
      <c r="N96">
        <v>93</v>
      </c>
      <c r="O96">
        <f t="shared" si="35"/>
        <v>193</v>
      </c>
    </row>
    <row r="97" spans="2:15" x14ac:dyDescent="0.3">
      <c r="B97">
        <v>94</v>
      </c>
      <c r="D97">
        <f t="shared" si="36"/>
        <v>338</v>
      </c>
      <c r="E97">
        <f t="shared" si="30"/>
        <v>194</v>
      </c>
      <c r="F97">
        <f t="shared" si="31"/>
        <v>194</v>
      </c>
      <c r="G97">
        <f t="shared" si="32"/>
        <v>194</v>
      </c>
      <c r="H97">
        <f t="shared" si="33"/>
        <v>194</v>
      </c>
      <c r="J97">
        <f t="shared" si="34"/>
        <v>194</v>
      </c>
      <c r="K97">
        <f t="shared" si="35"/>
        <v>194</v>
      </c>
      <c r="L97">
        <f t="shared" si="35"/>
        <v>194</v>
      </c>
      <c r="N97">
        <v>94</v>
      </c>
      <c r="O97">
        <f t="shared" si="35"/>
        <v>194</v>
      </c>
    </row>
    <row r="98" spans="2:15" x14ac:dyDescent="0.3">
      <c r="B98">
        <v>95</v>
      </c>
      <c r="D98">
        <f t="shared" si="36"/>
        <v>340</v>
      </c>
      <c r="E98">
        <f t="shared" si="30"/>
        <v>195</v>
      </c>
      <c r="F98">
        <f t="shared" si="31"/>
        <v>195</v>
      </c>
      <c r="G98">
        <f t="shared" si="32"/>
        <v>195</v>
      </c>
      <c r="H98">
        <f t="shared" si="33"/>
        <v>195</v>
      </c>
      <c r="J98">
        <f t="shared" si="34"/>
        <v>195</v>
      </c>
      <c r="K98">
        <f t="shared" si="35"/>
        <v>195</v>
      </c>
      <c r="L98">
        <f t="shared" si="35"/>
        <v>195</v>
      </c>
      <c r="N98">
        <v>95</v>
      </c>
      <c r="O98">
        <f t="shared" si="35"/>
        <v>195</v>
      </c>
    </row>
    <row r="99" spans="2:15" x14ac:dyDescent="0.3">
      <c r="B99">
        <v>96</v>
      </c>
      <c r="D99">
        <f t="shared" si="36"/>
        <v>341</v>
      </c>
      <c r="E99">
        <f t="shared" si="30"/>
        <v>196</v>
      </c>
      <c r="F99">
        <f t="shared" si="31"/>
        <v>196</v>
      </c>
      <c r="G99">
        <f t="shared" si="32"/>
        <v>196</v>
      </c>
      <c r="H99">
        <f t="shared" si="33"/>
        <v>196</v>
      </c>
      <c r="J99">
        <f t="shared" si="34"/>
        <v>196</v>
      </c>
      <c r="K99">
        <f t="shared" si="35"/>
        <v>196</v>
      </c>
      <c r="L99">
        <f t="shared" si="35"/>
        <v>196</v>
      </c>
      <c r="N99">
        <v>96</v>
      </c>
      <c r="O99">
        <f t="shared" si="35"/>
        <v>196</v>
      </c>
    </row>
    <row r="100" spans="2:15" x14ac:dyDescent="0.3">
      <c r="B100">
        <v>97</v>
      </c>
      <c r="D100">
        <f t="shared" si="36"/>
        <v>343</v>
      </c>
      <c r="E100">
        <f t="shared" si="30"/>
        <v>197</v>
      </c>
      <c r="F100">
        <f t="shared" si="31"/>
        <v>197</v>
      </c>
      <c r="G100">
        <f t="shared" si="32"/>
        <v>197</v>
      </c>
      <c r="H100">
        <f t="shared" si="33"/>
        <v>197</v>
      </c>
      <c r="J100">
        <f t="shared" si="34"/>
        <v>197</v>
      </c>
      <c r="K100">
        <f t="shared" si="35"/>
        <v>197</v>
      </c>
      <c r="L100">
        <f t="shared" si="35"/>
        <v>197</v>
      </c>
      <c r="N100">
        <v>97</v>
      </c>
      <c r="O100">
        <f t="shared" si="35"/>
        <v>197</v>
      </c>
    </row>
    <row r="101" spans="2:15" x14ac:dyDescent="0.3">
      <c r="B101">
        <v>98</v>
      </c>
      <c r="D101">
        <f t="shared" si="36"/>
        <v>345</v>
      </c>
      <c r="E101">
        <f t="shared" si="30"/>
        <v>198</v>
      </c>
      <c r="F101">
        <f t="shared" si="31"/>
        <v>198</v>
      </c>
      <c r="G101">
        <f t="shared" si="32"/>
        <v>198</v>
      </c>
      <c r="H101">
        <f t="shared" si="33"/>
        <v>198</v>
      </c>
      <c r="J101">
        <f t="shared" si="34"/>
        <v>198</v>
      </c>
      <c r="K101">
        <f t="shared" si="35"/>
        <v>198</v>
      </c>
      <c r="L101">
        <f t="shared" si="35"/>
        <v>198</v>
      </c>
      <c r="N101">
        <v>98</v>
      </c>
      <c r="O101">
        <f t="shared" si="35"/>
        <v>198</v>
      </c>
    </row>
    <row r="102" spans="2:15" x14ac:dyDescent="0.3">
      <c r="B102">
        <v>99</v>
      </c>
      <c r="D102">
        <f t="shared" si="36"/>
        <v>347</v>
      </c>
      <c r="E102">
        <f t="shared" si="30"/>
        <v>199</v>
      </c>
      <c r="F102">
        <f t="shared" si="31"/>
        <v>199</v>
      </c>
      <c r="G102">
        <f t="shared" si="32"/>
        <v>199</v>
      </c>
      <c r="H102">
        <f t="shared" si="33"/>
        <v>199</v>
      </c>
      <c r="J102">
        <f t="shared" si="34"/>
        <v>199</v>
      </c>
      <c r="K102">
        <f t="shared" si="35"/>
        <v>199</v>
      </c>
      <c r="L102">
        <f t="shared" si="35"/>
        <v>199</v>
      </c>
      <c r="N102">
        <v>99</v>
      </c>
      <c r="O102">
        <f t="shared" si="35"/>
        <v>199</v>
      </c>
    </row>
    <row r="103" spans="2:15" x14ac:dyDescent="0.3">
      <c r="B103">
        <v>100</v>
      </c>
      <c r="D103">
        <f t="shared" si="36"/>
        <v>349</v>
      </c>
      <c r="E103">
        <f t="shared" si="30"/>
        <v>200</v>
      </c>
      <c r="F103">
        <f t="shared" si="31"/>
        <v>200</v>
      </c>
      <c r="G103">
        <f t="shared" si="32"/>
        <v>200</v>
      </c>
      <c r="H103">
        <f t="shared" si="33"/>
        <v>200</v>
      </c>
      <c r="J103">
        <f t="shared" si="34"/>
        <v>200</v>
      </c>
      <c r="K103">
        <f t="shared" si="35"/>
        <v>200</v>
      </c>
      <c r="L103">
        <f t="shared" si="35"/>
        <v>200</v>
      </c>
      <c r="N103">
        <v>100</v>
      </c>
      <c r="O103">
        <f t="shared" si="35"/>
        <v>200</v>
      </c>
    </row>
    <row r="104" spans="2:15" x14ac:dyDescent="0.3">
      <c r="B104">
        <v>101</v>
      </c>
      <c r="D104">
        <f t="shared" si="36"/>
        <v>351</v>
      </c>
      <c r="E104">
        <f t="shared" ref="E104:E167" si="37">E103+1</f>
        <v>201</v>
      </c>
      <c r="F104">
        <f t="shared" ref="F104:F167" si="38">F103+1</f>
        <v>201</v>
      </c>
      <c r="G104">
        <f t="shared" ref="G104:G167" si="39">G103+1</f>
        <v>201</v>
      </c>
      <c r="H104">
        <f t="shared" ref="H104:H167" si="40">H103+1</f>
        <v>201</v>
      </c>
      <c r="J104">
        <f t="shared" ref="J104:J167" si="41">J103+1</f>
        <v>201</v>
      </c>
      <c r="K104">
        <f t="shared" ref="K104:O167" si="42">K103+1</f>
        <v>201</v>
      </c>
      <c r="L104">
        <f t="shared" si="42"/>
        <v>201</v>
      </c>
      <c r="N104">
        <v>101</v>
      </c>
      <c r="O104">
        <f t="shared" si="42"/>
        <v>201</v>
      </c>
    </row>
    <row r="105" spans="2:15" x14ac:dyDescent="0.3">
      <c r="B105">
        <v>102</v>
      </c>
      <c r="D105">
        <f t="shared" si="36"/>
        <v>352</v>
      </c>
      <c r="E105">
        <f t="shared" si="37"/>
        <v>202</v>
      </c>
      <c r="F105">
        <f t="shared" si="38"/>
        <v>202</v>
      </c>
      <c r="G105">
        <f t="shared" si="39"/>
        <v>202</v>
      </c>
      <c r="H105">
        <f t="shared" si="40"/>
        <v>202</v>
      </c>
      <c r="J105">
        <f t="shared" si="41"/>
        <v>202</v>
      </c>
      <c r="K105">
        <f t="shared" si="42"/>
        <v>202</v>
      </c>
      <c r="L105">
        <f t="shared" si="42"/>
        <v>202</v>
      </c>
      <c r="N105">
        <v>102</v>
      </c>
      <c r="O105">
        <f t="shared" si="42"/>
        <v>202</v>
      </c>
    </row>
    <row r="106" spans="2:15" x14ac:dyDescent="0.3">
      <c r="B106">
        <v>103</v>
      </c>
      <c r="D106">
        <f t="shared" si="36"/>
        <v>354</v>
      </c>
      <c r="E106">
        <f t="shared" si="37"/>
        <v>203</v>
      </c>
      <c r="F106">
        <f t="shared" si="38"/>
        <v>203</v>
      </c>
      <c r="G106">
        <f t="shared" si="39"/>
        <v>203</v>
      </c>
      <c r="H106">
        <f t="shared" si="40"/>
        <v>203</v>
      </c>
      <c r="J106">
        <f t="shared" si="41"/>
        <v>203</v>
      </c>
      <c r="K106">
        <f t="shared" si="42"/>
        <v>203</v>
      </c>
      <c r="L106">
        <f t="shared" si="42"/>
        <v>203</v>
      </c>
      <c r="N106">
        <v>103</v>
      </c>
      <c r="O106">
        <f t="shared" si="42"/>
        <v>203</v>
      </c>
    </row>
    <row r="107" spans="2:15" x14ac:dyDescent="0.3">
      <c r="B107">
        <v>104</v>
      </c>
      <c r="D107">
        <f t="shared" si="36"/>
        <v>356</v>
      </c>
      <c r="E107">
        <f t="shared" si="37"/>
        <v>204</v>
      </c>
      <c r="F107">
        <f t="shared" si="38"/>
        <v>204</v>
      </c>
      <c r="G107">
        <f t="shared" si="39"/>
        <v>204</v>
      </c>
      <c r="H107">
        <f t="shared" si="40"/>
        <v>204</v>
      </c>
      <c r="J107">
        <f t="shared" si="41"/>
        <v>204</v>
      </c>
      <c r="K107">
        <f t="shared" si="42"/>
        <v>204</v>
      </c>
      <c r="L107">
        <f t="shared" si="42"/>
        <v>204</v>
      </c>
      <c r="N107">
        <v>104</v>
      </c>
      <c r="O107">
        <f t="shared" si="42"/>
        <v>204</v>
      </c>
    </row>
    <row r="108" spans="2:15" x14ac:dyDescent="0.3">
      <c r="B108">
        <v>105</v>
      </c>
      <c r="D108">
        <f t="shared" si="36"/>
        <v>358</v>
      </c>
      <c r="E108">
        <f t="shared" si="37"/>
        <v>205</v>
      </c>
      <c r="F108">
        <f t="shared" si="38"/>
        <v>205</v>
      </c>
      <c r="G108">
        <f t="shared" si="39"/>
        <v>205</v>
      </c>
      <c r="H108">
        <f t="shared" si="40"/>
        <v>205</v>
      </c>
      <c r="J108">
        <f t="shared" si="41"/>
        <v>205</v>
      </c>
      <c r="K108">
        <f t="shared" si="42"/>
        <v>205</v>
      </c>
      <c r="L108">
        <f t="shared" si="42"/>
        <v>205</v>
      </c>
      <c r="N108">
        <v>105</v>
      </c>
      <c r="O108">
        <f t="shared" si="42"/>
        <v>205</v>
      </c>
    </row>
    <row r="109" spans="2:15" x14ac:dyDescent="0.3">
      <c r="B109">
        <v>106</v>
      </c>
      <c r="D109">
        <f t="shared" si="36"/>
        <v>359</v>
      </c>
      <c r="E109">
        <f t="shared" si="37"/>
        <v>206</v>
      </c>
      <c r="F109">
        <f t="shared" si="38"/>
        <v>206</v>
      </c>
      <c r="G109">
        <f t="shared" si="39"/>
        <v>206</v>
      </c>
      <c r="H109">
        <f t="shared" si="40"/>
        <v>206</v>
      </c>
      <c r="J109">
        <f t="shared" si="41"/>
        <v>206</v>
      </c>
      <c r="K109">
        <f t="shared" si="42"/>
        <v>206</v>
      </c>
      <c r="L109">
        <f t="shared" si="42"/>
        <v>206</v>
      </c>
      <c r="N109">
        <v>106</v>
      </c>
      <c r="O109">
        <f t="shared" si="42"/>
        <v>206</v>
      </c>
    </row>
    <row r="110" spans="2:15" x14ac:dyDescent="0.3">
      <c r="B110">
        <v>107</v>
      </c>
      <c r="D110">
        <f t="shared" si="36"/>
        <v>361</v>
      </c>
      <c r="E110">
        <f t="shared" si="37"/>
        <v>207</v>
      </c>
      <c r="F110">
        <f t="shared" si="38"/>
        <v>207</v>
      </c>
      <c r="G110">
        <f t="shared" si="39"/>
        <v>207</v>
      </c>
      <c r="H110">
        <f t="shared" si="40"/>
        <v>207</v>
      </c>
      <c r="J110">
        <f t="shared" si="41"/>
        <v>207</v>
      </c>
      <c r="K110">
        <f t="shared" si="42"/>
        <v>207</v>
      </c>
      <c r="L110">
        <f t="shared" si="42"/>
        <v>207</v>
      </c>
      <c r="N110">
        <v>107</v>
      </c>
      <c r="O110">
        <f t="shared" si="42"/>
        <v>207</v>
      </c>
    </row>
    <row r="111" spans="2:15" x14ac:dyDescent="0.3">
      <c r="B111">
        <v>108</v>
      </c>
      <c r="D111">
        <f t="shared" si="36"/>
        <v>363</v>
      </c>
      <c r="E111">
        <f t="shared" si="37"/>
        <v>208</v>
      </c>
      <c r="F111">
        <f t="shared" si="38"/>
        <v>208</v>
      </c>
      <c r="G111">
        <f t="shared" si="39"/>
        <v>208</v>
      </c>
      <c r="H111">
        <f t="shared" si="40"/>
        <v>208</v>
      </c>
      <c r="J111">
        <f t="shared" si="41"/>
        <v>208</v>
      </c>
      <c r="K111">
        <f t="shared" si="42"/>
        <v>208</v>
      </c>
      <c r="L111">
        <f t="shared" si="42"/>
        <v>208</v>
      </c>
      <c r="N111">
        <v>108</v>
      </c>
      <c r="O111">
        <f t="shared" si="42"/>
        <v>208</v>
      </c>
    </row>
    <row r="112" spans="2:15" x14ac:dyDescent="0.3">
      <c r="B112">
        <v>109</v>
      </c>
      <c r="D112">
        <f t="shared" si="36"/>
        <v>364</v>
      </c>
      <c r="E112">
        <f t="shared" si="37"/>
        <v>209</v>
      </c>
      <c r="F112">
        <f t="shared" si="38"/>
        <v>209</v>
      </c>
      <c r="G112">
        <f t="shared" si="39"/>
        <v>209</v>
      </c>
      <c r="H112">
        <f t="shared" si="40"/>
        <v>209</v>
      </c>
      <c r="J112">
        <f t="shared" si="41"/>
        <v>209</v>
      </c>
      <c r="K112">
        <f t="shared" si="42"/>
        <v>209</v>
      </c>
      <c r="L112">
        <f t="shared" si="42"/>
        <v>209</v>
      </c>
      <c r="N112">
        <v>109</v>
      </c>
      <c r="O112">
        <f t="shared" si="42"/>
        <v>209</v>
      </c>
    </row>
    <row r="113" spans="2:15" x14ac:dyDescent="0.3">
      <c r="B113">
        <v>110</v>
      </c>
      <c r="D113">
        <f t="shared" si="36"/>
        <v>366</v>
      </c>
      <c r="E113">
        <f t="shared" si="37"/>
        <v>210</v>
      </c>
      <c r="F113">
        <f t="shared" si="38"/>
        <v>210</v>
      </c>
      <c r="G113">
        <f t="shared" si="39"/>
        <v>210</v>
      </c>
      <c r="H113">
        <f t="shared" si="40"/>
        <v>210</v>
      </c>
      <c r="J113">
        <f t="shared" si="41"/>
        <v>210</v>
      </c>
      <c r="K113">
        <f t="shared" si="42"/>
        <v>210</v>
      </c>
      <c r="L113">
        <f t="shared" si="42"/>
        <v>210</v>
      </c>
      <c r="N113">
        <v>110</v>
      </c>
      <c r="O113">
        <f t="shared" si="42"/>
        <v>210</v>
      </c>
    </row>
    <row r="114" spans="2:15" x14ac:dyDescent="0.3">
      <c r="B114">
        <v>111</v>
      </c>
      <c r="D114">
        <f t="shared" si="36"/>
        <v>368</v>
      </c>
      <c r="E114">
        <f t="shared" si="37"/>
        <v>211</v>
      </c>
      <c r="F114">
        <f t="shared" si="38"/>
        <v>211</v>
      </c>
      <c r="G114">
        <f t="shared" si="39"/>
        <v>211</v>
      </c>
      <c r="H114">
        <f t="shared" si="40"/>
        <v>211</v>
      </c>
      <c r="J114">
        <f t="shared" si="41"/>
        <v>211</v>
      </c>
      <c r="K114">
        <f t="shared" si="42"/>
        <v>211</v>
      </c>
      <c r="L114">
        <f t="shared" si="42"/>
        <v>211</v>
      </c>
      <c r="N114">
        <v>111</v>
      </c>
      <c r="O114">
        <f t="shared" si="42"/>
        <v>211</v>
      </c>
    </row>
    <row r="115" spans="2:15" x14ac:dyDescent="0.3">
      <c r="B115">
        <v>112</v>
      </c>
      <c r="D115">
        <f t="shared" si="36"/>
        <v>369</v>
      </c>
      <c r="E115">
        <f t="shared" si="37"/>
        <v>212</v>
      </c>
      <c r="F115">
        <f t="shared" si="38"/>
        <v>212</v>
      </c>
      <c r="G115">
        <f t="shared" si="39"/>
        <v>212</v>
      </c>
      <c r="H115">
        <f t="shared" si="40"/>
        <v>212</v>
      </c>
      <c r="J115">
        <f t="shared" si="41"/>
        <v>212</v>
      </c>
      <c r="K115">
        <f t="shared" si="42"/>
        <v>212</v>
      </c>
      <c r="L115">
        <f t="shared" si="42"/>
        <v>212</v>
      </c>
      <c r="N115">
        <v>112</v>
      </c>
      <c r="O115">
        <f t="shared" si="42"/>
        <v>212</v>
      </c>
    </row>
    <row r="116" spans="2:15" x14ac:dyDescent="0.3">
      <c r="B116">
        <v>113</v>
      </c>
      <c r="D116">
        <f t="shared" si="36"/>
        <v>371</v>
      </c>
      <c r="E116">
        <f t="shared" si="37"/>
        <v>213</v>
      </c>
      <c r="F116">
        <f t="shared" si="38"/>
        <v>213</v>
      </c>
      <c r="G116">
        <f t="shared" si="39"/>
        <v>213</v>
      </c>
      <c r="H116">
        <f t="shared" si="40"/>
        <v>213</v>
      </c>
      <c r="J116">
        <f t="shared" si="41"/>
        <v>213</v>
      </c>
      <c r="K116">
        <f t="shared" si="42"/>
        <v>213</v>
      </c>
      <c r="L116">
        <f t="shared" si="42"/>
        <v>213</v>
      </c>
      <c r="N116">
        <v>113</v>
      </c>
      <c r="O116">
        <f t="shared" si="42"/>
        <v>213</v>
      </c>
    </row>
    <row r="117" spans="2:15" x14ac:dyDescent="0.3">
      <c r="B117">
        <v>114</v>
      </c>
      <c r="D117">
        <f t="shared" si="36"/>
        <v>372</v>
      </c>
      <c r="E117">
        <f t="shared" si="37"/>
        <v>214</v>
      </c>
      <c r="F117">
        <f t="shared" si="38"/>
        <v>214</v>
      </c>
      <c r="G117">
        <f t="shared" si="39"/>
        <v>214</v>
      </c>
      <c r="H117">
        <f t="shared" si="40"/>
        <v>214</v>
      </c>
      <c r="J117">
        <f t="shared" si="41"/>
        <v>214</v>
      </c>
      <c r="K117">
        <f t="shared" si="42"/>
        <v>214</v>
      </c>
      <c r="L117">
        <f t="shared" si="42"/>
        <v>214</v>
      </c>
      <c r="N117">
        <v>114</v>
      </c>
      <c r="O117">
        <f t="shared" si="42"/>
        <v>214</v>
      </c>
    </row>
    <row r="118" spans="2:15" x14ac:dyDescent="0.3">
      <c r="B118">
        <v>115</v>
      </c>
      <c r="D118">
        <f t="shared" si="36"/>
        <v>374</v>
      </c>
      <c r="E118">
        <f t="shared" si="37"/>
        <v>215</v>
      </c>
      <c r="F118">
        <f t="shared" si="38"/>
        <v>215</v>
      </c>
      <c r="G118">
        <f t="shared" si="39"/>
        <v>215</v>
      </c>
      <c r="H118">
        <f t="shared" si="40"/>
        <v>215</v>
      </c>
      <c r="J118">
        <f t="shared" si="41"/>
        <v>215</v>
      </c>
      <c r="K118">
        <f t="shared" si="42"/>
        <v>215</v>
      </c>
      <c r="L118">
        <f t="shared" si="42"/>
        <v>215</v>
      </c>
      <c r="N118">
        <v>115</v>
      </c>
      <c r="O118">
        <f t="shared" si="42"/>
        <v>215</v>
      </c>
    </row>
    <row r="119" spans="2:15" x14ac:dyDescent="0.3">
      <c r="B119">
        <v>116</v>
      </c>
      <c r="D119">
        <f t="shared" si="36"/>
        <v>375</v>
      </c>
      <c r="E119">
        <f t="shared" si="37"/>
        <v>216</v>
      </c>
      <c r="F119">
        <f t="shared" si="38"/>
        <v>216</v>
      </c>
      <c r="G119">
        <f t="shared" si="39"/>
        <v>216</v>
      </c>
      <c r="H119">
        <f t="shared" si="40"/>
        <v>216</v>
      </c>
      <c r="J119">
        <f t="shared" si="41"/>
        <v>216</v>
      </c>
      <c r="K119">
        <f t="shared" si="42"/>
        <v>216</v>
      </c>
      <c r="L119">
        <f t="shared" si="42"/>
        <v>216</v>
      </c>
      <c r="N119">
        <v>116</v>
      </c>
      <c r="O119">
        <f t="shared" si="42"/>
        <v>216</v>
      </c>
    </row>
    <row r="120" spans="2:15" x14ac:dyDescent="0.3">
      <c r="B120">
        <v>117</v>
      </c>
      <c r="D120">
        <f t="shared" si="36"/>
        <v>377</v>
      </c>
      <c r="E120">
        <f t="shared" si="37"/>
        <v>217</v>
      </c>
      <c r="F120">
        <f t="shared" si="38"/>
        <v>217</v>
      </c>
      <c r="G120">
        <f t="shared" si="39"/>
        <v>217</v>
      </c>
      <c r="H120">
        <f t="shared" si="40"/>
        <v>217</v>
      </c>
      <c r="J120">
        <f t="shared" si="41"/>
        <v>217</v>
      </c>
      <c r="K120">
        <f t="shared" si="42"/>
        <v>217</v>
      </c>
      <c r="L120">
        <f t="shared" si="42"/>
        <v>217</v>
      </c>
      <c r="N120">
        <v>117</v>
      </c>
      <c r="O120">
        <f t="shared" si="42"/>
        <v>217</v>
      </c>
    </row>
    <row r="121" spans="2:15" x14ac:dyDescent="0.3">
      <c r="B121">
        <v>118</v>
      </c>
      <c r="D121">
        <f t="shared" si="36"/>
        <v>378</v>
      </c>
      <c r="E121">
        <f t="shared" si="37"/>
        <v>218</v>
      </c>
      <c r="F121">
        <f t="shared" si="38"/>
        <v>218</v>
      </c>
      <c r="G121">
        <f t="shared" si="39"/>
        <v>218</v>
      </c>
      <c r="H121">
        <f t="shared" si="40"/>
        <v>218</v>
      </c>
      <c r="J121">
        <f t="shared" si="41"/>
        <v>218</v>
      </c>
      <c r="K121">
        <f t="shared" si="42"/>
        <v>218</v>
      </c>
      <c r="L121">
        <f t="shared" si="42"/>
        <v>218</v>
      </c>
      <c r="N121">
        <v>118</v>
      </c>
      <c r="O121">
        <f t="shared" si="42"/>
        <v>218</v>
      </c>
    </row>
    <row r="122" spans="2:15" x14ac:dyDescent="0.3">
      <c r="B122">
        <v>119</v>
      </c>
      <c r="D122">
        <f t="shared" si="36"/>
        <v>380</v>
      </c>
      <c r="E122">
        <f t="shared" si="37"/>
        <v>219</v>
      </c>
      <c r="F122">
        <f t="shared" si="38"/>
        <v>219</v>
      </c>
      <c r="G122">
        <f t="shared" si="39"/>
        <v>219</v>
      </c>
      <c r="H122">
        <f t="shared" si="40"/>
        <v>219</v>
      </c>
      <c r="J122">
        <f t="shared" si="41"/>
        <v>219</v>
      </c>
      <c r="K122">
        <f t="shared" si="42"/>
        <v>219</v>
      </c>
      <c r="L122">
        <f t="shared" si="42"/>
        <v>219</v>
      </c>
      <c r="N122">
        <v>119</v>
      </c>
      <c r="O122">
        <f t="shared" si="42"/>
        <v>219</v>
      </c>
    </row>
    <row r="123" spans="2:15" x14ac:dyDescent="0.3">
      <c r="B123">
        <v>120</v>
      </c>
      <c r="D123">
        <f t="shared" si="36"/>
        <v>381</v>
      </c>
      <c r="E123">
        <f t="shared" si="37"/>
        <v>220</v>
      </c>
      <c r="F123">
        <f t="shared" si="38"/>
        <v>220</v>
      </c>
      <c r="G123">
        <f t="shared" si="39"/>
        <v>220</v>
      </c>
      <c r="H123">
        <f t="shared" si="40"/>
        <v>220</v>
      </c>
      <c r="J123">
        <f t="shared" si="41"/>
        <v>220</v>
      </c>
      <c r="K123">
        <f t="shared" si="42"/>
        <v>220</v>
      </c>
      <c r="L123">
        <f t="shared" si="42"/>
        <v>220</v>
      </c>
      <c r="N123">
        <v>120</v>
      </c>
      <c r="O123">
        <f t="shared" si="42"/>
        <v>220</v>
      </c>
    </row>
    <row r="124" spans="2:15" x14ac:dyDescent="0.3">
      <c r="B124">
        <v>121</v>
      </c>
      <c r="D124">
        <f t="shared" si="36"/>
        <v>382</v>
      </c>
      <c r="E124">
        <f t="shared" si="37"/>
        <v>221</v>
      </c>
      <c r="F124">
        <f t="shared" si="38"/>
        <v>221</v>
      </c>
      <c r="G124">
        <f t="shared" si="39"/>
        <v>221</v>
      </c>
      <c r="H124">
        <f t="shared" si="40"/>
        <v>221</v>
      </c>
      <c r="J124">
        <f t="shared" si="41"/>
        <v>221</v>
      </c>
      <c r="K124">
        <f t="shared" si="42"/>
        <v>221</v>
      </c>
      <c r="L124">
        <f t="shared" si="42"/>
        <v>221</v>
      </c>
      <c r="N124">
        <v>121</v>
      </c>
      <c r="O124">
        <f t="shared" si="42"/>
        <v>221</v>
      </c>
    </row>
    <row r="125" spans="2:15" x14ac:dyDescent="0.3">
      <c r="B125">
        <v>122</v>
      </c>
      <c r="D125">
        <f t="shared" si="36"/>
        <v>384</v>
      </c>
      <c r="E125">
        <f t="shared" si="37"/>
        <v>222</v>
      </c>
      <c r="F125">
        <f t="shared" si="38"/>
        <v>222</v>
      </c>
      <c r="G125">
        <f t="shared" si="39"/>
        <v>222</v>
      </c>
      <c r="H125">
        <f t="shared" si="40"/>
        <v>222</v>
      </c>
      <c r="J125">
        <f t="shared" si="41"/>
        <v>222</v>
      </c>
      <c r="K125">
        <f t="shared" si="42"/>
        <v>222</v>
      </c>
      <c r="L125">
        <f t="shared" si="42"/>
        <v>222</v>
      </c>
      <c r="N125">
        <v>122</v>
      </c>
      <c r="O125">
        <f t="shared" si="42"/>
        <v>222</v>
      </c>
    </row>
    <row r="126" spans="2:15" x14ac:dyDescent="0.3">
      <c r="B126">
        <v>123</v>
      </c>
      <c r="D126">
        <f t="shared" si="36"/>
        <v>385</v>
      </c>
      <c r="E126">
        <f t="shared" si="37"/>
        <v>223</v>
      </c>
      <c r="F126">
        <f t="shared" si="38"/>
        <v>223</v>
      </c>
      <c r="G126">
        <f t="shared" si="39"/>
        <v>223</v>
      </c>
      <c r="H126">
        <f t="shared" si="40"/>
        <v>223</v>
      </c>
      <c r="J126">
        <f t="shared" si="41"/>
        <v>223</v>
      </c>
      <c r="K126">
        <f t="shared" si="42"/>
        <v>223</v>
      </c>
      <c r="L126">
        <f t="shared" si="42"/>
        <v>223</v>
      </c>
      <c r="N126">
        <v>123</v>
      </c>
      <c r="O126">
        <f t="shared" si="42"/>
        <v>223</v>
      </c>
    </row>
    <row r="127" spans="2:15" x14ac:dyDescent="0.3">
      <c r="B127">
        <v>124</v>
      </c>
      <c r="D127">
        <f t="shared" si="36"/>
        <v>387</v>
      </c>
      <c r="E127">
        <f t="shared" si="37"/>
        <v>224</v>
      </c>
      <c r="F127">
        <f t="shared" si="38"/>
        <v>224</v>
      </c>
      <c r="G127">
        <f t="shared" si="39"/>
        <v>224</v>
      </c>
      <c r="H127">
        <f t="shared" si="40"/>
        <v>224</v>
      </c>
      <c r="J127">
        <f t="shared" si="41"/>
        <v>224</v>
      </c>
      <c r="K127">
        <f t="shared" si="42"/>
        <v>224</v>
      </c>
      <c r="L127">
        <f t="shared" si="42"/>
        <v>224</v>
      </c>
      <c r="N127">
        <v>124</v>
      </c>
      <c r="O127">
        <f t="shared" si="42"/>
        <v>224</v>
      </c>
    </row>
    <row r="128" spans="2:15" x14ac:dyDescent="0.3">
      <c r="B128">
        <v>125</v>
      </c>
      <c r="D128">
        <f t="shared" si="36"/>
        <v>388</v>
      </c>
      <c r="E128">
        <f t="shared" si="37"/>
        <v>225</v>
      </c>
      <c r="F128">
        <f t="shared" si="38"/>
        <v>225</v>
      </c>
      <c r="G128">
        <f t="shared" si="39"/>
        <v>225</v>
      </c>
      <c r="H128">
        <f t="shared" si="40"/>
        <v>225</v>
      </c>
      <c r="J128">
        <f t="shared" si="41"/>
        <v>225</v>
      </c>
      <c r="K128">
        <f t="shared" si="42"/>
        <v>225</v>
      </c>
      <c r="L128">
        <f t="shared" si="42"/>
        <v>225</v>
      </c>
      <c r="N128">
        <v>125</v>
      </c>
      <c r="O128">
        <f t="shared" si="42"/>
        <v>225</v>
      </c>
    </row>
    <row r="129" spans="2:15" x14ac:dyDescent="0.3">
      <c r="B129">
        <v>126</v>
      </c>
      <c r="D129">
        <f t="shared" si="36"/>
        <v>389</v>
      </c>
      <c r="E129">
        <f t="shared" si="37"/>
        <v>226</v>
      </c>
      <c r="F129">
        <f t="shared" si="38"/>
        <v>226</v>
      </c>
      <c r="G129">
        <f t="shared" si="39"/>
        <v>226</v>
      </c>
      <c r="H129">
        <f t="shared" si="40"/>
        <v>226</v>
      </c>
      <c r="J129">
        <f t="shared" si="41"/>
        <v>226</v>
      </c>
      <c r="K129">
        <f t="shared" si="42"/>
        <v>226</v>
      </c>
      <c r="L129">
        <f t="shared" si="42"/>
        <v>226</v>
      </c>
      <c r="N129">
        <v>126</v>
      </c>
      <c r="O129">
        <f t="shared" si="42"/>
        <v>226</v>
      </c>
    </row>
    <row r="130" spans="2:15" x14ac:dyDescent="0.3">
      <c r="B130">
        <v>127</v>
      </c>
      <c r="D130">
        <f t="shared" si="36"/>
        <v>391</v>
      </c>
      <c r="E130">
        <f t="shared" si="37"/>
        <v>227</v>
      </c>
      <c r="F130">
        <f t="shared" si="38"/>
        <v>227</v>
      </c>
      <c r="G130">
        <f t="shared" si="39"/>
        <v>227</v>
      </c>
      <c r="H130">
        <f t="shared" si="40"/>
        <v>227</v>
      </c>
      <c r="J130">
        <f t="shared" si="41"/>
        <v>227</v>
      </c>
      <c r="K130">
        <f t="shared" si="42"/>
        <v>227</v>
      </c>
      <c r="L130">
        <f t="shared" si="42"/>
        <v>227</v>
      </c>
      <c r="N130">
        <v>127</v>
      </c>
      <c r="O130">
        <f t="shared" si="42"/>
        <v>227</v>
      </c>
    </row>
    <row r="131" spans="2:15" x14ac:dyDescent="0.3">
      <c r="B131">
        <v>128</v>
      </c>
      <c r="D131">
        <f t="shared" si="36"/>
        <v>392</v>
      </c>
      <c r="E131">
        <f t="shared" si="37"/>
        <v>228</v>
      </c>
      <c r="F131">
        <f t="shared" si="38"/>
        <v>228</v>
      </c>
      <c r="G131">
        <f t="shared" si="39"/>
        <v>228</v>
      </c>
      <c r="H131">
        <f t="shared" si="40"/>
        <v>228</v>
      </c>
      <c r="J131">
        <f t="shared" si="41"/>
        <v>228</v>
      </c>
      <c r="K131">
        <f t="shared" si="42"/>
        <v>228</v>
      </c>
      <c r="L131">
        <f t="shared" si="42"/>
        <v>228</v>
      </c>
      <c r="N131">
        <v>128</v>
      </c>
      <c r="O131">
        <f t="shared" si="42"/>
        <v>228</v>
      </c>
    </row>
    <row r="132" spans="2:15" x14ac:dyDescent="0.3">
      <c r="B132">
        <v>129</v>
      </c>
      <c r="D132">
        <f t="shared" ref="D132:D195" si="43">FLOOR($A$3*(1-1*EXP(-$A$6*B132)),1)</f>
        <v>393</v>
      </c>
      <c r="E132">
        <f t="shared" si="37"/>
        <v>229</v>
      </c>
      <c r="F132">
        <f t="shared" si="38"/>
        <v>229</v>
      </c>
      <c r="G132">
        <f t="shared" si="39"/>
        <v>229</v>
      </c>
      <c r="H132">
        <f t="shared" si="40"/>
        <v>229</v>
      </c>
      <c r="J132">
        <f t="shared" si="41"/>
        <v>229</v>
      </c>
      <c r="K132">
        <f t="shared" si="42"/>
        <v>229</v>
      </c>
      <c r="L132">
        <f t="shared" si="42"/>
        <v>229</v>
      </c>
      <c r="N132">
        <v>129</v>
      </c>
      <c r="O132">
        <f t="shared" si="42"/>
        <v>229</v>
      </c>
    </row>
    <row r="133" spans="2:15" x14ac:dyDescent="0.3">
      <c r="B133">
        <v>130</v>
      </c>
      <c r="D133">
        <f t="shared" si="43"/>
        <v>394</v>
      </c>
      <c r="E133">
        <f t="shared" si="37"/>
        <v>230</v>
      </c>
      <c r="F133">
        <f t="shared" si="38"/>
        <v>230</v>
      </c>
      <c r="G133">
        <f t="shared" si="39"/>
        <v>230</v>
      </c>
      <c r="H133">
        <f t="shared" si="40"/>
        <v>230</v>
      </c>
      <c r="J133">
        <f t="shared" si="41"/>
        <v>230</v>
      </c>
      <c r="K133">
        <f t="shared" si="42"/>
        <v>230</v>
      </c>
      <c r="L133">
        <f t="shared" si="42"/>
        <v>230</v>
      </c>
      <c r="N133">
        <v>130</v>
      </c>
      <c r="O133">
        <f t="shared" si="42"/>
        <v>230</v>
      </c>
    </row>
    <row r="134" spans="2:15" x14ac:dyDescent="0.3">
      <c r="B134">
        <v>131</v>
      </c>
      <c r="D134">
        <f t="shared" si="43"/>
        <v>396</v>
      </c>
      <c r="E134">
        <f t="shared" si="37"/>
        <v>231</v>
      </c>
      <c r="F134">
        <f t="shared" si="38"/>
        <v>231</v>
      </c>
      <c r="G134">
        <f t="shared" si="39"/>
        <v>231</v>
      </c>
      <c r="H134">
        <f t="shared" si="40"/>
        <v>231</v>
      </c>
      <c r="J134">
        <f t="shared" si="41"/>
        <v>231</v>
      </c>
      <c r="K134">
        <f t="shared" si="42"/>
        <v>231</v>
      </c>
      <c r="L134">
        <f t="shared" si="42"/>
        <v>231</v>
      </c>
      <c r="N134">
        <v>131</v>
      </c>
      <c r="O134">
        <f t="shared" si="42"/>
        <v>231</v>
      </c>
    </row>
    <row r="135" spans="2:15" x14ac:dyDescent="0.3">
      <c r="B135">
        <v>132</v>
      </c>
      <c r="D135">
        <f t="shared" si="43"/>
        <v>397</v>
      </c>
      <c r="E135">
        <f t="shared" si="37"/>
        <v>232</v>
      </c>
      <c r="F135">
        <f t="shared" si="38"/>
        <v>232</v>
      </c>
      <c r="G135">
        <f t="shared" si="39"/>
        <v>232</v>
      </c>
      <c r="H135">
        <f t="shared" si="40"/>
        <v>232</v>
      </c>
      <c r="J135">
        <f t="shared" si="41"/>
        <v>232</v>
      </c>
      <c r="K135">
        <f t="shared" si="42"/>
        <v>232</v>
      </c>
      <c r="L135">
        <f t="shared" si="42"/>
        <v>232</v>
      </c>
      <c r="N135">
        <v>132</v>
      </c>
      <c r="O135">
        <f t="shared" si="42"/>
        <v>232</v>
      </c>
    </row>
    <row r="136" spans="2:15" x14ac:dyDescent="0.3">
      <c r="B136">
        <v>133</v>
      </c>
      <c r="D136">
        <f t="shared" si="43"/>
        <v>398</v>
      </c>
      <c r="E136">
        <f t="shared" si="37"/>
        <v>233</v>
      </c>
      <c r="F136">
        <f t="shared" si="38"/>
        <v>233</v>
      </c>
      <c r="G136">
        <f t="shared" si="39"/>
        <v>233</v>
      </c>
      <c r="H136">
        <f t="shared" si="40"/>
        <v>233</v>
      </c>
      <c r="J136">
        <f t="shared" si="41"/>
        <v>233</v>
      </c>
      <c r="K136">
        <f t="shared" si="42"/>
        <v>233</v>
      </c>
      <c r="L136">
        <f t="shared" si="42"/>
        <v>233</v>
      </c>
      <c r="N136">
        <v>133</v>
      </c>
      <c r="O136">
        <f t="shared" si="42"/>
        <v>233</v>
      </c>
    </row>
    <row r="137" spans="2:15" x14ac:dyDescent="0.3">
      <c r="B137">
        <v>134</v>
      </c>
      <c r="D137">
        <f t="shared" si="43"/>
        <v>399</v>
      </c>
      <c r="E137">
        <f t="shared" si="37"/>
        <v>234</v>
      </c>
      <c r="F137">
        <f t="shared" si="38"/>
        <v>234</v>
      </c>
      <c r="G137">
        <f t="shared" si="39"/>
        <v>234</v>
      </c>
      <c r="H137">
        <f t="shared" si="40"/>
        <v>234</v>
      </c>
      <c r="J137">
        <f t="shared" si="41"/>
        <v>234</v>
      </c>
      <c r="K137">
        <f t="shared" si="42"/>
        <v>234</v>
      </c>
      <c r="L137">
        <f t="shared" si="42"/>
        <v>234</v>
      </c>
      <c r="N137">
        <v>134</v>
      </c>
      <c r="O137">
        <f t="shared" si="42"/>
        <v>234</v>
      </c>
    </row>
    <row r="138" spans="2:15" x14ac:dyDescent="0.3">
      <c r="B138">
        <v>135</v>
      </c>
      <c r="D138">
        <f t="shared" si="43"/>
        <v>401</v>
      </c>
      <c r="E138">
        <f t="shared" si="37"/>
        <v>235</v>
      </c>
      <c r="F138">
        <f t="shared" si="38"/>
        <v>235</v>
      </c>
      <c r="G138">
        <f t="shared" si="39"/>
        <v>235</v>
      </c>
      <c r="H138">
        <f t="shared" si="40"/>
        <v>235</v>
      </c>
      <c r="J138">
        <f t="shared" si="41"/>
        <v>235</v>
      </c>
      <c r="K138">
        <f t="shared" si="42"/>
        <v>235</v>
      </c>
      <c r="L138">
        <f t="shared" si="42"/>
        <v>235</v>
      </c>
      <c r="N138">
        <v>135</v>
      </c>
      <c r="O138">
        <f t="shared" si="42"/>
        <v>235</v>
      </c>
    </row>
    <row r="139" spans="2:15" x14ac:dyDescent="0.3">
      <c r="B139">
        <v>136</v>
      </c>
      <c r="D139">
        <f t="shared" si="43"/>
        <v>402</v>
      </c>
      <c r="E139">
        <f t="shared" si="37"/>
        <v>236</v>
      </c>
      <c r="F139">
        <f t="shared" si="38"/>
        <v>236</v>
      </c>
      <c r="G139">
        <f t="shared" si="39"/>
        <v>236</v>
      </c>
      <c r="H139">
        <f t="shared" si="40"/>
        <v>236</v>
      </c>
      <c r="J139">
        <f t="shared" si="41"/>
        <v>236</v>
      </c>
      <c r="K139">
        <f t="shared" si="42"/>
        <v>236</v>
      </c>
      <c r="L139">
        <f t="shared" si="42"/>
        <v>236</v>
      </c>
      <c r="N139">
        <v>136</v>
      </c>
      <c r="O139">
        <f t="shared" si="42"/>
        <v>236</v>
      </c>
    </row>
    <row r="140" spans="2:15" x14ac:dyDescent="0.3">
      <c r="B140">
        <v>137</v>
      </c>
      <c r="D140">
        <f t="shared" si="43"/>
        <v>403</v>
      </c>
      <c r="E140">
        <f t="shared" si="37"/>
        <v>237</v>
      </c>
      <c r="F140">
        <f t="shared" si="38"/>
        <v>237</v>
      </c>
      <c r="G140">
        <f t="shared" si="39"/>
        <v>237</v>
      </c>
      <c r="H140">
        <f t="shared" si="40"/>
        <v>237</v>
      </c>
      <c r="J140">
        <f t="shared" si="41"/>
        <v>237</v>
      </c>
      <c r="K140">
        <f t="shared" si="42"/>
        <v>237</v>
      </c>
      <c r="L140">
        <f t="shared" si="42"/>
        <v>237</v>
      </c>
      <c r="N140">
        <v>137</v>
      </c>
      <c r="O140">
        <f t="shared" si="42"/>
        <v>237</v>
      </c>
    </row>
    <row r="141" spans="2:15" x14ac:dyDescent="0.3">
      <c r="B141">
        <v>138</v>
      </c>
      <c r="D141">
        <f t="shared" si="43"/>
        <v>404</v>
      </c>
      <c r="E141">
        <f t="shared" si="37"/>
        <v>238</v>
      </c>
      <c r="F141">
        <f t="shared" si="38"/>
        <v>238</v>
      </c>
      <c r="G141">
        <f t="shared" si="39"/>
        <v>238</v>
      </c>
      <c r="H141">
        <f t="shared" si="40"/>
        <v>238</v>
      </c>
      <c r="J141">
        <f t="shared" si="41"/>
        <v>238</v>
      </c>
      <c r="K141">
        <f t="shared" si="42"/>
        <v>238</v>
      </c>
      <c r="L141">
        <f t="shared" si="42"/>
        <v>238</v>
      </c>
      <c r="N141">
        <v>138</v>
      </c>
      <c r="O141">
        <f t="shared" si="42"/>
        <v>238</v>
      </c>
    </row>
    <row r="142" spans="2:15" x14ac:dyDescent="0.3">
      <c r="B142">
        <v>139</v>
      </c>
      <c r="D142">
        <f t="shared" si="43"/>
        <v>405</v>
      </c>
      <c r="E142">
        <f t="shared" si="37"/>
        <v>239</v>
      </c>
      <c r="F142">
        <f t="shared" si="38"/>
        <v>239</v>
      </c>
      <c r="G142">
        <f t="shared" si="39"/>
        <v>239</v>
      </c>
      <c r="H142">
        <f t="shared" si="40"/>
        <v>239</v>
      </c>
      <c r="J142">
        <f t="shared" si="41"/>
        <v>239</v>
      </c>
      <c r="K142">
        <f t="shared" si="42"/>
        <v>239</v>
      </c>
      <c r="L142">
        <f t="shared" si="42"/>
        <v>239</v>
      </c>
      <c r="N142">
        <v>139</v>
      </c>
      <c r="O142">
        <f t="shared" si="42"/>
        <v>239</v>
      </c>
    </row>
    <row r="143" spans="2:15" x14ac:dyDescent="0.3">
      <c r="B143">
        <v>140</v>
      </c>
      <c r="D143">
        <f t="shared" si="43"/>
        <v>406</v>
      </c>
      <c r="E143">
        <f t="shared" si="37"/>
        <v>240</v>
      </c>
      <c r="F143">
        <f t="shared" si="38"/>
        <v>240</v>
      </c>
      <c r="G143">
        <f t="shared" si="39"/>
        <v>240</v>
      </c>
      <c r="H143">
        <f t="shared" si="40"/>
        <v>240</v>
      </c>
      <c r="J143">
        <f t="shared" si="41"/>
        <v>240</v>
      </c>
      <c r="K143">
        <f t="shared" si="42"/>
        <v>240</v>
      </c>
      <c r="L143">
        <f t="shared" si="42"/>
        <v>240</v>
      </c>
      <c r="N143">
        <v>140</v>
      </c>
      <c r="O143">
        <f t="shared" si="42"/>
        <v>240</v>
      </c>
    </row>
    <row r="144" spans="2:15" x14ac:dyDescent="0.3">
      <c r="B144">
        <v>141</v>
      </c>
      <c r="D144">
        <f t="shared" si="43"/>
        <v>407</v>
      </c>
      <c r="E144">
        <f t="shared" si="37"/>
        <v>241</v>
      </c>
      <c r="F144">
        <f t="shared" si="38"/>
        <v>241</v>
      </c>
      <c r="G144">
        <f t="shared" si="39"/>
        <v>241</v>
      </c>
      <c r="H144">
        <f t="shared" si="40"/>
        <v>241</v>
      </c>
      <c r="J144">
        <f t="shared" si="41"/>
        <v>241</v>
      </c>
      <c r="K144">
        <f t="shared" si="42"/>
        <v>241</v>
      </c>
      <c r="L144">
        <f t="shared" si="42"/>
        <v>241</v>
      </c>
      <c r="N144">
        <v>141</v>
      </c>
      <c r="O144">
        <f t="shared" si="42"/>
        <v>241</v>
      </c>
    </row>
    <row r="145" spans="2:15" x14ac:dyDescent="0.3">
      <c r="B145">
        <v>142</v>
      </c>
      <c r="D145">
        <f t="shared" si="43"/>
        <v>409</v>
      </c>
      <c r="E145">
        <f t="shared" si="37"/>
        <v>242</v>
      </c>
      <c r="F145">
        <f t="shared" si="38"/>
        <v>242</v>
      </c>
      <c r="G145">
        <f t="shared" si="39"/>
        <v>242</v>
      </c>
      <c r="H145">
        <f t="shared" si="40"/>
        <v>242</v>
      </c>
      <c r="J145">
        <f t="shared" si="41"/>
        <v>242</v>
      </c>
      <c r="K145">
        <f t="shared" si="42"/>
        <v>242</v>
      </c>
      <c r="L145">
        <f t="shared" si="42"/>
        <v>242</v>
      </c>
      <c r="N145">
        <v>142</v>
      </c>
      <c r="O145">
        <f t="shared" si="42"/>
        <v>242</v>
      </c>
    </row>
    <row r="146" spans="2:15" x14ac:dyDescent="0.3">
      <c r="B146">
        <v>143</v>
      </c>
      <c r="D146">
        <f t="shared" si="43"/>
        <v>410</v>
      </c>
      <c r="E146">
        <f t="shared" si="37"/>
        <v>243</v>
      </c>
      <c r="F146">
        <f t="shared" si="38"/>
        <v>243</v>
      </c>
      <c r="G146">
        <f t="shared" si="39"/>
        <v>243</v>
      </c>
      <c r="H146">
        <f t="shared" si="40"/>
        <v>243</v>
      </c>
      <c r="J146">
        <f t="shared" si="41"/>
        <v>243</v>
      </c>
      <c r="K146">
        <f t="shared" si="42"/>
        <v>243</v>
      </c>
      <c r="L146">
        <f t="shared" si="42"/>
        <v>243</v>
      </c>
      <c r="N146">
        <v>143</v>
      </c>
      <c r="O146">
        <f t="shared" si="42"/>
        <v>243</v>
      </c>
    </row>
    <row r="147" spans="2:15" x14ac:dyDescent="0.3">
      <c r="B147">
        <v>144</v>
      </c>
      <c r="D147">
        <f t="shared" si="43"/>
        <v>411</v>
      </c>
      <c r="E147">
        <f t="shared" si="37"/>
        <v>244</v>
      </c>
      <c r="F147">
        <f t="shared" si="38"/>
        <v>244</v>
      </c>
      <c r="G147">
        <f t="shared" si="39"/>
        <v>244</v>
      </c>
      <c r="H147">
        <f t="shared" si="40"/>
        <v>244</v>
      </c>
      <c r="J147">
        <f t="shared" si="41"/>
        <v>244</v>
      </c>
      <c r="K147">
        <f t="shared" si="42"/>
        <v>244</v>
      </c>
      <c r="L147">
        <f t="shared" si="42"/>
        <v>244</v>
      </c>
      <c r="N147">
        <v>144</v>
      </c>
      <c r="O147">
        <f t="shared" si="42"/>
        <v>244</v>
      </c>
    </row>
    <row r="148" spans="2:15" x14ac:dyDescent="0.3">
      <c r="B148">
        <v>145</v>
      </c>
      <c r="D148">
        <f t="shared" si="43"/>
        <v>412</v>
      </c>
      <c r="E148">
        <f t="shared" si="37"/>
        <v>245</v>
      </c>
      <c r="F148">
        <f t="shared" si="38"/>
        <v>245</v>
      </c>
      <c r="G148">
        <f t="shared" si="39"/>
        <v>245</v>
      </c>
      <c r="H148">
        <f t="shared" si="40"/>
        <v>245</v>
      </c>
      <c r="J148">
        <f t="shared" si="41"/>
        <v>245</v>
      </c>
      <c r="K148">
        <f t="shared" si="42"/>
        <v>245</v>
      </c>
      <c r="L148">
        <f t="shared" si="42"/>
        <v>245</v>
      </c>
      <c r="N148">
        <v>145</v>
      </c>
      <c r="O148">
        <f t="shared" si="42"/>
        <v>245</v>
      </c>
    </row>
    <row r="149" spans="2:15" x14ac:dyDescent="0.3">
      <c r="B149">
        <v>146</v>
      </c>
      <c r="D149">
        <f t="shared" si="43"/>
        <v>413</v>
      </c>
      <c r="E149">
        <f t="shared" si="37"/>
        <v>246</v>
      </c>
      <c r="F149">
        <f t="shared" si="38"/>
        <v>246</v>
      </c>
      <c r="G149">
        <f t="shared" si="39"/>
        <v>246</v>
      </c>
      <c r="H149">
        <f t="shared" si="40"/>
        <v>246</v>
      </c>
      <c r="J149">
        <f t="shared" si="41"/>
        <v>246</v>
      </c>
      <c r="K149">
        <f t="shared" si="42"/>
        <v>246</v>
      </c>
      <c r="L149">
        <f t="shared" si="42"/>
        <v>246</v>
      </c>
      <c r="N149">
        <v>146</v>
      </c>
      <c r="O149">
        <f t="shared" si="42"/>
        <v>246</v>
      </c>
    </row>
    <row r="150" spans="2:15" x14ac:dyDescent="0.3">
      <c r="B150">
        <v>147</v>
      </c>
      <c r="D150">
        <f t="shared" si="43"/>
        <v>414</v>
      </c>
      <c r="E150">
        <f t="shared" si="37"/>
        <v>247</v>
      </c>
      <c r="F150">
        <f t="shared" si="38"/>
        <v>247</v>
      </c>
      <c r="G150">
        <f t="shared" si="39"/>
        <v>247</v>
      </c>
      <c r="H150">
        <f t="shared" si="40"/>
        <v>247</v>
      </c>
      <c r="J150">
        <f t="shared" si="41"/>
        <v>247</v>
      </c>
      <c r="K150">
        <f t="shared" si="42"/>
        <v>247</v>
      </c>
      <c r="L150">
        <f t="shared" si="42"/>
        <v>247</v>
      </c>
      <c r="N150">
        <v>147</v>
      </c>
      <c r="O150">
        <f t="shared" si="42"/>
        <v>247</v>
      </c>
    </row>
    <row r="151" spans="2:15" x14ac:dyDescent="0.3">
      <c r="B151">
        <v>148</v>
      </c>
      <c r="D151">
        <f t="shared" si="43"/>
        <v>415</v>
      </c>
      <c r="E151">
        <f t="shared" si="37"/>
        <v>248</v>
      </c>
      <c r="F151">
        <f t="shared" si="38"/>
        <v>248</v>
      </c>
      <c r="G151">
        <f t="shared" si="39"/>
        <v>248</v>
      </c>
      <c r="H151">
        <f t="shared" si="40"/>
        <v>248</v>
      </c>
      <c r="J151">
        <f t="shared" si="41"/>
        <v>248</v>
      </c>
      <c r="K151">
        <f t="shared" si="42"/>
        <v>248</v>
      </c>
      <c r="L151">
        <f t="shared" si="42"/>
        <v>248</v>
      </c>
      <c r="N151">
        <v>148</v>
      </c>
      <c r="O151">
        <f t="shared" si="42"/>
        <v>248</v>
      </c>
    </row>
    <row r="152" spans="2:15" x14ac:dyDescent="0.3">
      <c r="B152">
        <v>149</v>
      </c>
      <c r="D152">
        <f t="shared" si="43"/>
        <v>416</v>
      </c>
      <c r="E152">
        <f t="shared" si="37"/>
        <v>249</v>
      </c>
      <c r="F152">
        <f t="shared" si="38"/>
        <v>249</v>
      </c>
      <c r="G152">
        <f t="shared" si="39"/>
        <v>249</v>
      </c>
      <c r="H152">
        <f t="shared" si="40"/>
        <v>249</v>
      </c>
      <c r="J152">
        <f t="shared" si="41"/>
        <v>249</v>
      </c>
      <c r="K152">
        <f t="shared" si="42"/>
        <v>249</v>
      </c>
      <c r="L152">
        <f t="shared" si="42"/>
        <v>249</v>
      </c>
      <c r="N152">
        <v>149</v>
      </c>
      <c r="O152">
        <f t="shared" si="42"/>
        <v>249</v>
      </c>
    </row>
    <row r="153" spans="2:15" x14ac:dyDescent="0.3">
      <c r="B153">
        <v>150</v>
      </c>
      <c r="D153">
        <f t="shared" si="43"/>
        <v>417</v>
      </c>
      <c r="E153">
        <f t="shared" si="37"/>
        <v>250</v>
      </c>
      <c r="F153">
        <f t="shared" si="38"/>
        <v>250</v>
      </c>
      <c r="G153">
        <f t="shared" si="39"/>
        <v>250</v>
      </c>
      <c r="H153">
        <f t="shared" si="40"/>
        <v>250</v>
      </c>
      <c r="J153">
        <f t="shared" si="41"/>
        <v>250</v>
      </c>
      <c r="K153">
        <f t="shared" si="42"/>
        <v>250</v>
      </c>
      <c r="L153">
        <f t="shared" si="42"/>
        <v>250</v>
      </c>
      <c r="N153">
        <v>150</v>
      </c>
      <c r="O153">
        <f t="shared" si="42"/>
        <v>250</v>
      </c>
    </row>
    <row r="154" spans="2:15" x14ac:dyDescent="0.3">
      <c r="B154">
        <v>151</v>
      </c>
      <c r="D154">
        <f t="shared" si="43"/>
        <v>418</v>
      </c>
      <c r="E154">
        <f t="shared" si="37"/>
        <v>251</v>
      </c>
      <c r="F154">
        <f t="shared" si="38"/>
        <v>251</v>
      </c>
      <c r="G154">
        <f t="shared" si="39"/>
        <v>251</v>
      </c>
      <c r="H154">
        <f t="shared" si="40"/>
        <v>251</v>
      </c>
      <c r="J154">
        <f t="shared" si="41"/>
        <v>251</v>
      </c>
      <c r="K154">
        <f t="shared" si="42"/>
        <v>251</v>
      </c>
      <c r="L154">
        <f t="shared" si="42"/>
        <v>251</v>
      </c>
      <c r="N154">
        <v>151</v>
      </c>
      <c r="O154">
        <f t="shared" si="42"/>
        <v>251</v>
      </c>
    </row>
    <row r="155" spans="2:15" x14ac:dyDescent="0.3">
      <c r="B155">
        <v>152</v>
      </c>
      <c r="D155">
        <f t="shared" si="43"/>
        <v>419</v>
      </c>
      <c r="E155">
        <f t="shared" si="37"/>
        <v>252</v>
      </c>
      <c r="F155">
        <f t="shared" si="38"/>
        <v>252</v>
      </c>
      <c r="G155">
        <f t="shared" si="39"/>
        <v>252</v>
      </c>
      <c r="H155">
        <f t="shared" si="40"/>
        <v>252</v>
      </c>
      <c r="J155">
        <f t="shared" si="41"/>
        <v>252</v>
      </c>
      <c r="K155">
        <f t="shared" si="42"/>
        <v>252</v>
      </c>
      <c r="L155">
        <f t="shared" si="42"/>
        <v>252</v>
      </c>
      <c r="N155">
        <v>152</v>
      </c>
      <c r="O155">
        <f t="shared" si="42"/>
        <v>252</v>
      </c>
    </row>
    <row r="156" spans="2:15" x14ac:dyDescent="0.3">
      <c r="B156">
        <v>153</v>
      </c>
      <c r="D156">
        <f t="shared" si="43"/>
        <v>420</v>
      </c>
      <c r="E156">
        <f t="shared" si="37"/>
        <v>253</v>
      </c>
      <c r="F156">
        <f t="shared" si="38"/>
        <v>253</v>
      </c>
      <c r="G156">
        <f t="shared" si="39"/>
        <v>253</v>
      </c>
      <c r="H156">
        <f t="shared" si="40"/>
        <v>253</v>
      </c>
      <c r="J156">
        <f t="shared" si="41"/>
        <v>253</v>
      </c>
      <c r="K156">
        <f t="shared" si="42"/>
        <v>253</v>
      </c>
      <c r="L156">
        <f t="shared" si="42"/>
        <v>253</v>
      </c>
      <c r="N156">
        <v>153</v>
      </c>
      <c r="O156">
        <f t="shared" si="42"/>
        <v>253</v>
      </c>
    </row>
    <row r="157" spans="2:15" x14ac:dyDescent="0.3">
      <c r="B157">
        <v>154</v>
      </c>
      <c r="D157">
        <f t="shared" si="43"/>
        <v>421</v>
      </c>
      <c r="E157">
        <f t="shared" si="37"/>
        <v>254</v>
      </c>
      <c r="F157">
        <f t="shared" si="38"/>
        <v>254</v>
      </c>
      <c r="G157">
        <f t="shared" si="39"/>
        <v>254</v>
      </c>
      <c r="H157">
        <f t="shared" si="40"/>
        <v>254</v>
      </c>
      <c r="J157">
        <f t="shared" si="41"/>
        <v>254</v>
      </c>
      <c r="K157">
        <f t="shared" si="42"/>
        <v>254</v>
      </c>
      <c r="L157">
        <f t="shared" si="42"/>
        <v>254</v>
      </c>
      <c r="N157">
        <v>154</v>
      </c>
      <c r="O157">
        <f t="shared" si="42"/>
        <v>254</v>
      </c>
    </row>
    <row r="158" spans="2:15" x14ac:dyDescent="0.3">
      <c r="B158">
        <v>155</v>
      </c>
      <c r="D158">
        <f t="shared" si="43"/>
        <v>422</v>
      </c>
      <c r="E158">
        <f t="shared" si="37"/>
        <v>255</v>
      </c>
      <c r="F158">
        <f t="shared" si="38"/>
        <v>255</v>
      </c>
      <c r="G158">
        <f t="shared" si="39"/>
        <v>255</v>
      </c>
      <c r="H158">
        <f t="shared" si="40"/>
        <v>255</v>
      </c>
      <c r="J158">
        <f t="shared" si="41"/>
        <v>255</v>
      </c>
      <c r="K158">
        <f t="shared" si="42"/>
        <v>255</v>
      </c>
      <c r="L158">
        <f t="shared" si="42"/>
        <v>255</v>
      </c>
      <c r="N158">
        <v>155</v>
      </c>
      <c r="O158">
        <f t="shared" si="42"/>
        <v>255</v>
      </c>
    </row>
    <row r="159" spans="2:15" x14ac:dyDescent="0.3">
      <c r="B159">
        <v>156</v>
      </c>
      <c r="D159">
        <f t="shared" si="43"/>
        <v>423</v>
      </c>
      <c r="E159">
        <f t="shared" si="37"/>
        <v>256</v>
      </c>
      <c r="F159">
        <f t="shared" si="38"/>
        <v>256</v>
      </c>
      <c r="G159">
        <f t="shared" si="39"/>
        <v>256</v>
      </c>
      <c r="H159">
        <f t="shared" si="40"/>
        <v>256</v>
      </c>
      <c r="J159">
        <f t="shared" si="41"/>
        <v>256</v>
      </c>
      <c r="K159">
        <f t="shared" si="42"/>
        <v>256</v>
      </c>
      <c r="L159">
        <f t="shared" si="42"/>
        <v>256</v>
      </c>
      <c r="N159">
        <v>156</v>
      </c>
      <c r="O159">
        <f t="shared" si="42"/>
        <v>256</v>
      </c>
    </row>
    <row r="160" spans="2:15" x14ac:dyDescent="0.3">
      <c r="B160">
        <v>157</v>
      </c>
      <c r="D160">
        <f t="shared" si="43"/>
        <v>424</v>
      </c>
      <c r="E160">
        <f t="shared" si="37"/>
        <v>257</v>
      </c>
      <c r="F160">
        <f t="shared" si="38"/>
        <v>257</v>
      </c>
      <c r="G160">
        <f t="shared" si="39"/>
        <v>257</v>
      </c>
      <c r="H160">
        <f t="shared" si="40"/>
        <v>257</v>
      </c>
      <c r="J160">
        <f t="shared" si="41"/>
        <v>257</v>
      </c>
      <c r="K160">
        <f t="shared" si="42"/>
        <v>257</v>
      </c>
      <c r="L160">
        <f t="shared" si="42"/>
        <v>257</v>
      </c>
      <c r="N160">
        <v>157</v>
      </c>
      <c r="O160">
        <f t="shared" si="42"/>
        <v>257</v>
      </c>
    </row>
    <row r="161" spans="2:15" x14ac:dyDescent="0.3">
      <c r="B161">
        <v>158</v>
      </c>
      <c r="D161">
        <f t="shared" si="43"/>
        <v>424</v>
      </c>
      <c r="E161">
        <f t="shared" si="37"/>
        <v>258</v>
      </c>
      <c r="F161">
        <f t="shared" si="38"/>
        <v>258</v>
      </c>
      <c r="G161">
        <f t="shared" si="39"/>
        <v>258</v>
      </c>
      <c r="H161">
        <f t="shared" si="40"/>
        <v>258</v>
      </c>
      <c r="J161">
        <f t="shared" si="41"/>
        <v>258</v>
      </c>
      <c r="K161">
        <f t="shared" si="42"/>
        <v>258</v>
      </c>
      <c r="L161">
        <f t="shared" si="42"/>
        <v>258</v>
      </c>
      <c r="N161">
        <v>158</v>
      </c>
      <c r="O161">
        <f t="shared" si="42"/>
        <v>258</v>
      </c>
    </row>
    <row r="162" spans="2:15" x14ac:dyDescent="0.3">
      <c r="B162">
        <v>159</v>
      </c>
      <c r="D162">
        <f t="shared" si="43"/>
        <v>425</v>
      </c>
      <c r="E162">
        <f t="shared" si="37"/>
        <v>259</v>
      </c>
      <c r="F162">
        <f t="shared" si="38"/>
        <v>259</v>
      </c>
      <c r="G162">
        <f t="shared" si="39"/>
        <v>259</v>
      </c>
      <c r="H162">
        <f t="shared" si="40"/>
        <v>259</v>
      </c>
      <c r="J162">
        <f t="shared" si="41"/>
        <v>259</v>
      </c>
      <c r="K162">
        <f t="shared" si="42"/>
        <v>259</v>
      </c>
      <c r="L162">
        <f t="shared" si="42"/>
        <v>259</v>
      </c>
      <c r="N162">
        <v>159</v>
      </c>
      <c r="O162">
        <f t="shared" si="42"/>
        <v>259</v>
      </c>
    </row>
    <row r="163" spans="2:15" x14ac:dyDescent="0.3">
      <c r="B163">
        <v>160</v>
      </c>
      <c r="D163">
        <f t="shared" si="43"/>
        <v>426</v>
      </c>
      <c r="E163">
        <f t="shared" si="37"/>
        <v>260</v>
      </c>
      <c r="F163">
        <f t="shared" si="38"/>
        <v>260</v>
      </c>
      <c r="G163">
        <f t="shared" si="39"/>
        <v>260</v>
      </c>
      <c r="H163">
        <f t="shared" si="40"/>
        <v>260</v>
      </c>
      <c r="J163">
        <f t="shared" si="41"/>
        <v>260</v>
      </c>
      <c r="K163">
        <f t="shared" si="42"/>
        <v>260</v>
      </c>
      <c r="L163">
        <f t="shared" si="42"/>
        <v>260</v>
      </c>
      <c r="N163">
        <v>160</v>
      </c>
      <c r="O163">
        <f t="shared" si="42"/>
        <v>260</v>
      </c>
    </row>
    <row r="164" spans="2:15" x14ac:dyDescent="0.3">
      <c r="B164">
        <v>161</v>
      </c>
      <c r="D164">
        <f t="shared" si="43"/>
        <v>427</v>
      </c>
      <c r="E164">
        <f t="shared" si="37"/>
        <v>261</v>
      </c>
      <c r="F164">
        <f t="shared" si="38"/>
        <v>261</v>
      </c>
      <c r="G164">
        <f t="shared" si="39"/>
        <v>261</v>
      </c>
      <c r="H164">
        <f t="shared" si="40"/>
        <v>261</v>
      </c>
      <c r="J164">
        <f t="shared" si="41"/>
        <v>261</v>
      </c>
      <c r="K164">
        <f t="shared" si="42"/>
        <v>261</v>
      </c>
      <c r="L164">
        <f t="shared" si="42"/>
        <v>261</v>
      </c>
      <c r="N164">
        <v>161</v>
      </c>
      <c r="O164">
        <f t="shared" si="42"/>
        <v>261</v>
      </c>
    </row>
    <row r="165" spans="2:15" x14ac:dyDescent="0.3">
      <c r="B165">
        <v>162</v>
      </c>
      <c r="D165">
        <f t="shared" si="43"/>
        <v>428</v>
      </c>
      <c r="E165">
        <f t="shared" si="37"/>
        <v>262</v>
      </c>
      <c r="F165">
        <f t="shared" si="38"/>
        <v>262</v>
      </c>
      <c r="G165">
        <f t="shared" si="39"/>
        <v>262</v>
      </c>
      <c r="H165">
        <f t="shared" si="40"/>
        <v>262</v>
      </c>
      <c r="J165">
        <f t="shared" si="41"/>
        <v>262</v>
      </c>
      <c r="K165">
        <f t="shared" si="42"/>
        <v>262</v>
      </c>
      <c r="L165">
        <f t="shared" si="42"/>
        <v>262</v>
      </c>
      <c r="N165">
        <v>162</v>
      </c>
      <c r="O165">
        <f t="shared" si="42"/>
        <v>262</v>
      </c>
    </row>
    <row r="166" spans="2:15" x14ac:dyDescent="0.3">
      <c r="B166">
        <v>163</v>
      </c>
      <c r="D166">
        <f t="shared" si="43"/>
        <v>429</v>
      </c>
      <c r="E166">
        <f t="shared" si="37"/>
        <v>263</v>
      </c>
      <c r="F166">
        <f t="shared" si="38"/>
        <v>263</v>
      </c>
      <c r="G166">
        <f t="shared" si="39"/>
        <v>263</v>
      </c>
      <c r="H166">
        <f t="shared" si="40"/>
        <v>263</v>
      </c>
      <c r="J166">
        <f t="shared" si="41"/>
        <v>263</v>
      </c>
      <c r="K166">
        <f t="shared" si="42"/>
        <v>263</v>
      </c>
      <c r="L166">
        <f t="shared" si="42"/>
        <v>263</v>
      </c>
      <c r="N166">
        <v>163</v>
      </c>
      <c r="O166">
        <f t="shared" si="42"/>
        <v>263</v>
      </c>
    </row>
    <row r="167" spans="2:15" x14ac:dyDescent="0.3">
      <c r="B167">
        <v>164</v>
      </c>
      <c r="D167">
        <f t="shared" si="43"/>
        <v>430</v>
      </c>
      <c r="E167">
        <f t="shared" si="37"/>
        <v>264</v>
      </c>
      <c r="F167">
        <f t="shared" si="38"/>
        <v>264</v>
      </c>
      <c r="G167">
        <f t="shared" si="39"/>
        <v>264</v>
      </c>
      <c r="H167">
        <f t="shared" si="40"/>
        <v>264</v>
      </c>
      <c r="J167">
        <f t="shared" si="41"/>
        <v>264</v>
      </c>
      <c r="K167">
        <f t="shared" si="42"/>
        <v>264</v>
      </c>
      <c r="L167">
        <f t="shared" si="42"/>
        <v>264</v>
      </c>
      <c r="N167">
        <v>164</v>
      </c>
      <c r="O167">
        <f>O166+1</f>
        <v>264</v>
      </c>
    </row>
    <row r="168" spans="2:15" x14ac:dyDescent="0.3">
      <c r="B168">
        <v>165</v>
      </c>
      <c r="D168">
        <f t="shared" si="43"/>
        <v>430</v>
      </c>
      <c r="E168">
        <f t="shared" ref="E168:E231" si="44">E167+1</f>
        <v>265</v>
      </c>
      <c r="F168">
        <f t="shared" ref="F168:F231" si="45">F167+1</f>
        <v>265</v>
      </c>
      <c r="G168">
        <f t="shared" ref="G168:G231" si="46">G167+1</f>
        <v>265</v>
      </c>
      <c r="H168">
        <f t="shared" ref="H168:H231" si="47">H167+1</f>
        <v>265</v>
      </c>
      <c r="J168">
        <f t="shared" ref="J168:J231" si="48">J167+1</f>
        <v>265</v>
      </c>
      <c r="K168">
        <f t="shared" ref="K168:O231" si="49">K167+1</f>
        <v>265</v>
      </c>
      <c r="L168">
        <f t="shared" si="49"/>
        <v>265</v>
      </c>
      <c r="N168">
        <v>165</v>
      </c>
      <c r="O168">
        <f t="shared" si="49"/>
        <v>265</v>
      </c>
    </row>
    <row r="169" spans="2:15" x14ac:dyDescent="0.3">
      <c r="B169">
        <v>166</v>
      </c>
      <c r="D169">
        <f t="shared" si="43"/>
        <v>431</v>
      </c>
      <c r="E169">
        <f t="shared" si="44"/>
        <v>266</v>
      </c>
      <c r="F169">
        <f t="shared" si="45"/>
        <v>266</v>
      </c>
      <c r="G169">
        <f t="shared" si="46"/>
        <v>266</v>
      </c>
      <c r="H169">
        <f t="shared" si="47"/>
        <v>266</v>
      </c>
      <c r="J169">
        <f t="shared" si="48"/>
        <v>266</v>
      </c>
      <c r="K169">
        <f t="shared" si="49"/>
        <v>266</v>
      </c>
      <c r="L169">
        <f t="shared" si="49"/>
        <v>266</v>
      </c>
      <c r="N169">
        <v>166</v>
      </c>
      <c r="O169">
        <f t="shared" si="49"/>
        <v>266</v>
      </c>
    </row>
    <row r="170" spans="2:15" x14ac:dyDescent="0.3">
      <c r="B170">
        <v>167</v>
      </c>
      <c r="D170">
        <f t="shared" si="43"/>
        <v>432</v>
      </c>
      <c r="E170">
        <f t="shared" si="44"/>
        <v>267</v>
      </c>
      <c r="F170">
        <f t="shared" si="45"/>
        <v>267</v>
      </c>
      <c r="G170">
        <f t="shared" si="46"/>
        <v>267</v>
      </c>
      <c r="H170">
        <f t="shared" si="47"/>
        <v>267</v>
      </c>
      <c r="J170">
        <f t="shared" si="48"/>
        <v>267</v>
      </c>
      <c r="K170">
        <f t="shared" si="49"/>
        <v>267</v>
      </c>
      <c r="L170">
        <f t="shared" si="49"/>
        <v>267</v>
      </c>
      <c r="N170">
        <v>167</v>
      </c>
      <c r="O170">
        <f t="shared" si="49"/>
        <v>267</v>
      </c>
    </row>
    <row r="171" spans="2:15" x14ac:dyDescent="0.3">
      <c r="B171">
        <v>168</v>
      </c>
      <c r="D171">
        <f t="shared" si="43"/>
        <v>433</v>
      </c>
      <c r="E171">
        <f t="shared" si="44"/>
        <v>268</v>
      </c>
      <c r="F171">
        <f t="shared" si="45"/>
        <v>268</v>
      </c>
      <c r="G171">
        <f t="shared" si="46"/>
        <v>268</v>
      </c>
      <c r="H171">
        <f t="shared" si="47"/>
        <v>268</v>
      </c>
      <c r="J171">
        <f t="shared" si="48"/>
        <v>268</v>
      </c>
      <c r="K171">
        <f t="shared" si="49"/>
        <v>268</v>
      </c>
      <c r="L171">
        <f t="shared" si="49"/>
        <v>268</v>
      </c>
      <c r="N171">
        <v>168</v>
      </c>
      <c r="O171">
        <f t="shared" si="49"/>
        <v>268</v>
      </c>
    </row>
    <row r="172" spans="2:15" x14ac:dyDescent="0.3">
      <c r="B172">
        <v>169</v>
      </c>
      <c r="D172">
        <f t="shared" si="43"/>
        <v>434</v>
      </c>
      <c r="E172">
        <f t="shared" si="44"/>
        <v>269</v>
      </c>
      <c r="F172">
        <f t="shared" si="45"/>
        <v>269</v>
      </c>
      <c r="G172">
        <f t="shared" si="46"/>
        <v>269</v>
      </c>
      <c r="H172">
        <f t="shared" si="47"/>
        <v>269</v>
      </c>
      <c r="J172">
        <f t="shared" si="48"/>
        <v>269</v>
      </c>
      <c r="K172">
        <f t="shared" si="49"/>
        <v>269</v>
      </c>
      <c r="L172">
        <f t="shared" si="49"/>
        <v>269</v>
      </c>
      <c r="N172">
        <v>169</v>
      </c>
      <c r="O172">
        <f t="shared" si="49"/>
        <v>269</v>
      </c>
    </row>
    <row r="173" spans="2:15" x14ac:dyDescent="0.3">
      <c r="B173">
        <v>170</v>
      </c>
      <c r="D173">
        <f t="shared" si="43"/>
        <v>434</v>
      </c>
      <c r="E173">
        <f t="shared" si="44"/>
        <v>270</v>
      </c>
      <c r="F173">
        <f t="shared" si="45"/>
        <v>270</v>
      </c>
      <c r="G173">
        <f t="shared" si="46"/>
        <v>270</v>
      </c>
      <c r="H173">
        <f t="shared" si="47"/>
        <v>270</v>
      </c>
      <c r="J173">
        <f t="shared" si="48"/>
        <v>270</v>
      </c>
      <c r="K173">
        <f t="shared" si="49"/>
        <v>270</v>
      </c>
      <c r="L173">
        <f t="shared" si="49"/>
        <v>270</v>
      </c>
      <c r="N173">
        <v>170</v>
      </c>
      <c r="O173">
        <f t="shared" si="49"/>
        <v>270</v>
      </c>
    </row>
    <row r="174" spans="2:15" x14ac:dyDescent="0.3">
      <c r="B174">
        <v>171</v>
      </c>
      <c r="D174">
        <f t="shared" si="43"/>
        <v>435</v>
      </c>
      <c r="E174">
        <f t="shared" si="44"/>
        <v>271</v>
      </c>
      <c r="F174">
        <f t="shared" si="45"/>
        <v>271</v>
      </c>
      <c r="G174">
        <f t="shared" si="46"/>
        <v>271</v>
      </c>
      <c r="H174">
        <f t="shared" si="47"/>
        <v>271</v>
      </c>
      <c r="J174">
        <f t="shared" si="48"/>
        <v>271</v>
      </c>
      <c r="K174">
        <f t="shared" si="49"/>
        <v>271</v>
      </c>
      <c r="L174">
        <f t="shared" si="49"/>
        <v>271</v>
      </c>
      <c r="N174">
        <v>171</v>
      </c>
      <c r="O174">
        <f t="shared" si="49"/>
        <v>271</v>
      </c>
    </row>
    <row r="175" spans="2:15" x14ac:dyDescent="0.3">
      <c r="B175">
        <v>172</v>
      </c>
      <c r="D175">
        <f t="shared" si="43"/>
        <v>436</v>
      </c>
      <c r="E175">
        <f t="shared" si="44"/>
        <v>272</v>
      </c>
      <c r="F175">
        <f t="shared" si="45"/>
        <v>272</v>
      </c>
      <c r="G175">
        <f t="shared" si="46"/>
        <v>272</v>
      </c>
      <c r="H175">
        <f t="shared" si="47"/>
        <v>272</v>
      </c>
      <c r="J175">
        <f t="shared" si="48"/>
        <v>272</v>
      </c>
      <c r="K175">
        <f t="shared" si="49"/>
        <v>272</v>
      </c>
      <c r="L175">
        <f t="shared" si="49"/>
        <v>272</v>
      </c>
      <c r="N175">
        <v>172</v>
      </c>
      <c r="O175">
        <f t="shared" si="49"/>
        <v>272</v>
      </c>
    </row>
    <row r="176" spans="2:15" x14ac:dyDescent="0.3">
      <c r="B176">
        <v>173</v>
      </c>
      <c r="D176">
        <f t="shared" si="43"/>
        <v>437</v>
      </c>
      <c r="E176">
        <f t="shared" si="44"/>
        <v>273</v>
      </c>
      <c r="F176">
        <f t="shared" si="45"/>
        <v>273</v>
      </c>
      <c r="G176">
        <f t="shared" si="46"/>
        <v>273</v>
      </c>
      <c r="H176">
        <f t="shared" si="47"/>
        <v>273</v>
      </c>
      <c r="J176">
        <f t="shared" si="48"/>
        <v>273</v>
      </c>
      <c r="K176">
        <f t="shared" si="49"/>
        <v>273</v>
      </c>
      <c r="L176">
        <f t="shared" si="49"/>
        <v>273</v>
      </c>
      <c r="N176">
        <v>173</v>
      </c>
      <c r="O176">
        <f t="shared" si="49"/>
        <v>273</v>
      </c>
    </row>
    <row r="177" spans="2:15" x14ac:dyDescent="0.3">
      <c r="B177">
        <v>174</v>
      </c>
      <c r="D177">
        <f t="shared" si="43"/>
        <v>438</v>
      </c>
      <c r="E177">
        <f t="shared" si="44"/>
        <v>274</v>
      </c>
      <c r="F177">
        <f t="shared" si="45"/>
        <v>274</v>
      </c>
      <c r="G177">
        <f t="shared" si="46"/>
        <v>274</v>
      </c>
      <c r="H177">
        <f t="shared" si="47"/>
        <v>274</v>
      </c>
      <c r="J177">
        <f t="shared" si="48"/>
        <v>274</v>
      </c>
      <c r="K177">
        <f t="shared" si="49"/>
        <v>274</v>
      </c>
      <c r="L177">
        <f t="shared" si="49"/>
        <v>274</v>
      </c>
      <c r="N177">
        <v>174</v>
      </c>
      <c r="O177">
        <f t="shared" si="49"/>
        <v>274</v>
      </c>
    </row>
    <row r="178" spans="2:15" x14ac:dyDescent="0.3">
      <c r="B178">
        <v>175</v>
      </c>
      <c r="D178">
        <f t="shared" si="43"/>
        <v>438</v>
      </c>
      <c r="E178">
        <f t="shared" si="44"/>
        <v>275</v>
      </c>
      <c r="F178">
        <f t="shared" si="45"/>
        <v>275</v>
      </c>
      <c r="G178">
        <f t="shared" si="46"/>
        <v>275</v>
      </c>
      <c r="H178">
        <f t="shared" si="47"/>
        <v>275</v>
      </c>
      <c r="J178">
        <f t="shared" si="48"/>
        <v>275</v>
      </c>
      <c r="K178">
        <f t="shared" si="49"/>
        <v>275</v>
      </c>
      <c r="L178">
        <f t="shared" si="49"/>
        <v>275</v>
      </c>
      <c r="N178">
        <v>175</v>
      </c>
      <c r="O178">
        <f t="shared" si="49"/>
        <v>275</v>
      </c>
    </row>
    <row r="179" spans="2:15" x14ac:dyDescent="0.3">
      <c r="B179">
        <v>176</v>
      </c>
      <c r="D179">
        <f t="shared" si="43"/>
        <v>439</v>
      </c>
      <c r="E179">
        <f t="shared" si="44"/>
        <v>276</v>
      </c>
      <c r="F179">
        <f t="shared" si="45"/>
        <v>276</v>
      </c>
      <c r="G179">
        <f t="shared" si="46"/>
        <v>276</v>
      </c>
      <c r="H179">
        <f t="shared" si="47"/>
        <v>276</v>
      </c>
      <c r="J179">
        <f t="shared" si="48"/>
        <v>276</v>
      </c>
      <c r="K179">
        <f t="shared" si="49"/>
        <v>276</v>
      </c>
      <c r="L179">
        <f t="shared" si="49"/>
        <v>276</v>
      </c>
      <c r="N179">
        <v>176</v>
      </c>
      <c r="O179">
        <f t="shared" si="49"/>
        <v>276</v>
      </c>
    </row>
    <row r="180" spans="2:15" x14ac:dyDescent="0.3">
      <c r="B180">
        <v>177</v>
      </c>
      <c r="D180">
        <f t="shared" si="43"/>
        <v>440</v>
      </c>
      <c r="E180">
        <f t="shared" si="44"/>
        <v>277</v>
      </c>
      <c r="F180">
        <f t="shared" si="45"/>
        <v>277</v>
      </c>
      <c r="G180">
        <f t="shared" si="46"/>
        <v>277</v>
      </c>
      <c r="H180">
        <f t="shared" si="47"/>
        <v>277</v>
      </c>
      <c r="J180">
        <f t="shared" si="48"/>
        <v>277</v>
      </c>
      <c r="K180">
        <f t="shared" si="49"/>
        <v>277</v>
      </c>
      <c r="L180">
        <f t="shared" si="49"/>
        <v>277</v>
      </c>
      <c r="N180">
        <v>177</v>
      </c>
      <c r="O180">
        <f t="shared" si="49"/>
        <v>277</v>
      </c>
    </row>
    <row r="181" spans="2:15" x14ac:dyDescent="0.3">
      <c r="B181">
        <v>178</v>
      </c>
      <c r="D181">
        <f t="shared" si="43"/>
        <v>440</v>
      </c>
      <c r="E181">
        <f t="shared" si="44"/>
        <v>278</v>
      </c>
      <c r="F181">
        <f t="shared" si="45"/>
        <v>278</v>
      </c>
      <c r="G181">
        <f t="shared" si="46"/>
        <v>278</v>
      </c>
      <c r="H181">
        <f t="shared" si="47"/>
        <v>278</v>
      </c>
      <c r="J181">
        <f t="shared" si="48"/>
        <v>278</v>
      </c>
      <c r="K181">
        <f t="shared" si="49"/>
        <v>278</v>
      </c>
      <c r="L181">
        <f t="shared" si="49"/>
        <v>278</v>
      </c>
      <c r="N181">
        <v>178</v>
      </c>
      <c r="O181">
        <f t="shared" si="49"/>
        <v>278</v>
      </c>
    </row>
    <row r="182" spans="2:15" x14ac:dyDescent="0.3">
      <c r="B182">
        <v>179</v>
      </c>
      <c r="D182">
        <f t="shared" si="43"/>
        <v>441</v>
      </c>
      <c r="E182">
        <f t="shared" si="44"/>
        <v>279</v>
      </c>
      <c r="F182">
        <f t="shared" si="45"/>
        <v>279</v>
      </c>
      <c r="G182">
        <f t="shared" si="46"/>
        <v>279</v>
      </c>
      <c r="H182">
        <f t="shared" si="47"/>
        <v>279</v>
      </c>
      <c r="J182">
        <f t="shared" si="48"/>
        <v>279</v>
      </c>
      <c r="K182">
        <f t="shared" si="49"/>
        <v>279</v>
      </c>
      <c r="L182">
        <f t="shared" si="49"/>
        <v>279</v>
      </c>
      <c r="N182">
        <v>179</v>
      </c>
      <c r="O182">
        <f t="shared" si="49"/>
        <v>279</v>
      </c>
    </row>
    <row r="183" spans="2:15" x14ac:dyDescent="0.3">
      <c r="B183">
        <v>180</v>
      </c>
      <c r="D183">
        <f t="shared" si="43"/>
        <v>442</v>
      </c>
      <c r="E183">
        <f t="shared" si="44"/>
        <v>280</v>
      </c>
      <c r="F183">
        <f t="shared" si="45"/>
        <v>280</v>
      </c>
      <c r="G183">
        <f t="shared" si="46"/>
        <v>280</v>
      </c>
      <c r="H183">
        <f t="shared" si="47"/>
        <v>280</v>
      </c>
      <c r="J183">
        <f t="shared" si="48"/>
        <v>280</v>
      </c>
      <c r="K183">
        <f t="shared" si="49"/>
        <v>280</v>
      </c>
      <c r="L183">
        <f t="shared" si="49"/>
        <v>280</v>
      </c>
      <c r="N183">
        <v>180</v>
      </c>
      <c r="O183">
        <f t="shared" si="49"/>
        <v>280</v>
      </c>
    </row>
    <row r="184" spans="2:15" x14ac:dyDescent="0.3">
      <c r="B184">
        <v>181</v>
      </c>
      <c r="D184">
        <f t="shared" si="43"/>
        <v>443</v>
      </c>
      <c r="E184">
        <f t="shared" si="44"/>
        <v>281</v>
      </c>
      <c r="F184">
        <f t="shared" si="45"/>
        <v>281</v>
      </c>
      <c r="G184">
        <f t="shared" si="46"/>
        <v>281</v>
      </c>
      <c r="H184">
        <f t="shared" si="47"/>
        <v>281</v>
      </c>
      <c r="J184">
        <f t="shared" si="48"/>
        <v>281</v>
      </c>
      <c r="K184">
        <f t="shared" si="49"/>
        <v>281</v>
      </c>
      <c r="L184">
        <f t="shared" si="49"/>
        <v>281</v>
      </c>
      <c r="N184">
        <v>181</v>
      </c>
      <c r="O184">
        <f t="shared" si="49"/>
        <v>281</v>
      </c>
    </row>
    <row r="185" spans="2:15" x14ac:dyDescent="0.3">
      <c r="B185">
        <v>182</v>
      </c>
      <c r="D185">
        <f t="shared" si="43"/>
        <v>443</v>
      </c>
      <c r="E185">
        <f t="shared" si="44"/>
        <v>282</v>
      </c>
      <c r="F185">
        <f t="shared" si="45"/>
        <v>282</v>
      </c>
      <c r="G185">
        <f t="shared" si="46"/>
        <v>282</v>
      </c>
      <c r="H185">
        <f t="shared" si="47"/>
        <v>282</v>
      </c>
      <c r="J185">
        <f t="shared" si="48"/>
        <v>282</v>
      </c>
      <c r="K185">
        <f t="shared" si="49"/>
        <v>282</v>
      </c>
      <c r="L185">
        <f t="shared" si="49"/>
        <v>282</v>
      </c>
      <c r="N185">
        <v>182</v>
      </c>
      <c r="O185">
        <f t="shared" si="49"/>
        <v>282</v>
      </c>
    </row>
    <row r="186" spans="2:15" x14ac:dyDescent="0.3">
      <c r="B186">
        <v>183</v>
      </c>
      <c r="D186">
        <f t="shared" si="43"/>
        <v>444</v>
      </c>
      <c r="E186">
        <f t="shared" si="44"/>
        <v>283</v>
      </c>
      <c r="F186">
        <f t="shared" si="45"/>
        <v>283</v>
      </c>
      <c r="G186">
        <f t="shared" si="46"/>
        <v>283</v>
      </c>
      <c r="H186">
        <f t="shared" si="47"/>
        <v>283</v>
      </c>
      <c r="J186">
        <f t="shared" si="48"/>
        <v>283</v>
      </c>
      <c r="K186">
        <f t="shared" si="49"/>
        <v>283</v>
      </c>
      <c r="L186">
        <f t="shared" si="49"/>
        <v>283</v>
      </c>
      <c r="N186">
        <v>183</v>
      </c>
      <c r="O186">
        <f t="shared" si="49"/>
        <v>283</v>
      </c>
    </row>
    <row r="187" spans="2:15" x14ac:dyDescent="0.3">
      <c r="B187">
        <v>184</v>
      </c>
      <c r="D187">
        <f t="shared" si="43"/>
        <v>445</v>
      </c>
      <c r="E187">
        <f t="shared" si="44"/>
        <v>284</v>
      </c>
      <c r="F187">
        <f t="shared" si="45"/>
        <v>284</v>
      </c>
      <c r="G187">
        <f t="shared" si="46"/>
        <v>284</v>
      </c>
      <c r="H187">
        <f t="shared" si="47"/>
        <v>284</v>
      </c>
      <c r="J187">
        <f t="shared" si="48"/>
        <v>284</v>
      </c>
      <c r="K187">
        <f t="shared" si="49"/>
        <v>284</v>
      </c>
      <c r="L187">
        <f t="shared" si="49"/>
        <v>284</v>
      </c>
      <c r="N187">
        <v>184</v>
      </c>
      <c r="O187">
        <f t="shared" si="49"/>
        <v>284</v>
      </c>
    </row>
    <row r="188" spans="2:15" x14ac:dyDescent="0.3">
      <c r="B188">
        <v>185</v>
      </c>
      <c r="D188">
        <f t="shared" si="43"/>
        <v>445</v>
      </c>
      <c r="E188">
        <f t="shared" si="44"/>
        <v>285</v>
      </c>
      <c r="F188">
        <f t="shared" si="45"/>
        <v>285</v>
      </c>
      <c r="G188">
        <f t="shared" si="46"/>
        <v>285</v>
      </c>
      <c r="H188">
        <f t="shared" si="47"/>
        <v>285</v>
      </c>
      <c r="J188">
        <f t="shared" si="48"/>
        <v>285</v>
      </c>
      <c r="K188">
        <f t="shared" si="49"/>
        <v>285</v>
      </c>
      <c r="L188">
        <f t="shared" si="49"/>
        <v>285</v>
      </c>
      <c r="N188">
        <v>185</v>
      </c>
      <c r="O188">
        <f t="shared" si="49"/>
        <v>285</v>
      </c>
    </row>
    <row r="189" spans="2:15" x14ac:dyDescent="0.3">
      <c r="B189">
        <v>186</v>
      </c>
      <c r="D189">
        <f t="shared" si="43"/>
        <v>446</v>
      </c>
      <c r="E189">
        <f t="shared" si="44"/>
        <v>286</v>
      </c>
      <c r="F189">
        <f t="shared" si="45"/>
        <v>286</v>
      </c>
      <c r="G189">
        <f t="shared" si="46"/>
        <v>286</v>
      </c>
      <c r="H189">
        <f t="shared" si="47"/>
        <v>286</v>
      </c>
      <c r="J189">
        <f t="shared" si="48"/>
        <v>286</v>
      </c>
      <c r="K189">
        <f t="shared" si="49"/>
        <v>286</v>
      </c>
      <c r="L189">
        <f t="shared" si="49"/>
        <v>286</v>
      </c>
      <c r="N189">
        <v>186</v>
      </c>
      <c r="O189">
        <f t="shared" si="49"/>
        <v>286</v>
      </c>
    </row>
    <row r="190" spans="2:15" x14ac:dyDescent="0.3">
      <c r="B190">
        <v>187</v>
      </c>
      <c r="D190">
        <f t="shared" si="43"/>
        <v>446</v>
      </c>
      <c r="E190">
        <f t="shared" si="44"/>
        <v>287</v>
      </c>
      <c r="F190">
        <f t="shared" si="45"/>
        <v>287</v>
      </c>
      <c r="G190">
        <f t="shared" si="46"/>
        <v>287</v>
      </c>
      <c r="H190">
        <f t="shared" si="47"/>
        <v>287</v>
      </c>
      <c r="J190">
        <f t="shared" si="48"/>
        <v>287</v>
      </c>
      <c r="K190">
        <f t="shared" si="49"/>
        <v>287</v>
      </c>
      <c r="L190">
        <f t="shared" si="49"/>
        <v>287</v>
      </c>
      <c r="N190">
        <v>187</v>
      </c>
      <c r="O190">
        <f t="shared" si="49"/>
        <v>287</v>
      </c>
    </row>
    <row r="191" spans="2:15" x14ac:dyDescent="0.3">
      <c r="B191">
        <v>188</v>
      </c>
      <c r="D191">
        <f t="shared" si="43"/>
        <v>447</v>
      </c>
      <c r="E191">
        <f t="shared" si="44"/>
        <v>288</v>
      </c>
      <c r="F191">
        <f t="shared" si="45"/>
        <v>288</v>
      </c>
      <c r="G191">
        <f t="shared" si="46"/>
        <v>288</v>
      </c>
      <c r="H191">
        <f t="shared" si="47"/>
        <v>288</v>
      </c>
      <c r="J191">
        <f t="shared" si="48"/>
        <v>288</v>
      </c>
      <c r="K191">
        <f t="shared" si="49"/>
        <v>288</v>
      </c>
      <c r="L191">
        <f t="shared" si="49"/>
        <v>288</v>
      </c>
      <c r="N191">
        <v>188</v>
      </c>
      <c r="O191">
        <f t="shared" si="49"/>
        <v>288</v>
      </c>
    </row>
    <row r="192" spans="2:15" x14ac:dyDescent="0.3">
      <c r="B192">
        <v>189</v>
      </c>
      <c r="D192">
        <f t="shared" si="43"/>
        <v>448</v>
      </c>
      <c r="E192">
        <f t="shared" si="44"/>
        <v>289</v>
      </c>
      <c r="F192">
        <f t="shared" si="45"/>
        <v>289</v>
      </c>
      <c r="G192">
        <f t="shared" si="46"/>
        <v>289</v>
      </c>
      <c r="H192">
        <f t="shared" si="47"/>
        <v>289</v>
      </c>
      <c r="J192">
        <f t="shared" si="48"/>
        <v>289</v>
      </c>
      <c r="K192">
        <f t="shared" si="49"/>
        <v>289</v>
      </c>
      <c r="L192">
        <f t="shared" si="49"/>
        <v>289</v>
      </c>
      <c r="N192">
        <v>189</v>
      </c>
      <c r="O192">
        <f t="shared" si="49"/>
        <v>289</v>
      </c>
    </row>
    <row r="193" spans="2:15" x14ac:dyDescent="0.3">
      <c r="B193">
        <v>190</v>
      </c>
      <c r="D193">
        <f t="shared" si="43"/>
        <v>448</v>
      </c>
      <c r="E193">
        <f t="shared" si="44"/>
        <v>290</v>
      </c>
      <c r="F193">
        <f t="shared" si="45"/>
        <v>290</v>
      </c>
      <c r="G193">
        <f t="shared" si="46"/>
        <v>290</v>
      </c>
      <c r="H193">
        <f t="shared" si="47"/>
        <v>290</v>
      </c>
      <c r="J193">
        <f t="shared" si="48"/>
        <v>290</v>
      </c>
      <c r="K193">
        <f t="shared" si="49"/>
        <v>290</v>
      </c>
      <c r="L193">
        <f t="shared" si="49"/>
        <v>290</v>
      </c>
      <c r="N193">
        <v>190</v>
      </c>
      <c r="O193">
        <f t="shared" si="49"/>
        <v>290</v>
      </c>
    </row>
    <row r="194" spans="2:15" x14ac:dyDescent="0.3">
      <c r="B194">
        <v>191</v>
      </c>
      <c r="D194">
        <f t="shared" si="43"/>
        <v>449</v>
      </c>
      <c r="E194">
        <f t="shared" si="44"/>
        <v>291</v>
      </c>
      <c r="F194">
        <f t="shared" si="45"/>
        <v>291</v>
      </c>
      <c r="G194">
        <f t="shared" si="46"/>
        <v>291</v>
      </c>
      <c r="H194">
        <f t="shared" si="47"/>
        <v>291</v>
      </c>
      <c r="J194">
        <f t="shared" si="48"/>
        <v>291</v>
      </c>
      <c r="K194">
        <f t="shared" si="49"/>
        <v>291</v>
      </c>
      <c r="L194">
        <f t="shared" si="49"/>
        <v>291</v>
      </c>
      <c r="N194">
        <v>191</v>
      </c>
      <c r="O194">
        <f t="shared" si="49"/>
        <v>291</v>
      </c>
    </row>
    <row r="195" spans="2:15" x14ac:dyDescent="0.3">
      <c r="B195">
        <v>192</v>
      </c>
      <c r="D195">
        <f t="shared" si="43"/>
        <v>450</v>
      </c>
      <c r="E195">
        <f t="shared" si="44"/>
        <v>292</v>
      </c>
      <c r="F195">
        <f t="shared" si="45"/>
        <v>292</v>
      </c>
      <c r="G195">
        <f t="shared" si="46"/>
        <v>292</v>
      </c>
      <c r="H195">
        <f t="shared" si="47"/>
        <v>292</v>
      </c>
      <c r="J195">
        <f t="shared" si="48"/>
        <v>292</v>
      </c>
      <c r="K195">
        <f t="shared" si="49"/>
        <v>292</v>
      </c>
      <c r="L195">
        <f t="shared" si="49"/>
        <v>292</v>
      </c>
      <c r="N195">
        <v>192</v>
      </c>
      <c r="O195">
        <f t="shared" si="49"/>
        <v>292</v>
      </c>
    </row>
    <row r="196" spans="2:15" x14ac:dyDescent="0.3">
      <c r="B196">
        <v>193</v>
      </c>
      <c r="D196">
        <f t="shared" ref="D196:D259" si="50">FLOOR($A$3*(1-1*EXP(-$A$6*B196)),1)</f>
        <v>450</v>
      </c>
      <c r="E196">
        <f t="shared" si="44"/>
        <v>293</v>
      </c>
      <c r="F196">
        <f t="shared" si="45"/>
        <v>293</v>
      </c>
      <c r="G196">
        <f t="shared" si="46"/>
        <v>293</v>
      </c>
      <c r="H196">
        <f t="shared" si="47"/>
        <v>293</v>
      </c>
      <c r="J196">
        <f t="shared" si="48"/>
        <v>293</v>
      </c>
      <c r="K196">
        <f t="shared" si="49"/>
        <v>293</v>
      </c>
      <c r="L196">
        <f t="shared" si="49"/>
        <v>293</v>
      </c>
      <c r="N196">
        <v>193</v>
      </c>
      <c r="O196">
        <f t="shared" si="49"/>
        <v>293</v>
      </c>
    </row>
    <row r="197" spans="2:15" x14ac:dyDescent="0.3">
      <c r="B197">
        <v>194</v>
      </c>
      <c r="D197">
        <f t="shared" si="50"/>
        <v>451</v>
      </c>
      <c r="E197">
        <f t="shared" si="44"/>
        <v>294</v>
      </c>
      <c r="F197">
        <f t="shared" si="45"/>
        <v>294</v>
      </c>
      <c r="G197">
        <f t="shared" si="46"/>
        <v>294</v>
      </c>
      <c r="H197">
        <f t="shared" si="47"/>
        <v>294</v>
      </c>
      <c r="J197">
        <f t="shared" si="48"/>
        <v>294</v>
      </c>
      <c r="K197">
        <f t="shared" si="49"/>
        <v>294</v>
      </c>
      <c r="L197">
        <f t="shared" si="49"/>
        <v>294</v>
      </c>
      <c r="N197">
        <v>194</v>
      </c>
      <c r="O197">
        <f t="shared" si="49"/>
        <v>294</v>
      </c>
    </row>
    <row r="198" spans="2:15" x14ac:dyDescent="0.3">
      <c r="B198">
        <v>195</v>
      </c>
      <c r="D198">
        <f t="shared" si="50"/>
        <v>451</v>
      </c>
      <c r="E198">
        <f t="shared" si="44"/>
        <v>295</v>
      </c>
      <c r="F198">
        <f t="shared" si="45"/>
        <v>295</v>
      </c>
      <c r="G198">
        <f t="shared" si="46"/>
        <v>295</v>
      </c>
      <c r="H198">
        <f t="shared" si="47"/>
        <v>295</v>
      </c>
      <c r="J198">
        <f t="shared" si="48"/>
        <v>295</v>
      </c>
      <c r="K198">
        <f t="shared" si="49"/>
        <v>295</v>
      </c>
      <c r="L198">
        <f t="shared" si="49"/>
        <v>295</v>
      </c>
      <c r="N198">
        <v>195</v>
      </c>
      <c r="O198">
        <f t="shared" si="49"/>
        <v>295</v>
      </c>
    </row>
    <row r="199" spans="2:15" x14ac:dyDescent="0.3">
      <c r="B199">
        <v>196</v>
      </c>
      <c r="D199">
        <f t="shared" si="50"/>
        <v>452</v>
      </c>
      <c r="E199">
        <f t="shared" si="44"/>
        <v>296</v>
      </c>
      <c r="F199">
        <f t="shared" si="45"/>
        <v>296</v>
      </c>
      <c r="G199">
        <f t="shared" si="46"/>
        <v>296</v>
      </c>
      <c r="H199">
        <f t="shared" si="47"/>
        <v>296</v>
      </c>
      <c r="J199">
        <f t="shared" si="48"/>
        <v>296</v>
      </c>
      <c r="K199">
        <f t="shared" si="49"/>
        <v>296</v>
      </c>
      <c r="L199">
        <f t="shared" si="49"/>
        <v>296</v>
      </c>
      <c r="N199">
        <v>196</v>
      </c>
      <c r="O199">
        <f t="shared" si="49"/>
        <v>296</v>
      </c>
    </row>
    <row r="200" spans="2:15" x14ac:dyDescent="0.3">
      <c r="B200">
        <v>197</v>
      </c>
      <c r="D200">
        <f t="shared" si="50"/>
        <v>452</v>
      </c>
      <c r="E200">
        <f t="shared" si="44"/>
        <v>297</v>
      </c>
      <c r="F200">
        <f t="shared" si="45"/>
        <v>297</v>
      </c>
      <c r="G200">
        <f t="shared" si="46"/>
        <v>297</v>
      </c>
      <c r="H200">
        <f t="shared" si="47"/>
        <v>297</v>
      </c>
      <c r="J200">
        <f t="shared" si="48"/>
        <v>297</v>
      </c>
      <c r="K200">
        <f t="shared" si="49"/>
        <v>297</v>
      </c>
      <c r="L200">
        <f t="shared" si="49"/>
        <v>297</v>
      </c>
      <c r="N200">
        <v>197</v>
      </c>
      <c r="O200">
        <f t="shared" si="49"/>
        <v>297</v>
      </c>
    </row>
    <row r="201" spans="2:15" x14ac:dyDescent="0.3">
      <c r="B201">
        <v>198</v>
      </c>
      <c r="D201">
        <f t="shared" si="50"/>
        <v>453</v>
      </c>
      <c r="E201">
        <f t="shared" si="44"/>
        <v>298</v>
      </c>
      <c r="F201">
        <f t="shared" si="45"/>
        <v>298</v>
      </c>
      <c r="G201">
        <f t="shared" si="46"/>
        <v>298</v>
      </c>
      <c r="H201">
        <f t="shared" si="47"/>
        <v>298</v>
      </c>
      <c r="J201">
        <f t="shared" si="48"/>
        <v>298</v>
      </c>
      <c r="K201">
        <f t="shared" si="49"/>
        <v>298</v>
      </c>
      <c r="L201">
        <f t="shared" si="49"/>
        <v>298</v>
      </c>
      <c r="N201">
        <v>198</v>
      </c>
      <c r="O201">
        <f t="shared" si="49"/>
        <v>298</v>
      </c>
    </row>
    <row r="202" spans="2:15" x14ac:dyDescent="0.3">
      <c r="B202">
        <v>199</v>
      </c>
      <c r="D202">
        <f t="shared" si="50"/>
        <v>454</v>
      </c>
      <c r="E202">
        <f t="shared" si="44"/>
        <v>299</v>
      </c>
      <c r="F202">
        <f t="shared" si="45"/>
        <v>299</v>
      </c>
      <c r="G202">
        <f t="shared" si="46"/>
        <v>299</v>
      </c>
      <c r="H202">
        <f t="shared" si="47"/>
        <v>299</v>
      </c>
      <c r="J202">
        <f t="shared" si="48"/>
        <v>299</v>
      </c>
      <c r="K202">
        <f t="shared" si="49"/>
        <v>299</v>
      </c>
      <c r="L202">
        <f t="shared" si="49"/>
        <v>299</v>
      </c>
      <c r="N202">
        <v>199</v>
      </c>
      <c r="O202">
        <f t="shared" si="49"/>
        <v>299</v>
      </c>
    </row>
    <row r="203" spans="2:15" x14ac:dyDescent="0.3">
      <c r="B203">
        <v>200</v>
      </c>
      <c r="D203">
        <f t="shared" si="50"/>
        <v>454</v>
      </c>
      <c r="E203">
        <f t="shared" si="44"/>
        <v>300</v>
      </c>
      <c r="F203">
        <f t="shared" si="45"/>
        <v>300</v>
      </c>
      <c r="G203">
        <f t="shared" si="46"/>
        <v>300</v>
      </c>
      <c r="H203">
        <f t="shared" si="47"/>
        <v>300</v>
      </c>
      <c r="J203">
        <f t="shared" si="48"/>
        <v>300</v>
      </c>
      <c r="K203">
        <f t="shared" si="49"/>
        <v>300</v>
      </c>
      <c r="L203">
        <f t="shared" si="49"/>
        <v>300</v>
      </c>
      <c r="N203">
        <v>200</v>
      </c>
      <c r="O203">
        <f t="shared" si="49"/>
        <v>300</v>
      </c>
    </row>
    <row r="204" spans="2:15" x14ac:dyDescent="0.3">
      <c r="B204">
        <v>201</v>
      </c>
      <c r="D204">
        <f t="shared" si="50"/>
        <v>455</v>
      </c>
      <c r="E204">
        <f t="shared" si="44"/>
        <v>301</v>
      </c>
      <c r="F204">
        <f t="shared" si="45"/>
        <v>301</v>
      </c>
      <c r="G204">
        <f t="shared" si="46"/>
        <v>301</v>
      </c>
      <c r="H204">
        <f t="shared" si="47"/>
        <v>301</v>
      </c>
      <c r="J204">
        <f t="shared" si="48"/>
        <v>301</v>
      </c>
      <c r="K204">
        <f t="shared" si="49"/>
        <v>301</v>
      </c>
      <c r="L204">
        <f t="shared" si="49"/>
        <v>301</v>
      </c>
      <c r="N204">
        <v>201</v>
      </c>
      <c r="O204">
        <f t="shared" si="49"/>
        <v>301</v>
      </c>
    </row>
    <row r="205" spans="2:15" x14ac:dyDescent="0.3">
      <c r="B205">
        <v>202</v>
      </c>
      <c r="D205">
        <f t="shared" si="50"/>
        <v>455</v>
      </c>
      <c r="E205">
        <f t="shared" si="44"/>
        <v>302</v>
      </c>
      <c r="F205">
        <f t="shared" si="45"/>
        <v>302</v>
      </c>
      <c r="G205">
        <f t="shared" si="46"/>
        <v>302</v>
      </c>
      <c r="H205">
        <f t="shared" si="47"/>
        <v>302</v>
      </c>
      <c r="J205">
        <f t="shared" si="48"/>
        <v>302</v>
      </c>
      <c r="K205">
        <f t="shared" si="49"/>
        <v>302</v>
      </c>
      <c r="L205">
        <f t="shared" si="49"/>
        <v>302</v>
      </c>
      <c r="N205">
        <v>202</v>
      </c>
      <c r="O205">
        <f t="shared" si="49"/>
        <v>302</v>
      </c>
    </row>
    <row r="206" spans="2:15" x14ac:dyDescent="0.3">
      <c r="B206">
        <v>203</v>
      </c>
      <c r="D206">
        <f t="shared" si="50"/>
        <v>456</v>
      </c>
      <c r="E206">
        <f t="shared" si="44"/>
        <v>303</v>
      </c>
      <c r="F206">
        <f t="shared" si="45"/>
        <v>303</v>
      </c>
      <c r="G206">
        <f t="shared" si="46"/>
        <v>303</v>
      </c>
      <c r="H206">
        <f t="shared" si="47"/>
        <v>303</v>
      </c>
      <c r="J206">
        <f t="shared" si="48"/>
        <v>303</v>
      </c>
      <c r="K206">
        <f t="shared" si="49"/>
        <v>303</v>
      </c>
      <c r="L206">
        <f t="shared" si="49"/>
        <v>303</v>
      </c>
      <c r="N206">
        <v>203</v>
      </c>
      <c r="O206">
        <f t="shared" si="49"/>
        <v>303</v>
      </c>
    </row>
    <row r="207" spans="2:15" x14ac:dyDescent="0.3">
      <c r="B207">
        <v>204</v>
      </c>
      <c r="D207">
        <f t="shared" si="50"/>
        <v>456</v>
      </c>
      <c r="E207">
        <f t="shared" si="44"/>
        <v>304</v>
      </c>
      <c r="F207">
        <f t="shared" si="45"/>
        <v>304</v>
      </c>
      <c r="G207">
        <f t="shared" si="46"/>
        <v>304</v>
      </c>
      <c r="H207">
        <f t="shared" si="47"/>
        <v>304</v>
      </c>
      <c r="J207">
        <f t="shared" si="48"/>
        <v>304</v>
      </c>
      <c r="K207">
        <f t="shared" si="49"/>
        <v>304</v>
      </c>
      <c r="L207">
        <f t="shared" si="49"/>
        <v>304</v>
      </c>
      <c r="N207">
        <v>204</v>
      </c>
      <c r="O207">
        <f t="shared" si="49"/>
        <v>304</v>
      </c>
    </row>
    <row r="208" spans="2:15" x14ac:dyDescent="0.3">
      <c r="B208">
        <v>205</v>
      </c>
      <c r="D208">
        <f t="shared" si="50"/>
        <v>457</v>
      </c>
      <c r="E208">
        <f t="shared" si="44"/>
        <v>305</v>
      </c>
      <c r="F208">
        <f t="shared" si="45"/>
        <v>305</v>
      </c>
      <c r="G208">
        <f t="shared" si="46"/>
        <v>305</v>
      </c>
      <c r="H208">
        <f t="shared" si="47"/>
        <v>305</v>
      </c>
      <c r="J208">
        <f t="shared" si="48"/>
        <v>305</v>
      </c>
      <c r="K208">
        <f t="shared" si="49"/>
        <v>305</v>
      </c>
      <c r="L208">
        <f t="shared" si="49"/>
        <v>305</v>
      </c>
      <c r="N208">
        <v>205</v>
      </c>
      <c r="O208">
        <f t="shared" si="49"/>
        <v>305</v>
      </c>
    </row>
    <row r="209" spans="2:15" x14ac:dyDescent="0.3">
      <c r="B209">
        <v>206</v>
      </c>
      <c r="D209">
        <f t="shared" si="50"/>
        <v>457</v>
      </c>
      <c r="E209">
        <f t="shared" si="44"/>
        <v>306</v>
      </c>
      <c r="F209">
        <f t="shared" si="45"/>
        <v>306</v>
      </c>
      <c r="G209">
        <f t="shared" si="46"/>
        <v>306</v>
      </c>
      <c r="H209">
        <f t="shared" si="47"/>
        <v>306</v>
      </c>
      <c r="J209">
        <f t="shared" si="48"/>
        <v>306</v>
      </c>
      <c r="K209">
        <f t="shared" si="49"/>
        <v>306</v>
      </c>
      <c r="L209">
        <f t="shared" si="49"/>
        <v>306</v>
      </c>
      <c r="N209">
        <v>206</v>
      </c>
      <c r="O209">
        <f t="shared" si="49"/>
        <v>306</v>
      </c>
    </row>
    <row r="210" spans="2:15" x14ac:dyDescent="0.3">
      <c r="B210">
        <v>207</v>
      </c>
      <c r="D210">
        <f t="shared" si="50"/>
        <v>458</v>
      </c>
      <c r="E210">
        <f t="shared" si="44"/>
        <v>307</v>
      </c>
      <c r="F210">
        <f t="shared" si="45"/>
        <v>307</v>
      </c>
      <c r="G210">
        <f t="shared" si="46"/>
        <v>307</v>
      </c>
      <c r="H210">
        <f t="shared" si="47"/>
        <v>307</v>
      </c>
      <c r="J210">
        <f t="shared" si="48"/>
        <v>307</v>
      </c>
      <c r="K210">
        <f t="shared" si="49"/>
        <v>307</v>
      </c>
      <c r="L210">
        <f t="shared" si="49"/>
        <v>307</v>
      </c>
      <c r="N210">
        <v>207</v>
      </c>
      <c r="O210">
        <f t="shared" si="49"/>
        <v>307</v>
      </c>
    </row>
    <row r="211" spans="2:15" x14ac:dyDescent="0.3">
      <c r="B211">
        <v>208</v>
      </c>
      <c r="D211">
        <f t="shared" si="50"/>
        <v>458</v>
      </c>
      <c r="E211">
        <f t="shared" si="44"/>
        <v>308</v>
      </c>
      <c r="F211">
        <f t="shared" si="45"/>
        <v>308</v>
      </c>
      <c r="G211">
        <f t="shared" si="46"/>
        <v>308</v>
      </c>
      <c r="H211">
        <f t="shared" si="47"/>
        <v>308</v>
      </c>
      <c r="J211">
        <f t="shared" si="48"/>
        <v>308</v>
      </c>
      <c r="K211">
        <f t="shared" si="49"/>
        <v>308</v>
      </c>
      <c r="L211">
        <f t="shared" si="49"/>
        <v>308</v>
      </c>
      <c r="N211">
        <v>208</v>
      </c>
      <c r="O211">
        <f t="shared" si="49"/>
        <v>308</v>
      </c>
    </row>
    <row r="212" spans="2:15" x14ac:dyDescent="0.3">
      <c r="B212">
        <v>209</v>
      </c>
      <c r="D212">
        <f t="shared" si="50"/>
        <v>459</v>
      </c>
      <c r="E212">
        <f t="shared" si="44"/>
        <v>309</v>
      </c>
      <c r="F212">
        <f t="shared" si="45"/>
        <v>309</v>
      </c>
      <c r="G212">
        <f t="shared" si="46"/>
        <v>309</v>
      </c>
      <c r="H212">
        <f t="shared" si="47"/>
        <v>309</v>
      </c>
      <c r="J212">
        <f t="shared" si="48"/>
        <v>309</v>
      </c>
      <c r="K212">
        <f t="shared" si="49"/>
        <v>309</v>
      </c>
      <c r="L212">
        <f t="shared" si="49"/>
        <v>309</v>
      </c>
      <c r="N212">
        <v>209</v>
      </c>
      <c r="O212">
        <f t="shared" si="49"/>
        <v>309</v>
      </c>
    </row>
    <row r="213" spans="2:15" x14ac:dyDescent="0.3">
      <c r="B213">
        <v>210</v>
      </c>
      <c r="D213">
        <f t="shared" si="50"/>
        <v>459</v>
      </c>
      <c r="E213">
        <f t="shared" si="44"/>
        <v>310</v>
      </c>
      <c r="F213">
        <f t="shared" si="45"/>
        <v>310</v>
      </c>
      <c r="G213">
        <f t="shared" si="46"/>
        <v>310</v>
      </c>
      <c r="H213">
        <f t="shared" si="47"/>
        <v>310</v>
      </c>
      <c r="J213">
        <f t="shared" si="48"/>
        <v>310</v>
      </c>
      <c r="K213">
        <f t="shared" si="49"/>
        <v>310</v>
      </c>
      <c r="L213">
        <f t="shared" si="49"/>
        <v>310</v>
      </c>
      <c r="N213">
        <v>210</v>
      </c>
      <c r="O213">
        <f t="shared" si="49"/>
        <v>310</v>
      </c>
    </row>
    <row r="214" spans="2:15" x14ac:dyDescent="0.3">
      <c r="B214">
        <v>211</v>
      </c>
      <c r="D214">
        <f t="shared" si="50"/>
        <v>460</v>
      </c>
      <c r="E214">
        <f t="shared" si="44"/>
        <v>311</v>
      </c>
      <c r="F214">
        <f t="shared" si="45"/>
        <v>311</v>
      </c>
      <c r="G214">
        <f t="shared" si="46"/>
        <v>311</v>
      </c>
      <c r="H214">
        <f t="shared" si="47"/>
        <v>311</v>
      </c>
      <c r="J214">
        <f t="shared" si="48"/>
        <v>311</v>
      </c>
      <c r="K214">
        <f t="shared" si="49"/>
        <v>311</v>
      </c>
      <c r="L214">
        <f t="shared" si="49"/>
        <v>311</v>
      </c>
      <c r="N214">
        <v>211</v>
      </c>
      <c r="O214">
        <f t="shared" si="49"/>
        <v>311</v>
      </c>
    </row>
    <row r="215" spans="2:15" x14ac:dyDescent="0.3">
      <c r="B215">
        <v>212</v>
      </c>
      <c r="D215">
        <f t="shared" si="50"/>
        <v>460</v>
      </c>
      <c r="E215">
        <f t="shared" si="44"/>
        <v>312</v>
      </c>
      <c r="F215">
        <f t="shared" si="45"/>
        <v>312</v>
      </c>
      <c r="G215">
        <f t="shared" si="46"/>
        <v>312</v>
      </c>
      <c r="H215">
        <f t="shared" si="47"/>
        <v>312</v>
      </c>
      <c r="J215">
        <f t="shared" si="48"/>
        <v>312</v>
      </c>
      <c r="K215">
        <f t="shared" si="49"/>
        <v>312</v>
      </c>
      <c r="L215">
        <f t="shared" si="49"/>
        <v>312</v>
      </c>
      <c r="N215">
        <v>212</v>
      </c>
      <c r="O215">
        <f t="shared" si="49"/>
        <v>312</v>
      </c>
    </row>
    <row r="216" spans="2:15" x14ac:dyDescent="0.3">
      <c r="B216">
        <v>213</v>
      </c>
      <c r="D216">
        <f t="shared" si="50"/>
        <v>461</v>
      </c>
      <c r="E216">
        <f t="shared" si="44"/>
        <v>313</v>
      </c>
      <c r="F216">
        <f t="shared" si="45"/>
        <v>313</v>
      </c>
      <c r="G216">
        <f t="shared" si="46"/>
        <v>313</v>
      </c>
      <c r="H216">
        <f t="shared" si="47"/>
        <v>313</v>
      </c>
      <c r="J216">
        <f t="shared" si="48"/>
        <v>313</v>
      </c>
      <c r="K216">
        <f t="shared" si="49"/>
        <v>313</v>
      </c>
      <c r="L216">
        <f t="shared" si="49"/>
        <v>313</v>
      </c>
      <c r="N216">
        <v>213</v>
      </c>
      <c r="O216">
        <f t="shared" si="49"/>
        <v>313</v>
      </c>
    </row>
    <row r="217" spans="2:15" x14ac:dyDescent="0.3">
      <c r="B217">
        <v>214</v>
      </c>
      <c r="D217">
        <f t="shared" si="50"/>
        <v>461</v>
      </c>
      <c r="E217">
        <f t="shared" si="44"/>
        <v>314</v>
      </c>
      <c r="F217">
        <f t="shared" si="45"/>
        <v>314</v>
      </c>
      <c r="G217">
        <f t="shared" si="46"/>
        <v>314</v>
      </c>
      <c r="H217">
        <f t="shared" si="47"/>
        <v>314</v>
      </c>
      <c r="J217">
        <f t="shared" si="48"/>
        <v>314</v>
      </c>
      <c r="K217">
        <f t="shared" si="49"/>
        <v>314</v>
      </c>
      <c r="L217">
        <f t="shared" si="49"/>
        <v>314</v>
      </c>
      <c r="N217">
        <v>214</v>
      </c>
      <c r="O217">
        <f t="shared" si="49"/>
        <v>314</v>
      </c>
    </row>
    <row r="218" spans="2:15" x14ac:dyDescent="0.3">
      <c r="B218">
        <v>215</v>
      </c>
      <c r="D218">
        <f t="shared" si="50"/>
        <v>462</v>
      </c>
      <c r="E218">
        <f t="shared" si="44"/>
        <v>315</v>
      </c>
      <c r="F218">
        <f t="shared" si="45"/>
        <v>315</v>
      </c>
      <c r="G218">
        <f t="shared" si="46"/>
        <v>315</v>
      </c>
      <c r="H218">
        <f t="shared" si="47"/>
        <v>315</v>
      </c>
      <c r="J218">
        <f t="shared" si="48"/>
        <v>315</v>
      </c>
      <c r="K218">
        <f t="shared" si="49"/>
        <v>315</v>
      </c>
      <c r="L218">
        <f t="shared" si="49"/>
        <v>315</v>
      </c>
      <c r="N218">
        <v>215</v>
      </c>
      <c r="O218">
        <f t="shared" si="49"/>
        <v>315</v>
      </c>
    </row>
    <row r="219" spans="2:15" x14ac:dyDescent="0.3">
      <c r="B219">
        <v>216</v>
      </c>
      <c r="D219">
        <f t="shared" si="50"/>
        <v>462</v>
      </c>
      <c r="E219">
        <f t="shared" si="44"/>
        <v>316</v>
      </c>
      <c r="F219">
        <f t="shared" si="45"/>
        <v>316</v>
      </c>
      <c r="G219">
        <f t="shared" si="46"/>
        <v>316</v>
      </c>
      <c r="H219">
        <f t="shared" si="47"/>
        <v>316</v>
      </c>
      <c r="J219">
        <f t="shared" si="48"/>
        <v>316</v>
      </c>
      <c r="K219">
        <f t="shared" si="49"/>
        <v>316</v>
      </c>
      <c r="L219">
        <f t="shared" si="49"/>
        <v>316</v>
      </c>
      <c r="N219">
        <v>216</v>
      </c>
      <c r="O219">
        <f t="shared" si="49"/>
        <v>316</v>
      </c>
    </row>
    <row r="220" spans="2:15" x14ac:dyDescent="0.3">
      <c r="B220">
        <v>217</v>
      </c>
      <c r="D220">
        <f t="shared" si="50"/>
        <v>463</v>
      </c>
      <c r="E220">
        <f t="shared" si="44"/>
        <v>317</v>
      </c>
      <c r="F220">
        <f t="shared" si="45"/>
        <v>317</v>
      </c>
      <c r="G220">
        <f t="shared" si="46"/>
        <v>317</v>
      </c>
      <c r="H220">
        <f t="shared" si="47"/>
        <v>317</v>
      </c>
      <c r="J220">
        <f t="shared" si="48"/>
        <v>317</v>
      </c>
      <c r="K220">
        <f t="shared" si="49"/>
        <v>317</v>
      </c>
      <c r="L220">
        <f t="shared" si="49"/>
        <v>317</v>
      </c>
      <c r="N220">
        <v>217</v>
      </c>
      <c r="O220">
        <f t="shared" si="49"/>
        <v>317</v>
      </c>
    </row>
    <row r="221" spans="2:15" x14ac:dyDescent="0.3">
      <c r="B221">
        <v>218</v>
      </c>
      <c r="D221">
        <f t="shared" si="50"/>
        <v>463</v>
      </c>
      <c r="E221">
        <f t="shared" si="44"/>
        <v>318</v>
      </c>
      <c r="F221">
        <f t="shared" si="45"/>
        <v>318</v>
      </c>
      <c r="G221">
        <f t="shared" si="46"/>
        <v>318</v>
      </c>
      <c r="H221">
        <f t="shared" si="47"/>
        <v>318</v>
      </c>
      <c r="J221">
        <f t="shared" si="48"/>
        <v>318</v>
      </c>
      <c r="K221">
        <f t="shared" si="49"/>
        <v>318</v>
      </c>
      <c r="L221">
        <f t="shared" si="49"/>
        <v>318</v>
      </c>
      <c r="N221">
        <v>218</v>
      </c>
      <c r="O221">
        <f t="shared" si="49"/>
        <v>318</v>
      </c>
    </row>
    <row r="222" spans="2:15" x14ac:dyDescent="0.3">
      <c r="B222">
        <v>219</v>
      </c>
      <c r="D222">
        <f t="shared" si="50"/>
        <v>463</v>
      </c>
      <c r="E222">
        <f t="shared" si="44"/>
        <v>319</v>
      </c>
      <c r="F222">
        <f t="shared" si="45"/>
        <v>319</v>
      </c>
      <c r="G222">
        <f t="shared" si="46"/>
        <v>319</v>
      </c>
      <c r="H222">
        <f t="shared" si="47"/>
        <v>319</v>
      </c>
      <c r="J222">
        <f t="shared" si="48"/>
        <v>319</v>
      </c>
      <c r="K222">
        <f t="shared" si="49"/>
        <v>319</v>
      </c>
      <c r="L222">
        <f t="shared" si="49"/>
        <v>319</v>
      </c>
      <c r="N222">
        <v>219</v>
      </c>
      <c r="O222">
        <f t="shared" si="49"/>
        <v>319</v>
      </c>
    </row>
    <row r="223" spans="2:15" x14ac:dyDescent="0.3">
      <c r="B223">
        <v>220</v>
      </c>
      <c r="D223">
        <f t="shared" si="50"/>
        <v>464</v>
      </c>
      <c r="E223">
        <f t="shared" si="44"/>
        <v>320</v>
      </c>
      <c r="F223">
        <f t="shared" si="45"/>
        <v>320</v>
      </c>
      <c r="G223">
        <f t="shared" si="46"/>
        <v>320</v>
      </c>
      <c r="H223">
        <f t="shared" si="47"/>
        <v>320</v>
      </c>
      <c r="J223">
        <f t="shared" si="48"/>
        <v>320</v>
      </c>
      <c r="K223">
        <f t="shared" si="49"/>
        <v>320</v>
      </c>
      <c r="L223">
        <f t="shared" si="49"/>
        <v>320</v>
      </c>
      <c r="N223">
        <v>220</v>
      </c>
      <c r="O223">
        <f t="shared" si="49"/>
        <v>320</v>
      </c>
    </row>
    <row r="224" spans="2:15" x14ac:dyDescent="0.3">
      <c r="B224">
        <v>221</v>
      </c>
      <c r="D224">
        <f t="shared" si="50"/>
        <v>464</v>
      </c>
      <c r="E224">
        <f t="shared" si="44"/>
        <v>321</v>
      </c>
      <c r="F224">
        <f t="shared" si="45"/>
        <v>321</v>
      </c>
      <c r="G224">
        <f t="shared" si="46"/>
        <v>321</v>
      </c>
      <c r="H224">
        <f t="shared" si="47"/>
        <v>321</v>
      </c>
      <c r="J224">
        <f t="shared" si="48"/>
        <v>321</v>
      </c>
      <c r="K224">
        <f t="shared" si="49"/>
        <v>321</v>
      </c>
      <c r="L224">
        <f t="shared" si="49"/>
        <v>321</v>
      </c>
      <c r="N224">
        <v>221</v>
      </c>
      <c r="O224">
        <f t="shared" si="49"/>
        <v>321</v>
      </c>
    </row>
    <row r="225" spans="2:15" x14ac:dyDescent="0.3">
      <c r="B225">
        <v>222</v>
      </c>
      <c r="D225">
        <f t="shared" si="50"/>
        <v>465</v>
      </c>
      <c r="E225">
        <f t="shared" si="44"/>
        <v>322</v>
      </c>
      <c r="F225">
        <f t="shared" si="45"/>
        <v>322</v>
      </c>
      <c r="G225">
        <f t="shared" si="46"/>
        <v>322</v>
      </c>
      <c r="H225">
        <f t="shared" si="47"/>
        <v>322</v>
      </c>
      <c r="J225">
        <f t="shared" si="48"/>
        <v>322</v>
      </c>
      <c r="K225">
        <f t="shared" si="49"/>
        <v>322</v>
      </c>
      <c r="L225">
        <f t="shared" si="49"/>
        <v>322</v>
      </c>
      <c r="N225">
        <v>222</v>
      </c>
      <c r="O225">
        <f t="shared" si="49"/>
        <v>322</v>
      </c>
    </row>
    <row r="226" spans="2:15" x14ac:dyDescent="0.3">
      <c r="B226">
        <v>223</v>
      </c>
      <c r="D226">
        <f t="shared" si="50"/>
        <v>465</v>
      </c>
      <c r="E226">
        <f t="shared" si="44"/>
        <v>323</v>
      </c>
      <c r="F226">
        <f t="shared" si="45"/>
        <v>323</v>
      </c>
      <c r="G226">
        <f t="shared" si="46"/>
        <v>323</v>
      </c>
      <c r="H226">
        <f t="shared" si="47"/>
        <v>323</v>
      </c>
      <c r="J226">
        <f t="shared" si="48"/>
        <v>323</v>
      </c>
      <c r="K226">
        <f t="shared" si="49"/>
        <v>323</v>
      </c>
      <c r="L226">
        <f t="shared" si="49"/>
        <v>323</v>
      </c>
      <c r="N226">
        <v>223</v>
      </c>
      <c r="O226">
        <f t="shared" si="49"/>
        <v>323</v>
      </c>
    </row>
    <row r="227" spans="2:15" x14ac:dyDescent="0.3">
      <c r="B227">
        <v>224</v>
      </c>
      <c r="D227">
        <f t="shared" si="50"/>
        <v>465</v>
      </c>
      <c r="E227">
        <f t="shared" si="44"/>
        <v>324</v>
      </c>
      <c r="F227">
        <f t="shared" si="45"/>
        <v>324</v>
      </c>
      <c r="G227">
        <f t="shared" si="46"/>
        <v>324</v>
      </c>
      <c r="H227">
        <f t="shared" si="47"/>
        <v>324</v>
      </c>
      <c r="J227">
        <f t="shared" si="48"/>
        <v>324</v>
      </c>
      <c r="K227">
        <f t="shared" si="49"/>
        <v>324</v>
      </c>
      <c r="L227">
        <f t="shared" si="49"/>
        <v>324</v>
      </c>
      <c r="N227">
        <v>224</v>
      </c>
      <c r="O227">
        <f t="shared" si="49"/>
        <v>324</v>
      </c>
    </row>
    <row r="228" spans="2:15" x14ac:dyDescent="0.3">
      <c r="B228">
        <v>225</v>
      </c>
      <c r="D228">
        <f t="shared" si="50"/>
        <v>466</v>
      </c>
      <c r="E228">
        <f t="shared" si="44"/>
        <v>325</v>
      </c>
      <c r="F228">
        <f t="shared" si="45"/>
        <v>325</v>
      </c>
      <c r="G228">
        <f t="shared" si="46"/>
        <v>325</v>
      </c>
      <c r="H228">
        <f t="shared" si="47"/>
        <v>325</v>
      </c>
      <c r="J228">
        <f t="shared" si="48"/>
        <v>325</v>
      </c>
      <c r="K228">
        <f t="shared" si="49"/>
        <v>325</v>
      </c>
      <c r="L228">
        <f t="shared" si="49"/>
        <v>325</v>
      </c>
      <c r="N228">
        <v>225</v>
      </c>
      <c r="O228">
        <f t="shared" si="49"/>
        <v>325</v>
      </c>
    </row>
    <row r="229" spans="2:15" x14ac:dyDescent="0.3">
      <c r="B229">
        <v>226</v>
      </c>
      <c r="D229">
        <f t="shared" si="50"/>
        <v>466</v>
      </c>
      <c r="E229">
        <f t="shared" si="44"/>
        <v>326</v>
      </c>
      <c r="F229">
        <f t="shared" si="45"/>
        <v>326</v>
      </c>
      <c r="G229">
        <f t="shared" si="46"/>
        <v>326</v>
      </c>
      <c r="H229">
        <f t="shared" si="47"/>
        <v>326</v>
      </c>
      <c r="J229">
        <f t="shared" si="48"/>
        <v>326</v>
      </c>
      <c r="K229">
        <f t="shared" si="49"/>
        <v>326</v>
      </c>
      <c r="L229">
        <f t="shared" si="49"/>
        <v>326</v>
      </c>
      <c r="N229">
        <v>226</v>
      </c>
      <c r="O229">
        <f t="shared" si="49"/>
        <v>326</v>
      </c>
    </row>
    <row r="230" spans="2:15" x14ac:dyDescent="0.3">
      <c r="B230">
        <v>227</v>
      </c>
      <c r="D230">
        <f t="shared" si="50"/>
        <v>467</v>
      </c>
      <c r="E230">
        <f t="shared" si="44"/>
        <v>327</v>
      </c>
      <c r="F230">
        <f t="shared" si="45"/>
        <v>327</v>
      </c>
      <c r="G230">
        <f t="shared" si="46"/>
        <v>327</v>
      </c>
      <c r="H230">
        <f t="shared" si="47"/>
        <v>327</v>
      </c>
      <c r="J230">
        <f t="shared" si="48"/>
        <v>327</v>
      </c>
      <c r="K230">
        <f t="shared" si="49"/>
        <v>327</v>
      </c>
      <c r="L230">
        <f t="shared" si="49"/>
        <v>327</v>
      </c>
      <c r="N230">
        <v>227</v>
      </c>
      <c r="O230">
        <f t="shared" si="49"/>
        <v>327</v>
      </c>
    </row>
    <row r="231" spans="2:15" x14ac:dyDescent="0.3">
      <c r="B231">
        <v>228</v>
      </c>
      <c r="D231">
        <f t="shared" si="50"/>
        <v>467</v>
      </c>
      <c r="E231">
        <f t="shared" si="44"/>
        <v>328</v>
      </c>
      <c r="F231">
        <f t="shared" si="45"/>
        <v>328</v>
      </c>
      <c r="G231">
        <f t="shared" si="46"/>
        <v>328</v>
      </c>
      <c r="H231">
        <f t="shared" si="47"/>
        <v>328</v>
      </c>
      <c r="J231">
        <f t="shared" si="48"/>
        <v>328</v>
      </c>
      <c r="K231">
        <f t="shared" si="49"/>
        <v>328</v>
      </c>
      <c r="L231">
        <f t="shared" si="49"/>
        <v>328</v>
      </c>
      <c r="N231">
        <v>228</v>
      </c>
      <c r="O231">
        <f>O230+1</f>
        <v>328</v>
      </c>
    </row>
    <row r="232" spans="2:15" x14ac:dyDescent="0.3">
      <c r="B232">
        <v>229</v>
      </c>
      <c r="D232">
        <f t="shared" si="50"/>
        <v>467</v>
      </c>
      <c r="E232">
        <f t="shared" ref="E232:E295" si="51">E231+1</f>
        <v>329</v>
      </c>
      <c r="F232">
        <f t="shared" ref="F232:F295" si="52">F231+1</f>
        <v>329</v>
      </c>
      <c r="G232">
        <f t="shared" ref="G232:G295" si="53">G231+1</f>
        <v>329</v>
      </c>
      <c r="H232">
        <f t="shared" ref="H232:H295" si="54">H231+1</f>
        <v>329</v>
      </c>
      <c r="J232">
        <f t="shared" ref="J232:J295" si="55">J231+1</f>
        <v>329</v>
      </c>
      <c r="K232">
        <f t="shared" ref="K232:O295" si="56">K231+1</f>
        <v>329</v>
      </c>
      <c r="L232">
        <f t="shared" si="56"/>
        <v>329</v>
      </c>
      <c r="N232">
        <v>229</v>
      </c>
      <c r="O232">
        <f t="shared" si="56"/>
        <v>329</v>
      </c>
    </row>
    <row r="233" spans="2:15" x14ac:dyDescent="0.3">
      <c r="B233">
        <v>230</v>
      </c>
      <c r="D233">
        <f t="shared" si="50"/>
        <v>468</v>
      </c>
      <c r="E233">
        <f t="shared" si="51"/>
        <v>330</v>
      </c>
      <c r="F233">
        <f t="shared" si="52"/>
        <v>330</v>
      </c>
      <c r="G233">
        <f t="shared" si="53"/>
        <v>330</v>
      </c>
      <c r="H233">
        <f t="shared" si="54"/>
        <v>330</v>
      </c>
      <c r="J233">
        <f t="shared" si="55"/>
        <v>330</v>
      </c>
      <c r="K233">
        <f t="shared" si="56"/>
        <v>330</v>
      </c>
      <c r="L233">
        <f t="shared" si="56"/>
        <v>330</v>
      </c>
      <c r="N233">
        <v>230</v>
      </c>
      <c r="O233">
        <f t="shared" si="56"/>
        <v>330</v>
      </c>
    </row>
    <row r="234" spans="2:15" x14ac:dyDescent="0.3">
      <c r="B234">
        <v>231</v>
      </c>
      <c r="D234">
        <f t="shared" si="50"/>
        <v>468</v>
      </c>
      <c r="E234">
        <f t="shared" si="51"/>
        <v>331</v>
      </c>
      <c r="F234">
        <f t="shared" si="52"/>
        <v>331</v>
      </c>
      <c r="G234">
        <f t="shared" si="53"/>
        <v>331</v>
      </c>
      <c r="H234">
        <f t="shared" si="54"/>
        <v>331</v>
      </c>
      <c r="J234">
        <f t="shared" si="55"/>
        <v>331</v>
      </c>
      <c r="K234">
        <f t="shared" si="56"/>
        <v>331</v>
      </c>
      <c r="L234">
        <f t="shared" si="56"/>
        <v>331</v>
      </c>
      <c r="N234">
        <v>231</v>
      </c>
      <c r="O234">
        <f t="shared" si="56"/>
        <v>331</v>
      </c>
    </row>
    <row r="235" spans="2:15" x14ac:dyDescent="0.3">
      <c r="B235">
        <v>232</v>
      </c>
      <c r="D235">
        <f t="shared" si="50"/>
        <v>469</v>
      </c>
      <c r="E235">
        <f t="shared" si="51"/>
        <v>332</v>
      </c>
      <c r="F235">
        <f t="shared" si="52"/>
        <v>332</v>
      </c>
      <c r="G235">
        <f t="shared" si="53"/>
        <v>332</v>
      </c>
      <c r="H235">
        <f t="shared" si="54"/>
        <v>332</v>
      </c>
      <c r="J235">
        <f t="shared" si="55"/>
        <v>332</v>
      </c>
      <c r="K235">
        <f t="shared" si="56"/>
        <v>332</v>
      </c>
      <c r="L235">
        <f t="shared" si="56"/>
        <v>332</v>
      </c>
      <c r="N235">
        <v>232</v>
      </c>
      <c r="O235">
        <f t="shared" si="56"/>
        <v>332</v>
      </c>
    </row>
    <row r="236" spans="2:15" x14ac:dyDescent="0.3">
      <c r="B236">
        <v>233</v>
      </c>
      <c r="D236">
        <f t="shared" si="50"/>
        <v>469</v>
      </c>
      <c r="E236">
        <f t="shared" si="51"/>
        <v>333</v>
      </c>
      <c r="F236">
        <f t="shared" si="52"/>
        <v>333</v>
      </c>
      <c r="G236">
        <f t="shared" si="53"/>
        <v>333</v>
      </c>
      <c r="H236">
        <f t="shared" si="54"/>
        <v>333</v>
      </c>
      <c r="J236">
        <f t="shared" si="55"/>
        <v>333</v>
      </c>
      <c r="K236">
        <f t="shared" si="56"/>
        <v>333</v>
      </c>
      <c r="L236">
        <f t="shared" si="56"/>
        <v>333</v>
      </c>
      <c r="N236">
        <v>233</v>
      </c>
      <c r="O236">
        <f t="shared" si="56"/>
        <v>333</v>
      </c>
    </row>
    <row r="237" spans="2:15" x14ac:dyDescent="0.3">
      <c r="B237">
        <v>234</v>
      </c>
      <c r="D237">
        <f t="shared" si="50"/>
        <v>469</v>
      </c>
      <c r="E237">
        <f t="shared" si="51"/>
        <v>334</v>
      </c>
      <c r="F237">
        <f t="shared" si="52"/>
        <v>334</v>
      </c>
      <c r="G237">
        <f t="shared" si="53"/>
        <v>334</v>
      </c>
      <c r="H237">
        <f t="shared" si="54"/>
        <v>334</v>
      </c>
      <c r="J237">
        <f t="shared" si="55"/>
        <v>334</v>
      </c>
      <c r="K237">
        <f t="shared" si="56"/>
        <v>334</v>
      </c>
      <c r="L237">
        <f t="shared" si="56"/>
        <v>334</v>
      </c>
      <c r="N237">
        <v>234</v>
      </c>
      <c r="O237">
        <f t="shared" si="56"/>
        <v>334</v>
      </c>
    </row>
    <row r="238" spans="2:15" x14ac:dyDescent="0.3">
      <c r="B238">
        <v>235</v>
      </c>
      <c r="D238">
        <f t="shared" si="50"/>
        <v>470</v>
      </c>
      <c r="E238">
        <f t="shared" si="51"/>
        <v>335</v>
      </c>
      <c r="F238">
        <f t="shared" si="52"/>
        <v>335</v>
      </c>
      <c r="G238">
        <f t="shared" si="53"/>
        <v>335</v>
      </c>
      <c r="H238">
        <f t="shared" si="54"/>
        <v>335</v>
      </c>
      <c r="J238">
        <f t="shared" si="55"/>
        <v>335</v>
      </c>
      <c r="K238">
        <f t="shared" si="56"/>
        <v>335</v>
      </c>
      <c r="L238">
        <f t="shared" si="56"/>
        <v>335</v>
      </c>
      <c r="N238">
        <v>235</v>
      </c>
      <c r="O238">
        <f t="shared" si="56"/>
        <v>335</v>
      </c>
    </row>
    <row r="239" spans="2:15" x14ac:dyDescent="0.3">
      <c r="B239">
        <v>236</v>
      </c>
      <c r="D239">
        <f t="shared" si="50"/>
        <v>470</v>
      </c>
      <c r="E239">
        <f t="shared" si="51"/>
        <v>336</v>
      </c>
      <c r="F239">
        <f t="shared" si="52"/>
        <v>336</v>
      </c>
      <c r="G239">
        <f t="shared" si="53"/>
        <v>336</v>
      </c>
      <c r="H239">
        <f t="shared" si="54"/>
        <v>336</v>
      </c>
      <c r="J239">
        <f t="shared" si="55"/>
        <v>336</v>
      </c>
      <c r="K239">
        <f t="shared" si="56"/>
        <v>336</v>
      </c>
      <c r="L239">
        <f t="shared" si="56"/>
        <v>336</v>
      </c>
      <c r="N239">
        <v>236</v>
      </c>
      <c r="O239">
        <f t="shared" si="56"/>
        <v>336</v>
      </c>
    </row>
    <row r="240" spans="2:15" x14ac:dyDescent="0.3">
      <c r="B240">
        <v>237</v>
      </c>
      <c r="D240">
        <f t="shared" si="50"/>
        <v>470</v>
      </c>
      <c r="E240">
        <f t="shared" si="51"/>
        <v>337</v>
      </c>
      <c r="F240">
        <f t="shared" si="52"/>
        <v>337</v>
      </c>
      <c r="G240">
        <f t="shared" si="53"/>
        <v>337</v>
      </c>
      <c r="H240">
        <f t="shared" si="54"/>
        <v>337</v>
      </c>
      <c r="J240">
        <f t="shared" si="55"/>
        <v>337</v>
      </c>
      <c r="K240">
        <f t="shared" si="56"/>
        <v>337</v>
      </c>
      <c r="L240">
        <f t="shared" si="56"/>
        <v>337</v>
      </c>
      <c r="N240">
        <v>237</v>
      </c>
      <c r="O240">
        <f t="shared" si="56"/>
        <v>337</v>
      </c>
    </row>
    <row r="241" spans="2:15" x14ac:dyDescent="0.3">
      <c r="B241">
        <v>238</v>
      </c>
      <c r="D241">
        <f t="shared" si="50"/>
        <v>471</v>
      </c>
      <c r="E241">
        <f t="shared" si="51"/>
        <v>338</v>
      </c>
      <c r="F241">
        <f t="shared" si="52"/>
        <v>338</v>
      </c>
      <c r="G241">
        <f t="shared" si="53"/>
        <v>338</v>
      </c>
      <c r="H241">
        <f t="shared" si="54"/>
        <v>338</v>
      </c>
      <c r="J241">
        <f t="shared" si="55"/>
        <v>338</v>
      </c>
      <c r="K241">
        <f t="shared" si="56"/>
        <v>338</v>
      </c>
      <c r="L241">
        <f t="shared" si="56"/>
        <v>338</v>
      </c>
      <c r="N241">
        <v>238</v>
      </c>
      <c r="O241">
        <f t="shared" si="56"/>
        <v>338</v>
      </c>
    </row>
    <row r="242" spans="2:15" x14ac:dyDescent="0.3">
      <c r="B242">
        <v>239</v>
      </c>
      <c r="D242">
        <f t="shared" si="50"/>
        <v>471</v>
      </c>
      <c r="E242">
        <f t="shared" si="51"/>
        <v>339</v>
      </c>
      <c r="F242">
        <f t="shared" si="52"/>
        <v>339</v>
      </c>
      <c r="G242">
        <f t="shared" si="53"/>
        <v>339</v>
      </c>
      <c r="H242">
        <f t="shared" si="54"/>
        <v>339</v>
      </c>
      <c r="J242">
        <f t="shared" si="55"/>
        <v>339</v>
      </c>
      <c r="K242">
        <f t="shared" si="56"/>
        <v>339</v>
      </c>
      <c r="L242">
        <f t="shared" si="56"/>
        <v>339</v>
      </c>
      <c r="N242">
        <v>239</v>
      </c>
      <c r="O242">
        <f t="shared" si="56"/>
        <v>339</v>
      </c>
    </row>
    <row r="243" spans="2:15" x14ac:dyDescent="0.3">
      <c r="B243">
        <v>240</v>
      </c>
      <c r="D243">
        <f t="shared" si="50"/>
        <v>471</v>
      </c>
      <c r="E243">
        <f t="shared" si="51"/>
        <v>340</v>
      </c>
      <c r="F243">
        <f t="shared" si="52"/>
        <v>340</v>
      </c>
      <c r="G243">
        <f t="shared" si="53"/>
        <v>340</v>
      </c>
      <c r="H243">
        <f t="shared" si="54"/>
        <v>340</v>
      </c>
      <c r="J243">
        <f t="shared" si="55"/>
        <v>340</v>
      </c>
      <c r="K243">
        <f t="shared" si="56"/>
        <v>340</v>
      </c>
      <c r="L243">
        <f t="shared" si="56"/>
        <v>340</v>
      </c>
      <c r="N243">
        <v>240</v>
      </c>
      <c r="O243">
        <f t="shared" si="56"/>
        <v>340</v>
      </c>
    </row>
    <row r="244" spans="2:15" x14ac:dyDescent="0.3">
      <c r="B244">
        <v>241</v>
      </c>
      <c r="D244">
        <f t="shared" si="50"/>
        <v>472</v>
      </c>
      <c r="E244">
        <f t="shared" si="51"/>
        <v>341</v>
      </c>
      <c r="F244">
        <f t="shared" si="52"/>
        <v>341</v>
      </c>
      <c r="G244">
        <f t="shared" si="53"/>
        <v>341</v>
      </c>
      <c r="H244">
        <f t="shared" si="54"/>
        <v>341</v>
      </c>
      <c r="J244">
        <f t="shared" si="55"/>
        <v>341</v>
      </c>
      <c r="K244">
        <f t="shared" si="56"/>
        <v>341</v>
      </c>
      <c r="L244">
        <f t="shared" si="56"/>
        <v>341</v>
      </c>
      <c r="N244">
        <v>241</v>
      </c>
      <c r="O244">
        <f t="shared" si="56"/>
        <v>341</v>
      </c>
    </row>
    <row r="245" spans="2:15" x14ac:dyDescent="0.3">
      <c r="B245">
        <v>242</v>
      </c>
      <c r="D245">
        <f t="shared" si="50"/>
        <v>472</v>
      </c>
      <c r="E245">
        <f t="shared" si="51"/>
        <v>342</v>
      </c>
      <c r="F245">
        <f t="shared" si="52"/>
        <v>342</v>
      </c>
      <c r="G245">
        <f t="shared" si="53"/>
        <v>342</v>
      </c>
      <c r="H245">
        <f t="shared" si="54"/>
        <v>342</v>
      </c>
      <c r="J245">
        <f t="shared" si="55"/>
        <v>342</v>
      </c>
      <c r="K245">
        <f t="shared" si="56"/>
        <v>342</v>
      </c>
      <c r="L245">
        <f t="shared" si="56"/>
        <v>342</v>
      </c>
      <c r="N245">
        <v>242</v>
      </c>
      <c r="O245">
        <f t="shared" si="56"/>
        <v>342</v>
      </c>
    </row>
    <row r="246" spans="2:15" x14ac:dyDescent="0.3">
      <c r="B246">
        <v>243</v>
      </c>
      <c r="D246">
        <f t="shared" si="50"/>
        <v>472</v>
      </c>
      <c r="E246">
        <f t="shared" si="51"/>
        <v>343</v>
      </c>
      <c r="F246">
        <f t="shared" si="52"/>
        <v>343</v>
      </c>
      <c r="G246">
        <f t="shared" si="53"/>
        <v>343</v>
      </c>
      <c r="H246">
        <f t="shared" si="54"/>
        <v>343</v>
      </c>
      <c r="J246">
        <f t="shared" si="55"/>
        <v>343</v>
      </c>
      <c r="K246">
        <f t="shared" si="56"/>
        <v>343</v>
      </c>
      <c r="L246">
        <f t="shared" si="56"/>
        <v>343</v>
      </c>
      <c r="N246">
        <v>243</v>
      </c>
      <c r="O246">
        <f t="shared" si="56"/>
        <v>343</v>
      </c>
    </row>
    <row r="247" spans="2:15" x14ac:dyDescent="0.3">
      <c r="B247">
        <v>244</v>
      </c>
      <c r="D247">
        <f t="shared" si="50"/>
        <v>473</v>
      </c>
      <c r="E247">
        <f t="shared" si="51"/>
        <v>344</v>
      </c>
      <c r="F247">
        <f t="shared" si="52"/>
        <v>344</v>
      </c>
      <c r="G247">
        <f t="shared" si="53"/>
        <v>344</v>
      </c>
      <c r="H247">
        <f t="shared" si="54"/>
        <v>344</v>
      </c>
      <c r="J247">
        <f t="shared" si="55"/>
        <v>344</v>
      </c>
      <c r="K247">
        <f t="shared" si="56"/>
        <v>344</v>
      </c>
      <c r="L247">
        <f t="shared" si="56"/>
        <v>344</v>
      </c>
      <c r="N247">
        <v>244</v>
      </c>
      <c r="O247">
        <f t="shared" si="56"/>
        <v>344</v>
      </c>
    </row>
    <row r="248" spans="2:15" x14ac:dyDescent="0.3">
      <c r="B248">
        <v>245</v>
      </c>
      <c r="D248">
        <f t="shared" si="50"/>
        <v>473</v>
      </c>
      <c r="E248">
        <f t="shared" si="51"/>
        <v>345</v>
      </c>
      <c r="F248">
        <f t="shared" si="52"/>
        <v>345</v>
      </c>
      <c r="G248">
        <f t="shared" si="53"/>
        <v>345</v>
      </c>
      <c r="H248">
        <f t="shared" si="54"/>
        <v>345</v>
      </c>
      <c r="J248">
        <f t="shared" si="55"/>
        <v>345</v>
      </c>
      <c r="K248">
        <f t="shared" si="56"/>
        <v>345</v>
      </c>
      <c r="L248">
        <f t="shared" si="56"/>
        <v>345</v>
      </c>
      <c r="N248">
        <v>245</v>
      </c>
      <c r="O248">
        <f t="shared" si="56"/>
        <v>345</v>
      </c>
    </row>
    <row r="249" spans="2:15" x14ac:dyDescent="0.3">
      <c r="B249">
        <v>246</v>
      </c>
      <c r="D249">
        <f t="shared" si="50"/>
        <v>473</v>
      </c>
      <c r="E249">
        <f t="shared" si="51"/>
        <v>346</v>
      </c>
      <c r="F249">
        <f t="shared" si="52"/>
        <v>346</v>
      </c>
      <c r="G249">
        <f t="shared" si="53"/>
        <v>346</v>
      </c>
      <c r="H249">
        <f t="shared" si="54"/>
        <v>346</v>
      </c>
      <c r="J249">
        <f t="shared" si="55"/>
        <v>346</v>
      </c>
      <c r="K249">
        <f t="shared" si="56"/>
        <v>346</v>
      </c>
      <c r="L249">
        <f t="shared" si="56"/>
        <v>346</v>
      </c>
      <c r="N249">
        <v>246</v>
      </c>
      <c r="O249">
        <f t="shared" si="56"/>
        <v>346</v>
      </c>
    </row>
    <row r="250" spans="2:15" x14ac:dyDescent="0.3">
      <c r="B250">
        <v>247</v>
      </c>
      <c r="D250">
        <f t="shared" si="50"/>
        <v>474</v>
      </c>
      <c r="E250">
        <f t="shared" si="51"/>
        <v>347</v>
      </c>
      <c r="F250">
        <f t="shared" si="52"/>
        <v>347</v>
      </c>
      <c r="G250">
        <f t="shared" si="53"/>
        <v>347</v>
      </c>
      <c r="H250">
        <f t="shared" si="54"/>
        <v>347</v>
      </c>
      <c r="J250">
        <f t="shared" si="55"/>
        <v>347</v>
      </c>
      <c r="K250">
        <f t="shared" si="56"/>
        <v>347</v>
      </c>
      <c r="L250">
        <f t="shared" si="56"/>
        <v>347</v>
      </c>
      <c r="N250">
        <v>247</v>
      </c>
      <c r="O250">
        <f t="shared" si="56"/>
        <v>347</v>
      </c>
    </row>
    <row r="251" spans="2:15" x14ac:dyDescent="0.3">
      <c r="B251">
        <v>248</v>
      </c>
      <c r="D251">
        <f t="shared" si="50"/>
        <v>474</v>
      </c>
      <c r="E251">
        <f t="shared" si="51"/>
        <v>348</v>
      </c>
      <c r="F251">
        <f t="shared" si="52"/>
        <v>348</v>
      </c>
      <c r="G251">
        <f t="shared" si="53"/>
        <v>348</v>
      </c>
      <c r="H251">
        <f t="shared" si="54"/>
        <v>348</v>
      </c>
      <c r="J251">
        <f t="shared" si="55"/>
        <v>348</v>
      </c>
      <c r="K251">
        <f t="shared" si="56"/>
        <v>348</v>
      </c>
      <c r="L251">
        <f t="shared" si="56"/>
        <v>348</v>
      </c>
      <c r="N251">
        <v>248</v>
      </c>
      <c r="O251">
        <f t="shared" si="56"/>
        <v>348</v>
      </c>
    </row>
    <row r="252" spans="2:15" x14ac:dyDescent="0.3">
      <c r="B252">
        <v>249</v>
      </c>
      <c r="D252">
        <f t="shared" si="50"/>
        <v>474</v>
      </c>
      <c r="E252">
        <f t="shared" si="51"/>
        <v>349</v>
      </c>
      <c r="F252">
        <f t="shared" si="52"/>
        <v>349</v>
      </c>
      <c r="G252">
        <f t="shared" si="53"/>
        <v>349</v>
      </c>
      <c r="H252">
        <f t="shared" si="54"/>
        <v>349</v>
      </c>
      <c r="J252">
        <f t="shared" si="55"/>
        <v>349</v>
      </c>
      <c r="K252">
        <f t="shared" si="56"/>
        <v>349</v>
      </c>
      <c r="L252">
        <f t="shared" si="56"/>
        <v>349</v>
      </c>
      <c r="N252">
        <v>249</v>
      </c>
      <c r="O252">
        <f t="shared" si="56"/>
        <v>349</v>
      </c>
    </row>
    <row r="253" spans="2:15" x14ac:dyDescent="0.3">
      <c r="B253">
        <v>250</v>
      </c>
      <c r="D253">
        <f t="shared" si="50"/>
        <v>475</v>
      </c>
      <c r="E253">
        <f t="shared" si="51"/>
        <v>350</v>
      </c>
      <c r="F253">
        <f t="shared" si="52"/>
        <v>350</v>
      </c>
      <c r="G253">
        <f t="shared" si="53"/>
        <v>350</v>
      </c>
      <c r="H253">
        <f t="shared" si="54"/>
        <v>350</v>
      </c>
      <c r="J253">
        <f t="shared" si="55"/>
        <v>350</v>
      </c>
      <c r="K253">
        <f t="shared" si="56"/>
        <v>350</v>
      </c>
      <c r="L253">
        <f t="shared" si="56"/>
        <v>350</v>
      </c>
      <c r="N253">
        <v>250</v>
      </c>
      <c r="O253">
        <f t="shared" si="56"/>
        <v>350</v>
      </c>
    </row>
    <row r="254" spans="2:15" x14ac:dyDescent="0.3">
      <c r="B254">
        <v>251</v>
      </c>
      <c r="D254">
        <f t="shared" si="50"/>
        <v>475</v>
      </c>
      <c r="E254">
        <f t="shared" si="51"/>
        <v>351</v>
      </c>
      <c r="F254">
        <f t="shared" si="52"/>
        <v>351</v>
      </c>
      <c r="G254">
        <f t="shared" si="53"/>
        <v>351</v>
      </c>
      <c r="H254">
        <f t="shared" si="54"/>
        <v>351</v>
      </c>
      <c r="J254">
        <f t="shared" si="55"/>
        <v>351</v>
      </c>
      <c r="K254">
        <f t="shared" si="56"/>
        <v>351</v>
      </c>
      <c r="L254">
        <f t="shared" si="56"/>
        <v>351</v>
      </c>
      <c r="N254">
        <v>251</v>
      </c>
      <c r="O254">
        <f t="shared" si="56"/>
        <v>351</v>
      </c>
    </row>
    <row r="255" spans="2:15" x14ac:dyDescent="0.3">
      <c r="B255">
        <v>252</v>
      </c>
      <c r="D255">
        <f t="shared" si="50"/>
        <v>475</v>
      </c>
      <c r="E255">
        <f t="shared" si="51"/>
        <v>352</v>
      </c>
      <c r="F255">
        <f t="shared" si="52"/>
        <v>352</v>
      </c>
      <c r="G255">
        <f t="shared" si="53"/>
        <v>352</v>
      </c>
      <c r="H255">
        <f t="shared" si="54"/>
        <v>352</v>
      </c>
      <c r="J255">
        <f t="shared" si="55"/>
        <v>352</v>
      </c>
      <c r="K255">
        <f t="shared" si="56"/>
        <v>352</v>
      </c>
      <c r="L255">
        <f t="shared" si="56"/>
        <v>352</v>
      </c>
      <c r="N255">
        <v>252</v>
      </c>
      <c r="O255">
        <f t="shared" si="56"/>
        <v>352</v>
      </c>
    </row>
    <row r="256" spans="2:15" x14ac:dyDescent="0.3">
      <c r="B256">
        <v>253</v>
      </c>
      <c r="D256">
        <f t="shared" si="50"/>
        <v>475</v>
      </c>
      <c r="E256">
        <f t="shared" si="51"/>
        <v>353</v>
      </c>
      <c r="F256">
        <f t="shared" si="52"/>
        <v>353</v>
      </c>
      <c r="G256">
        <f t="shared" si="53"/>
        <v>353</v>
      </c>
      <c r="H256">
        <f t="shared" si="54"/>
        <v>353</v>
      </c>
      <c r="J256">
        <f t="shared" si="55"/>
        <v>353</v>
      </c>
      <c r="K256">
        <f t="shared" si="56"/>
        <v>353</v>
      </c>
      <c r="L256">
        <f t="shared" si="56"/>
        <v>353</v>
      </c>
      <c r="N256">
        <v>253</v>
      </c>
      <c r="O256">
        <f t="shared" si="56"/>
        <v>353</v>
      </c>
    </row>
    <row r="257" spans="2:15" x14ac:dyDescent="0.3">
      <c r="B257">
        <v>254</v>
      </c>
      <c r="D257">
        <f t="shared" si="50"/>
        <v>476</v>
      </c>
      <c r="E257">
        <f t="shared" si="51"/>
        <v>354</v>
      </c>
      <c r="F257">
        <f t="shared" si="52"/>
        <v>354</v>
      </c>
      <c r="G257">
        <f t="shared" si="53"/>
        <v>354</v>
      </c>
      <c r="H257">
        <f t="shared" si="54"/>
        <v>354</v>
      </c>
      <c r="J257">
        <f t="shared" si="55"/>
        <v>354</v>
      </c>
      <c r="K257">
        <f t="shared" si="56"/>
        <v>354</v>
      </c>
      <c r="L257">
        <f t="shared" si="56"/>
        <v>354</v>
      </c>
      <c r="N257">
        <v>254</v>
      </c>
      <c r="O257">
        <f t="shared" si="56"/>
        <v>354</v>
      </c>
    </row>
    <row r="258" spans="2:15" x14ac:dyDescent="0.3">
      <c r="B258">
        <v>255</v>
      </c>
      <c r="D258">
        <f t="shared" si="50"/>
        <v>476</v>
      </c>
      <c r="E258">
        <f t="shared" si="51"/>
        <v>355</v>
      </c>
      <c r="F258">
        <f t="shared" si="52"/>
        <v>355</v>
      </c>
      <c r="G258">
        <f t="shared" si="53"/>
        <v>355</v>
      </c>
      <c r="H258">
        <f t="shared" si="54"/>
        <v>355</v>
      </c>
      <c r="J258">
        <f t="shared" si="55"/>
        <v>355</v>
      </c>
      <c r="K258">
        <f t="shared" si="56"/>
        <v>355</v>
      </c>
      <c r="L258">
        <f t="shared" si="56"/>
        <v>355</v>
      </c>
      <c r="N258">
        <v>255</v>
      </c>
      <c r="O258">
        <f t="shared" si="56"/>
        <v>355</v>
      </c>
    </row>
    <row r="259" spans="2:15" x14ac:dyDescent="0.3">
      <c r="B259">
        <v>256</v>
      </c>
      <c r="D259">
        <f t="shared" si="50"/>
        <v>476</v>
      </c>
      <c r="E259">
        <f t="shared" si="51"/>
        <v>356</v>
      </c>
      <c r="F259">
        <f t="shared" si="52"/>
        <v>356</v>
      </c>
      <c r="G259">
        <f t="shared" si="53"/>
        <v>356</v>
      </c>
      <c r="H259">
        <f t="shared" si="54"/>
        <v>356</v>
      </c>
      <c r="J259">
        <f t="shared" si="55"/>
        <v>356</v>
      </c>
      <c r="K259">
        <f t="shared" si="56"/>
        <v>356</v>
      </c>
      <c r="L259">
        <f t="shared" si="56"/>
        <v>356</v>
      </c>
      <c r="N259">
        <v>256</v>
      </c>
      <c r="O259">
        <f t="shared" si="56"/>
        <v>356</v>
      </c>
    </row>
    <row r="260" spans="2:15" x14ac:dyDescent="0.3">
      <c r="B260">
        <v>257</v>
      </c>
      <c r="D260">
        <f t="shared" ref="D260:D323" si="57">FLOOR($A$3*(1-1*EXP(-$A$6*B260)),1)</f>
        <v>477</v>
      </c>
      <c r="E260">
        <f t="shared" si="51"/>
        <v>357</v>
      </c>
      <c r="F260">
        <f t="shared" si="52"/>
        <v>357</v>
      </c>
      <c r="G260">
        <f t="shared" si="53"/>
        <v>357</v>
      </c>
      <c r="H260">
        <f t="shared" si="54"/>
        <v>357</v>
      </c>
      <c r="J260">
        <f t="shared" si="55"/>
        <v>357</v>
      </c>
      <c r="K260">
        <f t="shared" si="56"/>
        <v>357</v>
      </c>
      <c r="L260">
        <f t="shared" si="56"/>
        <v>357</v>
      </c>
      <c r="N260">
        <v>257</v>
      </c>
      <c r="O260">
        <f t="shared" si="56"/>
        <v>357</v>
      </c>
    </row>
    <row r="261" spans="2:15" x14ac:dyDescent="0.3">
      <c r="B261">
        <v>258</v>
      </c>
      <c r="D261">
        <f t="shared" si="57"/>
        <v>477</v>
      </c>
      <c r="E261">
        <f t="shared" si="51"/>
        <v>358</v>
      </c>
      <c r="F261">
        <f t="shared" si="52"/>
        <v>358</v>
      </c>
      <c r="G261">
        <f t="shared" si="53"/>
        <v>358</v>
      </c>
      <c r="H261">
        <f t="shared" si="54"/>
        <v>358</v>
      </c>
      <c r="J261">
        <f t="shared" si="55"/>
        <v>358</v>
      </c>
      <c r="K261">
        <f t="shared" si="56"/>
        <v>358</v>
      </c>
      <c r="L261">
        <f t="shared" si="56"/>
        <v>358</v>
      </c>
      <c r="N261">
        <v>258</v>
      </c>
      <c r="O261">
        <f t="shared" si="56"/>
        <v>358</v>
      </c>
    </row>
    <row r="262" spans="2:15" x14ac:dyDescent="0.3">
      <c r="B262">
        <v>259</v>
      </c>
      <c r="D262">
        <f t="shared" si="57"/>
        <v>477</v>
      </c>
      <c r="E262">
        <f t="shared" si="51"/>
        <v>359</v>
      </c>
      <c r="F262">
        <f t="shared" si="52"/>
        <v>359</v>
      </c>
      <c r="G262">
        <f t="shared" si="53"/>
        <v>359</v>
      </c>
      <c r="H262">
        <f t="shared" si="54"/>
        <v>359</v>
      </c>
      <c r="J262">
        <f t="shared" si="55"/>
        <v>359</v>
      </c>
      <c r="K262">
        <f t="shared" si="56"/>
        <v>359</v>
      </c>
      <c r="L262">
        <f t="shared" si="56"/>
        <v>359</v>
      </c>
      <c r="N262">
        <v>259</v>
      </c>
      <c r="O262">
        <f t="shared" si="56"/>
        <v>359</v>
      </c>
    </row>
    <row r="263" spans="2:15" x14ac:dyDescent="0.3">
      <c r="B263">
        <v>260</v>
      </c>
      <c r="D263">
        <f t="shared" si="57"/>
        <v>477</v>
      </c>
      <c r="E263">
        <f t="shared" si="51"/>
        <v>360</v>
      </c>
      <c r="F263">
        <f t="shared" si="52"/>
        <v>360</v>
      </c>
      <c r="G263">
        <f t="shared" si="53"/>
        <v>360</v>
      </c>
      <c r="H263">
        <f t="shared" si="54"/>
        <v>360</v>
      </c>
      <c r="J263">
        <f t="shared" si="55"/>
        <v>360</v>
      </c>
      <c r="K263">
        <f t="shared" si="56"/>
        <v>360</v>
      </c>
      <c r="L263">
        <f t="shared" si="56"/>
        <v>360</v>
      </c>
      <c r="N263">
        <v>260</v>
      </c>
      <c r="O263">
        <f t="shared" si="56"/>
        <v>360</v>
      </c>
    </row>
    <row r="264" spans="2:15" x14ac:dyDescent="0.3">
      <c r="B264">
        <v>261</v>
      </c>
      <c r="D264">
        <f t="shared" si="57"/>
        <v>478</v>
      </c>
      <c r="E264">
        <f t="shared" si="51"/>
        <v>361</v>
      </c>
      <c r="F264">
        <f t="shared" si="52"/>
        <v>361</v>
      </c>
      <c r="G264">
        <f t="shared" si="53"/>
        <v>361</v>
      </c>
      <c r="H264">
        <f t="shared" si="54"/>
        <v>361</v>
      </c>
      <c r="J264">
        <f t="shared" si="55"/>
        <v>361</v>
      </c>
      <c r="K264">
        <f t="shared" si="56"/>
        <v>361</v>
      </c>
      <c r="L264">
        <f t="shared" si="56"/>
        <v>361</v>
      </c>
      <c r="N264">
        <v>261</v>
      </c>
      <c r="O264">
        <f t="shared" si="56"/>
        <v>361</v>
      </c>
    </row>
    <row r="265" spans="2:15" x14ac:dyDescent="0.3">
      <c r="B265">
        <v>262</v>
      </c>
      <c r="D265">
        <f t="shared" si="57"/>
        <v>478</v>
      </c>
      <c r="E265">
        <f t="shared" si="51"/>
        <v>362</v>
      </c>
      <c r="F265">
        <f t="shared" si="52"/>
        <v>362</v>
      </c>
      <c r="G265">
        <f t="shared" si="53"/>
        <v>362</v>
      </c>
      <c r="H265">
        <f t="shared" si="54"/>
        <v>362</v>
      </c>
      <c r="J265">
        <f t="shared" si="55"/>
        <v>362</v>
      </c>
      <c r="K265">
        <f t="shared" si="56"/>
        <v>362</v>
      </c>
      <c r="L265">
        <f t="shared" si="56"/>
        <v>362</v>
      </c>
      <c r="N265">
        <v>262</v>
      </c>
      <c r="O265">
        <f t="shared" si="56"/>
        <v>362</v>
      </c>
    </row>
    <row r="266" spans="2:15" x14ac:dyDescent="0.3">
      <c r="B266">
        <v>263</v>
      </c>
      <c r="D266">
        <f t="shared" si="57"/>
        <v>478</v>
      </c>
      <c r="E266">
        <f t="shared" si="51"/>
        <v>363</v>
      </c>
      <c r="F266">
        <f t="shared" si="52"/>
        <v>363</v>
      </c>
      <c r="G266">
        <f t="shared" si="53"/>
        <v>363</v>
      </c>
      <c r="H266">
        <f t="shared" si="54"/>
        <v>363</v>
      </c>
      <c r="J266">
        <f t="shared" si="55"/>
        <v>363</v>
      </c>
      <c r="K266">
        <f t="shared" si="56"/>
        <v>363</v>
      </c>
      <c r="L266">
        <f t="shared" si="56"/>
        <v>363</v>
      </c>
      <c r="N266">
        <v>263</v>
      </c>
      <c r="O266">
        <f t="shared" si="56"/>
        <v>363</v>
      </c>
    </row>
    <row r="267" spans="2:15" x14ac:dyDescent="0.3">
      <c r="B267">
        <v>264</v>
      </c>
      <c r="D267">
        <f t="shared" si="57"/>
        <v>478</v>
      </c>
      <c r="E267">
        <f t="shared" si="51"/>
        <v>364</v>
      </c>
      <c r="F267">
        <f t="shared" si="52"/>
        <v>364</v>
      </c>
      <c r="G267">
        <f t="shared" si="53"/>
        <v>364</v>
      </c>
      <c r="H267">
        <f t="shared" si="54"/>
        <v>364</v>
      </c>
      <c r="J267">
        <f t="shared" si="55"/>
        <v>364</v>
      </c>
      <c r="K267">
        <f t="shared" si="56"/>
        <v>364</v>
      </c>
      <c r="L267">
        <f t="shared" si="56"/>
        <v>364</v>
      </c>
      <c r="N267">
        <v>264</v>
      </c>
      <c r="O267">
        <f t="shared" si="56"/>
        <v>364</v>
      </c>
    </row>
    <row r="268" spans="2:15" x14ac:dyDescent="0.3">
      <c r="B268">
        <v>265</v>
      </c>
      <c r="D268">
        <f t="shared" si="57"/>
        <v>479</v>
      </c>
      <c r="E268">
        <f t="shared" si="51"/>
        <v>365</v>
      </c>
      <c r="F268">
        <f t="shared" si="52"/>
        <v>365</v>
      </c>
      <c r="G268">
        <f t="shared" si="53"/>
        <v>365</v>
      </c>
      <c r="H268">
        <f t="shared" si="54"/>
        <v>365</v>
      </c>
      <c r="J268">
        <f t="shared" si="55"/>
        <v>365</v>
      </c>
      <c r="K268">
        <f t="shared" si="56"/>
        <v>365</v>
      </c>
      <c r="L268">
        <f t="shared" si="56"/>
        <v>365</v>
      </c>
      <c r="N268">
        <v>265</v>
      </c>
      <c r="O268">
        <f t="shared" si="56"/>
        <v>365</v>
      </c>
    </row>
    <row r="269" spans="2:15" x14ac:dyDescent="0.3">
      <c r="B269">
        <v>266</v>
      </c>
      <c r="D269">
        <f t="shared" si="57"/>
        <v>479</v>
      </c>
      <c r="E269">
        <f t="shared" si="51"/>
        <v>366</v>
      </c>
      <c r="F269">
        <f t="shared" si="52"/>
        <v>366</v>
      </c>
      <c r="G269">
        <f t="shared" si="53"/>
        <v>366</v>
      </c>
      <c r="H269">
        <f t="shared" si="54"/>
        <v>366</v>
      </c>
      <c r="J269">
        <f t="shared" si="55"/>
        <v>366</v>
      </c>
      <c r="K269">
        <f t="shared" si="56"/>
        <v>366</v>
      </c>
      <c r="L269">
        <f t="shared" si="56"/>
        <v>366</v>
      </c>
      <c r="N269">
        <v>266</v>
      </c>
      <c r="O269">
        <f t="shared" si="56"/>
        <v>366</v>
      </c>
    </row>
    <row r="270" spans="2:15" x14ac:dyDescent="0.3">
      <c r="B270">
        <v>267</v>
      </c>
      <c r="D270">
        <f t="shared" si="57"/>
        <v>479</v>
      </c>
      <c r="E270">
        <f t="shared" si="51"/>
        <v>367</v>
      </c>
      <c r="F270">
        <f t="shared" si="52"/>
        <v>367</v>
      </c>
      <c r="G270">
        <f t="shared" si="53"/>
        <v>367</v>
      </c>
      <c r="H270">
        <f t="shared" si="54"/>
        <v>367</v>
      </c>
      <c r="J270">
        <f t="shared" si="55"/>
        <v>367</v>
      </c>
      <c r="K270">
        <f t="shared" si="56"/>
        <v>367</v>
      </c>
      <c r="L270">
        <f t="shared" si="56"/>
        <v>367</v>
      </c>
      <c r="N270">
        <v>267</v>
      </c>
      <c r="O270">
        <f t="shared" si="56"/>
        <v>367</v>
      </c>
    </row>
    <row r="271" spans="2:15" x14ac:dyDescent="0.3">
      <c r="B271">
        <v>268</v>
      </c>
      <c r="D271">
        <f t="shared" si="57"/>
        <v>479</v>
      </c>
      <c r="E271">
        <f t="shared" si="51"/>
        <v>368</v>
      </c>
      <c r="F271">
        <f t="shared" si="52"/>
        <v>368</v>
      </c>
      <c r="G271">
        <f t="shared" si="53"/>
        <v>368</v>
      </c>
      <c r="H271">
        <f t="shared" si="54"/>
        <v>368</v>
      </c>
      <c r="J271">
        <f t="shared" si="55"/>
        <v>368</v>
      </c>
      <c r="K271">
        <f t="shared" si="56"/>
        <v>368</v>
      </c>
      <c r="L271">
        <f t="shared" si="56"/>
        <v>368</v>
      </c>
      <c r="N271">
        <v>268</v>
      </c>
      <c r="O271">
        <f t="shared" si="56"/>
        <v>368</v>
      </c>
    </row>
    <row r="272" spans="2:15" x14ac:dyDescent="0.3">
      <c r="B272">
        <v>269</v>
      </c>
      <c r="D272">
        <f t="shared" si="57"/>
        <v>480</v>
      </c>
      <c r="E272">
        <f t="shared" si="51"/>
        <v>369</v>
      </c>
      <c r="F272">
        <f t="shared" si="52"/>
        <v>369</v>
      </c>
      <c r="G272">
        <f t="shared" si="53"/>
        <v>369</v>
      </c>
      <c r="H272">
        <f t="shared" si="54"/>
        <v>369</v>
      </c>
      <c r="J272">
        <f t="shared" si="55"/>
        <v>369</v>
      </c>
      <c r="K272">
        <f t="shared" si="56"/>
        <v>369</v>
      </c>
      <c r="L272">
        <f t="shared" si="56"/>
        <v>369</v>
      </c>
      <c r="N272">
        <v>269</v>
      </c>
      <c r="O272">
        <f t="shared" si="56"/>
        <v>369</v>
      </c>
    </row>
    <row r="273" spans="2:15" x14ac:dyDescent="0.3">
      <c r="B273">
        <v>270</v>
      </c>
      <c r="D273">
        <f t="shared" si="57"/>
        <v>480</v>
      </c>
      <c r="E273">
        <f t="shared" si="51"/>
        <v>370</v>
      </c>
      <c r="F273">
        <f t="shared" si="52"/>
        <v>370</v>
      </c>
      <c r="G273">
        <f t="shared" si="53"/>
        <v>370</v>
      </c>
      <c r="H273">
        <f t="shared" si="54"/>
        <v>370</v>
      </c>
      <c r="J273">
        <f t="shared" si="55"/>
        <v>370</v>
      </c>
      <c r="K273">
        <f t="shared" si="56"/>
        <v>370</v>
      </c>
      <c r="L273">
        <f t="shared" si="56"/>
        <v>370</v>
      </c>
      <c r="N273">
        <v>270</v>
      </c>
      <c r="O273">
        <f t="shared" si="56"/>
        <v>370</v>
      </c>
    </row>
    <row r="274" spans="2:15" x14ac:dyDescent="0.3">
      <c r="B274">
        <v>271</v>
      </c>
      <c r="D274">
        <f t="shared" si="57"/>
        <v>480</v>
      </c>
      <c r="E274">
        <f t="shared" si="51"/>
        <v>371</v>
      </c>
      <c r="F274">
        <f t="shared" si="52"/>
        <v>371</v>
      </c>
      <c r="G274">
        <f t="shared" si="53"/>
        <v>371</v>
      </c>
      <c r="H274">
        <f t="shared" si="54"/>
        <v>371</v>
      </c>
      <c r="J274">
        <f t="shared" si="55"/>
        <v>371</v>
      </c>
      <c r="K274">
        <f t="shared" si="56"/>
        <v>371</v>
      </c>
      <c r="L274">
        <f t="shared" si="56"/>
        <v>371</v>
      </c>
      <c r="N274">
        <v>271</v>
      </c>
      <c r="O274">
        <f t="shared" si="56"/>
        <v>371</v>
      </c>
    </row>
    <row r="275" spans="2:15" x14ac:dyDescent="0.3">
      <c r="B275">
        <v>272</v>
      </c>
      <c r="D275">
        <f t="shared" si="57"/>
        <v>480</v>
      </c>
      <c r="E275">
        <f t="shared" si="51"/>
        <v>372</v>
      </c>
      <c r="F275">
        <f t="shared" si="52"/>
        <v>372</v>
      </c>
      <c r="G275">
        <f t="shared" si="53"/>
        <v>372</v>
      </c>
      <c r="H275">
        <f t="shared" si="54"/>
        <v>372</v>
      </c>
      <c r="J275">
        <f t="shared" si="55"/>
        <v>372</v>
      </c>
      <c r="K275">
        <f t="shared" si="56"/>
        <v>372</v>
      </c>
      <c r="L275">
        <f t="shared" si="56"/>
        <v>372</v>
      </c>
      <c r="N275">
        <v>272</v>
      </c>
      <c r="O275">
        <f t="shared" si="56"/>
        <v>372</v>
      </c>
    </row>
    <row r="276" spans="2:15" x14ac:dyDescent="0.3">
      <c r="B276">
        <v>273</v>
      </c>
      <c r="D276">
        <f t="shared" si="57"/>
        <v>481</v>
      </c>
      <c r="E276">
        <f t="shared" si="51"/>
        <v>373</v>
      </c>
      <c r="F276">
        <f t="shared" si="52"/>
        <v>373</v>
      </c>
      <c r="G276">
        <f t="shared" si="53"/>
        <v>373</v>
      </c>
      <c r="H276">
        <f t="shared" si="54"/>
        <v>373</v>
      </c>
      <c r="J276">
        <f t="shared" si="55"/>
        <v>373</v>
      </c>
      <c r="K276">
        <f t="shared" si="56"/>
        <v>373</v>
      </c>
      <c r="L276">
        <f t="shared" si="56"/>
        <v>373</v>
      </c>
      <c r="N276">
        <v>273</v>
      </c>
      <c r="O276">
        <f t="shared" si="56"/>
        <v>373</v>
      </c>
    </row>
    <row r="277" spans="2:15" x14ac:dyDescent="0.3">
      <c r="B277">
        <v>274</v>
      </c>
      <c r="D277">
        <f t="shared" si="57"/>
        <v>481</v>
      </c>
      <c r="E277">
        <f t="shared" si="51"/>
        <v>374</v>
      </c>
      <c r="F277">
        <f t="shared" si="52"/>
        <v>374</v>
      </c>
      <c r="G277">
        <f t="shared" si="53"/>
        <v>374</v>
      </c>
      <c r="H277">
        <f t="shared" si="54"/>
        <v>374</v>
      </c>
      <c r="J277">
        <f t="shared" si="55"/>
        <v>374</v>
      </c>
      <c r="K277">
        <f t="shared" si="56"/>
        <v>374</v>
      </c>
      <c r="L277">
        <f t="shared" si="56"/>
        <v>374</v>
      </c>
      <c r="N277">
        <v>274</v>
      </c>
      <c r="O277">
        <f t="shared" si="56"/>
        <v>374</v>
      </c>
    </row>
    <row r="278" spans="2:15" x14ac:dyDescent="0.3">
      <c r="B278">
        <v>275</v>
      </c>
      <c r="D278">
        <f t="shared" si="57"/>
        <v>481</v>
      </c>
      <c r="E278">
        <f t="shared" si="51"/>
        <v>375</v>
      </c>
      <c r="F278">
        <f t="shared" si="52"/>
        <v>375</v>
      </c>
      <c r="G278">
        <f t="shared" si="53"/>
        <v>375</v>
      </c>
      <c r="H278">
        <f t="shared" si="54"/>
        <v>375</v>
      </c>
      <c r="J278">
        <f t="shared" si="55"/>
        <v>375</v>
      </c>
      <c r="K278">
        <f t="shared" si="56"/>
        <v>375</v>
      </c>
      <c r="L278">
        <f t="shared" si="56"/>
        <v>375</v>
      </c>
      <c r="N278">
        <v>275</v>
      </c>
      <c r="O278">
        <f t="shared" si="56"/>
        <v>375</v>
      </c>
    </row>
    <row r="279" spans="2:15" x14ac:dyDescent="0.3">
      <c r="B279">
        <v>276</v>
      </c>
      <c r="D279">
        <f t="shared" si="57"/>
        <v>481</v>
      </c>
      <c r="E279">
        <f t="shared" si="51"/>
        <v>376</v>
      </c>
      <c r="F279">
        <f t="shared" si="52"/>
        <v>376</v>
      </c>
      <c r="G279">
        <f t="shared" si="53"/>
        <v>376</v>
      </c>
      <c r="H279">
        <f t="shared" si="54"/>
        <v>376</v>
      </c>
      <c r="J279">
        <f t="shared" si="55"/>
        <v>376</v>
      </c>
      <c r="K279">
        <f t="shared" si="56"/>
        <v>376</v>
      </c>
      <c r="L279">
        <f t="shared" si="56"/>
        <v>376</v>
      </c>
      <c r="N279">
        <v>276</v>
      </c>
      <c r="O279">
        <f t="shared" si="56"/>
        <v>376</v>
      </c>
    </row>
    <row r="280" spans="2:15" x14ac:dyDescent="0.3">
      <c r="B280">
        <v>277</v>
      </c>
      <c r="D280">
        <f t="shared" si="57"/>
        <v>481</v>
      </c>
      <c r="E280">
        <f t="shared" si="51"/>
        <v>377</v>
      </c>
      <c r="F280">
        <f t="shared" si="52"/>
        <v>377</v>
      </c>
      <c r="G280">
        <f t="shared" si="53"/>
        <v>377</v>
      </c>
      <c r="H280">
        <f t="shared" si="54"/>
        <v>377</v>
      </c>
      <c r="J280">
        <f t="shared" si="55"/>
        <v>377</v>
      </c>
      <c r="K280">
        <f t="shared" si="56"/>
        <v>377</v>
      </c>
      <c r="L280">
        <f t="shared" si="56"/>
        <v>377</v>
      </c>
      <c r="N280">
        <v>277</v>
      </c>
      <c r="O280">
        <f t="shared" si="56"/>
        <v>377</v>
      </c>
    </row>
    <row r="281" spans="2:15" x14ac:dyDescent="0.3">
      <c r="B281">
        <v>278</v>
      </c>
      <c r="D281">
        <f t="shared" si="57"/>
        <v>482</v>
      </c>
      <c r="E281">
        <f t="shared" si="51"/>
        <v>378</v>
      </c>
      <c r="F281">
        <f t="shared" si="52"/>
        <v>378</v>
      </c>
      <c r="G281">
        <f t="shared" si="53"/>
        <v>378</v>
      </c>
      <c r="H281">
        <f t="shared" si="54"/>
        <v>378</v>
      </c>
      <c r="J281">
        <f t="shared" si="55"/>
        <v>378</v>
      </c>
      <c r="K281">
        <f t="shared" si="56"/>
        <v>378</v>
      </c>
      <c r="L281">
        <f t="shared" si="56"/>
        <v>378</v>
      </c>
      <c r="N281">
        <v>278</v>
      </c>
      <c r="O281">
        <f t="shared" si="56"/>
        <v>378</v>
      </c>
    </row>
    <row r="282" spans="2:15" x14ac:dyDescent="0.3">
      <c r="B282">
        <v>279</v>
      </c>
      <c r="D282">
        <f t="shared" si="57"/>
        <v>482</v>
      </c>
      <c r="E282">
        <f t="shared" si="51"/>
        <v>379</v>
      </c>
      <c r="F282">
        <f t="shared" si="52"/>
        <v>379</v>
      </c>
      <c r="G282">
        <f t="shared" si="53"/>
        <v>379</v>
      </c>
      <c r="H282">
        <f t="shared" si="54"/>
        <v>379</v>
      </c>
      <c r="J282">
        <f t="shared" si="55"/>
        <v>379</v>
      </c>
      <c r="K282">
        <f t="shared" si="56"/>
        <v>379</v>
      </c>
      <c r="L282">
        <f t="shared" si="56"/>
        <v>379</v>
      </c>
      <c r="N282">
        <v>279</v>
      </c>
      <c r="O282">
        <f t="shared" si="56"/>
        <v>379</v>
      </c>
    </row>
    <row r="283" spans="2:15" x14ac:dyDescent="0.3">
      <c r="B283">
        <v>280</v>
      </c>
      <c r="D283">
        <f t="shared" si="57"/>
        <v>482</v>
      </c>
      <c r="E283">
        <f t="shared" si="51"/>
        <v>380</v>
      </c>
      <c r="F283">
        <f t="shared" si="52"/>
        <v>380</v>
      </c>
      <c r="G283">
        <f t="shared" si="53"/>
        <v>380</v>
      </c>
      <c r="H283">
        <f t="shared" si="54"/>
        <v>380</v>
      </c>
      <c r="J283">
        <f t="shared" si="55"/>
        <v>380</v>
      </c>
      <c r="K283">
        <f t="shared" si="56"/>
        <v>380</v>
      </c>
      <c r="L283">
        <f t="shared" si="56"/>
        <v>380</v>
      </c>
      <c r="N283">
        <v>280</v>
      </c>
      <c r="O283">
        <f t="shared" si="56"/>
        <v>380</v>
      </c>
    </row>
    <row r="284" spans="2:15" x14ac:dyDescent="0.3">
      <c r="B284">
        <v>281</v>
      </c>
      <c r="D284">
        <f t="shared" si="57"/>
        <v>482</v>
      </c>
      <c r="E284">
        <f t="shared" si="51"/>
        <v>381</v>
      </c>
      <c r="F284">
        <f t="shared" si="52"/>
        <v>381</v>
      </c>
      <c r="G284">
        <f t="shared" si="53"/>
        <v>381</v>
      </c>
      <c r="H284">
        <f t="shared" si="54"/>
        <v>381</v>
      </c>
      <c r="J284">
        <f t="shared" si="55"/>
        <v>381</v>
      </c>
      <c r="K284">
        <f t="shared" si="56"/>
        <v>381</v>
      </c>
      <c r="L284">
        <f t="shared" si="56"/>
        <v>381</v>
      </c>
      <c r="N284">
        <v>281</v>
      </c>
      <c r="O284">
        <f t="shared" si="56"/>
        <v>381</v>
      </c>
    </row>
    <row r="285" spans="2:15" x14ac:dyDescent="0.3">
      <c r="B285">
        <v>282</v>
      </c>
      <c r="D285">
        <f t="shared" si="57"/>
        <v>483</v>
      </c>
      <c r="E285">
        <f t="shared" si="51"/>
        <v>382</v>
      </c>
      <c r="F285">
        <f t="shared" si="52"/>
        <v>382</v>
      </c>
      <c r="G285">
        <f t="shared" si="53"/>
        <v>382</v>
      </c>
      <c r="H285">
        <f t="shared" si="54"/>
        <v>382</v>
      </c>
      <c r="J285">
        <f t="shared" si="55"/>
        <v>382</v>
      </c>
      <c r="K285">
        <f t="shared" si="56"/>
        <v>382</v>
      </c>
      <c r="L285">
        <f t="shared" si="56"/>
        <v>382</v>
      </c>
      <c r="N285">
        <v>282</v>
      </c>
      <c r="O285">
        <f t="shared" si="56"/>
        <v>382</v>
      </c>
    </row>
    <row r="286" spans="2:15" x14ac:dyDescent="0.3">
      <c r="B286">
        <v>283</v>
      </c>
      <c r="D286">
        <f t="shared" si="57"/>
        <v>483</v>
      </c>
      <c r="E286">
        <f t="shared" si="51"/>
        <v>383</v>
      </c>
      <c r="F286">
        <f t="shared" si="52"/>
        <v>383</v>
      </c>
      <c r="G286">
        <f t="shared" si="53"/>
        <v>383</v>
      </c>
      <c r="H286">
        <f t="shared" si="54"/>
        <v>383</v>
      </c>
      <c r="J286">
        <f t="shared" si="55"/>
        <v>383</v>
      </c>
      <c r="K286">
        <f t="shared" si="56"/>
        <v>383</v>
      </c>
      <c r="L286">
        <f t="shared" si="56"/>
        <v>383</v>
      </c>
      <c r="N286">
        <v>283</v>
      </c>
      <c r="O286">
        <f t="shared" si="56"/>
        <v>383</v>
      </c>
    </row>
    <row r="287" spans="2:15" x14ac:dyDescent="0.3">
      <c r="B287">
        <v>284</v>
      </c>
      <c r="D287">
        <f t="shared" si="57"/>
        <v>483</v>
      </c>
      <c r="E287">
        <f t="shared" si="51"/>
        <v>384</v>
      </c>
      <c r="F287">
        <f t="shared" si="52"/>
        <v>384</v>
      </c>
      <c r="G287">
        <f t="shared" si="53"/>
        <v>384</v>
      </c>
      <c r="H287">
        <f t="shared" si="54"/>
        <v>384</v>
      </c>
      <c r="J287">
        <f t="shared" si="55"/>
        <v>384</v>
      </c>
      <c r="K287">
        <f t="shared" si="56"/>
        <v>384</v>
      </c>
      <c r="L287">
        <f t="shared" si="56"/>
        <v>384</v>
      </c>
      <c r="N287">
        <v>284</v>
      </c>
      <c r="O287">
        <f t="shared" si="56"/>
        <v>384</v>
      </c>
    </row>
    <row r="288" spans="2:15" x14ac:dyDescent="0.3">
      <c r="B288">
        <v>285</v>
      </c>
      <c r="D288">
        <f t="shared" si="57"/>
        <v>483</v>
      </c>
      <c r="E288">
        <f t="shared" si="51"/>
        <v>385</v>
      </c>
      <c r="F288">
        <f t="shared" si="52"/>
        <v>385</v>
      </c>
      <c r="G288">
        <f t="shared" si="53"/>
        <v>385</v>
      </c>
      <c r="H288">
        <f t="shared" si="54"/>
        <v>385</v>
      </c>
      <c r="J288">
        <f t="shared" si="55"/>
        <v>385</v>
      </c>
      <c r="K288">
        <f t="shared" si="56"/>
        <v>385</v>
      </c>
      <c r="L288">
        <f t="shared" si="56"/>
        <v>385</v>
      </c>
      <c r="N288">
        <v>285</v>
      </c>
      <c r="O288">
        <f t="shared" si="56"/>
        <v>385</v>
      </c>
    </row>
    <row r="289" spans="2:15" x14ac:dyDescent="0.3">
      <c r="B289">
        <v>286</v>
      </c>
      <c r="D289">
        <f t="shared" si="57"/>
        <v>483</v>
      </c>
      <c r="E289">
        <f t="shared" si="51"/>
        <v>386</v>
      </c>
      <c r="F289">
        <f t="shared" si="52"/>
        <v>386</v>
      </c>
      <c r="G289">
        <f t="shared" si="53"/>
        <v>386</v>
      </c>
      <c r="H289">
        <f t="shared" si="54"/>
        <v>386</v>
      </c>
      <c r="J289">
        <f t="shared" si="55"/>
        <v>386</v>
      </c>
      <c r="K289">
        <f t="shared" si="56"/>
        <v>386</v>
      </c>
      <c r="L289">
        <f t="shared" si="56"/>
        <v>386</v>
      </c>
      <c r="N289">
        <v>286</v>
      </c>
      <c r="O289">
        <f t="shared" si="56"/>
        <v>386</v>
      </c>
    </row>
    <row r="290" spans="2:15" x14ac:dyDescent="0.3">
      <c r="B290">
        <v>287</v>
      </c>
      <c r="D290">
        <f t="shared" si="57"/>
        <v>484</v>
      </c>
      <c r="E290">
        <f t="shared" si="51"/>
        <v>387</v>
      </c>
      <c r="F290">
        <f t="shared" si="52"/>
        <v>387</v>
      </c>
      <c r="G290">
        <f t="shared" si="53"/>
        <v>387</v>
      </c>
      <c r="H290">
        <f t="shared" si="54"/>
        <v>387</v>
      </c>
      <c r="J290">
        <f t="shared" si="55"/>
        <v>387</v>
      </c>
      <c r="K290">
        <f t="shared" si="56"/>
        <v>387</v>
      </c>
      <c r="L290">
        <f t="shared" si="56"/>
        <v>387</v>
      </c>
      <c r="N290">
        <v>287</v>
      </c>
      <c r="O290">
        <f t="shared" si="56"/>
        <v>387</v>
      </c>
    </row>
    <row r="291" spans="2:15" x14ac:dyDescent="0.3">
      <c r="B291">
        <v>288</v>
      </c>
      <c r="D291">
        <f t="shared" si="57"/>
        <v>484</v>
      </c>
      <c r="E291">
        <f t="shared" si="51"/>
        <v>388</v>
      </c>
      <c r="F291">
        <f t="shared" si="52"/>
        <v>388</v>
      </c>
      <c r="G291">
        <f t="shared" si="53"/>
        <v>388</v>
      </c>
      <c r="H291">
        <f t="shared" si="54"/>
        <v>388</v>
      </c>
      <c r="J291">
        <f t="shared" si="55"/>
        <v>388</v>
      </c>
      <c r="K291">
        <f t="shared" si="56"/>
        <v>388</v>
      </c>
      <c r="L291">
        <f t="shared" si="56"/>
        <v>388</v>
      </c>
      <c r="N291">
        <v>288</v>
      </c>
      <c r="O291">
        <f t="shared" si="56"/>
        <v>388</v>
      </c>
    </row>
    <row r="292" spans="2:15" x14ac:dyDescent="0.3">
      <c r="B292">
        <v>289</v>
      </c>
      <c r="D292">
        <f t="shared" si="57"/>
        <v>484</v>
      </c>
      <c r="E292">
        <f t="shared" si="51"/>
        <v>389</v>
      </c>
      <c r="F292">
        <f t="shared" si="52"/>
        <v>389</v>
      </c>
      <c r="G292">
        <f t="shared" si="53"/>
        <v>389</v>
      </c>
      <c r="H292">
        <f t="shared" si="54"/>
        <v>389</v>
      </c>
      <c r="J292">
        <f t="shared" si="55"/>
        <v>389</v>
      </c>
      <c r="K292">
        <f t="shared" si="56"/>
        <v>389</v>
      </c>
      <c r="L292">
        <f t="shared" si="56"/>
        <v>389</v>
      </c>
      <c r="N292">
        <v>289</v>
      </c>
      <c r="O292">
        <f t="shared" si="56"/>
        <v>389</v>
      </c>
    </row>
    <row r="293" spans="2:15" x14ac:dyDescent="0.3">
      <c r="B293">
        <v>290</v>
      </c>
      <c r="D293">
        <f t="shared" si="57"/>
        <v>484</v>
      </c>
      <c r="E293">
        <f t="shared" si="51"/>
        <v>390</v>
      </c>
      <c r="F293">
        <f t="shared" si="52"/>
        <v>390</v>
      </c>
      <c r="G293">
        <f t="shared" si="53"/>
        <v>390</v>
      </c>
      <c r="H293">
        <f t="shared" si="54"/>
        <v>390</v>
      </c>
      <c r="J293">
        <f t="shared" si="55"/>
        <v>390</v>
      </c>
      <c r="K293">
        <f t="shared" si="56"/>
        <v>390</v>
      </c>
      <c r="L293">
        <f t="shared" si="56"/>
        <v>390</v>
      </c>
      <c r="N293">
        <v>290</v>
      </c>
      <c r="O293">
        <f t="shared" si="56"/>
        <v>390</v>
      </c>
    </row>
    <row r="294" spans="2:15" x14ac:dyDescent="0.3">
      <c r="B294">
        <v>291</v>
      </c>
      <c r="D294">
        <f t="shared" si="57"/>
        <v>484</v>
      </c>
      <c r="E294">
        <f t="shared" si="51"/>
        <v>391</v>
      </c>
      <c r="F294">
        <f t="shared" si="52"/>
        <v>391</v>
      </c>
      <c r="G294">
        <f t="shared" si="53"/>
        <v>391</v>
      </c>
      <c r="H294">
        <f t="shared" si="54"/>
        <v>391</v>
      </c>
      <c r="J294">
        <f t="shared" si="55"/>
        <v>391</v>
      </c>
      <c r="K294">
        <f t="shared" si="56"/>
        <v>391</v>
      </c>
      <c r="L294">
        <f t="shared" si="56"/>
        <v>391</v>
      </c>
      <c r="N294">
        <v>291</v>
      </c>
      <c r="O294">
        <f t="shared" si="56"/>
        <v>391</v>
      </c>
    </row>
    <row r="295" spans="2:15" x14ac:dyDescent="0.3">
      <c r="B295">
        <v>292</v>
      </c>
      <c r="D295">
        <f t="shared" si="57"/>
        <v>484</v>
      </c>
      <c r="E295">
        <f t="shared" si="51"/>
        <v>392</v>
      </c>
      <c r="F295">
        <f t="shared" si="52"/>
        <v>392</v>
      </c>
      <c r="G295">
        <f t="shared" si="53"/>
        <v>392</v>
      </c>
      <c r="H295">
        <f t="shared" si="54"/>
        <v>392</v>
      </c>
      <c r="J295">
        <f t="shared" si="55"/>
        <v>392</v>
      </c>
      <c r="K295">
        <f t="shared" si="56"/>
        <v>392</v>
      </c>
      <c r="L295">
        <f t="shared" si="56"/>
        <v>392</v>
      </c>
      <c r="N295">
        <v>292</v>
      </c>
      <c r="O295">
        <f>O294+1</f>
        <v>392</v>
      </c>
    </row>
    <row r="296" spans="2:15" x14ac:dyDescent="0.3">
      <c r="B296">
        <v>293</v>
      </c>
      <c r="D296">
        <f t="shared" si="57"/>
        <v>485</v>
      </c>
      <c r="E296">
        <f t="shared" ref="E296:E359" si="58">E295+1</f>
        <v>393</v>
      </c>
      <c r="F296">
        <f t="shared" ref="F296:F359" si="59">F295+1</f>
        <v>393</v>
      </c>
      <c r="G296">
        <f t="shared" ref="G296:G359" si="60">G295+1</f>
        <v>393</v>
      </c>
      <c r="H296">
        <f t="shared" ref="H296:H359" si="61">H295+1</f>
        <v>393</v>
      </c>
      <c r="J296">
        <f t="shared" ref="J296:J359" si="62">J295+1</f>
        <v>393</v>
      </c>
      <c r="K296">
        <f t="shared" ref="K296:O359" si="63">K295+1</f>
        <v>393</v>
      </c>
      <c r="L296">
        <f t="shared" si="63"/>
        <v>393</v>
      </c>
      <c r="N296">
        <v>293</v>
      </c>
      <c r="O296">
        <f t="shared" si="63"/>
        <v>393</v>
      </c>
    </row>
    <row r="297" spans="2:15" x14ac:dyDescent="0.3">
      <c r="B297">
        <v>294</v>
      </c>
      <c r="D297">
        <f t="shared" si="57"/>
        <v>485</v>
      </c>
      <c r="E297">
        <f t="shared" si="58"/>
        <v>394</v>
      </c>
      <c r="F297">
        <f t="shared" si="59"/>
        <v>394</v>
      </c>
      <c r="G297">
        <f t="shared" si="60"/>
        <v>394</v>
      </c>
      <c r="H297">
        <f t="shared" si="61"/>
        <v>394</v>
      </c>
      <c r="J297">
        <f t="shared" si="62"/>
        <v>394</v>
      </c>
      <c r="K297">
        <f t="shared" si="63"/>
        <v>394</v>
      </c>
      <c r="L297">
        <f t="shared" si="63"/>
        <v>394</v>
      </c>
      <c r="N297">
        <v>294</v>
      </c>
      <c r="O297">
        <f t="shared" si="63"/>
        <v>394</v>
      </c>
    </row>
    <row r="298" spans="2:15" x14ac:dyDescent="0.3">
      <c r="B298">
        <v>295</v>
      </c>
      <c r="D298">
        <f t="shared" si="57"/>
        <v>485</v>
      </c>
      <c r="E298">
        <f t="shared" si="58"/>
        <v>395</v>
      </c>
      <c r="F298">
        <f t="shared" si="59"/>
        <v>395</v>
      </c>
      <c r="G298">
        <f t="shared" si="60"/>
        <v>395</v>
      </c>
      <c r="H298">
        <f t="shared" si="61"/>
        <v>395</v>
      </c>
      <c r="J298">
        <f t="shared" si="62"/>
        <v>395</v>
      </c>
      <c r="K298">
        <f t="shared" si="63"/>
        <v>395</v>
      </c>
      <c r="L298">
        <f t="shared" si="63"/>
        <v>395</v>
      </c>
      <c r="N298">
        <v>295</v>
      </c>
      <c r="O298">
        <f t="shared" si="63"/>
        <v>395</v>
      </c>
    </row>
    <row r="299" spans="2:15" x14ac:dyDescent="0.3">
      <c r="B299">
        <v>296</v>
      </c>
      <c r="D299">
        <f t="shared" si="57"/>
        <v>485</v>
      </c>
      <c r="E299">
        <f t="shared" si="58"/>
        <v>396</v>
      </c>
      <c r="F299">
        <f t="shared" si="59"/>
        <v>396</v>
      </c>
      <c r="G299">
        <f t="shared" si="60"/>
        <v>396</v>
      </c>
      <c r="H299">
        <f t="shared" si="61"/>
        <v>396</v>
      </c>
      <c r="J299">
        <f t="shared" si="62"/>
        <v>396</v>
      </c>
      <c r="K299">
        <f t="shared" si="63"/>
        <v>396</v>
      </c>
      <c r="L299">
        <f t="shared" si="63"/>
        <v>396</v>
      </c>
      <c r="N299">
        <v>296</v>
      </c>
      <c r="O299">
        <f t="shared" si="63"/>
        <v>396</v>
      </c>
    </row>
    <row r="300" spans="2:15" x14ac:dyDescent="0.3">
      <c r="B300">
        <v>297</v>
      </c>
      <c r="D300">
        <f t="shared" si="57"/>
        <v>485</v>
      </c>
      <c r="E300">
        <f t="shared" si="58"/>
        <v>397</v>
      </c>
      <c r="F300">
        <f t="shared" si="59"/>
        <v>397</v>
      </c>
      <c r="G300">
        <f t="shared" si="60"/>
        <v>397</v>
      </c>
      <c r="H300">
        <f t="shared" si="61"/>
        <v>397</v>
      </c>
      <c r="J300">
        <f t="shared" si="62"/>
        <v>397</v>
      </c>
      <c r="K300">
        <f t="shared" si="63"/>
        <v>397</v>
      </c>
      <c r="L300">
        <f t="shared" si="63"/>
        <v>397</v>
      </c>
      <c r="N300">
        <v>297</v>
      </c>
      <c r="O300">
        <f t="shared" si="63"/>
        <v>397</v>
      </c>
    </row>
    <row r="301" spans="2:15" x14ac:dyDescent="0.3">
      <c r="B301">
        <v>298</v>
      </c>
      <c r="D301">
        <f t="shared" si="57"/>
        <v>486</v>
      </c>
      <c r="E301">
        <f t="shared" si="58"/>
        <v>398</v>
      </c>
      <c r="F301">
        <f t="shared" si="59"/>
        <v>398</v>
      </c>
      <c r="G301">
        <f t="shared" si="60"/>
        <v>398</v>
      </c>
      <c r="H301">
        <f t="shared" si="61"/>
        <v>398</v>
      </c>
      <c r="J301">
        <f t="shared" si="62"/>
        <v>398</v>
      </c>
      <c r="K301">
        <f t="shared" si="63"/>
        <v>398</v>
      </c>
      <c r="L301">
        <f t="shared" si="63"/>
        <v>398</v>
      </c>
      <c r="N301">
        <v>298</v>
      </c>
      <c r="O301">
        <f t="shared" si="63"/>
        <v>398</v>
      </c>
    </row>
    <row r="302" spans="2:15" x14ac:dyDescent="0.3">
      <c r="B302">
        <v>299</v>
      </c>
      <c r="D302">
        <f t="shared" si="57"/>
        <v>486</v>
      </c>
      <c r="E302">
        <f t="shared" si="58"/>
        <v>399</v>
      </c>
      <c r="F302">
        <f t="shared" si="59"/>
        <v>399</v>
      </c>
      <c r="G302">
        <f t="shared" si="60"/>
        <v>399</v>
      </c>
      <c r="H302">
        <f t="shared" si="61"/>
        <v>399</v>
      </c>
      <c r="J302">
        <f t="shared" si="62"/>
        <v>399</v>
      </c>
      <c r="K302">
        <f t="shared" si="63"/>
        <v>399</v>
      </c>
      <c r="L302">
        <f t="shared" si="63"/>
        <v>399</v>
      </c>
      <c r="N302">
        <v>299</v>
      </c>
      <c r="O302">
        <f t="shared" si="63"/>
        <v>399</v>
      </c>
    </row>
    <row r="303" spans="2:15" x14ac:dyDescent="0.3">
      <c r="B303">
        <v>300</v>
      </c>
      <c r="D303">
        <f t="shared" si="57"/>
        <v>486</v>
      </c>
      <c r="E303">
        <f t="shared" si="58"/>
        <v>400</v>
      </c>
      <c r="F303">
        <f t="shared" si="59"/>
        <v>400</v>
      </c>
      <c r="G303">
        <f t="shared" si="60"/>
        <v>400</v>
      </c>
      <c r="H303">
        <f t="shared" si="61"/>
        <v>400</v>
      </c>
      <c r="J303">
        <f t="shared" si="62"/>
        <v>400</v>
      </c>
      <c r="K303">
        <f t="shared" si="63"/>
        <v>400</v>
      </c>
      <c r="L303">
        <f t="shared" si="63"/>
        <v>400</v>
      </c>
      <c r="N303">
        <v>300</v>
      </c>
      <c r="O303">
        <f t="shared" si="63"/>
        <v>400</v>
      </c>
    </row>
    <row r="304" spans="2:15" x14ac:dyDescent="0.3">
      <c r="B304">
        <v>301</v>
      </c>
      <c r="D304">
        <f t="shared" si="57"/>
        <v>486</v>
      </c>
      <c r="E304">
        <f t="shared" si="58"/>
        <v>401</v>
      </c>
      <c r="F304">
        <f t="shared" si="59"/>
        <v>401</v>
      </c>
      <c r="G304">
        <f t="shared" si="60"/>
        <v>401</v>
      </c>
      <c r="H304">
        <f t="shared" si="61"/>
        <v>401</v>
      </c>
      <c r="J304">
        <f t="shared" si="62"/>
        <v>401</v>
      </c>
      <c r="K304">
        <f t="shared" si="63"/>
        <v>401</v>
      </c>
      <c r="L304">
        <f t="shared" si="63"/>
        <v>401</v>
      </c>
      <c r="N304">
        <v>301</v>
      </c>
      <c r="O304">
        <f t="shared" si="63"/>
        <v>401</v>
      </c>
    </row>
    <row r="305" spans="2:15" x14ac:dyDescent="0.3">
      <c r="B305">
        <v>302</v>
      </c>
      <c r="D305">
        <f t="shared" si="57"/>
        <v>486</v>
      </c>
      <c r="E305">
        <f t="shared" si="58"/>
        <v>402</v>
      </c>
      <c r="F305">
        <f t="shared" si="59"/>
        <v>402</v>
      </c>
      <c r="G305">
        <f t="shared" si="60"/>
        <v>402</v>
      </c>
      <c r="H305">
        <f t="shared" si="61"/>
        <v>402</v>
      </c>
      <c r="J305">
        <f t="shared" si="62"/>
        <v>402</v>
      </c>
      <c r="K305">
        <f t="shared" si="63"/>
        <v>402</v>
      </c>
      <c r="L305">
        <f t="shared" si="63"/>
        <v>402</v>
      </c>
      <c r="N305">
        <v>302</v>
      </c>
      <c r="O305">
        <f t="shared" si="63"/>
        <v>402</v>
      </c>
    </row>
    <row r="306" spans="2:15" x14ac:dyDescent="0.3">
      <c r="B306">
        <v>303</v>
      </c>
      <c r="D306">
        <f t="shared" si="57"/>
        <v>486</v>
      </c>
      <c r="E306">
        <f t="shared" si="58"/>
        <v>403</v>
      </c>
      <c r="F306">
        <f t="shared" si="59"/>
        <v>403</v>
      </c>
      <c r="G306">
        <f t="shared" si="60"/>
        <v>403</v>
      </c>
      <c r="H306">
        <f t="shared" si="61"/>
        <v>403</v>
      </c>
      <c r="J306">
        <f t="shared" si="62"/>
        <v>403</v>
      </c>
      <c r="K306">
        <f t="shared" si="63"/>
        <v>403</v>
      </c>
      <c r="L306">
        <f t="shared" si="63"/>
        <v>403</v>
      </c>
      <c r="N306">
        <v>303</v>
      </c>
      <c r="O306">
        <f t="shared" si="63"/>
        <v>403</v>
      </c>
    </row>
    <row r="307" spans="2:15" x14ac:dyDescent="0.3">
      <c r="B307">
        <v>304</v>
      </c>
      <c r="D307">
        <f t="shared" si="57"/>
        <v>486</v>
      </c>
      <c r="E307">
        <f t="shared" si="58"/>
        <v>404</v>
      </c>
      <c r="F307">
        <f t="shared" si="59"/>
        <v>404</v>
      </c>
      <c r="G307">
        <f t="shared" si="60"/>
        <v>404</v>
      </c>
      <c r="H307">
        <f t="shared" si="61"/>
        <v>404</v>
      </c>
      <c r="J307">
        <f t="shared" si="62"/>
        <v>404</v>
      </c>
      <c r="K307">
        <f t="shared" si="63"/>
        <v>404</v>
      </c>
      <c r="L307">
        <f t="shared" si="63"/>
        <v>404</v>
      </c>
      <c r="N307">
        <v>304</v>
      </c>
      <c r="O307">
        <f t="shared" si="63"/>
        <v>404</v>
      </c>
    </row>
    <row r="308" spans="2:15" x14ac:dyDescent="0.3">
      <c r="B308">
        <v>305</v>
      </c>
      <c r="D308">
        <f t="shared" si="57"/>
        <v>487</v>
      </c>
      <c r="E308">
        <f t="shared" si="58"/>
        <v>405</v>
      </c>
      <c r="F308">
        <f t="shared" si="59"/>
        <v>405</v>
      </c>
      <c r="G308">
        <f t="shared" si="60"/>
        <v>405</v>
      </c>
      <c r="H308">
        <f t="shared" si="61"/>
        <v>405</v>
      </c>
      <c r="J308">
        <f t="shared" si="62"/>
        <v>405</v>
      </c>
      <c r="K308">
        <f t="shared" si="63"/>
        <v>405</v>
      </c>
      <c r="L308">
        <f t="shared" si="63"/>
        <v>405</v>
      </c>
      <c r="N308">
        <v>305</v>
      </c>
      <c r="O308">
        <f t="shared" si="63"/>
        <v>405</v>
      </c>
    </row>
    <row r="309" spans="2:15" x14ac:dyDescent="0.3">
      <c r="B309">
        <v>306</v>
      </c>
      <c r="D309">
        <f t="shared" si="57"/>
        <v>487</v>
      </c>
      <c r="E309">
        <f t="shared" si="58"/>
        <v>406</v>
      </c>
      <c r="F309">
        <f t="shared" si="59"/>
        <v>406</v>
      </c>
      <c r="G309">
        <f t="shared" si="60"/>
        <v>406</v>
      </c>
      <c r="H309">
        <f t="shared" si="61"/>
        <v>406</v>
      </c>
      <c r="J309">
        <f t="shared" si="62"/>
        <v>406</v>
      </c>
      <c r="K309">
        <f t="shared" si="63"/>
        <v>406</v>
      </c>
      <c r="L309">
        <f t="shared" si="63"/>
        <v>406</v>
      </c>
      <c r="N309">
        <v>306</v>
      </c>
      <c r="O309">
        <f t="shared" si="63"/>
        <v>406</v>
      </c>
    </row>
    <row r="310" spans="2:15" x14ac:dyDescent="0.3">
      <c r="B310">
        <v>307</v>
      </c>
      <c r="D310">
        <f t="shared" si="57"/>
        <v>487</v>
      </c>
      <c r="E310">
        <f t="shared" si="58"/>
        <v>407</v>
      </c>
      <c r="F310">
        <f t="shared" si="59"/>
        <v>407</v>
      </c>
      <c r="G310">
        <f t="shared" si="60"/>
        <v>407</v>
      </c>
      <c r="H310">
        <f t="shared" si="61"/>
        <v>407</v>
      </c>
      <c r="J310">
        <f t="shared" si="62"/>
        <v>407</v>
      </c>
      <c r="K310">
        <f t="shared" si="63"/>
        <v>407</v>
      </c>
      <c r="L310">
        <f t="shared" si="63"/>
        <v>407</v>
      </c>
      <c r="N310">
        <v>307</v>
      </c>
      <c r="O310">
        <f t="shared" si="63"/>
        <v>407</v>
      </c>
    </row>
    <row r="311" spans="2:15" x14ac:dyDescent="0.3">
      <c r="B311">
        <v>308</v>
      </c>
      <c r="D311">
        <f t="shared" si="57"/>
        <v>487</v>
      </c>
      <c r="E311">
        <f t="shared" si="58"/>
        <v>408</v>
      </c>
      <c r="F311">
        <f t="shared" si="59"/>
        <v>408</v>
      </c>
      <c r="G311">
        <f t="shared" si="60"/>
        <v>408</v>
      </c>
      <c r="H311">
        <f t="shared" si="61"/>
        <v>408</v>
      </c>
      <c r="J311">
        <f t="shared" si="62"/>
        <v>408</v>
      </c>
      <c r="K311">
        <f t="shared" si="63"/>
        <v>408</v>
      </c>
      <c r="L311">
        <f t="shared" si="63"/>
        <v>408</v>
      </c>
      <c r="N311">
        <v>308</v>
      </c>
      <c r="O311">
        <f t="shared" si="63"/>
        <v>408</v>
      </c>
    </row>
    <row r="312" spans="2:15" x14ac:dyDescent="0.3">
      <c r="B312">
        <v>309</v>
      </c>
      <c r="D312">
        <f t="shared" si="57"/>
        <v>487</v>
      </c>
      <c r="E312">
        <f t="shared" si="58"/>
        <v>409</v>
      </c>
      <c r="F312">
        <f t="shared" si="59"/>
        <v>409</v>
      </c>
      <c r="G312">
        <f t="shared" si="60"/>
        <v>409</v>
      </c>
      <c r="H312">
        <f t="shared" si="61"/>
        <v>409</v>
      </c>
      <c r="J312">
        <f t="shared" si="62"/>
        <v>409</v>
      </c>
      <c r="K312">
        <f t="shared" si="63"/>
        <v>409</v>
      </c>
      <c r="L312">
        <f t="shared" si="63"/>
        <v>409</v>
      </c>
      <c r="N312">
        <v>309</v>
      </c>
      <c r="O312">
        <f t="shared" si="63"/>
        <v>409</v>
      </c>
    </row>
    <row r="313" spans="2:15" x14ac:dyDescent="0.3">
      <c r="B313">
        <v>310</v>
      </c>
      <c r="D313">
        <f t="shared" si="57"/>
        <v>487</v>
      </c>
      <c r="E313">
        <f t="shared" si="58"/>
        <v>410</v>
      </c>
      <c r="F313">
        <f t="shared" si="59"/>
        <v>410</v>
      </c>
      <c r="G313">
        <f t="shared" si="60"/>
        <v>410</v>
      </c>
      <c r="H313">
        <f t="shared" si="61"/>
        <v>410</v>
      </c>
      <c r="J313">
        <f t="shared" si="62"/>
        <v>410</v>
      </c>
      <c r="K313">
        <f t="shared" si="63"/>
        <v>410</v>
      </c>
      <c r="L313">
        <f t="shared" si="63"/>
        <v>410</v>
      </c>
      <c r="N313">
        <v>310</v>
      </c>
      <c r="O313">
        <f t="shared" si="63"/>
        <v>410</v>
      </c>
    </row>
    <row r="314" spans="2:15" x14ac:dyDescent="0.3">
      <c r="B314">
        <v>311</v>
      </c>
      <c r="D314">
        <f t="shared" si="57"/>
        <v>488</v>
      </c>
      <c r="E314">
        <f t="shared" si="58"/>
        <v>411</v>
      </c>
      <c r="F314">
        <f t="shared" si="59"/>
        <v>411</v>
      </c>
      <c r="G314">
        <f t="shared" si="60"/>
        <v>411</v>
      </c>
      <c r="H314">
        <f t="shared" si="61"/>
        <v>411</v>
      </c>
      <c r="J314">
        <f t="shared" si="62"/>
        <v>411</v>
      </c>
      <c r="K314">
        <f t="shared" si="63"/>
        <v>411</v>
      </c>
      <c r="L314">
        <f t="shared" si="63"/>
        <v>411</v>
      </c>
      <c r="N314">
        <v>311</v>
      </c>
      <c r="O314">
        <f t="shared" si="63"/>
        <v>411</v>
      </c>
    </row>
    <row r="315" spans="2:15" x14ac:dyDescent="0.3">
      <c r="B315">
        <v>312</v>
      </c>
      <c r="D315">
        <f t="shared" si="57"/>
        <v>488</v>
      </c>
      <c r="E315">
        <f t="shared" si="58"/>
        <v>412</v>
      </c>
      <c r="F315">
        <f t="shared" si="59"/>
        <v>412</v>
      </c>
      <c r="G315">
        <f t="shared" si="60"/>
        <v>412</v>
      </c>
      <c r="H315">
        <f t="shared" si="61"/>
        <v>412</v>
      </c>
      <c r="J315">
        <f t="shared" si="62"/>
        <v>412</v>
      </c>
      <c r="K315">
        <f t="shared" si="63"/>
        <v>412</v>
      </c>
      <c r="L315">
        <f t="shared" si="63"/>
        <v>412</v>
      </c>
      <c r="N315">
        <v>312</v>
      </c>
      <c r="O315">
        <f t="shared" si="63"/>
        <v>412</v>
      </c>
    </row>
    <row r="316" spans="2:15" x14ac:dyDescent="0.3">
      <c r="B316">
        <v>313</v>
      </c>
      <c r="D316">
        <f t="shared" si="57"/>
        <v>488</v>
      </c>
      <c r="E316">
        <f t="shared" si="58"/>
        <v>413</v>
      </c>
      <c r="F316">
        <f t="shared" si="59"/>
        <v>413</v>
      </c>
      <c r="G316">
        <f t="shared" si="60"/>
        <v>413</v>
      </c>
      <c r="H316">
        <f t="shared" si="61"/>
        <v>413</v>
      </c>
      <c r="J316">
        <f t="shared" si="62"/>
        <v>413</v>
      </c>
      <c r="K316">
        <f t="shared" si="63"/>
        <v>413</v>
      </c>
      <c r="L316">
        <f t="shared" si="63"/>
        <v>413</v>
      </c>
      <c r="N316">
        <v>313</v>
      </c>
      <c r="O316">
        <f t="shared" si="63"/>
        <v>413</v>
      </c>
    </row>
    <row r="317" spans="2:15" x14ac:dyDescent="0.3">
      <c r="B317">
        <v>314</v>
      </c>
      <c r="D317">
        <f t="shared" si="57"/>
        <v>488</v>
      </c>
      <c r="E317">
        <f t="shared" si="58"/>
        <v>414</v>
      </c>
      <c r="F317">
        <f t="shared" si="59"/>
        <v>414</v>
      </c>
      <c r="G317">
        <f t="shared" si="60"/>
        <v>414</v>
      </c>
      <c r="H317">
        <f t="shared" si="61"/>
        <v>414</v>
      </c>
      <c r="J317">
        <f t="shared" si="62"/>
        <v>414</v>
      </c>
      <c r="K317">
        <f t="shared" si="63"/>
        <v>414</v>
      </c>
      <c r="L317">
        <f t="shared" si="63"/>
        <v>414</v>
      </c>
      <c r="N317">
        <v>314</v>
      </c>
      <c r="O317">
        <f t="shared" si="63"/>
        <v>414</v>
      </c>
    </row>
    <row r="318" spans="2:15" x14ac:dyDescent="0.3">
      <c r="B318">
        <v>315</v>
      </c>
      <c r="D318">
        <f t="shared" si="57"/>
        <v>488</v>
      </c>
      <c r="E318">
        <f t="shared" si="58"/>
        <v>415</v>
      </c>
      <c r="F318">
        <f t="shared" si="59"/>
        <v>415</v>
      </c>
      <c r="G318">
        <f t="shared" si="60"/>
        <v>415</v>
      </c>
      <c r="H318">
        <f t="shared" si="61"/>
        <v>415</v>
      </c>
      <c r="J318">
        <f t="shared" si="62"/>
        <v>415</v>
      </c>
      <c r="K318">
        <f t="shared" si="63"/>
        <v>415</v>
      </c>
      <c r="L318">
        <f t="shared" si="63"/>
        <v>415</v>
      </c>
      <c r="N318">
        <v>315</v>
      </c>
      <c r="O318">
        <f t="shared" si="63"/>
        <v>415</v>
      </c>
    </row>
    <row r="319" spans="2:15" x14ac:dyDescent="0.3">
      <c r="B319">
        <v>316</v>
      </c>
      <c r="D319">
        <f t="shared" si="57"/>
        <v>488</v>
      </c>
      <c r="E319">
        <f t="shared" si="58"/>
        <v>416</v>
      </c>
      <c r="F319">
        <f t="shared" si="59"/>
        <v>416</v>
      </c>
      <c r="G319">
        <f t="shared" si="60"/>
        <v>416</v>
      </c>
      <c r="H319">
        <f t="shared" si="61"/>
        <v>416</v>
      </c>
      <c r="J319">
        <f t="shared" si="62"/>
        <v>416</v>
      </c>
      <c r="K319">
        <f t="shared" si="63"/>
        <v>416</v>
      </c>
      <c r="L319">
        <f t="shared" si="63"/>
        <v>416</v>
      </c>
      <c r="N319">
        <v>316</v>
      </c>
      <c r="O319">
        <f t="shared" si="63"/>
        <v>416</v>
      </c>
    </row>
    <row r="320" spans="2:15" x14ac:dyDescent="0.3">
      <c r="B320">
        <v>317</v>
      </c>
      <c r="D320">
        <f t="shared" si="57"/>
        <v>488</v>
      </c>
      <c r="E320">
        <f t="shared" si="58"/>
        <v>417</v>
      </c>
      <c r="F320">
        <f t="shared" si="59"/>
        <v>417</v>
      </c>
      <c r="G320">
        <f t="shared" si="60"/>
        <v>417</v>
      </c>
      <c r="H320">
        <f t="shared" si="61"/>
        <v>417</v>
      </c>
      <c r="J320">
        <f t="shared" si="62"/>
        <v>417</v>
      </c>
      <c r="K320">
        <f t="shared" si="63"/>
        <v>417</v>
      </c>
      <c r="L320">
        <f t="shared" si="63"/>
        <v>417</v>
      </c>
      <c r="N320">
        <v>317</v>
      </c>
      <c r="O320">
        <f t="shared" si="63"/>
        <v>417</v>
      </c>
    </row>
    <row r="321" spans="2:15" x14ac:dyDescent="0.3">
      <c r="B321">
        <v>318</v>
      </c>
      <c r="D321">
        <f t="shared" si="57"/>
        <v>488</v>
      </c>
      <c r="E321">
        <f t="shared" si="58"/>
        <v>418</v>
      </c>
      <c r="F321">
        <f t="shared" si="59"/>
        <v>418</v>
      </c>
      <c r="G321">
        <f t="shared" si="60"/>
        <v>418</v>
      </c>
      <c r="H321">
        <f t="shared" si="61"/>
        <v>418</v>
      </c>
      <c r="J321">
        <f t="shared" si="62"/>
        <v>418</v>
      </c>
      <c r="K321">
        <f t="shared" si="63"/>
        <v>418</v>
      </c>
      <c r="L321">
        <f t="shared" si="63"/>
        <v>418</v>
      </c>
      <c r="N321">
        <v>318</v>
      </c>
      <c r="O321">
        <f t="shared" si="63"/>
        <v>418</v>
      </c>
    </row>
    <row r="322" spans="2:15" x14ac:dyDescent="0.3">
      <c r="B322">
        <v>319</v>
      </c>
      <c r="D322">
        <f t="shared" si="57"/>
        <v>489</v>
      </c>
      <c r="E322">
        <f t="shared" si="58"/>
        <v>419</v>
      </c>
      <c r="F322">
        <f t="shared" si="59"/>
        <v>419</v>
      </c>
      <c r="G322">
        <f t="shared" si="60"/>
        <v>419</v>
      </c>
      <c r="H322">
        <f t="shared" si="61"/>
        <v>419</v>
      </c>
      <c r="J322">
        <f t="shared" si="62"/>
        <v>419</v>
      </c>
      <c r="K322">
        <f t="shared" si="63"/>
        <v>419</v>
      </c>
      <c r="L322">
        <f t="shared" si="63"/>
        <v>419</v>
      </c>
      <c r="N322">
        <v>319</v>
      </c>
      <c r="O322">
        <f t="shared" si="63"/>
        <v>419</v>
      </c>
    </row>
    <row r="323" spans="2:15" x14ac:dyDescent="0.3">
      <c r="B323">
        <v>320</v>
      </c>
      <c r="D323">
        <f t="shared" si="57"/>
        <v>489</v>
      </c>
      <c r="E323">
        <f t="shared" si="58"/>
        <v>420</v>
      </c>
      <c r="F323">
        <f t="shared" si="59"/>
        <v>420</v>
      </c>
      <c r="G323">
        <f t="shared" si="60"/>
        <v>420</v>
      </c>
      <c r="H323">
        <f t="shared" si="61"/>
        <v>420</v>
      </c>
      <c r="J323">
        <f t="shared" si="62"/>
        <v>420</v>
      </c>
      <c r="K323">
        <f t="shared" si="63"/>
        <v>420</v>
      </c>
      <c r="L323">
        <f t="shared" si="63"/>
        <v>420</v>
      </c>
      <c r="N323">
        <v>320</v>
      </c>
      <c r="O323">
        <f t="shared" si="63"/>
        <v>420</v>
      </c>
    </row>
    <row r="324" spans="2:15" x14ac:dyDescent="0.3">
      <c r="B324">
        <v>321</v>
      </c>
      <c r="D324">
        <f t="shared" ref="D324:D387" si="64">FLOOR($A$3*(1-1*EXP(-$A$6*B324)),1)</f>
        <v>489</v>
      </c>
      <c r="E324">
        <f t="shared" si="58"/>
        <v>421</v>
      </c>
      <c r="F324">
        <f t="shared" si="59"/>
        <v>421</v>
      </c>
      <c r="G324">
        <f t="shared" si="60"/>
        <v>421</v>
      </c>
      <c r="H324">
        <f t="shared" si="61"/>
        <v>421</v>
      </c>
      <c r="J324">
        <f t="shared" si="62"/>
        <v>421</v>
      </c>
      <c r="K324">
        <f t="shared" si="63"/>
        <v>421</v>
      </c>
      <c r="L324">
        <f t="shared" si="63"/>
        <v>421</v>
      </c>
      <c r="N324">
        <v>321</v>
      </c>
      <c r="O324">
        <f t="shared" si="63"/>
        <v>421</v>
      </c>
    </row>
    <row r="325" spans="2:15" x14ac:dyDescent="0.3">
      <c r="B325">
        <v>322</v>
      </c>
      <c r="D325">
        <f t="shared" si="64"/>
        <v>489</v>
      </c>
      <c r="E325">
        <f t="shared" si="58"/>
        <v>422</v>
      </c>
      <c r="F325">
        <f t="shared" si="59"/>
        <v>422</v>
      </c>
      <c r="G325">
        <f t="shared" si="60"/>
        <v>422</v>
      </c>
      <c r="H325">
        <f t="shared" si="61"/>
        <v>422</v>
      </c>
      <c r="J325">
        <f t="shared" si="62"/>
        <v>422</v>
      </c>
      <c r="K325">
        <f t="shared" si="63"/>
        <v>422</v>
      </c>
      <c r="L325">
        <f t="shared" si="63"/>
        <v>422</v>
      </c>
      <c r="N325">
        <v>322</v>
      </c>
      <c r="O325">
        <f t="shared" si="63"/>
        <v>422</v>
      </c>
    </row>
    <row r="326" spans="2:15" x14ac:dyDescent="0.3">
      <c r="B326">
        <v>323</v>
      </c>
      <c r="D326">
        <f t="shared" si="64"/>
        <v>489</v>
      </c>
      <c r="E326">
        <f t="shared" si="58"/>
        <v>423</v>
      </c>
      <c r="F326">
        <f t="shared" si="59"/>
        <v>423</v>
      </c>
      <c r="G326">
        <f t="shared" si="60"/>
        <v>423</v>
      </c>
      <c r="H326">
        <f t="shared" si="61"/>
        <v>423</v>
      </c>
      <c r="J326">
        <f t="shared" si="62"/>
        <v>423</v>
      </c>
      <c r="K326">
        <f t="shared" si="63"/>
        <v>423</v>
      </c>
      <c r="L326">
        <f t="shared" si="63"/>
        <v>423</v>
      </c>
      <c r="N326">
        <v>323</v>
      </c>
      <c r="O326">
        <f t="shared" si="63"/>
        <v>423</v>
      </c>
    </row>
    <row r="327" spans="2:15" x14ac:dyDescent="0.3">
      <c r="B327">
        <v>324</v>
      </c>
      <c r="D327">
        <f t="shared" si="64"/>
        <v>489</v>
      </c>
      <c r="E327">
        <f t="shared" si="58"/>
        <v>424</v>
      </c>
      <c r="F327">
        <f t="shared" si="59"/>
        <v>424</v>
      </c>
      <c r="G327">
        <f t="shared" si="60"/>
        <v>424</v>
      </c>
      <c r="H327">
        <f t="shared" si="61"/>
        <v>424</v>
      </c>
      <c r="J327">
        <f t="shared" si="62"/>
        <v>424</v>
      </c>
      <c r="K327">
        <f t="shared" si="63"/>
        <v>424</v>
      </c>
      <c r="L327">
        <f t="shared" si="63"/>
        <v>424</v>
      </c>
      <c r="N327">
        <v>324</v>
      </c>
      <c r="O327">
        <f t="shared" si="63"/>
        <v>424</v>
      </c>
    </row>
    <row r="328" spans="2:15" x14ac:dyDescent="0.3">
      <c r="B328">
        <v>325</v>
      </c>
      <c r="D328">
        <f t="shared" si="64"/>
        <v>489</v>
      </c>
      <c r="E328">
        <f t="shared" si="58"/>
        <v>425</v>
      </c>
      <c r="F328">
        <f t="shared" si="59"/>
        <v>425</v>
      </c>
      <c r="G328">
        <f t="shared" si="60"/>
        <v>425</v>
      </c>
      <c r="H328">
        <f t="shared" si="61"/>
        <v>425</v>
      </c>
      <c r="J328">
        <f t="shared" si="62"/>
        <v>425</v>
      </c>
      <c r="K328">
        <f t="shared" si="63"/>
        <v>425</v>
      </c>
      <c r="L328">
        <f t="shared" si="63"/>
        <v>425</v>
      </c>
      <c r="N328">
        <v>325</v>
      </c>
      <c r="O328">
        <f t="shared" si="63"/>
        <v>425</v>
      </c>
    </row>
    <row r="329" spans="2:15" x14ac:dyDescent="0.3">
      <c r="B329">
        <v>326</v>
      </c>
      <c r="D329">
        <f t="shared" si="64"/>
        <v>489</v>
      </c>
      <c r="E329">
        <f t="shared" si="58"/>
        <v>426</v>
      </c>
      <c r="F329">
        <f t="shared" si="59"/>
        <v>426</v>
      </c>
      <c r="G329">
        <f t="shared" si="60"/>
        <v>426</v>
      </c>
      <c r="H329">
        <f t="shared" si="61"/>
        <v>426</v>
      </c>
      <c r="J329">
        <f t="shared" si="62"/>
        <v>426</v>
      </c>
      <c r="K329">
        <f t="shared" si="63"/>
        <v>426</v>
      </c>
      <c r="L329">
        <f t="shared" si="63"/>
        <v>426</v>
      </c>
      <c r="N329">
        <v>326</v>
      </c>
      <c r="O329">
        <f t="shared" si="63"/>
        <v>426</v>
      </c>
    </row>
    <row r="330" spans="2:15" x14ac:dyDescent="0.3">
      <c r="B330">
        <v>327</v>
      </c>
      <c r="D330">
        <f t="shared" si="64"/>
        <v>490</v>
      </c>
      <c r="E330">
        <f t="shared" si="58"/>
        <v>427</v>
      </c>
      <c r="F330">
        <f t="shared" si="59"/>
        <v>427</v>
      </c>
      <c r="G330">
        <f t="shared" si="60"/>
        <v>427</v>
      </c>
      <c r="H330">
        <f t="shared" si="61"/>
        <v>427</v>
      </c>
      <c r="J330">
        <f t="shared" si="62"/>
        <v>427</v>
      </c>
      <c r="K330">
        <f t="shared" si="63"/>
        <v>427</v>
      </c>
      <c r="L330">
        <f t="shared" si="63"/>
        <v>427</v>
      </c>
      <c r="N330">
        <v>327</v>
      </c>
      <c r="O330">
        <f t="shared" si="63"/>
        <v>427</v>
      </c>
    </row>
    <row r="331" spans="2:15" x14ac:dyDescent="0.3">
      <c r="B331">
        <v>328</v>
      </c>
      <c r="D331">
        <f t="shared" si="64"/>
        <v>490</v>
      </c>
      <c r="E331">
        <f t="shared" si="58"/>
        <v>428</v>
      </c>
      <c r="F331">
        <f t="shared" si="59"/>
        <v>428</v>
      </c>
      <c r="G331">
        <f t="shared" si="60"/>
        <v>428</v>
      </c>
      <c r="H331">
        <f t="shared" si="61"/>
        <v>428</v>
      </c>
      <c r="J331">
        <f t="shared" si="62"/>
        <v>428</v>
      </c>
      <c r="K331">
        <f t="shared" si="63"/>
        <v>428</v>
      </c>
      <c r="L331">
        <f t="shared" si="63"/>
        <v>428</v>
      </c>
      <c r="N331">
        <v>328</v>
      </c>
      <c r="O331">
        <f t="shared" si="63"/>
        <v>428</v>
      </c>
    </row>
    <row r="332" spans="2:15" x14ac:dyDescent="0.3">
      <c r="B332">
        <v>329</v>
      </c>
      <c r="D332">
        <f t="shared" si="64"/>
        <v>490</v>
      </c>
      <c r="E332">
        <f t="shared" si="58"/>
        <v>429</v>
      </c>
      <c r="F332">
        <f t="shared" si="59"/>
        <v>429</v>
      </c>
      <c r="G332">
        <f t="shared" si="60"/>
        <v>429</v>
      </c>
      <c r="H332">
        <f t="shared" si="61"/>
        <v>429</v>
      </c>
      <c r="J332">
        <f t="shared" si="62"/>
        <v>429</v>
      </c>
      <c r="K332">
        <f t="shared" si="63"/>
        <v>429</v>
      </c>
      <c r="L332">
        <f t="shared" si="63"/>
        <v>429</v>
      </c>
      <c r="N332">
        <v>329</v>
      </c>
      <c r="O332">
        <f t="shared" si="63"/>
        <v>429</v>
      </c>
    </row>
    <row r="333" spans="2:15" x14ac:dyDescent="0.3">
      <c r="B333">
        <v>330</v>
      </c>
      <c r="D333">
        <f t="shared" si="64"/>
        <v>490</v>
      </c>
      <c r="E333">
        <f t="shared" si="58"/>
        <v>430</v>
      </c>
      <c r="F333">
        <f t="shared" si="59"/>
        <v>430</v>
      </c>
      <c r="G333">
        <f t="shared" si="60"/>
        <v>430</v>
      </c>
      <c r="H333">
        <f t="shared" si="61"/>
        <v>430</v>
      </c>
      <c r="J333">
        <f t="shared" si="62"/>
        <v>430</v>
      </c>
      <c r="K333">
        <f t="shared" si="63"/>
        <v>430</v>
      </c>
      <c r="L333">
        <f t="shared" si="63"/>
        <v>430</v>
      </c>
      <c r="N333">
        <v>330</v>
      </c>
      <c r="O333">
        <f t="shared" si="63"/>
        <v>430</v>
      </c>
    </row>
    <row r="334" spans="2:15" x14ac:dyDescent="0.3">
      <c r="B334">
        <v>331</v>
      </c>
      <c r="D334">
        <f t="shared" si="64"/>
        <v>490</v>
      </c>
      <c r="E334">
        <f t="shared" si="58"/>
        <v>431</v>
      </c>
      <c r="F334">
        <f t="shared" si="59"/>
        <v>431</v>
      </c>
      <c r="G334">
        <f t="shared" si="60"/>
        <v>431</v>
      </c>
      <c r="H334">
        <f t="shared" si="61"/>
        <v>431</v>
      </c>
      <c r="J334">
        <f t="shared" si="62"/>
        <v>431</v>
      </c>
      <c r="K334">
        <f t="shared" si="63"/>
        <v>431</v>
      </c>
      <c r="L334">
        <f t="shared" si="63"/>
        <v>431</v>
      </c>
      <c r="N334">
        <v>331</v>
      </c>
      <c r="O334">
        <f t="shared" si="63"/>
        <v>431</v>
      </c>
    </row>
    <row r="335" spans="2:15" x14ac:dyDescent="0.3">
      <c r="B335">
        <v>332</v>
      </c>
      <c r="D335">
        <f t="shared" si="64"/>
        <v>490</v>
      </c>
      <c r="E335">
        <f t="shared" si="58"/>
        <v>432</v>
      </c>
      <c r="F335">
        <f t="shared" si="59"/>
        <v>432</v>
      </c>
      <c r="G335">
        <f t="shared" si="60"/>
        <v>432</v>
      </c>
      <c r="H335">
        <f t="shared" si="61"/>
        <v>432</v>
      </c>
      <c r="J335">
        <f t="shared" si="62"/>
        <v>432</v>
      </c>
      <c r="K335">
        <f t="shared" si="63"/>
        <v>432</v>
      </c>
      <c r="L335">
        <f t="shared" si="63"/>
        <v>432</v>
      </c>
      <c r="N335">
        <v>332</v>
      </c>
      <c r="O335">
        <f t="shared" si="63"/>
        <v>432</v>
      </c>
    </row>
    <row r="336" spans="2:15" x14ac:dyDescent="0.3">
      <c r="B336">
        <v>333</v>
      </c>
      <c r="D336">
        <f t="shared" si="64"/>
        <v>490</v>
      </c>
      <c r="E336">
        <f t="shared" si="58"/>
        <v>433</v>
      </c>
      <c r="F336">
        <f t="shared" si="59"/>
        <v>433</v>
      </c>
      <c r="G336">
        <f t="shared" si="60"/>
        <v>433</v>
      </c>
      <c r="H336">
        <f t="shared" si="61"/>
        <v>433</v>
      </c>
      <c r="J336">
        <f t="shared" si="62"/>
        <v>433</v>
      </c>
      <c r="K336">
        <f t="shared" si="63"/>
        <v>433</v>
      </c>
      <c r="L336">
        <f t="shared" si="63"/>
        <v>433</v>
      </c>
      <c r="N336">
        <v>333</v>
      </c>
      <c r="O336">
        <f t="shared" si="63"/>
        <v>433</v>
      </c>
    </row>
    <row r="337" spans="2:15" x14ac:dyDescent="0.3">
      <c r="B337">
        <v>334</v>
      </c>
      <c r="D337">
        <f t="shared" si="64"/>
        <v>490</v>
      </c>
      <c r="E337">
        <f t="shared" si="58"/>
        <v>434</v>
      </c>
      <c r="F337">
        <f t="shared" si="59"/>
        <v>434</v>
      </c>
      <c r="G337">
        <f t="shared" si="60"/>
        <v>434</v>
      </c>
      <c r="H337">
        <f t="shared" si="61"/>
        <v>434</v>
      </c>
      <c r="J337">
        <f t="shared" si="62"/>
        <v>434</v>
      </c>
      <c r="K337">
        <f t="shared" si="63"/>
        <v>434</v>
      </c>
      <c r="L337">
        <f t="shared" si="63"/>
        <v>434</v>
      </c>
      <c r="N337">
        <v>334</v>
      </c>
      <c r="O337">
        <f t="shared" si="63"/>
        <v>434</v>
      </c>
    </row>
    <row r="338" spans="2:15" x14ac:dyDescent="0.3">
      <c r="B338">
        <v>335</v>
      </c>
      <c r="D338">
        <f t="shared" si="64"/>
        <v>491</v>
      </c>
      <c r="E338">
        <f t="shared" si="58"/>
        <v>435</v>
      </c>
      <c r="F338">
        <f t="shared" si="59"/>
        <v>435</v>
      </c>
      <c r="G338">
        <f t="shared" si="60"/>
        <v>435</v>
      </c>
      <c r="H338">
        <f t="shared" si="61"/>
        <v>435</v>
      </c>
      <c r="J338">
        <f t="shared" si="62"/>
        <v>435</v>
      </c>
      <c r="K338">
        <f t="shared" si="63"/>
        <v>435</v>
      </c>
      <c r="L338">
        <f t="shared" si="63"/>
        <v>435</v>
      </c>
      <c r="N338">
        <v>335</v>
      </c>
      <c r="O338">
        <f t="shared" si="63"/>
        <v>435</v>
      </c>
    </row>
    <row r="339" spans="2:15" x14ac:dyDescent="0.3">
      <c r="B339">
        <v>336</v>
      </c>
      <c r="D339">
        <f t="shared" si="64"/>
        <v>491</v>
      </c>
      <c r="E339">
        <f t="shared" si="58"/>
        <v>436</v>
      </c>
      <c r="F339">
        <f t="shared" si="59"/>
        <v>436</v>
      </c>
      <c r="G339">
        <f t="shared" si="60"/>
        <v>436</v>
      </c>
      <c r="H339">
        <f t="shared" si="61"/>
        <v>436</v>
      </c>
      <c r="J339">
        <f t="shared" si="62"/>
        <v>436</v>
      </c>
      <c r="K339">
        <f t="shared" si="63"/>
        <v>436</v>
      </c>
      <c r="L339">
        <f t="shared" si="63"/>
        <v>436</v>
      </c>
      <c r="N339">
        <v>336</v>
      </c>
      <c r="O339">
        <f t="shared" si="63"/>
        <v>436</v>
      </c>
    </row>
    <row r="340" spans="2:15" x14ac:dyDescent="0.3">
      <c r="B340">
        <v>337</v>
      </c>
      <c r="D340">
        <f t="shared" si="64"/>
        <v>491</v>
      </c>
      <c r="E340">
        <f t="shared" si="58"/>
        <v>437</v>
      </c>
      <c r="F340">
        <f t="shared" si="59"/>
        <v>437</v>
      </c>
      <c r="G340">
        <f t="shared" si="60"/>
        <v>437</v>
      </c>
      <c r="H340">
        <f t="shared" si="61"/>
        <v>437</v>
      </c>
      <c r="J340">
        <f t="shared" si="62"/>
        <v>437</v>
      </c>
      <c r="K340">
        <f t="shared" si="63"/>
        <v>437</v>
      </c>
      <c r="L340">
        <f t="shared" si="63"/>
        <v>437</v>
      </c>
      <c r="N340">
        <v>337</v>
      </c>
      <c r="O340">
        <f t="shared" si="63"/>
        <v>437</v>
      </c>
    </row>
    <row r="341" spans="2:15" x14ac:dyDescent="0.3">
      <c r="B341">
        <v>338</v>
      </c>
      <c r="D341">
        <f t="shared" si="64"/>
        <v>491</v>
      </c>
      <c r="E341">
        <f t="shared" si="58"/>
        <v>438</v>
      </c>
      <c r="F341">
        <f t="shared" si="59"/>
        <v>438</v>
      </c>
      <c r="G341">
        <f t="shared" si="60"/>
        <v>438</v>
      </c>
      <c r="H341">
        <f t="shared" si="61"/>
        <v>438</v>
      </c>
      <c r="J341">
        <f t="shared" si="62"/>
        <v>438</v>
      </c>
      <c r="K341">
        <f t="shared" si="63"/>
        <v>438</v>
      </c>
      <c r="L341">
        <f t="shared" si="63"/>
        <v>438</v>
      </c>
      <c r="N341">
        <v>338</v>
      </c>
      <c r="O341">
        <f t="shared" si="63"/>
        <v>438</v>
      </c>
    </row>
    <row r="342" spans="2:15" x14ac:dyDescent="0.3">
      <c r="B342">
        <v>339</v>
      </c>
      <c r="D342">
        <f t="shared" si="64"/>
        <v>491</v>
      </c>
      <c r="E342">
        <f t="shared" si="58"/>
        <v>439</v>
      </c>
      <c r="F342">
        <f t="shared" si="59"/>
        <v>439</v>
      </c>
      <c r="G342">
        <f t="shared" si="60"/>
        <v>439</v>
      </c>
      <c r="H342">
        <f t="shared" si="61"/>
        <v>439</v>
      </c>
      <c r="J342">
        <f t="shared" si="62"/>
        <v>439</v>
      </c>
      <c r="K342">
        <f t="shared" si="63"/>
        <v>439</v>
      </c>
      <c r="L342">
        <f t="shared" si="63"/>
        <v>439</v>
      </c>
      <c r="N342">
        <v>339</v>
      </c>
      <c r="O342">
        <f t="shared" si="63"/>
        <v>439</v>
      </c>
    </row>
    <row r="343" spans="2:15" x14ac:dyDescent="0.3">
      <c r="B343">
        <v>340</v>
      </c>
      <c r="D343">
        <f t="shared" si="64"/>
        <v>491</v>
      </c>
      <c r="E343">
        <f t="shared" si="58"/>
        <v>440</v>
      </c>
      <c r="F343">
        <f t="shared" si="59"/>
        <v>440</v>
      </c>
      <c r="G343">
        <f t="shared" si="60"/>
        <v>440</v>
      </c>
      <c r="H343">
        <f t="shared" si="61"/>
        <v>440</v>
      </c>
      <c r="J343">
        <f t="shared" si="62"/>
        <v>440</v>
      </c>
      <c r="K343">
        <f t="shared" si="63"/>
        <v>440</v>
      </c>
      <c r="L343">
        <f t="shared" si="63"/>
        <v>440</v>
      </c>
      <c r="N343">
        <v>340</v>
      </c>
      <c r="O343">
        <f t="shared" si="63"/>
        <v>440</v>
      </c>
    </row>
    <row r="344" spans="2:15" x14ac:dyDescent="0.3">
      <c r="B344">
        <v>341</v>
      </c>
      <c r="D344">
        <f t="shared" si="64"/>
        <v>491</v>
      </c>
      <c r="E344">
        <f t="shared" si="58"/>
        <v>441</v>
      </c>
      <c r="F344">
        <f t="shared" si="59"/>
        <v>441</v>
      </c>
      <c r="G344">
        <f t="shared" si="60"/>
        <v>441</v>
      </c>
      <c r="H344">
        <f t="shared" si="61"/>
        <v>441</v>
      </c>
      <c r="J344">
        <f t="shared" si="62"/>
        <v>441</v>
      </c>
      <c r="K344">
        <f t="shared" si="63"/>
        <v>441</v>
      </c>
      <c r="L344">
        <f t="shared" si="63"/>
        <v>441</v>
      </c>
      <c r="N344">
        <v>341</v>
      </c>
      <c r="O344">
        <f t="shared" si="63"/>
        <v>441</v>
      </c>
    </row>
    <row r="345" spans="2:15" x14ac:dyDescent="0.3">
      <c r="B345">
        <v>342</v>
      </c>
      <c r="D345">
        <f t="shared" si="64"/>
        <v>491</v>
      </c>
      <c r="E345">
        <f t="shared" si="58"/>
        <v>442</v>
      </c>
      <c r="F345">
        <f t="shared" si="59"/>
        <v>442</v>
      </c>
      <c r="G345">
        <f t="shared" si="60"/>
        <v>442</v>
      </c>
      <c r="H345">
        <f t="shared" si="61"/>
        <v>442</v>
      </c>
      <c r="J345">
        <f t="shared" si="62"/>
        <v>442</v>
      </c>
      <c r="K345">
        <f t="shared" si="63"/>
        <v>442</v>
      </c>
      <c r="L345">
        <f t="shared" si="63"/>
        <v>442</v>
      </c>
      <c r="N345">
        <v>342</v>
      </c>
      <c r="O345">
        <f t="shared" si="63"/>
        <v>442</v>
      </c>
    </row>
    <row r="346" spans="2:15" x14ac:dyDescent="0.3">
      <c r="B346">
        <v>343</v>
      </c>
      <c r="D346">
        <f t="shared" si="64"/>
        <v>491</v>
      </c>
      <c r="E346">
        <f t="shared" si="58"/>
        <v>443</v>
      </c>
      <c r="F346">
        <f t="shared" si="59"/>
        <v>443</v>
      </c>
      <c r="G346">
        <f t="shared" si="60"/>
        <v>443</v>
      </c>
      <c r="H346">
        <f t="shared" si="61"/>
        <v>443</v>
      </c>
      <c r="J346">
        <f t="shared" si="62"/>
        <v>443</v>
      </c>
      <c r="K346">
        <f t="shared" si="63"/>
        <v>443</v>
      </c>
      <c r="L346">
        <f t="shared" si="63"/>
        <v>443</v>
      </c>
      <c r="N346">
        <v>343</v>
      </c>
      <c r="O346">
        <f t="shared" si="63"/>
        <v>443</v>
      </c>
    </row>
    <row r="347" spans="2:15" x14ac:dyDescent="0.3">
      <c r="B347">
        <v>344</v>
      </c>
      <c r="D347">
        <f t="shared" si="64"/>
        <v>491</v>
      </c>
      <c r="E347">
        <f t="shared" si="58"/>
        <v>444</v>
      </c>
      <c r="F347">
        <f t="shared" si="59"/>
        <v>444</v>
      </c>
      <c r="G347">
        <f t="shared" si="60"/>
        <v>444</v>
      </c>
      <c r="H347">
        <f t="shared" si="61"/>
        <v>444</v>
      </c>
      <c r="J347">
        <f t="shared" si="62"/>
        <v>444</v>
      </c>
      <c r="K347">
        <f t="shared" si="63"/>
        <v>444</v>
      </c>
      <c r="L347">
        <f t="shared" si="63"/>
        <v>444</v>
      </c>
      <c r="N347">
        <v>344</v>
      </c>
      <c r="O347">
        <f t="shared" si="63"/>
        <v>444</v>
      </c>
    </row>
    <row r="348" spans="2:15" x14ac:dyDescent="0.3">
      <c r="B348">
        <v>345</v>
      </c>
      <c r="D348">
        <f t="shared" si="64"/>
        <v>492</v>
      </c>
      <c r="E348">
        <f t="shared" si="58"/>
        <v>445</v>
      </c>
      <c r="F348">
        <f t="shared" si="59"/>
        <v>445</v>
      </c>
      <c r="G348">
        <f t="shared" si="60"/>
        <v>445</v>
      </c>
      <c r="H348">
        <f t="shared" si="61"/>
        <v>445</v>
      </c>
      <c r="J348">
        <f t="shared" si="62"/>
        <v>445</v>
      </c>
      <c r="K348">
        <f t="shared" si="63"/>
        <v>445</v>
      </c>
      <c r="L348">
        <f t="shared" si="63"/>
        <v>445</v>
      </c>
      <c r="N348">
        <v>345</v>
      </c>
      <c r="O348">
        <f t="shared" si="63"/>
        <v>445</v>
      </c>
    </row>
    <row r="349" spans="2:15" x14ac:dyDescent="0.3">
      <c r="B349">
        <v>346</v>
      </c>
      <c r="D349">
        <f t="shared" si="64"/>
        <v>492</v>
      </c>
      <c r="E349">
        <f t="shared" si="58"/>
        <v>446</v>
      </c>
      <c r="F349">
        <f t="shared" si="59"/>
        <v>446</v>
      </c>
      <c r="G349">
        <f t="shared" si="60"/>
        <v>446</v>
      </c>
      <c r="H349">
        <f t="shared" si="61"/>
        <v>446</v>
      </c>
      <c r="J349">
        <f t="shared" si="62"/>
        <v>446</v>
      </c>
      <c r="K349">
        <f t="shared" si="63"/>
        <v>446</v>
      </c>
      <c r="L349">
        <f t="shared" si="63"/>
        <v>446</v>
      </c>
      <c r="N349">
        <v>346</v>
      </c>
      <c r="O349">
        <f t="shared" si="63"/>
        <v>446</v>
      </c>
    </row>
    <row r="350" spans="2:15" x14ac:dyDescent="0.3">
      <c r="B350">
        <v>347</v>
      </c>
      <c r="D350">
        <f t="shared" si="64"/>
        <v>492</v>
      </c>
      <c r="E350">
        <f t="shared" si="58"/>
        <v>447</v>
      </c>
      <c r="F350">
        <f t="shared" si="59"/>
        <v>447</v>
      </c>
      <c r="G350">
        <f t="shared" si="60"/>
        <v>447</v>
      </c>
      <c r="H350">
        <f t="shared" si="61"/>
        <v>447</v>
      </c>
      <c r="J350">
        <f t="shared" si="62"/>
        <v>447</v>
      </c>
      <c r="K350">
        <f t="shared" si="63"/>
        <v>447</v>
      </c>
      <c r="L350">
        <f t="shared" si="63"/>
        <v>447</v>
      </c>
      <c r="N350">
        <v>347</v>
      </c>
      <c r="O350">
        <f t="shared" si="63"/>
        <v>447</v>
      </c>
    </row>
    <row r="351" spans="2:15" x14ac:dyDescent="0.3">
      <c r="B351">
        <v>348</v>
      </c>
      <c r="D351">
        <f t="shared" si="64"/>
        <v>492</v>
      </c>
      <c r="E351">
        <f t="shared" si="58"/>
        <v>448</v>
      </c>
      <c r="F351">
        <f t="shared" si="59"/>
        <v>448</v>
      </c>
      <c r="G351">
        <f t="shared" si="60"/>
        <v>448</v>
      </c>
      <c r="H351">
        <f t="shared" si="61"/>
        <v>448</v>
      </c>
      <c r="J351">
        <f t="shared" si="62"/>
        <v>448</v>
      </c>
      <c r="K351">
        <f t="shared" si="63"/>
        <v>448</v>
      </c>
      <c r="L351">
        <f t="shared" si="63"/>
        <v>448</v>
      </c>
      <c r="N351">
        <v>348</v>
      </c>
      <c r="O351">
        <f t="shared" si="63"/>
        <v>448</v>
      </c>
    </row>
    <row r="352" spans="2:15" x14ac:dyDescent="0.3">
      <c r="B352">
        <v>349</v>
      </c>
      <c r="D352">
        <f t="shared" si="64"/>
        <v>492</v>
      </c>
      <c r="E352">
        <f t="shared" si="58"/>
        <v>449</v>
      </c>
      <c r="F352">
        <f t="shared" si="59"/>
        <v>449</v>
      </c>
      <c r="G352">
        <f t="shared" si="60"/>
        <v>449</v>
      </c>
      <c r="H352">
        <f t="shared" si="61"/>
        <v>449</v>
      </c>
      <c r="J352">
        <f t="shared" si="62"/>
        <v>449</v>
      </c>
      <c r="K352">
        <f t="shared" si="63"/>
        <v>449</v>
      </c>
      <c r="L352">
        <f t="shared" si="63"/>
        <v>449</v>
      </c>
      <c r="N352">
        <v>349</v>
      </c>
      <c r="O352">
        <f t="shared" si="63"/>
        <v>449</v>
      </c>
    </row>
    <row r="353" spans="2:15" x14ac:dyDescent="0.3">
      <c r="B353">
        <v>350</v>
      </c>
      <c r="D353">
        <f t="shared" si="64"/>
        <v>492</v>
      </c>
      <c r="E353">
        <f t="shared" si="58"/>
        <v>450</v>
      </c>
      <c r="F353">
        <f t="shared" si="59"/>
        <v>450</v>
      </c>
      <c r="G353">
        <f t="shared" si="60"/>
        <v>450</v>
      </c>
      <c r="H353">
        <f t="shared" si="61"/>
        <v>450</v>
      </c>
      <c r="J353">
        <f t="shared" si="62"/>
        <v>450</v>
      </c>
      <c r="K353">
        <f t="shared" si="63"/>
        <v>450</v>
      </c>
      <c r="L353">
        <f t="shared" si="63"/>
        <v>450</v>
      </c>
      <c r="N353">
        <v>350</v>
      </c>
      <c r="O353">
        <f t="shared" si="63"/>
        <v>450</v>
      </c>
    </row>
    <row r="354" spans="2:15" x14ac:dyDescent="0.3">
      <c r="B354">
        <v>351</v>
      </c>
      <c r="D354">
        <f t="shared" si="64"/>
        <v>492</v>
      </c>
      <c r="E354">
        <f t="shared" si="58"/>
        <v>451</v>
      </c>
      <c r="F354">
        <f t="shared" si="59"/>
        <v>451</v>
      </c>
      <c r="G354">
        <f t="shared" si="60"/>
        <v>451</v>
      </c>
      <c r="H354">
        <f t="shared" si="61"/>
        <v>451</v>
      </c>
      <c r="J354">
        <f t="shared" si="62"/>
        <v>451</v>
      </c>
      <c r="K354">
        <f t="shared" si="63"/>
        <v>451</v>
      </c>
      <c r="L354">
        <f t="shared" si="63"/>
        <v>451</v>
      </c>
      <c r="N354">
        <v>351</v>
      </c>
      <c r="O354">
        <f t="shared" si="63"/>
        <v>451</v>
      </c>
    </row>
    <row r="355" spans="2:15" x14ac:dyDescent="0.3">
      <c r="B355">
        <v>352</v>
      </c>
      <c r="D355">
        <f t="shared" si="64"/>
        <v>492</v>
      </c>
      <c r="E355">
        <f t="shared" si="58"/>
        <v>452</v>
      </c>
      <c r="F355">
        <f t="shared" si="59"/>
        <v>452</v>
      </c>
      <c r="G355">
        <f t="shared" si="60"/>
        <v>452</v>
      </c>
      <c r="H355">
        <f t="shared" si="61"/>
        <v>452</v>
      </c>
      <c r="J355">
        <f t="shared" si="62"/>
        <v>452</v>
      </c>
      <c r="K355">
        <f t="shared" si="63"/>
        <v>452</v>
      </c>
      <c r="L355">
        <f t="shared" si="63"/>
        <v>452</v>
      </c>
      <c r="N355">
        <v>352</v>
      </c>
      <c r="O355">
        <f t="shared" si="63"/>
        <v>452</v>
      </c>
    </row>
    <row r="356" spans="2:15" x14ac:dyDescent="0.3">
      <c r="B356">
        <v>353</v>
      </c>
      <c r="D356">
        <f t="shared" si="64"/>
        <v>492</v>
      </c>
      <c r="E356">
        <f t="shared" si="58"/>
        <v>453</v>
      </c>
      <c r="F356">
        <f t="shared" si="59"/>
        <v>453</v>
      </c>
      <c r="G356">
        <f t="shared" si="60"/>
        <v>453</v>
      </c>
      <c r="H356">
        <f t="shared" si="61"/>
        <v>453</v>
      </c>
      <c r="J356">
        <f t="shared" si="62"/>
        <v>453</v>
      </c>
      <c r="K356">
        <f t="shared" si="63"/>
        <v>453</v>
      </c>
      <c r="L356">
        <f t="shared" si="63"/>
        <v>453</v>
      </c>
      <c r="N356">
        <v>353</v>
      </c>
      <c r="O356">
        <f t="shared" si="63"/>
        <v>453</v>
      </c>
    </row>
    <row r="357" spans="2:15" x14ac:dyDescent="0.3">
      <c r="B357">
        <v>354</v>
      </c>
      <c r="D357">
        <f t="shared" si="64"/>
        <v>492</v>
      </c>
      <c r="E357">
        <f t="shared" si="58"/>
        <v>454</v>
      </c>
      <c r="F357">
        <f t="shared" si="59"/>
        <v>454</v>
      </c>
      <c r="G357">
        <f t="shared" si="60"/>
        <v>454</v>
      </c>
      <c r="H357">
        <f t="shared" si="61"/>
        <v>454</v>
      </c>
      <c r="J357">
        <f t="shared" si="62"/>
        <v>454</v>
      </c>
      <c r="K357">
        <f t="shared" si="63"/>
        <v>454</v>
      </c>
      <c r="L357">
        <f t="shared" si="63"/>
        <v>454</v>
      </c>
      <c r="N357">
        <v>354</v>
      </c>
      <c r="O357">
        <f t="shared" si="63"/>
        <v>454</v>
      </c>
    </row>
    <row r="358" spans="2:15" x14ac:dyDescent="0.3">
      <c r="B358">
        <v>355</v>
      </c>
      <c r="D358">
        <f t="shared" si="64"/>
        <v>492</v>
      </c>
      <c r="E358">
        <f t="shared" si="58"/>
        <v>455</v>
      </c>
      <c r="F358">
        <f t="shared" si="59"/>
        <v>455</v>
      </c>
      <c r="G358">
        <f t="shared" si="60"/>
        <v>455</v>
      </c>
      <c r="H358">
        <f t="shared" si="61"/>
        <v>455</v>
      </c>
      <c r="J358">
        <f t="shared" si="62"/>
        <v>455</v>
      </c>
      <c r="K358">
        <f t="shared" si="63"/>
        <v>455</v>
      </c>
      <c r="L358">
        <f t="shared" si="63"/>
        <v>455</v>
      </c>
      <c r="N358">
        <v>355</v>
      </c>
      <c r="O358">
        <f t="shared" si="63"/>
        <v>455</v>
      </c>
    </row>
    <row r="359" spans="2:15" x14ac:dyDescent="0.3">
      <c r="B359">
        <v>356</v>
      </c>
      <c r="D359">
        <f t="shared" si="64"/>
        <v>493</v>
      </c>
      <c r="E359">
        <f t="shared" si="58"/>
        <v>456</v>
      </c>
      <c r="F359">
        <f t="shared" si="59"/>
        <v>456</v>
      </c>
      <c r="G359">
        <f t="shared" si="60"/>
        <v>456</v>
      </c>
      <c r="H359">
        <f t="shared" si="61"/>
        <v>456</v>
      </c>
      <c r="J359">
        <f t="shared" si="62"/>
        <v>456</v>
      </c>
      <c r="K359">
        <f t="shared" si="63"/>
        <v>456</v>
      </c>
      <c r="L359">
        <f t="shared" si="63"/>
        <v>456</v>
      </c>
      <c r="N359">
        <v>356</v>
      </c>
      <c r="O359">
        <f>O358+1</f>
        <v>456</v>
      </c>
    </row>
    <row r="360" spans="2:15" x14ac:dyDescent="0.3">
      <c r="B360">
        <v>357</v>
      </c>
      <c r="D360">
        <f t="shared" si="64"/>
        <v>493</v>
      </c>
      <c r="E360">
        <f t="shared" ref="E360:E403" si="65">E359+1</f>
        <v>457</v>
      </c>
      <c r="F360">
        <f t="shared" ref="F360:F403" si="66">F359+1</f>
        <v>457</v>
      </c>
      <c r="G360">
        <f t="shared" ref="G360:G403" si="67">G359+1</f>
        <v>457</v>
      </c>
      <c r="H360">
        <f t="shared" ref="H360:H403" si="68">H359+1</f>
        <v>457</v>
      </c>
      <c r="J360">
        <f t="shared" ref="J360:J403" si="69">J359+1</f>
        <v>457</v>
      </c>
      <c r="K360">
        <f t="shared" ref="K360:O403" si="70">K359+1</f>
        <v>457</v>
      </c>
      <c r="L360">
        <f t="shared" si="70"/>
        <v>457</v>
      </c>
      <c r="N360">
        <v>357</v>
      </c>
      <c r="O360">
        <f t="shared" si="70"/>
        <v>457</v>
      </c>
    </row>
    <row r="361" spans="2:15" x14ac:dyDescent="0.3">
      <c r="B361">
        <v>358</v>
      </c>
      <c r="D361">
        <f t="shared" si="64"/>
        <v>493</v>
      </c>
      <c r="E361">
        <f t="shared" si="65"/>
        <v>458</v>
      </c>
      <c r="F361">
        <f t="shared" si="66"/>
        <v>458</v>
      </c>
      <c r="G361">
        <f t="shared" si="67"/>
        <v>458</v>
      </c>
      <c r="H361">
        <f t="shared" si="68"/>
        <v>458</v>
      </c>
      <c r="J361">
        <f t="shared" si="69"/>
        <v>458</v>
      </c>
      <c r="K361">
        <f t="shared" si="70"/>
        <v>458</v>
      </c>
      <c r="L361">
        <f t="shared" si="70"/>
        <v>458</v>
      </c>
      <c r="N361">
        <v>358</v>
      </c>
      <c r="O361">
        <f t="shared" si="70"/>
        <v>458</v>
      </c>
    </row>
    <row r="362" spans="2:15" x14ac:dyDescent="0.3">
      <c r="B362">
        <v>359</v>
      </c>
      <c r="D362">
        <f t="shared" si="64"/>
        <v>493</v>
      </c>
      <c r="E362">
        <f t="shared" si="65"/>
        <v>459</v>
      </c>
      <c r="F362">
        <f t="shared" si="66"/>
        <v>459</v>
      </c>
      <c r="G362">
        <f t="shared" si="67"/>
        <v>459</v>
      </c>
      <c r="H362">
        <f t="shared" si="68"/>
        <v>459</v>
      </c>
      <c r="J362">
        <f t="shared" si="69"/>
        <v>459</v>
      </c>
      <c r="K362">
        <f t="shared" si="70"/>
        <v>459</v>
      </c>
      <c r="L362">
        <f t="shared" si="70"/>
        <v>459</v>
      </c>
      <c r="N362">
        <v>359</v>
      </c>
      <c r="O362">
        <f t="shared" si="70"/>
        <v>459</v>
      </c>
    </row>
    <row r="363" spans="2:15" x14ac:dyDescent="0.3">
      <c r="B363">
        <v>360</v>
      </c>
      <c r="D363">
        <f t="shared" si="64"/>
        <v>493</v>
      </c>
      <c r="E363">
        <f t="shared" si="65"/>
        <v>460</v>
      </c>
      <c r="F363">
        <f t="shared" si="66"/>
        <v>460</v>
      </c>
      <c r="G363">
        <f t="shared" si="67"/>
        <v>460</v>
      </c>
      <c r="H363">
        <f t="shared" si="68"/>
        <v>460</v>
      </c>
      <c r="J363">
        <f t="shared" si="69"/>
        <v>460</v>
      </c>
      <c r="K363">
        <f t="shared" si="70"/>
        <v>460</v>
      </c>
      <c r="L363">
        <f t="shared" si="70"/>
        <v>460</v>
      </c>
      <c r="N363">
        <v>360</v>
      </c>
      <c r="O363">
        <f t="shared" si="70"/>
        <v>460</v>
      </c>
    </row>
    <row r="364" spans="2:15" x14ac:dyDescent="0.3">
      <c r="B364">
        <v>361</v>
      </c>
      <c r="D364">
        <f t="shared" si="64"/>
        <v>493</v>
      </c>
      <c r="E364">
        <f t="shared" si="65"/>
        <v>461</v>
      </c>
      <c r="F364">
        <f t="shared" si="66"/>
        <v>461</v>
      </c>
      <c r="G364">
        <f t="shared" si="67"/>
        <v>461</v>
      </c>
      <c r="H364">
        <f t="shared" si="68"/>
        <v>461</v>
      </c>
      <c r="J364">
        <f t="shared" si="69"/>
        <v>461</v>
      </c>
      <c r="K364">
        <f t="shared" si="70"/>
        <v>461</v>
      </c>
      <c r="L364">
        <f t="shared" si="70"/>
        <v>461</v>
      </c>
      <c r="N364">
        <v>361</v>
      </c>
      <c r="O364">
        <f t="shared" si="70"/>
        <v>461</v>
      </c>
    </row>
    <row r="365" spans="2:15" x14ac:dyDescent="0.3">
      <c r="B365">
        <v>362</v>
      </c>
      <c r="D365">
        <f t="shared" si="64"/>
        <v>493</v>
      </c>
      <c r="E365">
        <f t="shared" si="65"/>
        <v>462</v>
      </c>
      <c r="F365">
        <f t="shared" si="66"/>
        <v>462</v>
      </c>
      <c r="G365">
        <f t="shared" si="67"/>
        <v>462</v>
      </c>
      <c r="H365">
        <f t="shared" si="68"/>
        <v>462</v>
      </c>
      <c r="J365">
        <f t="shared" si="69"/>
        <v>462</v>
      </c>
      <c r="K365">
        <f t="shared" si="70"/>
        <v>462</v>
      </c>
      <c r="L365">
        <f t="shared" si="70"/>
        <v>462</v>
      </c>
      <c r="N365">
        <v>362</v>
      </c>
      <c r="O365">
        <f t="shared" si="70"/>
        <v>462</v>
      </c>
    </row>
    <row r="366" spans="2:15" x14ac:dyDescent="0.3">
      <c r="B366">
        <v>363</v>
      </c>
      <c r="D366">
        <f t="shared" si="64"/>
        <v>493</v>
      </c>
      <c r="E366">
        <f t="shared" si="65"/>
        <v>463</v>
      </c>
      <c r="F366">
        <f t="shared" si="66"/>
        <v>463</v>
      </c>
      <c r="G366">
        <f t="shared" si="67"/>
        <v>463</v>
      </c>
      <c r="H366">
        <f t="shared" si="68"/>
        <v>463</v>
      </c>
      <c r="J366">
        <f t="shared" si="69"/>
        <v>463</v>
      </c>
      <c r="K366">
        <f t="shared" si="70"/>
        <v>463</v>
      </c>
      <c r="L366">
        <f t="shared" si="70"/>
        <v>463</v>
      </c>
      <c r="N366">
        <v>363</v>
      </c>
      <c r="O366">
        <f t="shared" si="70"/>
        <v>463</v>
      </c>
    </row>
    <row r="367" spans="2:15" x14ac:dyDescent="0.3">
      <c r="B367">
        <v>364</v>
      </c>
      <c r="D367">
        <f t="shared" si="64"/>
        <v>493</v>
      </c>
      <c r="E367">
        <f t="shared" si="65"/>
        <v>464</v>
      </c>
      <c r="F367">
        <f t="shared" si="66"/>
        <v>464</v>
      </c>
      <c r="G367">
        <f t="shared" si="67"/>
        <v>464</v>
      </c>
      <c r="H367">
        <f t="shared" si="68"/>
        <v>464</v>
      </c>
      <c r="J367">
        <f t="shared" si="69"/>
        <v>464</v>
      </c>
      <c r="K367">
        <f t="shared" si="70"/>
        <v>464</v>
      </c>
      <c r="L367">
        <f t="shared" si="70"/>
        <v>464</v>
      </c>
      <c r="N367">
        <v>364</v>
      </c>
      <c r="O367">
        <f t="shared" si="70"/>
        <v>464</v>
      </c>
    </row>
    <row r="368" spans="2:15" x14ac:dyDescent="0.3">
      <c r="B368">
        <v>365</v>
      </c>
      <c r="D368">
        <f t="shared" si="64"/>
        <v>493</v>
      </c>
      <c r="E368">
        <f t="shared" si="65"/>
        <v>465</v>
      </c>
      <c r="F368">
        <f t="shared" si="66"/>
        <v>465</v>
      </c>
      <c r="G368">
        <f t="shared" si="67"/>
        <v>465</v>
      </c>
      <c r="H368">
        <f t="shared" si="68"/>
        <v>465</v>
      </c>
      <c r="J368">
        <f t="shared" si="69"/>
        <v>465</v>
      </c>
      <c r="K368">
        <f t="shared" si="70"/>
        <v>465</v>
      </c>
      <c r="L368">
        <f t="shared" si="70"/>
        <v>465</v>
      </c>
      <c r="N368">
        <v>365</v>
      </c>
      <c r="O368">
        <f t="shared" si="70"/>
        <v>465</v>
      </c>
    </row>
    <row r="369" spans="2:15" x14ac:dyDescent="0.3">
      <c r="B369">
        <v>366</v>
      </c>
      <c r="D369">
        <f t="shared" si="64"/>
        <v>493</v>
      </c>
      <c r="E369">
        <f t="shared" si="65"/>
        <v>466</v>
      </c>
      <c r="F369">
        <f t="shared" si="66"/>
        <v>466</v>
      </c>
      <c r="G369">
        <f t="shared" si="67"/>
        <v>466</v>
      </c>
      <c r="H369">
        <f t="shared" si="68"/>
        <v>466</v>
      </c>
      <c r="J369">
        <f t="shared" si="69"/>
        <v>466</v>
      </c>
      <c r="K369">
        <f t="shared" si="70"/>
        <v>466</v>
      </c>
      <c r="L369">
        <f t="shared" si="70"/>
        <v>466</v>
      </c>
      <c r="N369">
        <v>366</v>
      </c>
      <c r="O369">
        <f t="shared" si="70"/>
        <v>466</v>
      </c>
    </row>
    <row r="370" spans="2:15" x14ac:dyDescent="0.3">
      <c r="B370">
        <v>367</v>
      </c>
      <c r="D370">
        <f t="shared" si="64"/>
        <v>493</v>
      </c>
      <c r="E370">
        <f t="shared" si="65"/>
        <v>467</v>
      </c>
      <c r="F370">
        <f t="shared" si="66"/>
        <v>467</v>
      </c>
      <c r="G370">
        <f t="shared" si="67"/>
        <v>467</v>
      </c>
      <c r="H370">
        <f t="shared" si="68"/>
        <v>467</v>
      </c>
      <c r="J370">
        <f t="shared" si="69"/>
        <v>467</v>
      </c>
      <c r="K370">
        <f t="shared" si="70"/>
        <v>467</v>
      </c>
      <c r="L370">
        <f t="shared" si="70"/>
        <v>467</v>
      </c>
      <c r="N370">
        <v>367</v>
      </c>
      <c r="O370">
        <f t="shared" si="70"/>
        <v>467</v>
      </c>
    </row>
    <row r="371" spans="2:15" x14ac:dyDescent="0.3">
      <c r="B371">
        <v>368</v>
      </c>
      <c r="D371">
        <f t="shared" si="64"/>
        <v>493</v>
      </c>
      <c r="E371">
        <f t="shared" si="65"/>
        <v>468</v>
      </c>
      <c r="F371">
        <f t="shared" si="66"/>
        <v>468</v>
      </c>
      <c r="G371">
        <f t="shared" si="67"/>
        <v>468</v>
      </c>
      <c r="H371">
        <f t="shared" si="68"/>
        <v>468</v>
      </c>
      <c r="J371">
        <f t="shared" si="69"/>
        <v>468</v>
      </c>
      <c r="K371">
        <f t="shared" si="70"/>
        <v>468</v>
      </c>
      <c r="L371">
        <f t="shared" si="70"/>
        <v>468</v>
      </c>
      <c r="N371">
        <v>368</v>
      </c>
      <c r="O371">
        <f t="shared" si="70"/>
        <v>468</v>
      </c>
    </row>
    <row r="372" spans="2:15" x14ac:dyDescent="0.3">
      <c r="B372">
        <v>369</v>
      </c>
      <c r="D372">
        <f t="shared" si="64"/>
        <v>494</v>
      </c>
      <c r="E372">
        <f t="shared" si="65"/>
        <v>469</v>
      </c>
      <c r="F372">
        <f t="shared" si="66"/>
        <v>469</v>
      </c>
      <c r="G372">
        <f t="shared" si="67"/>
        <v>469</v>
      </c>
      <c r="H372">
        <f t="shared" si="68"/>
        <v>469</v>
      </c>
      <c r="J372">
        <f t="shared" si="69"/>
        <v>469</v>
      </c>
      <c r="K372">
        <f t="shared" si="70"/>
        <v>469</v>
      </c>
      <c r="L372">
        <f t="shared" si="70"/>
        <v>469</v>
      </c>
      <c r="N372">
        <v>369</v>
      </c>
      <c r="O372">
        <f t="shared" si="70"/>
        <v>469</v>
      </c>
    </row>
    <row r="373" spans="2:15" x14ac:dyDescent="0.3">
      <c r="B373">
        <v>370</v>
      </c>
      <c r="D373">
        <f t="shared" si="64"/>
        <v>494</v>
      </c>
      <c r="E373">
        <f t="shared" si="65"/>
        <v>470</v>
      </c>
      <c r="F373">
        <f t="shared" si="66"/>
        <v>470</v>
      </c>
      <c r="G373">
        <f t="shared" si="67"/>
        <v>470</v>
      </c>
      <c r="H373">
        <f t="shared" si="68"/>
        <v>470</v>
      </c>
      <c r="J373">
        <f t="shared" si="69"/>
        <v>470</v>
      </c>
      <c r="K373">
        <f t="shared" si="70"/>
        <v>470</v>
      </c>
      <c r="L373">
        <f t="shared" si="70"/>
        <v>470</v>
      </c>
      <c r="N373">
        <v>370</v>
      </c>
      <c r="O373">
        <f t="shared" si="70"/>
        <v>470</v>
      </c>
    </row>
    <row r="374" spans="2:15" x14ac:dyDescent="0.3">
      <c r="B374">
        <v>371</v>
      </c>
      <c r="D374">
        <f t="shared" si="64"/>
        <v>494</v>
      </c>
      <c r="E374">
        <f t="shared" si="65"/>
        <v>471</v>
      </c>
      <c r="F374">
        <f t="shared" si="66"/>
        <v>471</v>
      </c>
      <c r="G374">
        <f t="shared" si="67"/>
        <v>471</v>
      </c>
      <c r="H374">
        <f t="shared" si="68"/>
        <v>471</v>
      </c>
      <c r="J374">
        <f t="shared" si="69"/>
        <v>471</v>
      </c>
      <c r="K374">
        <f t="shared" si="70"/>
        <v>471</v>
      </c>
      <c r="L374">
        <f t="shared" si="70"/>
        <v>471</v>
      </c>
      <c r="N374">
        <v>371</v>
      </c>
      <c r="O374">
        <f t="shared" si="70"/>
        <v>471</v>
      </c>
    </row>
    <row r="375" spans="2:15" x14ac:dyDescent="0.3">
      <c r="B375">
        <v>372</v>
      </c>
      <c r="D375">
        <f t="shared" si="64"/>
        <v>494</v>
      </c>
      <c r="E375">
        <f t="shared" si="65"/>
        <v>472</v>
      </c>
      <c r="F375">
        <f t="shared" si="66"/>
        <v>472</v>
      </c>
      <c r="G375">
        <f t="shared" si="67"/>
        <v>472</v>
      </c>
      <c r="H375">
        <f t="shared" si="68"/>
        <v>472</v>
      </c>
      <c r="J375">
        <f t="shared" si="69"/>
        <v>472</v>
      </c>
      <c r="K375">
        <f t="shared" si="70"/>
        <v>472</v>
      </c>
      <c r="L375">
        <f t="shared" si="70"/>
        <v>472</v>
      </c>
      <c r="N375">
        <v>372</v>
      </c>
      <c r="O375">
        <f t="shared" si="70"/>
        <v>472</v>
      </c>
    </row>
    <row r="376" spans="2:15" x14ac:dyDescent="0.3">
      <c r="B376">
        <v>373</v>
      </c>
      <c r="D376">
        <f t="shared" si="64"/>
        <v>494</v>
      </c>
      <c r="E376">
        <f t="shared" si="65"/>
        <v>473</v>
      </c>
      <c r="F376">
        <f t="shared" si="66"/>
        <v>473</v>
      </c>
      <c r="G376">
        <f t="shared" si="67"/>
        <v>473</v>
      </c>
      <c r="H376">
        <f t="shared" si="68"/>
        <v>473</v>
      </c>
      <c r="J376">
        <f t="shared" si="69"/>
        <v>473</v>
      </c>
      <c r="K376">
        <f t="shared" si="70"/>
        <v>473</v>
      </c>
      <c r="L376">
        <f t="shared" si="70"/>
        <v>473</v>
      </c>
      <c r="N376">
        <v>373</v>
      </c>
      <c r="O376">
        <f t="shared" si="70"/>
        <v>473</v>
      </c>
    </row>
    <row r="377" spans="2:15" x14ac:dyDescent="0.3">
      <c r="B377">
        <v>374</v>
      </c>
      <c r="D377">
        <f t="shared" si="64"/>
        <v>494</v>
      </c>
      <c r="E377">
        <f t="shared" si="65"/>
        <v>474</v>
      </c>
      <c r="F377">
        <f t="shared" si="66"/>
        <v>474</v>
      </c>
      <c r="G377">
        <f t="shared" si="67"/>
        <v>474</v>
      </c>
      <c r="H377">
        <f t="shared" si="68"/>
        <v>474</v>
      </c>
      <c r="J377">
        <f t="shared" si="69"/>
        <v>474</v>
      </c>
      <c r="K377">
        <f t="shared" si="70"/>
        <v>474</v>
      </c>
      <c r="L377">
        <f t="shared" si="70"/>
        <v>474</v>
      </c>
      <c r="N377">
        <v>374</v>
      </c>
      <c r="O377">
        <f t="shared" si="70"/>
        <v>474</v>
      </c>
    </row>
    <row r="378" spans="2:15" x14ac:dyDescent="0.3">
      <c r="B378">
        <v>375</v>
      </c>
      <c r="D378">
        <f t="shared" si="64"/>
        <v>494</v>
      </c>
      <c r="E378">
        <f t="shared" si="65"/>
        <v>475</v>
      </c>
      <c r="F378">
        <f t="shared" si="66"/>
        <v>475</v>
      </c>
      <c r="G378">
        <f t="shared" si="67"/>
        <v>475</v>
      </c>
      <c r="H378">
        <f t="shared" si="68"/>
        <v>475</v>
      </c>
      <c r="J378">
        <f t="shared" si="69"/>
        <v>475</v>
      </c>
      <c r="K378">
        <f t="shared" si="70"/>
        <v>475</v>
      </c>
      <c r="L378">
        <f t="shared" si="70"/>
        <v>475</v>
      </c>
      <c r="N378">
        <v>375</v>
      </c>
      <c r="O378">
        <f t="shared" si="70"/>
        <v>475</v>
      </c>
    </row>
    <row r="379" spans="2:15" x14ac:dyDescent="0.3">
      <c r="B379">
        <v>376</v>
      </c>
      <c r="D379">
        <f t="shared" si="64"/>
        <v>494</v>
      </c>
      <c r="E379">
        <f t="shared" si="65"/>
        <v>476</v>
      </c>
      <c r="F379">
        <f t="shared" si="66"/>
        <v>476</v>
      </c>
      <c r="G379">
        <f t="shared" si="67"/>
        <v>476</v>
      </c>
      <c r="H379">
        <f t="shared" si="68"/>
        <v>476</v>
      </c>
      <c r="J379">
        <f t="shared" si="69"/>
        <v>476</v>
      </c>
      <c r="K379">
        <f t="shared" si="70"/>
        <v>476</v>
      </c>
      <c r="L379">
        <f t="shared" si="70"/>
        <v>476</v>
      </c>
      <c r="N379">
        <v>376</v>
      </c>
      <c r="O379">
        <f t="shared" si="70"/>
        <v>476</v>
      </c>
    </row>
    <row r="380" spans="2:15" x14ac:dyDescent="0.3">
      <c r="B380">
        <v>377</v>
      </c>
      <c r="D380">
        <f t="shared" si="64"/>
        <v>494</v>
      </c>
      <c r="E380">
        <f t="shared" si="65"/>
        <v>477</v>
      </c>
      <c r="F380">
        <f t="shared" si="66"/>
        <v>477</v>
      </c>
      <c r="G380">
        <f t="shared" si="67"/>
        <v>477</v>
      </c>
      <c r="H380">
        <f t="shared" si="68"/>
        <v>477</v>
      </c>
      <c r="J380">
        <f t="shared" si="69"/>
        <v>477</v>
      </c>
      <c r="K380">
        <f t="shared" si="70"/>
        <v>477</v>
      </c>
      <c r="L380">
        <f t="shared" si="70"/>
        <v>477</v>
      </c>
      <c r="N380">
        <v>377</v>
      </c>
      <c r="O380">
        <f t="shared" si="70"/>
        <v>477</v>
      </c>
    </row>
    <row r="381" spans="2:15" x14ac:dyDescent="0.3">
      <c r="B381">
        <v>378</v>
      </c>
      <c r="D381">
        <f t="shared" si="64"/>
        <v>494</v>
      </c>
      <c r="E381">
        <f t="shared" si="65"/>
        <v>478</v>
      </c>
      <c r="F381">
        <f t="shared" si="66"/>
        <v>478</v>
      </c>
      <c r="G381">
        <f t="shared" si="67"/>
        <v>478</v>
      </c>
      <c r="H381">
        <f t="shared" si="68"/>
        <v>478</v>
      </c>
      <c r="J381">
        <f t="shared" si="69"/>
        <v>478</v>
      </c>
      <c r="K381">
        <f t="shared" si="70"/>
        <v>478</v>
      </c>
      <c r="L381">
        <f t="shared" si="70"/>
        <v>478</v>
      </c>
      <c r="N381">
        <v>378</v>
      </c>
      <c r="O381">
        <f t="shared" si="70"/>
        <v>478</v>
      </c>
    </row>
    <row r="382" spans="2:15" x14ac:dyDescent="0.3">
      <c r="B382">
        <v>379</v>
      </c>
      <c r="D382">
        <f t="shared" si="64"/>
        <v>494</v>
      </c>
      <c r="E382">
        <f t="shared" si="65"/>
        <v>479</v>
      </c>
      <c r="F382">
        <f t="shared" si="66"/>
        <v>479</v>
      </c>
      <c r="G382">
        <f t="shared" si="67"/>
        <v>479</v>
      </c>
      <c r="H382">
        <f t="shared" si="68"/>
        <v>479</v>
      </c>
      <c r="J382">
        <f t="shared" si="69"/>
        <v>479</v>
      </c>
      <c r="K382">
        <f t="shared" si="70"/>
        <v>479</v>
      </c>
      <c r="L382">
        <f t="shared" si="70"/>
        <v>479</v>
      </c>
      <c r="N382">
        <v>379</v>
      </c>
      <c r="O382">
        <f t="shared" si="70"/>
        <v>479</v>
      </c>
    </row>
    <row r="383" spans="2:15" x14ac:dyDescent="0.3">
      <c r="B383">
        <v>380</v>
      </c>
      <c r="D383">
        <f t="shared" si="64"/>
        <v>494</v>
      </c>
      <c r="E383">
        <f t="shared" si="65"/>
        <v>480</v>
      </c>
      <c r="F383">
        <f t="shared" si="66"/>
        <v>480</v>
      </c>
      <c r="G383">
        <f t="shared" si="67"/>
        <v>480</v>
      </c>
      <c r="H383">
        <f t="shared" si="68"/>
        <v>480</v>
      </c>
      <c r="J383">
        <f t="shared" si="69"/>
        <v>480</v>
      </c>
      <c r="K383">
        <f t="shared" si="70"/>
        <v>480</v>
      </c>
      <c r="L383">
        <f t="shared" si="70"/>
        <v>480</v>
      </c>
      <c r="N383">
        <v>380</v>
      </c>
      <c r="O383">
        <f t="shared" si="70"/>
        <v>480</v>
      </c>
    </row>
    <row r="384" spans="2:15" x14ac:dyDescent="0.3">
      <c r="B384">
        <v>381</v>
      </c>
      <c r="D384">
        <f t="shared" si="64"/>
        <v>494</v>
      </c>
      <c r="E384">
        <f t="shared" si="65"/>
        <v>481</v>
      </c>
      <c r="F384">
        <f t="shared" si="66"/>
        <v>481</v>
      </c>
      <c r="G384">
        <f t="shared" si="67"/>
        <v>481</v>
      </c>
      <c r="H384">
        <f t="shared" si="68"/>
        <v>481</v>
      </c>
      <c r="J384">
        <f t="shared" si="69"/>
        <v>481</v>
      </c>
      <c r="K384">
        <f t="shared" si="70"/>
        <v>481</v>
      </c>
      <c r="L384">
        <f t="shared" si="70"/>
        <v>481</v>
      </c>
      <c r="N384">
        <v>381</v>
      </c>
      <c r="O384">
        <f t="shared" si="70"/>
        <v>481</v>
      </c>
    </row>
    <row r="385" spans="2:15" x14ac:dyDescent="0.3">
      <c r="B385">
        <v>382</v>
      </c>
      <c r="D385">
        <f t="shared" si="64"/>
        <v>494</v>
      </c>
      <c r="E385">
        <f t="shared" si="65"/>
        <v>482</v>
      </c>
      <c r="F385">
        <f t="shared" si="66"/>
        <v>482</v>
      </c>
      <c r="G385">
        <f t="shared" si="67"/>
        <v>482</v>
      </c>
      <c r="H385">
        <f t="shared" si="68"/>
        <v>482</v>
      </c>
      <c r="J385">
        <f t="shared" si="69"/>
        <v>482</v>
      </c>
      <c r="K385">
        <f t="shared" si="70"/>
        <v>482</v>
      </c>
      <c r="L385">
        <f t="shared" si="70"/>
        <v>482</v>
      </c>
      <c r="N385">
        <v>382</v>
      </c>
      <c r="O385">
        <f t="shared" si="70"/>
        <v>482</v>
      </c>
    </row>
    <row r="386" spans="2:15" x14ac:dyDescent="0.3">
      <c r="B386">
        <v>383</v>
      </c>
      <c r="D386">
        <f t="shared" si="64"/>
        <v>494</v>
      </c>
      <c r="E386">
        <f t="shared" si="65"/>
        <v>483</v>
      </c>
      <c r="F386">
        <f t="shared" si="66"/>
        <v>483</v>
      </c>
      <c r="G386">
        <f t="shared" si="67"/>
        <v>483</v>
      </c>
      <c r="H386">
        <f t="shared" si="68"/>
        <v>483</v>
      </c>
      <c r="J386">
        <f t="shared" si="69"/>
        <v>483</v>
      </c>
      <c r="K386">
        <f t="shared" si="70"/>
        <v>483</v>
      </c>
      <c r="L386">
        <f t="shared" si="70"/>
        <v>483</v>
      </c>
      <c r="N386">
        <v>383</v>
      </c>
      <c r="O386">
        <f t="shared" si="70"/>
        <v>483</v>
      </c>
    </row>
    <row r="387" spans="2:15" x14ac:dyDescent="0.3">
      <c r="B387">
        <v>384</v>
      </c>
      <c r="D387">
        <f t="shared" si="64"/>
        <v>495</v>
      </c>
      <c r="E387">
        <f t="shared" si="65"/>
        <v>484</v>
      </c>
      <c r="F387">
        <f t="shared" si="66"/>
        <v>484</v>
      </c>
      <c r="G387">
        <f t="shared" si="67"/>
        <v>484</v>
      </c>
      <c r="H387">
        <f t="shared" si="68"/>
        <v>484</v>
      </c>
      <c r="J387">
        <f t="shared" si="69"/>
        <v>484</v>
      </c>
      <c r="K387">
        <f t="shared" si="70"/>
        <v>484</v>
      </c>
      <c r="L387">
        <f t="shared" si="70"/>
        <v>484</v>
      </c>
      <c r="N387">
        <v>384</v>
      </c>
      <c r="O387">
        <f t="shared" si="70"/>
        <v>484</v>
      </c>
    </row>
    <row r="388" spans="2:15" x14ac:dyDescent="0.3">
      <c r="B388">
        <v>385</v>
      </c>
      <c r="D388">
        <f t="shared" ref="D388:D403" si="71">FLOOR($A$3*(1-1*EXP(-$A$6*B388)),1)</f>
        <v>495</v>
      </c>
      <c r="E388">
        <f t="shared" si="65"/>
        <v>485</v>
      </c>
      <c r="F388">
        <f t="shared" si="66"/>
        <v>485</v>
      </c>
      <c r="G388">
        <f t="shared" si="67"/>
        <v>485</v>
      </c>
      <c r="H388">
        <f t="shared" si="68"/>
        <v>485</v>
      </c>
      <c r="J388">
        <f t="shared" si="69"/>
        <v>485</v>
      </c>
      <c r="K388">
        <f t="shared" si="70"/>
        <v>485</v>
      </c>
      <c r="L388">
        <f t="shared" si="70"/>
        <v>485</v>
      </c>
      <c r="N388">
        <v>385</v>
      </c>
      <c r="O388">
        <f t="shared" si="70"/>
        <v>485</v>
      </c>
    </row>
    <row r="389" spans="2:15" x14ac:dyDescent="0.3">
      <c r="B389">
        <v>386</v>
      </c>
      <c r="D389">
        <f t="shared" si="71"/>
        <v>495</v>
      </c>
      <c r="E389">
        <f t="shared" si="65"/>
        <v>486</v>
      </c>
      <c r="F389">
        <f t="shared" si="66"/>
        <v>486</v>
      </c>
      <c r="G389">
        <f t="shared" si="67"/>
        <v>486</v>
      </c>
      <c r="H389">
        <f t="shared" si="68"/>
        <v>486</v>
      </c>
      <c r="J389">
        <f t="shared" si="69"/>
        <v>486</v>
      </c>
      <c r="K389">
        <f t="shared" si="70"/>
        <v>486</v>
      </c>
      <c r="L389">
        <f t="shared" si="70"/>
        <v>486</v>
      </c>
      <c r="N389">
        <v>386</v>
      </c>
      <c r="O389">
        <f t="shared" si="70"/>
        <v>486</v>
      </c>
    </row>
    <row r="390" spans="2:15" x14ac:dyDescent="0.3">
      <c r="B390">
        <v>387</v>
      </c>
      <c r="D390">
        <f t="shared" si="71"/>
        <v>495</v>
      </c>
      <c r="E390">
        <f t="shared" si="65"/>
        <v>487</v>
      </c>
      <c r="F390">
        <f t="shared" si="66"/>
        <v>487</v>
      </c>
      <c r="G390">
        <f t="shared" si="67"/>
        <v>487</v>
      </c>
      <c r="H390">
        <f t="shared" si="68"/>
        <v>487</v>
      </c>
      <c r="J390">
        <f t="shared" si="69"/>
        <v>487</v>
      </c>
      <c r="K390">
        <f t="shared" si="70"/>
        <v>487</v>
      </c>
      <c r="L390">
        <f t="shared" si="70"/>
        <v>487</v>
      </c>
      <c r="N390">
        <v>387</v>
      </c>
      <c r="O390">
        <f t="shared" si="70"/>
        <v>487</v>
      </c>
    </row>
    <row r="391" spans="2:15" x14ac:dyDescent="0.3">
      <c r="B391">
        <v>388</v>
      </c>
      <c r="D391">
        <f t="shared" si="71"/>
        <v>495</v>
      </c>
      <c r="E391">
        <f t="shared" si="65"/>
        <v>488</v>
      </c>
      <c r="F391">
        <f t="shared" si="66"/>
        <v>488</v>
      </c>
      <c r="G391">
        <f t="shared" si="67"/>
        <v>488</v>
      </c>
      <c r="H391">
        <f t="shared" si="68"/>
        <v>488</v>
      </c>
      <c r="J391">
        <f t="shared" si="69"/>
        <v>488</v>
      </c>
      <c r="K391">
        <f t="shared" si="70"/>
        <v>488</v>
      </c>
      <c r="L391">
        <f t="shared" si="70"/>
        <v>488</v>
      </c>
      <c r="N391">
        <v>388</v>
      </c>
      <c r="O391">
        <f t="shared" si="70"/>
        <v>488</v>
      </c>
    </row>
    <row r="392" spans="2:15" x14ac:dyDescent="0.3">
      <c r="B392">
        <v>389</v>
      </c>
      <c r="D392">
        <f t="shared" si="71"/>
        <v>495</v>
      </c>
      <c r="E392">
        <f t="shared" si="65"/>
        <v>489</v>
      </c>
      <c r="F392">
        <f t="shared" si="66"/>
        <v>489</v>
      </c>
      <c r="G392">
        <f t="shared" si="67"/>
        <v>489</v>
      </c>
      <c r="H392">
        <f t="shared" si="68"/>
        <v>489</v>
      </c>
      <c r="J392">
        <f t="shared" si="69"/>
        <v>489</v>
      </c>
      <c r="K392">
        <f t="shared" si="70"/>
        <v>489</v>
      </c>
      <c r="L392">
        <f t="shared" si="70"/>
        <v>489</v>
      </c>
      <c r="N392">
        <v>389</v>
      </c>
      <c r="O392">
        <f t="shared" si="70"/>
        <v>489</v>
      </c>
    </row>
    <row r="393" spans="2:15" x14ac:dyDescent="0.3">
      <c r="B393">
        <v>390</v>
      </c>
      <c r="D393">
        <f t="shared" si="71"/>
        <v>495</v>
      </c>
      <c r="E393">
        <f t="shared" si="65"/>
        <v>490</v>
      </c>
      <c r="F393">
        <f t="shared" si="66"/>
        <v>490</v>
      </c>
      <c r="G393">
        <f t="shared" si="67"/>
        <v>490</v>
      </c>
      <c r="H393">
        <f t="shared" si="68"/>
        <v>490</v>
      </c>
      <c r="J393">
        <f t="shared" si="69"/>
        <v>490</v>
      </c>
      <c r="K393">
        <f t="shared" si="70"/>
        <v>490</v>
      </c>
      <c r="L393">
        <f t="shared" si="70"/>
        <v>490</v>
      </c>
      <c r="N393">
        <v>390</v>
      </c>
      <c r="O393">
        <f t="shared" si="70"/>
        <v>490</v>
      </c>
    </row>
    <row r="394" spans="2:15" x14ac:dyDescent="0.3">
      <c r="B394">
        <v>391</v>
      </c>
      <c r="D394">
        <f t="shared" si="71"/>
        <v>495</v>
      </c>
      <c r="E394">
        <f t="shared" si="65"/>
        <v>491</v>
      </c>
      <c r="F394">
        <f t="shared" si="66"/>
        <v>491</v>
      </c>
      <c r="G394">
        <f t="shared" si="67"/>
        <v>491</v>
      </c>
      <c r="H394">
        <f t="shared" si="68"/>
        <v>491</v>
      </c>
      <c r="J394">
        <f t="shared" si="69"/>
        <v>491</v>
      </c>
      <c r="K394">
        <f t="shared" si="70"/>
        <v>491</v>
      </c>
      <c r="L394">
        <f t="shared" si="70"/>
        <v>491</v>
      </c>
      <c r="N394">
        <v>391</v>
      </c>
      <c r="O394">
        <f t="shared" si="70"/>
        <v>491</v>
      </c>
    </row>
    <row r="395" spans="2:15" x14ac:dyDescent="0.3">
      <c r="B395">
        <v>392</v>
      </c>
      <c r="D395">
        <f t="shared" si="71"/>
        <v>495</v>
      </c>
      <c r="E395">
        <f t="shared" si="65"/>
        <v>492</v>
      </c>
      <c r="F395">
        <f t="shared" si="66"/>
        <v>492</v>
      </c>
      <c r="G395">
        <f t="shared" si="67"/>
        <v>492</v>
      </c>
      <c r="H395">
        <f t="shared" si="68"/>
        <v>492</v>
      </c>
      <c r="J395">
        <f t="shared" si="69"/>
        <v>492</v>
      </c>
      <c r="K395">
        <f t="shared" si="70"/>
        <v>492</v>
      </c>
      <c r="L395">
        <f t="shared" si="70"/>
        <v>492</v>
      </c>
      <c r="N395">
        <v>392</v>
      </c>
      <c r="O395">
        <f t="shared" si="70"/>
        <v>492</v>
      </c>
    </row>
    <row r="396" spans="2:15" x14ac:dyDescent="0.3">
      <c r="B396">
        <v>393</v>
      </c>
      <c r="D396">
        <f t="shared" si="71"/>
        <v>495</v>
      </c>
      <c r="E396">
        <f t="shared" si="65"/>
        <v>493</v>
      </c>
      <c r="F396">
        <f t="shared" si="66"/>
        <v>493</v>
      </c>
      <c r="G396">
        <f t="shared" si="67"/>
        <v>493</v>
      </c>
      <c r="H396">
        <f t="shared" si="68"/>
        <v>493</v>
      </c>
      <c r="J396">
        <f t="shared" si="69"/>
        <v>493</v>
      </c>
      <c r="K396">
        <f t="shared" si="70"/>
        <v>493</v>
      </c>
      <c r="L396">
        <f t="shared" si="70"/>
        <v>493</v>
      </c>
      <c r="N396">
        <v>393</v>
      </c>
      <c r="O396">
        <f t="shared" si="70"/>
        <v>493</v>
      </c>
    </row>
    <row r="397" spans="2:15" x14ac:dyDescent="0.3">
      <c r="B397">
        <v>394</v>
      </c>
      <c r="D397">
        <f t="shared" si="71"/>
        <v>495</v>
      </c>
      <c r="E397">
        <f t="shared" si="65"/>
        <v>494</v>
      </c>
      <c r="F397">
        <f t="shared" si="66"/>
        <v>494</v>
      </c>
      <c r="G397">
        <f t="shared" si="67"/>
        <v>494</v>
      </c>
      <c r="H397">
        <f t="shared" si="68"/>
        <v>494</v>
      </c>
      <c r="J397">
        <f t="shared" si="69"/>
        <v>494</v>
      </c>
      <c r="K397">
        <f t="shared" si="70"/>
        <v>494</v>
      </c>
      <c r="L397">
        <f t="shared" si="70"/>
        <v>494</v>
      </c>
      <c r="N397">
        <v>394</v>
      </c>
      <c r="O397">
        <f t="shared" si="70"/>
        <v>494</v>
      </c>
    </row>
    <row r="398" spans="2:15" x14ac:dyDescent="0.3">
      <c r="B398">
        <v>395</v>
      </c>
      <c r="D398">
        <f t="shared" si="71"/>
        <v>495</v>
      </c>
      <c r="E398">
        <f t="shared" si="65"/>
        <v>495</v>
      </c>
      <c r="F398">
        <f t="shared" si="66"/>
        <v>495</v>
      </c>
      <c r="G398">
        <f t="shared" si="67"/>
        <v>495</v>
      </c>
      <c r="H398">
        <f t="shared" si="68"/>
        <v>495</v>
      </c>
      <c r="J398">
        <f t="shared" si="69"/>
        <v>495</v>
      </c>
      <c r="K398">
        <f t="shared" si="70"/>
        <v>495</v>
      </c>
      <c r="L398">
        <f t="shared" si="70"/>
        <v>495</v>
      </c>
      <c r="N398">
        <v>395</v>
      </c>
      <c r="O398">
        <f t="shared" si="70"/>
        <v>495</v>
      </c>
    </row>
    <row r="399" spans="2:15" x14ac:dyDescent="0.3">
      <c r="B399">
        <v>396</v>
      </c>
      <c r="D399">
        <f t="shared" si="71"/>
        <v>495</v>
      </c>
      <c r="E399">
        <f t="shared" si="65"/>
        <v>496</v>
      </c>
      <c r="F399">
        <f t="shared" si="66"/>
        <v>496</v>
      </c>
      <c r="G399">
        <f t="shared" si="67"/>
        <v>496</v>
      </c>
      <c r="H399">
        <f t="shared" si="68"/>
        <v>496</v>
      </c>
      <c r="J399">
        <f t="shared" si="69"/>
        <v>496</v>
      </c>
      <c r="K399">
        <f t="shared" si="70"/>
        <v>496</v>
      </c>
      <c r="L399">
        <f t="shared" si="70"/>
        <v>496</v>
      </c>
      <c r="N399">
        <v>396</v>
      </c>
      <c r="O399">
        <f t="shared" si="70"/>
        <v>496</v>
      </c>
    </row>
    <row r="400" spans="2:15" x14ac:dyDescent="0.3">
      <c r="B400">
        <v>397</v>
      </c>
      <c r="D400">
        <f t="shared" si="71"/>
        <v>495</v>
      </c>
      <c r="E400">
        <f t="shared" si="65"/>
        <v>497</v>
      </c>
      <c r="F400">
        <f t="shared" si="66"/>
        <v>497</v>
      </c>
      <c r="G400">
        <f t="shared" si="67"/>
        <v>497</v>
      </c>
      <c r="H400">
        <f t="shared" si="68"/>
        <v>497</v>
      </c>
      <c r="J400">
        <f t="shared" si="69"/>
        <v>497</v>
      </c>
      <c r="K400">
        <f t="shared" si="70"/>
        <v>497</v>
      </c>
      <c r="L400">
        <f t="shared" si="70"/>
        <v>497</v>
      </c>
      <c r="N400">
        <v>397</v>
      </c>
      <c r="O400">
        <f t="shared" si="70"/>
        <v>497</v>
      </c>
    </row>
    <row r="401" spans="2:15" x14ac:dyDescent="0.3">
      <c r="B401">
        <v>398</v>
      </c>
      <c r="D401">
        <f t="shared" si="71"/>
        <v>495</v>
      </c>
      <c r="E401">
        <f t="shared" si="65"/>
        <v>498</v>
      </c>
      <c r="F401">
        <f t="shared" si="66"/>
        <v>498</v>
      </c>
      <c r="G401">
        <f t="shared" si="67"/>
        <v>498</v>
      </c>
      <c r="H401">
        <f t="shared" si="68"/>
        <v>498</v>
      </c>
      <c r="J401">
        <f t="shared" si="69"/>
        <v>498</v>
      </c>
      <c r="K401">
        <f t="shared" si="70"/>
        <v>498</v>
      </c>
      <c r="L401">
        <f t="shared" si="70"/>
        <v>498</v>
      </c>
      <c r="N401">
        <v>398</v>
      </c>
      <c r="O401">
        <f t="shared" si="70"/>
        <v>498</v>
      </c>
    </row>
    <row r="402" spans="2:15" x14ac:dyDescent="0.3">
      <c r="B402">
        <v>399</v>
      </c>
      <c r="D402">
        <f t="shared" si="71"/>
        <v>495</v>
      </c>
      <c r="E402">
        <f t="shared" si="65"/>
        <v>499</v>
      </c>
      <c r="F402">
        <f t="shared" si="66"/>
        <v>499</v>
      </c>
      <c r="G402">
        <f t="shared" si="67"/>
        <v>499</v>
      </c>
      <c r="H402">
        <f t="shared" si="68"/>
        <v>499</v>
      </c>
      <c r="J402">
        <f t="shared" si="69"/>
        <v>499</v>
      </c>
      <c r="K402">
        <f t="shared" si="70"/>
        <v>499</v>
      </c>
      <c r="L402">
        <f t="shared" si="70"/>
        <v>499</v>
      </c>
      <c r="N402">
        <v>399</v>
      </c>
      <c r="O402">
        <f t="shared" si="70"/>
        <v>499</v>
      </c>
    </row>
    <row r="403" spans="2:15" x14ac:dyDescent="0.3">
      <c r="B403">
        <v>400</v>
      </c>
      <c r="D403">
        <f t="shared" si="71"/>
        <v>495</v>
      </c>
      <c r="E403">
        <f t="shared" si="65"/>
        <v>500</v>
      </c>
      <c r="F403">
        <f t="shared" si="66"/>
        <v>500</v>
      </c>
      <c r="G403">
        <f t="shared" si="67"/>
        <v>500</v>
      </c>
      <c r="H403">
        <f t="shared" si="68"/>
        <v>500</v>
      </c>
      <c r="J403">
        <f t="shared" si="69"/>
        <v>500</v>
      </c>
      <c r="K403">
        <f t="shared" si="70"/>
        <v>500</v>
      </c>
      <c r="L403">
        <f t="shared" si="70"/>
        <v>500</v>
      </c>
      <c r="N403">
        <v>400</v>
      </c>
      <c r="O403">
        <f t="shared" si="70"/>
        <v>500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G12" sqref="G12"/>
    </sheetView>
  </sheetViews>
  <sheetFormatPr defaultRowHeight="14.4" x14ac:dyDescent="0.3"/>
  <cols>
    <col min="1" max="1" width="16.88671875" customWidth="1"/>
    <col min="2" max="2" width="12.44140625" bestFit="1" customWidth="1"/>
  </cols>
  <sheetData>
    <row r="1" spans="1:7" x14ac:dyDescent="0.25">
      <c r="A1" t="s">
        <v>147</v>
      </c>
      <c r="B1" t="s">
        <v>148</v>
      </c>
      <c r="C1" t="s">
        <v>149</v>
      </c>
      <c r="D1" t="s">
        <v>150</v>
      </c>
      <c r="E1" t="s">
        <v>151</v>
      </c>
      <c r="F1" t="s">
        <v>152</v>
      </c>
      <c r="G1" t="s">
        <v>153</v>
      </c>
    </row>
    <row r="2" spans="1:7" x14ac:dyDescent="0.25">
      <c r="A2" t="s">
        <v>155</v>
      </c>
      <c r="B2" t="s">
        <v>154</v>
      </c>
      <c r="C2" s="11">
        <v>0.2</v>
      </c>
      <c r="D2" s="11">
        <v>0.1</v>
      </c>
      <c r="E2" s="11">
        <v>7.0000000000000007E-2</v>
      </c>
      <c r="F2" s="11">
        <v>0.06</v>
      </c>
      <c r="G2" s="11">
        <v>0.05</v>
      </c>
    </row>
    <row r="3" spans="1:7" x14ac:dyDescent="0.25">
      <c r="A3" t="s">
        <v>155</v>
      </c>
      <c r="B3" t="s">
        <v>158</v>
      </c>
      <c r="C3" s="11">
        <v>0.32500000000000001</v>
      </c>
      <c r="D3" s="11">
        <v>0.22500000000000001</v>
      </c>
      <c r="E3" s="11">
        <v>0.125</v>
      </c>
      <c r="F3" s="11">
        <v>0.125</v>
      </c>
      <c r="G3" s="11">
        <v>7.4999999999999997E-2</v>
      </c>
    </row>
    <row r="4" spans="1:7" x14ac:dyDescent="0.25">
      <c r="A4" t="s">
        <v>155</v>
      </c>
      <c r="B4" t="s">
        <v>156</v>
      </c>
      <c r="C4" s="11">
        <v>0.35</v>
      </c>
      <c r="D4" s="11">
        <v>0.24</v>
      </c>
      <c r="E4" s="11">
        <v>0.2</v>
      </c>
      <c r="F4" s="11">
        <v>0.15</v>
      </c>
      <c r="G4" s="11">
        <v>0.125</v>
      </c>
    </row>
    <row r="5" spans="1:7" x14ac:dyDescent="0.25">
      <c r="A5" t="s">
        <v>155</v>
      </c>
      <c r="B5" t="s">
        <v>162</v>
      </c>
      <c r="C5" s="11">
        <v>0.35</v>
      </c>
      <c r="D5" s="11">
        <v>0.27500000000000002</v>
      </c>
      <c r="E5" s="11">
        <v>0.22500000000000001</v>
      </c>
      <c r="F5" s="11">
        <v>0.2</v>
      </c>
      <c r="G5" s="11">
        <v>0.17499999999999999</v>
      </c>
    </row>
    <row r="6" spans="1:7" x14ac:dyDescent="0.25">
      <c r="A6" t="s">
        <v>155</v>
      </c>
      <c r="B6" t="s">
        <v>161</v>
      </c>
      <c r="C6" s="11">
        <v>0.4</v>
      </c>
      <c r="D6" s="11">
        <v>0.3</v>
      </c>
      <c r="E6" s="11">
        <v>0.25</v>
      </c>
      <c r="F6" s="11">
        <v>0.22500000000000001</v>
      </c>
      <c r="G6" s="11">
        <v>0.2</v>
      </c>
    </row>
    <row r="7" spans="1:7" x14ac:dyDescent="0.25">
      <c r="A7" t="s">
        <v>155</v>
      </c>
      <c r="B7" t="s">
        <v>157</v>
      </c>
      <c r="C7" s="11">
        <v>0.45</v>
      </c>
      <c r="D7" s="11">
        <v>0.32500000000000001</v>
      </c>
      <c r="E7" s="11">
        <v>0.27500000000000002</v>
      </c>
      <c r="F7" s="11">
        <v>0.25</v>
      </c>
      <c r="G7" s="11">
        <v>0.18</v>
      </c>
    </row>
    <row r="8" spans="1:7" x14ac:dyDescent="0.25">
      <c r="A8" t="s">
        <v>155</v>
      </c>
      <c r="B8" t="s">
        <v>159</v>
      </c>
      <c r="C8" s="11">
        <v>0.42</v>
      </c>
      <c r="D8" s="11">
        <v>0.3</v>
      </c>
      <c r="E8" s="11">
        <v>0.27</v>
      </c>
      <c r="F8" s="11">
        <v>0.24</v>
      </c>
      <c r="G8" s="11">
        <v>0.21</v>
      </c>
    </row>
    <row r="9" spans="1:7" x14ac:dyDescent="0.25">
      <c r="A9" t="s">
        <v>155</v>
      </c>
      <c r="B9" t="s">
        <v>160</v>
      </c>
      <c r="C9" s="11">
        <v>0.45</v>
      </c>
      <c r="D9" s="11">
        <v>0.32500000000000001</v>
      </c>
      <c r="E9" s="11">
        <v>0.3</v>
      </c>
      <c r="F9" s="11">
        <v>0.27500000000000002</v>
      </c>
      <c r="G9" s="11">
        <v>0.25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Experience</vt:lpstr>
      <vt:lpstr>Stat Growth</vt:lpstr>
      <vt:lpstr>Races</vt:lpstr>
      <vt:lpstr>Professions</vt:lpstr>
      <vt:lpstr>Attributes</vt:lpstr>
      <vt:lpstr>Skills_Bonus</vt:lpstr>
      <vt:lpstr>Weapon_Damage_Factors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Aren</dc:creator>
  <cp:lastModifiedBy>Aren</cp:lastModifiedBy>
  <cp:lastPrinted>2020-05-11T23:18:33Z</cp:lastPrinted>
  <dcterms:created xsi:type="dcterms:W3CDTF">2020-05-09T20:40:14Z</dcterms:created>
  <dcterms:modified xsi:type="dcterms:W3CDTF">2020-06-04T07:53:06Z</dcterms:modified>
</cp:coreProperties>
</file>